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cireland-my.sharepoint.com/personal/kirsten_berdingharold_ucc_ie/Documents/Personal/ASD UIUC Project Food diaries/"/>
    </mc:Choice>
  </mc:AlternateContent>
  <xr:revisionPtr revIDLastSave="14" documentId="8_{8284FAA7-476C-446C-B5A8-73FDD17BC75C}" xr6:coauthVersionLast="46" xr6:coauthVersionMax="46" xr10:uidLastSave="{DAC325C1-750E-49B6-B88F-B739007A53BA}"/>
  <bookViews>
    <workbookView xWindow="-120" yWindow="-120" windowWidth="29040" windowHeight="15840" xr2:uid="{00000000-000D-0000-FFFF-FFFF00000000}"/>
  </bookViews>
  <sheets>
    <sheet name="baseline" sheetId="1" r:id="rId1"/>
    <sheet name="serving baseline" sheetId="2" r:id="rId2"/>
    <sheet name="6 weeks" sheetId="3" r:id="rId3"/>
    <sheet name="serving 6 weeks" sheetId="4" r:id="rId4"/>
    <sheet name="6 months" sheetId="5" r:id="rId5"/>
    <sheet name="serving 6 months" sheetId="6" r:id="rId6"/>
    <sheet name="food group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C14" i="7"/>
  <c r="AC13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C12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C11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C10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C9" i="7"/>
  <c r="CL3" i="6"/>
  <c r="CL4" i="6"/>
  <c r="CL5" i="6"/>
  <c r="CL6" i="6"/>
  <c r="CL7" i="6"/>
  <c r="CL8" i="6"/>
  <c r="CL9" i="6"/>
  <c r="CL10" i="6"/>
  <c r="CL11" i="6"/>
  <c r="CL12" i="6"/>
  <c r="CL13" i="6"/>
  <c r="CL14" i="6"/>
  <c r="CL15" i="6"/>
  <c r="CL16" i="6"/>
  <c r="CL17" i="6"/>
  <c r="CL18" i="6"/>
  <c r="CL19" i="6"/>
  <c r="CL20" i="6"/>
  <c r="CL21" i="6"/>
  <c r="CL22" i="6"/>
  <c r="CL23" i="6"/>
  <c r="CL24" i="6"/>
  <c r="CL25" i="6"/>
  <c r="CL26" i="6"/>
  <c r="CL27" i="6"/>
  <c r="CL28" i="6"/>
  <c r="CL29" i="6"/>
  <c r="CL30" i="6"/>
  <c r="CL31" i="6"/>
  <c r="CL32" i="6"/>
  <c r="CL33" i="6"/>
  <c r="CL34" i="6"/>
  <c r="CL35" i="6"/>
  <c r="CL36" i="6"/>
  <c r="CL37" i="6"/>
  <c r="CL38" i="6"/>
  <c r="CL39" i="6"/>
  <c r="CL40" i="6"/>
  <c r="CL41" i="6"/>
  <c r="CL42" i="6"/>
  <c r="CL43" i="6"/>
  <c r="CL44" i="6"/>
  <c r="CL45" i="6"/>
  <c r="CL46" i="6"/>
  <c r="CL47" i="6"/>
  <c r="CL48" i="6"/>
  <c r="CL49" i="6"/>
  <c r="CL2" i="6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C7" i="7"/>
  <c r="AC6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C5" i="7"/>
  <c r="AC4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C3" i="7"/>
  <c r="AC2" i="7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BO61" i="4"/>
  <c r="BP61" i="4"/>
  <c r="BQ61" i="4"/>
  <c r="BR61" i="4"/>
  <c r="BS61" i="4"/>
  <c r="BT61" i="4"/>
  <c r="BU61" i="4"/>
  <c r="BV61" i="4"/>
  <c r="BW61" i="4"/>
  <c r="BX61" i="4"/>
  <c r="BY61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DD56" i="4"/>
  <c r="DE56" i="4"/>
  <c r="DF56" i="4"/>
  <c r="DG56" i="4"/>
  <c r="DH56" i="4"/>
  <c r="DI56" i="4"/>
  <c r="DJ56" i="4"/>
  <c r="DK56" i="4"/>
  <c r="DL56" i="4"/>
  <c r="DM56" i="4"/>
  <c r="DN56" i="4"/>
  <c r="DO56" i="4"/>
  <c r="DP56" i="4"/>
  <c r="DQ56" i="4"/>
  <c r="DR56" i="4"/>
  <c r="DS56" i="4"/>
  <c r="DT56" i="4"/>
  <c r="DU56" i="4"/>
  <c r="DV56" i="4"/>
  <c r="DW56" i="4"/>
  <c r="DX56" i="4"/>
  <c r="DY56" i="4"/>
  <c r="DZ56" i="4"/>
  <c r="EA56" i="4"/>
  <c r="EB56" i="4"/>
  <c r="EC56" i="4"/>
  <c r="EE56" i="4"/>
  <c r="EF56" i="4"/>
  <c r="EG56" i="4"/>
  <c r="EH56" i="4"/>
  <c r="EI56" i="4"/>
  <c r="EJ56" i="4"/>
  <c r="EK56" i="4"/>
  <c r="EL56" i="4"/>
  <c r="EM56" i="4"/>
  <c r="EN56" i="4"/>
  <c r="EO56" i="4"/>
  <c r="EP56" i="4"/>
  <c r="EQ56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M57" i="4"/>
  <c r="CN57" i="4"/>
  <c r="CO57" i="4"/>
  <c r="CP57" i="4"/>
  <c r="CQ57" i="4"/>
  <c r="CR57" i="4"/>
  <c r="CS57" i="4"/>
  <c r="CT57" i="4"/>
  <c r="CU57" i="4"/>
  <c r="CV57" i="4"/>
  <c r="CW57" i="4"/>
  <c r="CX57" i="4"/>
  <c r="CY57" i="4"/>
  <c r="CZ57" i="4"/>
  <c r="DA57" i="4"/>
  <c r="DB57" i="4"/>
  <c r="DC57" i="4"/>
  <c r="DD57" i="4"/>
  <c r="DE57" i="4"/>
  <c r="DF57" i="4"/>
  <c r="DG57" i="4"/>
  <c r="DH57" i="4"/>
  <c r="DI57" i="4"/>
  <c r="DJ57" i="4"/>
  <c r="DK57" i="4"/>
  <c r="DL57" i="4"/>
  <c r="DM57" i="4"/>
  <c r="DN57" i="4"/>
  <c r="DO57" i="4"/>
  <c r="DP57" i="4"/>
  <c r="DQ57" i="4"/>
  <c r="DR57" i="4"/>
  <c r="DS57" i="4"/>
  <c r="DT57" i="4"/>
  <c r="DU57" i="4"/>
  <c r="DV57" i="4"/>
  <c r="DW57" i="4"/>
  <c r="DX57" i="4"/>
  <c r="DY57" i="4"/>
  <c r="DZ57" i="4"/>
  <c r="EA57" i="4"/>
  <c r="EB57" i="4"/>
  <c r="EC57" i="4"/>
  <c r="ED57" i="4"/>
  <c r="EE57" i="4"/>
  <c r="EF57" i="4"/>
  <c r="EG57" i="4"/>
  <c r="EH57" i="4"/>
  <c r="EI57" i="4"/>
  <c r="EJ57" i="4"/>
  <c r="EK57" i="4"/>
  <c r="EL57" i="4"/>
  <c r="EM57" i="4"/>
  <c r="EN57" i="4"/>
  <c r="EO57" i="4"/>
  <c r="EP57" i="4"/>
  <c r="EQ57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M58" i="4"/>
  <c r="CN58" i="4"/>
  <c r="CO58" i="4"/>
  <c r="CP58" i="4"/>
  <c r="CQ58" i="4"/>
  <c r="CR58" i="4"/>
  <c r="CS58" i="4"/>
  <c r="CT58" i="4"/>
  <c r="CU58" i="4"/>
  <c r="CV58" i="4"/>
  <c r="CW58" i="4"/>
  <c r="CX58" i="4"/>
  <c r="CY58" i="4"/>
  <c r="CZ58" i="4"/>
  <c r="DA58" i="4"/>
  <c r="DB58" i="4"/>
  <c r="DC58" i="4"/>
  <c r="DD58" i="4"/>
  <c r="DE58" i="4"/>
  <c r="DF58" i="4"/>
  <c r="DG58" i="4"/>
  <c r="DH58" i="4"/>
  <c r="DI58" i="4"/>
  <c r="DJ58" i="4"/>
  <c r="DK58" i="4"/>
  <c r="DL58" i="4"/>
  <c r="DM58" i="4"/>
  <c r="DN58" i="4"/>
  <c r="DO58" i="4"/>
  <c r="DP58" i="4"/>
  <c r="DQ58" i="4"/>
  <c r="DR58" i="4"/>
  <c r="DS58" i="4"/>
  <c r="DT58" i="4"/>
  <c r="DU58" i="4"/>
  <c r="DV58" i="4"/>
  <c r="DW58" i="4"/>
  <c r="DX58" i="4"/>
  <c r="DY58" i="4"/>
  <c r="DZ58" i="4"/>
  <c r="EA58" i="4"/>
  <c r="EB58" i="4"/>
  <c r="EC58" i="4"/>
  <c r="ED58" i="4"/>
  <c r="EE58" i="4"/>
  <c r="EF58" i="4"/>
  <c r="EG58" i="4"/>
  <c r="EH58" i="4"/>
  <c r="EI58" i="4"/>
  <c r="EJ58" i="4"/>
  <c r="EK58" i="4"/>
  <c r="EL58" i="4"/>
  <c r="EM58" i="4"/>
  <c r="EN58" i="4"/>
  <c r="EO58" i="4"/>
  <c r="EP58" i="4"/>
  <c r="EQ58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A59" i="4"/>
  <c r="DB59" i="4"/>
  <c r="DC59" i="4"/>
  <c r="DD59" i="4"/>
  <c r="DE59" i="4"/>
  <c r="DF59" i="4"/>
  <c r="DG59" i="4"/>
  <c r="DH59" i="4"/>
  <c r="DI59" i="4"/>
  <c r="DJ59" i="4"/>
  <c r="DK59" i="4"/>
  <c r="DL59" i="4"/>
  <c r="DM59" i="4"/>
  <c r="DN59" i="4"/>
  <c r="DO59" i="4"/>
  <c r="DP59" i="4"/>
  <c r="DQ59" i="4"/>
  <c r="DR59" i="4"/>
  <c r="DS59" i="4"/>
  <c r="DT59" i="4"/>
  <c r="DU59" i="4"/>
  <c r="DV59" i="4"/>
  <c r="DW59" i="4"/>
  <c r="DX59" i="4"/>
  <c r="DY59" i="4"/>
  <c r="DZ59" i="4"/>
  <c r="EA59" i="4"/>
  <c r="EB59" i="4"/>
  <c r="EC59" i="4"/>
  <c r="ED59" i="4"/>
  <c r="EE59" i="4"/>
  <c r="EF59" i="4"/>
  <c r="EG59" i="4"/>
  <c r="EH59" i="4"/>
  <c r="EI59" i="4"/>
  <c r="EJ59" i="4"/>
  <c r="EK59" i="4"/>
  <c r="EL59" i="4"/>
  <c r="EM59" i="4"/>
  <c r="EN59" i="4"/>
  <c r="EO59" i="4"/>
  <c r="EP59" i="4"/>
  <c r="EQ59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M60" i="4"/>
  <c r="CN60" i="4"/>
  <c r="CO60" i="4"/>
  <c r="CP60" i="4"/>
  <c r="CQ60" i="4"/>
  <c r="CR60" i="4"/>
  <c r="CS60" i="4"/>
  <c r="CT60" i="4"/>
  <c r="CU60" i="4"/>
  <c r="CV60" i="4"/>
  <c r="CW60" i="4"/>
  <c r="CX60" i="4"/>
  <c r="CY60" i="4"/>
  <c r="CZ60" i="4"/>
  <c r="DA60" i="4"/>
  <c r="DB60" i="4"/>
  <c r="DC60" i="4"/>
  <c r="DD60" i="4"/>
  <c r="DE60" i="4"/>
  <c r="DF60" i="4"/>
  <c r="DG60" i="4"/>
  <c r="DH60" i="4"/>
  <c r="DI60" i="4"/>
  <c r="DJ60" i="4"/>
  <c r="DK60" i="4"/>
  <c r="DL60" i="4"/>
  <c r="DM60" i="4"/>
  <c r="DN60" i="4"/>
  <c r="DO60" i="4"/>
  <c r="DP60" i="4"/>
  <c r="DQ60" i="4"/>
  <c r="DR60" i="4"/>
  <c r="DS60" i="4"/>
  <c r="DT60" i="4"/>
  <c r="DU60" i="4"/>
  <c r="DV60" i="4"/>
  <c r="DW60" i="4"/>
  <c r="DX60" i="4"/>
  <c r="DY60" i="4"/>
  <c r="DZ60" i="4"/>
  <c r="EA60" i="4"/>
  <c r="EB60" i="4"/>
  <c r="EC60" i="4"/>
  <c r="ED60" i="4"/>
  <c r="EE60" i="4"/>
  <c r="EF60" i="4"/>
  <c r="EG60" i="4"/>
  <c r="EH60" i="4"/>
  <c r="EI60" i="4"/>
  <c r="EJ60" i="4"/>
  <c r="EK60" i="4"/>
  <c r="EL60" i="4"/>
  <c r="EM60" i="4"/>
  <c r="EN60" i="4"/>
  <c r="EO60" i="4"/>
  <c r="EP60" i="4"/>
  <c r="EQ60" i="4"/>
  <c r="BZ61" i="4"/>
  <c r="CA61" i="4"/>
  <c r="CB61" i="4"/>
  <c r="CC61" i="4"/>
  <c r="CD61" i="4"/>
  <c r="CE61" i="4"/>
  <c r="CF61" i="4"/>
  <c r="CG61" i="4"/>
  <c r="CH61" i="4"/>
  <c r="CI61" i="4"/>
  <c r="CJ61" i="4"/>
  <c r="CK61" i="4"/>
  <c r="CM61" i="4"/>
  <c r="CN61" i="4"/>
  <c r="CO61" i="4"/>
  <c r="CP61" i="4"/>
  <c r="CQ61" i="4"/>
  <c r="CR61" i="4"/>
  <c r="CS61" i="4"/>
  <c r="CT61" i="4"/>
  <c r="CU61" i="4"/>
  <c r="CV61" i="4"/>
  <c r="CW61" i="4"/>
  <c r="CX61" i="4"/>
  <c r="CY61" i="4"/>
  <c r="CZ61" i="4"/>
  <c r="DA61" i="4"/>
  <c r="DB61" i="4"/>
  <c r="DC61" i="4"/>
  <c r="DD61" i="4"/>
  <c r="DE61" i="4"/>
  <c r="DF61" i="4"/>
  <c r="DG61" i="4"/>
  <c r="DH61" i="4"/>
  <c r="DI61" i="4"/>
  <c r="DJ61" i="4"/>
  <c r="DK61" i="4"/>
  <c r="DL61" i="4"/>
  <c r="DM61" i="4"/>
  <c r="DN61" i="4"/>
  <c r="DO61" i="4"/>
  <c r="DP61" i="4"/>
  <c r="DQ61" i="4"/>
  <c r="DR61" i="4"/>
  <c r="DS61" i="4"/>
  <c r="DT61" i="4"/>
  <c r="DU61" i="4"/>
  <c r="DV61" i="4"/>
  <c r="DW61" i="4"/>
  <c r="DX61" i="4"/>
  <c r="DY61" i="4"/>
  <c r="DZ61" i="4"/>
  <c r="EB61" i="4"/>
  <c r="EC61" i="4"/>
  <c r="ED61" i="4"/>
  <c r="EE61" i="4"/>
  <c r="EF61" i="4"/>
  <c r="EG61" i="4"/>
  <c r="EH61" i="4"/>
  <c r="EI61" i="4"/>
  <c r="EJ61" i="4"/>
  <c r="EK61" i="4"/>
  <c r="EM61" i="4"/>
  <c r="EN61" i="4"/>
  <c r="EO61" i="4"/>
  <c r="EP61" i="4"/>
  <c r="EQ61" i="4"/>
  <c r="EN3" i="6"/>
  <c r="EN4" i="6"/>
  <c r="EN5" i="6"/>
  <c r="EN6" i="6"/>
  <c r="EN7" i="6"/>
  <c r="EN8" i="6"/>
  <c r="EN9" i="6"/>
  <c r="EN10" i="6"/>
  <c r="EN11" i="6"/>
  <c r="EN12" i="6"/>
  <c r="EN13" i="6"/>
  <c r="EN14" i="6"/>
  <c r="EN15" i="6"/>
  <c r="EN16" i="6"/>
  <c r="EN17" i="6"/>
  <c r="EN18" i="6"/>
  <c r="EN19" i="6"/>
  <c r="EN20" i="6"/>
  <c r="EN21" i="6"/>
  <c r="EN22" i="6"/>
  <c r="EN23" i="6"/>
  <c r="EN24" i="6"/>
  <c r="EN25" i="6"/>
  <c r="EN26" i="6"/>
  <c r="EN27" i="6"/>
  <c r="EN28" i="6"/>
  <c r="EN29" i="6"/>
  <c r="EN30" i="6"/>
  <c r="EN31" i="6"/>
  <c r="EN32" i="6"/>
  <c r="EN33" i="6"/>
  <c r="EN34" i="6"/>
  <c r="EN35" i="6"/>
  <c r="EN36" i="6"/>
  <c r="EN37" i="6"/>
  <c r="EN38" i="6"/>
  <c r="EN39" i="6"/>
  <c r="EN40" i="6"/>
  <c r="EN41" i="6"/>
  <c r="EN42" i="6"/>
  <c r="EN43" i="6"/>
  <c r="EN44" i="6"/>
  <c r="EN45" i="6"/>
  <c r="EN46" i="6"/>
  <c r="EN47" i="6"/>
  <c r="EN48" i="6"/>
  <c r="EN49" i="6"/>
  <c r="EN2" i="6"/>
  <c r="EI28" i="6"/>
  <c r="EI3" i="6"/>
  <c r="EI4" i="6"/>
  <c r="EI5" i="6"/>
  <c r="EI6" i="6"/>
  <c r="EI7" i="6"/>
  <c r="EI8" i="6"/>
  <c r="EI9" i="6"/>
  <c r="EI10" i="6"/>
  <c r="EI11" i="6"/>
  <c r="EI12" i="6"/>
  <c r="EI13" i="6"/>
  <c r="EI14" i="6"/>
  <c r="EI15" i="6"/>
  <c r="EI16" i="6"/>
  <c r="EI17" i="6"/>
  <c r="EI18" i="6"/>
  <c r="EI19" i="6"/>
  <c r="EI20" i="6"/>
  <c r="EI21" i="6"/>
  <c r="EI22" i="6"/>
  <c r="EI23" i="6"/>
  <c r="EI24" i="6"/>
  <c r="EI25" i="6"/>
  <c r="EI29" i="6"/>
  <c r="EI30" i="6"/>
  <c r="EI31" i="6"/>
  <c r="EI32" i="6"/>
  <c r="EI33" i="6"/>
  <c r="EI34" i="6"/>
  <c r="EI35" i="6"/>
  <c r="EI36" i="6"/>
  <c r="EI37" i="6"/>
  <c r="EI38" i="6"/>
  <c r="EI39" i="6"/>
  <c r="EI40" i="6"/>
  <c r="EI41" i="6"/>
  <c r="EI42" i="6"/>
  <c r="EI43" i="6"/>
  <c r="EI44" i="6"/>
  <c r="EI45" i="6"/>
  <c r="EI46" i="6"/>
  <c r="EI47" i="6"/>
  <c r="EI48" i="6"/>
  <c r="EI49" i="6"/>
  <c r="EI2" i="6"/>
  <c r="EF38" i="6"/>
  <c r="EF16" i="6"/>
  <c r="DT33" i="6"/>
  <c r="DT4" i="6"/>
  <c r="DT5" i="6"/>
  <c r="DO22" i="6"/>
  <c r="DM16" i="6"/>
  <c r="DL9" i="6"/>
  <c r="DI3" i="6"/>
  <c r="DI4" i="6"/>
  <c r="DI5" i="6"/>
  <c r="DI6" i="6"/>
  <c r="DI7" i="6"/>
  <c r="DI8" i="6"/>
  <c r="DI9" i="6"/>
  <c r="DI10" i="6"/>
  <c r="DI11" i="6"/>
  <c r="DI12" i="6"/>
  <c r="DI13" i="6"/>
  <c r="DI15" i="6"/>
  <c r="DI16" i="6"/>
  <c r="DI17" i="6"/>
  <c r="DI18" i="6"/>
  <c r="DI19" i="6"/>
  <c r="DI20" i="6"/>
  <c r="DI21" i="6"/>
  <c r="DI22" i="6"/>
  <c r="DI23" i="6"/>
  <c r="DI24" i="6"/>
  <c r="DI25" i="6"/>
  <c r="DI26" i="6"/>
  <c r="DI27" i="6"/>
  <c r="DI28" i="6"/>
  <c r="DI29" i="6"/>
  <c r="DI30" i="6"/>
  <c r="DI31" i="6"/>
  <c r="DI32" i="6"/>
  <c r="DI33" i="6"/>
  <c r="DI34" i="6"/>
  <c r="DI35" i="6"/>
  <c r="DI36" i="6"/>
  <c r="DI37" i="6"/>
  <c r="DI38" i="6"/>
  <c r="DI39" i="6"/>
  <c r="DI40" i="6"/>
  <c r="DI41" i="6"/>
  <c r="DI42" i="6"/>
  <c r="DI43" i="6"/>
  <c r="DI44" i="6"/>
  <c r="DI45" i="6"/>
  <c r="DI46" i="6"/>
  <c r="DI47" i="6"/>
  <c r="DI48" i="6"/>
  <c r="DI49" i="6"/>
  <c r="DI2" i="6"/>
  <c r="DF40" i="6"/>
  <c r="DE3" i="6"/>
  <c r="DE4" i="6"/>
  <c r="DE5" i="6"/>
  <c r="DE6" i="6"/>
  <c r="DE7" i="6"/>
  <c r="DE8" i="6"/>
  <c r="DE9" i="6"/>
  <c r="DE10" i="6"/>
  <c r="DE11" i="6"/>
  <c r="DE12" i="6"/>
  <c r="DE13" i="6"/>
  <c r="DE14" i="6"/>
  <c r="DE15" i="6"/>
  <c r="DE16" i="6"/>
  <c r="DE17" i="6"/>
  <c r="DE18" i="6"/>
  <c r="DE19" i="6"/>
  <c r="DE20" i="6"/>
  <c r="DE21" i="6"/>
  <c r="DE22" i="6"/>
  <c r="DE23" i="6"/>
  <c r="DE24" i="6"/>
  <c r="DE25" i="6"/>
  <c r="DE26" i="6"/>
  <c r="DE27" i="6"/>
  <c r="DE28" i="6"/>
  <c r="DE29" i="6"/>
  <c r="DE30" i="6"/>
  <c r="DE31" i="6"/>
  <c r="DE32" i="6"/>
  <c r="DE33" i="6"/>
  <c r="DE34" i="6"/>
  <c r="DE35" i="6"/>
  <c r="DE36" i="6"/>
  <c r="DE37" i="6"/>
  <c r="DE38" i="6"/>
  <c r="DE39" i="6"/>
  <c r="DE40" i="6"/>
  <c r="DE41" i="6"/>
  <c r="DE42" i="6"/>
  <c r="DE43" i="6"/>
  <c r="DE44" i="6"/>
  <c r="DE45" i="6"/>
  <c r="DE46" i="6"/>
  <c r="DE47" i="6"/>
  <c r="DE48" i="6"/>
  <c r="DE49" i="6"/>
  <c r="DE2" i="6"/>
  <c r="DD2" i="6"/>
  <c r="DD3" i="6"/>
  <c r="DD4" i="6"/>
  <c r="DD5" i="6"/>
  <c r="DD6" i="6"/>
  <c r="DD7" i="6"/>
  <c r="DD8" i="6"/>
  <c r="DD9" i="6"/>
  <c r="DD10" i="6"/>
  <c r="DD11" i="6"/>
  <c r="DD12" i="6"/>
  <c r="DD13" i="6"/>
  <c r="DD14" i="6"/>
  <c r="DD15" i="6"/>
  <c r="DD16" i="6"/>
  <c r="DD17" i="6"/>
  <c r="DD18" i="6"/>
  <c r="DD19" i="6"/>
  <c r="DD20" i="6"/>
  <c r="DD21" i="6"/>
  <c r="DD22" i="6"/>
  <c r="DD23" i="6"/>
  <c r="DD24" i="6"/>
  <c r="DD25" i="6"/>
  <c r="DD26" i="6"/>
  <c r="DD27" i="6"/>
  <c r="DD28" i="6"/>
  <c r="DD29" i="6"/>
  <c r="DD30" i="6"/>
  <c r="DD31" i="6"/>
  <c r="DD32" i="6"/>
  <c r="DD33" i="6"/>
  <c r="DD34" i="6"/>
  <c r="DD35" i="6"/>
  <c r="DD36" i="6"/>
  <c r="DD37" i="6"/>
  <c r="DD38" i="6"/>
  <c r="DD39" i="6"/>
  <c r="DD40" i="6"/>
  <c r="DD41" i="6"/>
  <c r="DD42" i="6"/>
  <c r="DD43" i="6"/>
  <c r="DD44" i="6"/>
  <c r="DD45" i="6"/>
  <c r="DD46" i="6"/>
  <c r="DD47" i="6"/>
  <c r="DD49" i="6"/>
  <c r="CS7" i="6"/>
  <c r="CS8" i="6"/>
  <c r="CS9" i="6"/>
  <c r="CS10" i="6"/>
  <c r="CS11" i="6"/>
  <c r="CS12" i="6"/>
  <c r="CS13" i="6"/>
  <c r="CS14" i="6"/>
  <c r="CS15" i="6"/>
  <c r="CS16" i="6"/>
  <c r="CS17" i="6"/>
  <c r="CS18" i="6"/>
  <c r="CS19" i="6"/>
  <c r="CS20" i="6"/>
  <c r="CS21" i="6"/>
  <c r="CS22" i="6"/>
  <c r="CS23" i="6"/>
  <c r="CS24" i="6"/>
  <c r="CS25" i="6"/>
  <c r="CS26" i="6"/>
  <c r="CS27" i="6"/>
  <c r="CS28" i="6"/>
  <c r="CS29" i="6"/>
  <c r="CS30" i="6"/>
  <c r="CS31" i="6"/>
  <c r="CS32" i="6"/>
  <c r="CS33" i="6"/>
  <c r="CS34" i="6"/>
  <c r="CS35" i="6"/>
  <c r="CS36" i="6"/>
  <c r="CS37" i="6"/>
  <c r="CS38" i="6"/>
  <c r="CS39" i="6"/>
  <c r="CS40" i="6"/>
  <c r="CS41" i="6"/>
  <c r="CS42" i="6"/>
  <c r="CS43" i="6"/>
  <c r="CS44" i="6"/>
  <c r="CS45" i="6"/>
  <c r="CS46" i="6"/>
  <c r="CS47" i="6"/>
  <c r="CS48" i="6"/>
  <c r="CS49" i="6"/>
  <c r="CS6" i="6"/>
  <c r="CP3" i="6"/>
  <c r="CP4" i="6"/>
  <c r="CP5" i="6"/>
  <c r="CP6" i="6"/>
  <c r="CP7" i="6"/>
  <c r="CP8" i="6"/>
  <c r="CP9" i="6"/>
  <c r="CP10" i="6"/>
  <c r="CP11" i="6"/>
  <c r="CP12" i="6"/>
  <c r="CP13" i="6"/>
  <c r="CP14" i="6"/>
  <c r="CP15" i="6"/>
  <c r="CP16" i="6"/>
  <c r="CP17" i="6"/>
  <c r="CP18" i="6"/>
  <c r="CP19" i="6"/>
  <c r="CP20" i="6"/>
  <c r="CP21" i="6"/>
  <c r="CP22" i="6"/>
  <c r="CP23" i="6"/>
  <c r="CP24" i="6"/>
  <c r="CP25" i="6"/>
  <c r="CP26" i="6"/>
  <c r="CP27" i="6"/>
  <c r="CP28" i="6"/>
  <c r="CP29" i="6"/>
  <c r="CP30" i="6"/>
  <c r="CP31" i="6"/>
  <c r="CP32" i="6"/>
  <c r="CP33" i="6"/>
  <c r="CP34" i="6"/>
  <c r="CP35" i="6"/>
  <c r="CP36" i="6"/>
  <c r="CP37" i="6"/>
  <c r="CP38" i="6"/>
  <c r="CP39" i="6"/>
  <c r="CP40" i="6"/>
  <c r="CP41" i="6"/>
  <c r="CP43" i="6"/>
  <c r="CP44" i="6"/>
  <c r="CP45" i="6"/>
  <c r="CP46" i="6"/>
  <c r="CP47" i="6"/>
  <c r="CP48" i="6"/>
  <c r="CP49" i="6"/>
  <c r="CP2" i="6"/>
  <c r="CI38" i="6"/>
  <c r="CI19" i="6"/>
  <c r="BR3" i="6"/>
  <c r="BR4" i="6"/>
  <c r="BR5" i="6"/>
  <c r="BR6" i="6"/>
  <c r="BR7" i="6"/>
  <c r="BR8" i="6"/>
  <c r="BR9" i="6"/>
  <c r="BR10" i="6"/>
  <c r="BR11" i="6"/>
  <c r="BR12" i="6"/>
  <c r="BR13" i="6"/>
  <c r="BR14" i="6"/>
  <c r="BR15" i="6"/>
  <c r="BR16" i="6"/>
  <c r="BR17" i="6"/>
  <c r="BR18" i="6"/>
  <c r="BR19" i="6"/>
  <c r="BR20" i="6"/>
  <c r="BR21" i="6"/>
  <c r="BR22" i="6"/>
  <c r="BR23" i="6"/>
  <c r="BR24" i="6"/>
  <c r="BR25" i="6"/>
  <c r="BR26" i="6"/>
  <c r="BR27" i="6"/>
  <c r="BR28" i="6"/>
  <c r="BR29" i="6"/>
  <c r="BR30" i="6"/>
  <c r="BR31" i="6"/>
  <c r="BR32" i="6"/>
  <c r="BR33" i="6"/>
  <c r="BR34" i="6"/>
  <c r="BR35" i="6"/>
  <c r="BR36" i="6"/>
  <c r="BR37" i="6"/>
  <c r="BR38" i="6"/>
  <c r="BR39" i="6"/>
  <c r="BR40" i="6"/>
  <c r="BR41" i="6"/>
  <c r="BR42" i="6"/>
  <c r="BR43" i="6"/>
  <c r="BR44" i="6"/>
  <c r="BR45" i="6"/>
  <c r="BR46" i="6"/>
  <c r="BR47" i="6"/>
  <c r="BR48" i="6"/>
  <c r="BR49" i="6"/>
  <c r="BR2" i="6"/>
  <c r="BP3" i="6"/>
  <c r="BP4" i="6"/>
  <c r="BP5" i="6"/>
  <c r="BP6" i="6"/>
  <c r="BP7" i="6"/>
  <c r="BP8" i="6"/>
  <c r="BP9" i="6"/>
  <c r="BP10" i="6"/>
  <c r="BP11" i="6"/>
  <c r="BP12" i="6"/>
  <c r="BP13" i="6"/>
  <c r="BP14" i="6"/>
  <c r="BP15" i="6"/>
  <c r="BP16" i="6"/>
  <c r="BP17" i="6"/>
  <c r="BP18" i="6"/>
  <c r="BP19" i="6"/>
  <c r="BP20" i="6"/>
  <c r="BP21" i="6"/>
  <c r="BP22" i="6"/>
  <c r="BP23" i="6"/>
  <c r="BP24" i="6"/>
  <c r="BP25" i="6"/>
  <c r="BP26" i="6"/>
  <c r="BP27" i="6"/>
  <c r="BP28" i="6"/>
  <c r="BP29" i="6"/>
  <c r="BP30" i="6"/>
  <c r="BP31" i="6"/>
  <c r="BP32" i="6"/>
  <c r="BP33" i="6"/>
  <c r="BP34" i="6"/>
  <c r="BP35" i="6"/>
  <c r="BP36" i="6"/>
  <c r="BP37" i="6"/>
  <c r="BP38" i="6"/>
  <c r="BP39" i="6"/>
  <c r="BP40" i="6"/>
  <c r="BP41" i="6"/>
  <c r="BP42" i="6"/>
  <c r="BP43" i="6"/>
  <c r="BP44" i="6"/>
  <c r="BP45" i="6"/>
  <c r="BP46" i="6"/>
  <c r="BP47" i="6"/>
  <c r="BP48" i="6"/>
  <c r="BP49" i="6"/>
  <c r="BP2" i="6"/>
  <c r="BI3" i="6"/>
  <c r="BI4" i="6"/>
  <c r="BI5" i="6"/>
  <c r="BI6" i="6"/>
  <c r="BI7" i="6"/>
  <c r="BI8" i="6"/>
  <c r="BI9" i="6"/>
  <c r="BI10" i="6"/>
  <c r="BI11" i="6"/>
  <c r="BI12" i="6"/>
  <c r="BI13" i="6"/>
  <c r="BI14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/>
  <c r="BI41" i="6"/>
  <c r="BI42" i="6"/>
  <c r="BI44" i="6"/>
  <c r="BI45" i="6"/>
  <c r="BI46" i="6"/>
  <c r="BI47" i="6"/>
  <c r="BI48" i="6"/>
  <c r="BI49" i="6"/>
  <c r="BI2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16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18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6" i="6"/>
  <c r="T30" i="6"/>
  <c r="R40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8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2" i="6"/>
  <c r="EK40" i="4"/>
  <c r="EK39" i="4"/>
  <c r="EJ3" i="4"/>
  <c r="EJ4" i="4"/>
  <c r="EJ5" i="4"/>
  <c r="EJ6" i="4"/>
  <c r="EJ7" i="4"/>
  <c r="EJ8" i="4"/>
  <c r="EJ9" i="4"/>
  <c r="EJ10" i="4"/>
  <c r="EJ11" i="4"/>
  <c r="EJ12" i="4"/>
  <c r="EJ13" i="4"/>
  <c r="EJ14" i="4"/>
  <c r="EJ15" i="4"/>
  <c r="EJ16" i="4"/>
  <c r="EJ17" i="4"/>
  <c r="EJ18" i="4"/>
  <c r="EJ19" i="4"/>
  <c r="EJ20" i="4"/>
  <c r="EJ21" i="4"/>
  <c r="EJ22" i="4"/>
  <c r="EJ23" i="4"/>
  <c r="EJ24" i="4"/>
  <c r="EJ25" i="4"/>
  <c r="EJ26" i="4"/>
  <c r="EJ27" i="4"/>
  <c r="EJ28" i="4"/>
  <c r="EJ29" i="4"/>
  <c r="EJ30" i="4"/>
  <c r="EJ31" i="4"/>
  <c r="EJ32" i="4"/>
  <c r="EJ33" i="4"/>
  <c r="EJ34" i="4"/>
  <c r="EJ35" i="4"/>
  <c r="EJ36" i="4"/>
  <c r="EJ37" i="4"/>
  <c r="EJ38" i="4"/>
  <c r="EJ39" i="4"/>
  <c r="EJ40" i="4"/>
  <c r="EJ41" i="4"/>
  <c r="EJ42" i="4"/>
  <c r="EJ43" i="4"/>
  <c r="EJ44" i="4"/>
  <c r="EJ45" i="4"/>
  <c r="EJ46" i="4"/>
  <c r="EJ47" i="4"/>
  <c r="EJ48" i="4"/>
  <c r="EJ49" i="4"/>
  <c r="EJ50" i="4"/>
  <c r="EJ51" i="4"/>
  <c r="EJ52" i="4"/>
  <c r="EJ53" i="4"/>
  <c r="EJ54" i="4"/>
  <c r="EJ55" i="4"/>
  <c r="EJ2" i="4"/>
  <c r="EI13" i="4"/>
  <c r="EI14" i="4"/>
  <c r="EI15" i="4"/>
  <c r="EI16" i="4"/>
  <c r="EI17" i="4"/>
  <c r="EI18" i="4"/>
  <c r="EI19" i="4"/>
  <c r="EI20" i="4"/>
  <c r="EI21" i="4"/>
  <c r="EI22" i="4"/>
  <c r="EI23" i="4"/>
  <c r="EI24" i="4"/>
  <c r="EI25" i="4"/>
  <c r="EI26" i="4"/>
  <c r="EI27" i="4"/>
  <c r="EI28" i="4"/>
  <c r="EI29" i="4"/>
  <c r="EI30" i="4"/>
  <c r="EI31" i="4"/>
  <c r="EI32" i="4"/>
  <c r="EI33" i="4"/>
  <c r="EI34" i="4"/>
  <c r="EI35" i="4"/>
  <c r="EI36" i="4"/>
  <c r="EI37" i="4"/>
  <c r="EI38" i="4"/>
  <c r="EI39" i="4"/>
  <c r="EI40" i="4"/>
  <c r="EI41" i="4"/>
  <c r="EI42" i="4"/>
  <c r="EI43" i="4"/>
  <c r="EI44" i="4"/>
  <c r="EI45" i="4"/>
  <c r="EI46" i="4"/>
  <c r="EI47" i="4"/>
  <c r="EI48" i="4"/>
  <c r="EI49" i="4"/>
  <c r="EI50" i="4"/>
  <c r="EI51" i="4"/>
  <c r="EI52" i="4"/>
  <c r="EI53" i="4"/>
  <c r="EI54" i="4"/>
  <c r="EI55" i="4"/>
  <c r="EI12" i="4"/>
  <c r="EF46" i="4"/>
  <c r="EF38" i="4"/>
  <c r="EF19" i="4"/>
  <c r="EF18" i="4"/>
  <c r="EA52" i="4"/>
  <c r="DT6" i="4"/>
  <c r="DT7" i="4"/>
  <c r="DT9" i="4"/>
  <c r="DT10" i="4"/>
  <c r="DT12" i="4"/>
  <c r="DT13" i="4"/>
  <c r="DT14" i="4"/>
  <c r="DT15" i="4"/>
  <c r="DT16" i="4"/>
  <c r="DT17" i="4"/>
  <c r="DT18" i="4"/>
  <c r="DT19" i="4"/>
  <c r="DT20" i="4"/>
  <c r="DT21" i="4"/>
  <c r="DT22" i="4"/>
  <c r="DT23" i="4"/>
  <c r="DT24" i="4"/>
  <c r="DT25" i="4"/>
  <c r="DT26" i="4"/>
  <c r="DT27" i="4"/>
  <c r="DT28" i="4"/>
  <c r="DT29" i="4"/>
  <c r="DT30" i="4"/>
  <c r="DT31" i="4"/>
  <c r="DT32" i="4"/>
  <c r="DT34" i="4"/>
  <c r="DT35" i="4"/>
  <c r="DT36" i="4"/>
  <c r="DT37" i="4"/>
  <c r="DT38" i="4"/>
  <c r="DT39" i="4"/>
  <c r="DT40" i="4"/>
  <c r="DT41" i="4"/>
  <c r="DT42" i="4"/>
  <c r="DT43" i="4"/>
  <c r="DT44" i="4"/>
  <c r="DT45" i="4"/>
  <c r="DT46" i="4"/>
  <c r="DT47" i="4"/>
  <c r="DT48" i="4"/>
  <c r="DT49" i="4"/>
  <c r="DT50" i="4"/>
  <c r="DT51" i="4"/>
  <c r="DT52" i="4"/>
  <c r="DT53" i="4"/>
  <c r="DT54" i="4"/>
  <c r="DT55" i="4"/>
  <c r="DT5" i="4"/>
  <c r="DT4" i="4"/>
  <c r="DO24" i="4"/>
  <c r="DN52" i="4"/>
  <c r="DN32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18" i="4"/>
  <c r="DI30" i="4"/>
  <c r="DI3" i="4"/>
  <c r="DI4" i="4"/>
  <c r="DI5" i="4"/>
  <c r="DI6" i="4"/>
  <c r="DI7" i="4"/>
  <c r="DI8" i="4"/>
  <c r="DI9" i="4"/>
  <c r="DI10" i="4"/>
  <c r="DI11" i="4"/>
  <c r="DI12" i="4"/>
  <c r="DI13" i="4"/>
  <c r="DI14" i="4"/>
  <c r="DI15" i="4"/>
  <c r="DI16" i="4"/>
  <c r="DI17" i="4"/>
  <c r="DI18" i="4"/>
  <c r="DI19" i="4"/>
  <c r="DI20" i="4"/>
  <c r="DI21" i="4"/>
  <c r="DI22" i="4"/>
  <c r="DI23" i="4"/>
  <c r="DI24" i="4"/>
  <c r="DI25" i="4"/>
  <c r="DI26" i="4"/>
  <c r="DI27" i="4"/>
  <c r="DI28" i="4"/>
  <c r="DI29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2" i="4"/>
  <c r="DD55" i="4"/>
  <c r="DD54" i="4"/>
  <c r="DD37" i="4"/>
  <c r="DD38" i="4"/>
  <c r="DD39" i="4"/>
  <c r="DD40" i="4"/>
  <c r="DD41" i="4"/>
  <c r="DD42" i="4"/>
  <c r="DD43" i="4"/>
  <c r="DD44" i="4"/>
  <c r="DD45" i="4"/>
  <c r="DD46" i="4"/>
  <c r="DD47" i="4"/>
  <c r="DD48" i="4"/>
  <c r="DD49" i="4"/>
  <c r="DD50" i="4"/>
  <c r="DD51" i="4"/>
  <c r="DD52" i="4"/>
  <c r="DD53" i="4"/>
  <c r="DD36" i="4"/>
  <c r="DD13" i="4"/>
  <c r="DD14" i="4"/>
  <c r="DD15" i="4"/>
  <c r="DD16" i="4"/>
  <c r="DD17" i="4"/>
  <c r="DD18" i="4"/>
  <c r="DD19" i="4"/>
  <c r="DD20" i="4"/>
  <c r="DD21" i="4"/>
  <c r="DD22" i="4"/>
  <c r="DD23" i="4"/>
  <c r="DD24" i="4"/>
  <c r="DD25" i="4"/>
  <c r="DD26" i="4"/>
  <c r="DD27" i="4"/>
  <c r="DD28" i="4"/>
  <c r="DD29" i="4"/>
  <c r="DD30" i="4"/>
  <c r="DD31" i="4"/>
  <c r="DD32" i="4"/>
  <c r="DD33" i="4"/>
  <c r="DD34" i="4"/>
  <c r="DD35" i="4"/>
  <c r="DD12" i="4"/>
  <c r="BZ50" i="4"/>
  <c r="BR22" i="4"/>
  <c r="BR23" i="4"/>
  <c r="BR24" i="4"/>
  <c r="BR25" i="4"/>
  <c r="BR26" i="4"/>
  <c r="BR27" i="4"/>
  <c r="BR28" i="4"/>
  <c r="BR29" i="4"/>
  <c r="BR30" i="4"/>
  <c r="BR31" i="4"/>
  <c r="BR32" i="4"/>
  <c r="BR34" i="4"/>
  <c r="BR35" i="4"/>
  <c r="BR36" i="4"/>
  <c r="BR37" i="4"/>
  <c r="BR38" i="4"/>
  <c r="BR39" i="4"/>
  <c r="BR40" i="4"/>
  <c r="BR41" i="4"/>
  <c r="BR42" i="4"/>
  <c r="BR43" i="4"/>
  <c r="BR44" i="4"/>
  <c r="BR45" i="4"/>
  <c r="BR46" i="4"/>
  <c r="BR47" i="4"/>
  <c r="BR48" i="4"/>
  <c r="BR49" i="4"/>
  <c r="BR50" i="4"/>
  <c r="BR51" i="4"/>
  <c r="BR52" i="4"/>
  <c r="BR53" i="4"/>
  <c r="BR54" i="4"/>
  <c r="BR55" i="4"/>
  <c r="BR21" i="4"/>
  <c r="BP3" i="4"/>
  <c r="BP4" i="4"/>
  <c r="BP5" i="4"/>
  <c r="BP6" i="4"/>
  <c r="BP7" i="4"/>
  <c r="BP9" i="4"/>
  <c r="BP10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2" i="4"/>
  <c r="BI3" i="4"/>
  <c r="BI4" i="4"/>
  <c r="BI5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53" i="4"/>
  <c r="BI54" i="4"/>
  <c r="BI55" i="4"/>
  <c r="BI2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4" i="4"/>
  <c r="AG35" i="4"/>
  <c r="AG36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20" i="4"/>
  <c r="AG3" i="4"/>
  <c r="AG4" i="4"/>
  <c r="AG5" i="4"/>
  <c r="AG6" i="4"/>
  <c r="AG7" i="4"/>
  <c r="AG9" i="4"/>
  <c r="AG10" i="4"/>
  <c r="AG12" i="4"/>
  <c r="AG13" i="4"/>
  <c r="AG14" i="4"/>
  <c r="AG15" i="4"/>
  <c r="AG16" i="4"/>
  <c r="AG17" i="4"/>
  <c r="AG18" i="4"/>
  <c r="AG19" i="4"/>
  <c r="AG2" i="4"/>
  <c r="AD3" i="4"/>
  <c r="AD4" i="4"/>
  <c r="AD5" i="4"/>
  <c r="AD6" i="4"/>
  <c r="AD7" i="4"/>
  <c r="AD9" i="4"/>
  <c r="AD10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2" i="4"/>
  <c r="T22" i="4"/>
  <c r="R10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3" i="6"/>
  <c r="F3" i="6"/>
  <c r="G3" i="6"/>
  <c r="H3" i="6"/>
  <c r="I3" i="6"/>
  <c r="J3" i="6"/>
  <c r="K3" i="6"/>
  <c r="L3" i="6"/>
  <c r="M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J3" i="6"/>
  <c r="BK3" i="6"/>
  <c r="BL3" i="6"/>
  <c r="BM3" i="6"/>
  <c r="BN3" i="6"/>
  <c r="BO3" i="6"/>
  <c r="BQ3" i="6"/>
  <c r="BS3" i="6"/>
  <c r="BT3" i="6"/>
  <c r="BV3" i="6"/>
  <c r="BW3" i="6"/>
  <c r="BX3" i="6"/>
  <c r="BY3" i="6"/>
  <c r="BZ3" i="6"/>
  <c r="CA3" i="6"/>
  <c r="CB3" i="6"/>
  <c r="CC3" i="6"/>
  <c r="CD3" i="6"/>
  <c r="CE3" i="6"/>
  <c r="CH3" i="6"/>
  <c r="CI3" i="6"/>
  <c r="CJ3" i="6"/>
  <c r="CK3" i="6"/>
  <c r="CN3" i="6"/>
  <c r="CO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F3" i="6"/>
  <c r="DG3" i="6"/>
  <c r="DH3" i="6"/>
  <c r="DJ3" i="6"/>
  <c r="DK3" i="6"/>
  <c r="DL3" i="6"/>
  <c r="DM3" i="6"/>
  <c r="DN3" i="6"/>
  <c r="DO3" i="6"/>
  <c r="DP3" i="6"/>
  <c r="DQ3" i="6"/>
  <c r="DR3" i="6"/>
  <c r="DS3" i="6"/>
  <c r="DT3" i="6"/>
  <c r="DU3" i="6"/>
  <c r="DV3" i="6"/>
  <c r="DW3" i="6"/>
  <c r="DX3" i="6"/>
  <c r="DY3" i="6"/>
  <c r="DZ3" i="6"/>
  <c r="EA3" i="6"/>
  <c r="EB3" i="6"/>
  <c r="EC3" i="6"/>
  <c r="ED3" i="6"/>
  <c r="EE3" i="6"/>
  <c r="EF3" i="6"/>
  <c r="EG3" i="6"/>
  <c r="EH3" i="6"/>
  <c r="EJ3" i="6"/>
  <c r="EK3" i="6"/>
  <c r="EL3" i="6"/>
  <c r="EM3" i="6"/>
  <c r="EO3" i="6"/>
  <c r="EP3" i="6"/>
  <c r="EQ3" i="6"/>
  <c r="E4" i="6"/>
  <c r="F4" i="6"/>
  <c r="G4" i="6"/>
  <c r="H4" i="6"/>
  <c r="I4" i="6"/>
  <c r="J4" i="6"/>
  <c r="K4" i="6"/>
  <c r="L4" i="6"/>
  <c r="M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J4" i="6"/>
  <c r="BK4" i="6"/>
  <c r="BL4" i="6"/>
  <c r="BM4" i="6"/>
  <c r="BN4" i="6"/>
  <c r="BO4" i="6"/>
  <c r="BQ4" i="6"/>
  <c r="BS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M4" i="6"/>
  <c r="CN4" i="6"/>
  <c r="CO4" i="6"/>
  <c r="CQ4" i="6"/>
  <c r="CR4" i="6"/>
  <c r="CS4" i="6"/>
  <c r="CT4" i="6"/>
  <c r="CU4" i="6"/>
  <c r="CV4" i="6"/>
  <c r="CW4" i="6"/>
  <c r="CX4" i="6"/>
  <c r="CY4" i="6"/>
  <c r="CZ4" i="6"/>
  <c r="DA4" i="6"/>
  <c r="DB4" i="6"/>
  <c r="DC4" i="6"/>
  <c r="DF4" i="6"/>
  <c r="DG4" i="6"/>
  <c r="DH4" i="6"/>
  <c r="DJ4" i="6"/>
  <c r="DK4" i="6"/>
  <c r="DL4" i="6"/>
  <c r="DM4" i="6"/>
  <c r="DN4" i="6"/>
  <c r="DO4" i="6"/>
  <c r="DP4" i="6"/>
  <c r="DQ4" i="6"/>
  <c r="DR4" i="6"/>
  <c r="DS4" i="6"/>
  <c r="DU4" i="6"/>
  <c r="DV4" i="6"/>
  <c r="DW4" i="6"/>
  <c r="DX4" i="6"/>
  <c r="DY4" i="6"/>
  <c r="DZ4" i="6"/>
  <c r="EA4" i="6"/>
  <c r="EB4" i="6"/>
  <c r="EC4" i="6"/>
  <c r="ED4" i="6"/>
  <c r="EE4" i="6"/>
  <c r="EF4" i="6"/>
  <c r="EG4" i="6"/>
  <c r="EH4" i="6"/>
  <c r="EJ4" i="6"/>
  <c r="EK4" i="6"/>
  <c r="EL4" i="6"/>
  <c r="EM4" i="6"/>
  <c r="EO4" i="6"/>
  <c r="EP4" i="6"/>
  <c r="EQ4" i="6"/>
  <c r="E5" i="6"/>
  <c r="F5" i="6"/>
  <c r="G5" i="6"/>
  <c r="H5" i="6"/>
  <c r="I5" i="6"/>
  <c r="J5" i="6"/>
  <c r="K5" i="6"/>
  <c r="L5" i="6"/>
  <c r="M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J5" i="6"/>
  <c r="BK5" i="6"/>
  <c r="BL5" i="6"/>
  <c r="BM5" i="6"/>
  <c r="BN5" i="6"/>
  <c r="BO5" i="6"/>
  <c r="BQ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M5" i="6"/>
  <c r="CN5" i="6"/>
  <c r="CO5" i="6"/>
  <c r="CQ5" i="6"/>
  <c r="CR5" i="6"/>
  <c r="CS5" i="6"/>
  <c r="CT5" i="6"/>
  <c r="CU5" i="6"/>
  <c r="CV5" i="6"/>
  <c r="CW5" i="6"/>
  <c r="CX5" i="6"/>
  <c r="CY5" i="6"/>
  <c r="CZ5" i="6"/>
  <c r="DA5" i="6"/>
  <c r="DB5" i="6"/>
  <c r="DC5" i="6"/>
  <c r="DF5" i="6"/>
  <c r="DG5" i="6"/>
  <c r="DH5" i="6"/>
  <c r="DJ5" i="6"/>
  <c r="DK5" i="6"/>
  <c r="DL5" i="6"/>
  <c r="DM5" i="6"/>
  <c r="DN5" i="6"/>
  <c r="DO5" i="6"/>
  <c r="DP5" i="6"/>
  <c r="DQ5" i="6"/>
  <c r="DR5" i="6"/>
  <c r="DS5" i="6"/>
  <c r="DU5" i="6"/>
  <c r="DV5" i="6"/>
  <c r="DW5" i="6"/>
  <c r="DX5" i="6"/>
  <c r="DY5" i="6"/>
  <c r="DZ5" i="6"/>
  <c r="EA5" i="6"/>
  <c r="EB5" i="6"/>
  <c r="EC5" i="6"/>
  <c r="ED5" i="6"/>
  <c r="EE5" i="6"/>
  <c r="EF5" i="6"/>
  <c r="EG5" i="6"/>
  <c r="EH5" i="6"/>
  <c r="EJ5" i="6"/>
  <c r="EK5" i="6"/>
  <c r="EL5" i="6"/>
  <c r="EM5" i="6"/>
  <c r="EO5" i="6"/>
  <c r="EP5" i="6"/>
  <c r="EQ5" i="6"/>
  <c r="E6" i="6"/>
  <c r="F6" i="6"/>
  <c r="G6" i="6"/>
  <c r="H6" i="6"/>
  <c r="I6" i="6"/>
  <c r="J6" i="6"/>
  <c r="K6" i="6"/>
  <c r="L6" i="6"/>
  <c r="M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J6" i="6"/>
  <c r="BK6" i="6"/>
  <c r="BL6" i="6"/>
  <c r="BM6" i="6"/>
  <c r="BN6" i="6"/>
  <c r="BO6" i="6"/>
  <c r="BQ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M6" i="6"/>
  <c r="CN6" i="6"/>
  <c r="CO6" i="6"/>
  <c r="CQ6" i="6"/>
  <c r="CR6" i="6"/>
  <c r="CT6" i="6"/>
  <c r="CU6" i="6"/>
  <c r="CV6" i="6"/>
  <c r="CW6" i="6"/>
  <c r="CX6" i="6"/>
  <c r="CY6" i="6"/>
  <c r="CZ6" i="6"/>
  <c r="DA6" i="6"/>
  <c r="DB6" i="6"/>
  <c r="DC6" i="6"/>
  <c r="DF6" i="6"/>
  <c r="DG6" i="6"/>
  <c r="DH6" i="6"/>
  <c r="DJ6" i="6"/>
  <c r="DK6" i="6"/>
  <c r="DL6" i="6"/>
  <c r="DM6" i="6"/>
  <c r="DN6" i="6"/>
  <c r="DO6" i="6"/>
  <c r="DP6" i="6"/>
  <c r="DQ6" i="6"/>
  <c r="DR6" i="6"/>
  <c r="DS6" i="6"/>
  <c r="DT6" i="6"/>
  <c r="DU6" i="6"/>
  <c r="DV6" i="6"/>
  <c r="DW6" i="6"/>
  <c r="DX6" i="6"/>
  <c r="DY6" i="6"/>
  <c r="DZ6" i="6"/>
  <c r="EA6" i="6"/>
  <c r="EB6" i="6"/>
  <c r="EC6" i="6"/>
  <c r="ED6" i="6"/>
  <c r="EE6" i="6"/>
  <c r="EF6" i="6"/>
  <c r="EG6" i="6"/>
  <c r="EH6" i="6"/>
  <c r="EJ6" i="6"/>
  <c r="EK6" i="6"/>
  <c r="EL6" i="6"/>
  <c r="EM6" i="6"/>
  <c r="EO6" i="6"/>
  <c r="EP6" i="6"/>
  <c r="EQ6" i="6"/>
  <c r="E7" i="6"/>
  <c r="F7" i="6"/>
  <c r="G7" i="6"/>
  <c r="H7" i="6"/>
  <c r="I7" i="6"/>
  <c r="J7" i="6"/>
  <c r="K7" i="6"/>
  <c r="L7" i="6"/>
  <c r="M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J7" i="6"/>
  <c r="BK7" i="6"/>
  <c r="BL7" i="6"/>
  <c r="BM7" i="6"/>
  <c r="BN7" i="6"/>
  <c r="BO7" i="6"/>
  <c r="BQ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M7" i="6"/>
  <c r="CN7" i="6"/>
  <c r="CO7" i="6"/>
  <c r="CQ7" i="6"/>
  <c r="CR7" i="6"/>
  <c r="CT7" i="6"/>
  <c r="CU7" i="6"/>
  <c r="CV7" i="6"/>
  <c r="CW7" i="6"/>
  <c r="CX7" i="6"/>
  <c r="CY7" i="6"/>
  <c r="CZ7" i="6"/>
  <c r="DA7" i="6"/>
  <c r="DB7" i="6"/>
  <c r="DC7" i="6"/>
  <c r="DF7" i="6"/>
  <c r="DG7" i="6"/>
  <c r="DH7" i="6"/>
  <c r="DJ7" i="6"/>
  <c r="DK7" i="6"/>
  <c r="DL7" i="6"/>
  <c r="DM7" i="6"/>
  <c r="DN7" i="6"/>
  <c r="DO7" i="6"/>
  <c r="DP7" i="6"/>
  <c r="DQ7" i="6"/>
  <c r="DR7" i="6"/>
  <c r="DS7" i="6"/>
  <c r="DT7" i="6"/>
  <c r="DU7" i="6"/>
  <c r="DV7" i="6"/>
  <c r="DW7" i="6"/>
  <c r="DX7" i="6"/>
  <c r="DY7" i="6"/>
  <c r="DZ7" i="6"/>
  <c r="EA7" i="6"/>
  <c r="EB7" i="6"/>
  <c r="EC7" i="6"/>
  <c r="ED7" i="6"/>
  <c r="EE7" i="6"/>
  <c r="EF7" i="6"/>
  <c r="EG7" i="6"/>
  <c r="EH7" i="6"/>
  <c r="EJ7" i="6"/>
  <c r="EK7" i="6"/>
  <c r="EL7" i="6"/>
  <c r="EM7" i="6"/>
  <c r="EO7" i="6"/>
  <c r="EP7" i="6"/>
  <c r="EQ7" i="6"/>
  <c r="E8" i="6"/>
  <c r="F8" i="6"/>
  <c r="G8" i="6"/>
  <c r="H8" i="6"/>
  <c r="I8" i="6"/>
  <c r="J8" i="6"/>
  <c r="K8" i="6"/>
  <c r="L8" i="6"/>
  <c r="M8" i="6"/>
  <c r="O8" i="6"/>
  <c r="P8" i="6"/>
  <c r="R8" i="6"/>
  <c r="S8" i="6"/>
  <c r="T8" i="6"/>
  <c r="U8" i="6"/>
  <c r="V8" i="6"/>
  <c r="W8" i="6"/>
  <c r="X8" i="6"/>
  <c r="Y8" i="6"/>
  <c r="Z8" i="6"/>
  <c r="AA8" i="6"/>
  <c r="AB8" i="6"/>
  <c r="AC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J8" i="6"/>
  <c r="BK8" i="6"/>
  <c r="BL8" i="6"/>
  <c r="BM8" i="6"/>
  <c r="BN8" i="6"/>
  <c r="BO8" i="6"/>
  <c r="BQ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M8" i="6"/>
  <c r="CN8" i="6"/>
  <c r="CO8" i="6"/>
  <c r="CQ8" i="6"/>
  <c r="CR8" i="6"/>
  <c r="CT8" i="6"/>
  <c r="CU8" i="6"/>
  <c r="CV8" i="6"/>
  <c r="CW8" i="6"/>
  <c r="CX8" i="6"/>
  <c r="CY8" i="6"/>
  <c r="CZ8" i="6"/>
  <c r="DA8" i="6"/>
  <c r="DB8" i="6"/>
  <c r="DC8" i="6"/>
  <c r="DF8" i="6"/>
  <c r="DG8" i="6"/>
  <c r="DH8" i="6"/>
  <c r="DJ8" i="6"/>
  <c r="DK8" i="6"/>
  <c r="DL8" i="6"/>
  <c r="DM8" i="6"/>
  <c r="DN8" i="6"/>
  <c r="DO8" i="6"/>
  <c r="DP8" i="6"/>
  <c r="DQ8" i="6"/>
  <c r="DR8" i="6"/>
  <c r="DS8" i="6"/>
  <c r="DT8" i="6"/>
  <c r="DU8" i="6"/>
  <c r="DV8" i="6"/>
  <c r="DW8" i="6"/>
  <c r="DX8" i="6"/>
  <c r="DY8" i="6"/>
  <c r="DZ8" i="6"/>
  <c r="EA8" i="6"/>
  <c r="EB8" i="6"/>
  <c r="EC8" i="6"/>
  <c r="ED8" i="6"/>
  <c r="EE8" i="6"/>
  <c r="EF8" i="6"/>
  <c r="EG8" i="6"/>
  <c r="EH8" i="6"/>
  <c r="EJ8" i="6"/>
  <c r="EK8" i="6"/>
  <c r="EL8" i="6"/>
  <c r="EM8" i="6"/>
  <c r="EO8" i="6"/>
  <c r="EP8" i="6"/>
  <c r="EQ8" i="6"/>
  <c r="E9" i="6"/>
  <c r="F9" i="6"/>
  <c r="G9" i="6"/>
  <c r="H9" i="6"/>
  <c r="I9" i="6"/>
  <c r="J9" i="6"/>
  <c r="K9" i="6"/>
  <c r="L9" i="6"/>
  <c r="M9" i="6"/>
  <c r="O9" i="6"/>
  <c r="P9" i="6"/>
  <c r="R9" i="6"/>
  <c r="S9" i="6"/>
  <c r="T9" i="6"/>
  <c r="U9" i="6"/>
  <c r="V9" i="6"/>
  <c r="W9" i="6"/>
  <c r="X9" i="6"/>
  <c r="Y9" i="6"/>
  <c r="Z9" i="6"/>
  <c r="AA9" i="6"/>
  <c r="AB9" i="6"/>
  <c r="AC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J9" i="6"/>
  <c r="BK9" i="6"/>
  <c r="BL9" i="6"/>
  <c r="BM9" i="6"/>
  <c r="BN9" i="6"/>
  <c r="BO9" i="6"/>
  <c r="BQ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M9" i="6"/>
  <c r="CN9" i="6"/>
  <c r="CO9" i="6"/>
  <c r="CQ9" i="6"/>
  <c r="CR9" i="6"/>
  <c r="CT9" i="6"/>
  <c r="CU9" i="6"/>
  <c r="CV9" i="6"/>
  <c r="CW9" i="6"/>
  <c r="CX9" i="6"/>
  <c r="CY9" i="6"/>
  <c r="CZ9" i="6"/>
  <c r="DA9" i="6"/>
  <c r="DB9" i="6"/>
  <c r="DC9" i="6"/>
  <c r="DF9" i="6"/>
  <c r="DG9" i="6"/>
  <c r="DH9" i="6"/>
  <c r="DJ9" i="6"/>
  <c r="DK9" i="6"/>
  <c r="DM9" i="6"/>
  <c r="DN9" i="6"/>
  <c r="DO9" i="6"/>
  <c r="DP9" i="6"/>
  <c r="DQ9" i="6"/>
  <c r="DR9" i="6"/>
  <c r="DS9" i="6"/>
  <c r="DT9" i="6"/>
  <c r="DU9" i="6"/>
  <c r="DV9" i="6"/>
  <c r="DW9" i="6"/>
  <c r="DX9" i="6"/>
  <c r="DY9" i="6"/>
  <c r="DZ9" i="6"/>
  <c r="EA9" i="6"/>
  <c r="EB9" i="6"/>
  <c r="EC9" i="6"/>
  <c r="ED9" i="6"/>
  <c r="EE9" i="6"/>
  <c r="EF9" i="6"/>
  <c r="EG9" i="6"/>
  <c r="EH9" i="6"/>
  <c r="EJ9" i="6"/>
  <c r="EK9" i="6"/>
  <c r="EL9" i="6"/>
  <c r="EM9" i="6"/>
  <c r="EO9" i="6"/>
  <c r="EP9" i="6"/>
  <c r="EQ9" i="6"/>
  <c r="E10" i="6"/>
  <c r="F10" i="6"/>
  <c r="G10" i="6"/>
  <c r="H10" i="6"/>
  <c r="I10" i="6"/>
  <c r="K10" i="6"/>
  <c r="L10" i="6"/>
  <c r="M10" i="6"/>
  <c r="O10" i="6"/>
  <c r="P10" i="6"/>
  <c r="R10" i="6"/>
  <c r="S10" i="6"/>
  <c r="T10" i="6"/>
  <c r="U10" i="6"/>
  <c r="V10" i="6"/>
  <c r="W10" i="6"/>
  <c r="X10" i="6"/>
  <c r="Y10" i="6"/>
  <c r="Z10" i="6"/>
  <c r="AA10" i="6"/>
  <c r="AB10" i="6"/>
  <c r="AC10" i="6"/>
  <c r="AE10" i="6"/>
  <c r="AF10" i="6"/>
  <c r="AG10" i="6"/>
  <c r="AH10" i="6"/>
  <c r="AI10" i="6"/>
  <c r="AJ10" i="6"/>
  <c r="AK10" i="6"/>
  <c r="AL10" i="6"/>
  <c r="AM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J10" i="6"/>
  <c r="BK10" i="6"/>
  <c r="BL10" i="6"/>
  <c r="BM10" i="6"/>
  <c r="BN10" i="6"/>
  <c r="BO10" i="6"/>
  <c r="BQ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M10" i="6"/>
  <c r="CN10" i="6"/>
  <c r="CO10" i="6"/>
  <c r="CQ10" i="6"/>
  <c r="CR10" i="6"/>
  <c r="CT10" i="6"/>
  <c r="CU10" i="6"/>
  <c r="CV10" i="6"/>
  <c r="CW10" i="6"/>
  <c r="CX10" i="6"/>
  <c r="CY10" i="6"/>
  <c r="CZ10" i="6"/>
  <c r="DA10" i="6"/>
  <c r="DB10" i="6"/>
  <c r="DC10" i="6"/>
  <c r="DF10" i="6"/>
  <c r="DG10" i="6"/>
  <c r="DH10" i="6"/>
  <c r="DJ10" i="6"/>
  <c r="DK10" i="6"/>
  <c r="DL10" i="6"/>
  <c r="DM10" i="6"/>
  <c r="DN10" i="6"/>
  <c r="DO10" i="6"/>
  <c r="DP10" i="6"/>
  <c r="DQ10" i="6"/>
  <c r="DR10" i="6"/>
  <c r="DS10" i="6"/>
  <c r="DT10" i="6"/>
  <c r="DU10" i="6"/>
  <c r="DV10" i="6"/>
  <c r="DW10" i="6"/>
  <c r="DX10" i="6"/>
  <c r="DZ10" i="6"/>
  <c r="EA10" i="6"/>
  <c r="EB10" i="6"/>
  <c r="EC10" i="6"/>
  <c r="ED10" i="6"/>
  <c r="EE10" i="6"/>
  <c r="EF10" i="6"/>
  <c r="EG10" i="6"/>
  <c r="EH10" i="6"/>
  <c r="EJ10" i="6"/>
  <c r="EK10" i="6"/>
  <c r="EL10" i="6"/>
  <c r="EM10" i="6"/>
  <c r="EO10" i="6"/>
  <c r="EP10" i="6"/>
  <c r="EQ10" i="6"/>
  <c r="E11" i="6"/>
  <c r="F11" i="6"/>
  <c r="G11" i="6"/>
  <c r="H11" i="6"/>
  <c r="I11" i="6"/>
  <c r="J11" i="6"/>
  <c r="K11" i="6"/>
  <c r="L11" i="6"/>
  <c r="M11" i="6"/>
  <c r="O11" i="6"/>
  <c r="P11" i="6"/>
  <c r="R11" i="6"/>
  <c r="S11" i="6"/>
  <c r="T11" i="6"/>
  <c r="U11" i="6"/>
  <c r="V11" i="6"/>
  <c r="W11" i="6"/>
  <c r="X11" i="6"/>
  <c r="Y11" i="6"/>
  <c r="Z11" i="6"/>
  <c r="AA11" i="6"/>
  <c r="AB11" i="6"/>
  <c r="AC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J11" i="6"/>
  <c r="BK11" i="6"/>
  <c r="BL11" i="6"/>
  <c r="BM11" i="6"/>
  <c r="BN11" i="6"/>
  <c r="BO11" i="6"/>
  <c r="BQ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M11" i="6"/>
  <c r="CN11" i="6"/>
  <c r="CO11" i="6"/>
  <c r="CQ11" i="6"/>
  <c r="CR11" i="6"/>
  <c r="CT11" i="6"/>
  <c r="CU11" i="6"/>
  <c r="CV11" i="6"/>
  <c r="CW11" i="6"/>
  <c r="CX11" i="6"/>
  <c r="CY11" i="6"/>
  <c r="CZ11" i="6"/>
  <c r="DA11" i="6"/>
  <c r="DB11" i="6"/>
  <c r="DC11" i="6"/>
  <c r="DF11" i="6"/>
  <c r="DG11" i="6"/>
  <c r="DH11" i="6"/>
  <c r="DJ11" i="6"/>
  <c r="DK11" i="6"/>
  <c r="DL11" i="6"/>
  <c r="DM11" i="6"/>
  <c r="DN11" i="6"/>
  <c r="DO11" i="6"/>
  <c r="DP11" i="6"/>
  <c r="DQ11" i="6"/>
  <c r="DR11" i="6"/>
  <c r="DS11" i="6"/>
  <c r="DT11" i="6"/>
  <c r="DU11" i="6"/>
  <c r="DV11" i="6"/>
  <c r="DW11" i="6"/>
  <c r="DX11" i="6"/>
  <c r="DY11" i="6"/>
  <c r="DZ11" i="6"/>
  <c r="EA11" i="6"/>
  <c r="EB11" i="6"/>
  <c r="EC11" i="6"/>
  <c r="ED11" i="6"/>
  <c r="EE11" i="6"/>
  <c r="EF11" i="6"/>
  <c r="EG11" i="6"/>
  <c r="EH11" i="6"/>
  <c r="EJ11" i="6"/>
  <c r="EK11" i="6"/>
  <c r="EL11" i="6"/>
  <c r="EM11" i="6"/>
  <c r="EO11" i="6"/>
  <c r="EP11" i="6"/>
  <c r="EQ11" i="6"/>
  <c r="E12" i="6"/>
  <c r="F12" i="6"/>
  <c r="G12" i="6"/>
  <c r="H12" i="6"/>
  <c r="I12" i="6"/>
  <c r="J12" i="6"/>
  <c r="K12" i="6"/>
  <c r="L12" i="6"/>
  <c r="M12" i="6"/>
  <c r="O12" i="6"/>
  <c r="P12" i="6"/>
  <c r="R12" i="6"/>
  <c r="S12" i="6"/>
  <c r="T12" i="6"/>
  <c r="U12" i="6"/>
  <c r="V12" i="6"/>
  <c r="W12" i="6"/>
  <c r="X12" i="6"/>
  <c r="Y12" i="6"/>
  <c r="Z12" i="6"/>
  <c r="AA12" i="6"/>
  <c r="AB12" i="6"/>
  <c r="AC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J12" i="6"/>
  <c r="BK12" i="6"/>
  <c r="BL12" i="6"/>
  <c r="BM12" i="6"/>
  <c r="BN12" i="6"/>
  <c r="BO12" i="6"/>
  <c r="BQ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M12" i="6"/>
  <c r="CN12" i="6"/>
  <c r="CO12" i="6"/>
  <c r="CQ12" i="6"/>
  <c r="CR12" i="6"/>
  <c r="CT12" i="6"/>
  <c r="CU12" i="6"/>
  <c r="CV12" i="6"/>
  <c r="CW12" i="6"/>
  <c r="CX12" i="6"/>
  <c r="CY12" i="6"/>
  <c r="CZ12" i="6"/>
  <c r="DA12" i="6"/>
  <c r="DB12" i="6"/>
  <c r="DC12" i="6"/>
  <c r="DF12" i="6"/>
  <c r="DG12" i="6"/>
  <c r="DH12" i="6"/>
  <c r="DJ12" i="6"/>
  <c r="DK12" i="6"/>
  <c r="DL12" i="6"/>
  <c r="DM12" i="6"/>
  <c r="DN12" i="6"/>
  <c r="DO12" i="6"/>
  <c r="DP12" i="6"/>
  <c r="DQ12" i="6"/>
  <c r="DR12" i="6"/>
  <c r="DS12" i="6"/>
  <c r="DT12" i="6"/>
  <c r="DU12" i="6"/>
  <c r="DV12" i="6"/>
  <c r="DW12" i="6"/>
  <c r="DX12" i="6"/>
  <c r="DY12" i="6"/>
  <c r="DZ12" i="6"/>
  <c r="EA12" i="6"/>
  <c r="EB12" i="6"/>
  <c r="EC12" i="6"/>
  <c r="ED12" i="6"/>
  <c r="EE12" i="6"/>
  <c r="EF12" i="6"/>
  <c r="EG12" i="6"/>
  <c r="EH12" i="6"/>
  <c r="EJ12" i="6"/>
  <c r="EK12" i="6"/>
  <c r="EL12" i="6"/>
  <c r="EM12" i="6"/>
  <c r="EO12" i="6"/>
  <c r="EP12" i="6"/>
  <c r="EQ12" i="6"/>
  <c r="E13" i="6"/>
  <c r="F13" i="6"/>
  <c r="G13" i="6"/>
  <c r="H13" i="6"/>
  <c r="I13" i="6"/>
  <c r="J13" i="6"/>
  <c r="K13" i="6"/>
  <c r="L13" i="6"/>
  <c r="M13" i="6"/>
  <c r="O13" i="6"/>
  <c r="P13" i="6"/>
  <c r="R13" i="6"/>
  <c r="S13" i="6"/>
  <c r="T13" i="6"/>
  <c r="U13" i="6"/>
  <c r="V13" i="6"/>
  <c r="W13" i="6"/>
  <c r="X13" i="6"/>
  <c r="Y13" i="6"/>
  <c r="Z13" i="6"/>
  <c r="AA13" i="6"/>
  <c r="AB13" i="6"/>
  <c r="AC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J13" i="6"/>
  <c r="BK13" i="6"/>
  <c r="BL13" i="6"/>
  <c r="BM13" i="6"/>
  <c r="BN13" i="6"/>
  <c r="BO13" i="6"/>
  <c r="BQ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M13" i="6"/>
  <c r="CN13" i="6"/>
  <c r="CO13" i="6"/>
  <c r="CQ13" i="6"/>
  <c r="CR13" i="6"/>
  <c r="CT13" i="6"/>
  <c r="CU13" i="6"/>
  <c r="CV13" i="6"/>
  <c r="CW13" i="6"/>
  <c r="CX13" i="6"/>
  <c r="CY13" i="6"/>
  <c r="CZ13" i="6"/>
  <c r="DA13" i="6"/>
  <c r="DB13" i="6"/>
  <c r="DC13" i="6"/>
  <c r="DF13" i="6"/>
  <c r="DG13" i="6"/>
  <c r="DH13" i="6"/>
  <c r="DJ13" i="6"/>
  <c r="DK13" i="6"/>
  <c r="DL13" i="6"/>
  <c r="DM13" i="6"/>
  <c r="DN13" i="6"/>
  <c r="DO13" i="6"/>
  <c r="DP13" i="6"/>
  <c r="DQ13" i="6"/>
  <c r="DR13" i="6"/>
  <c r="DS13" i="6"/>
  <c r="DT13" i="6"/>
  <c r="DU13" i="6"/>
  <c r="DV13" i="6"/>
  <c r="DW13" i="6"/>
  <c r="DX13" i="6"/>
  <c r="DY13" i="6"/>
  <c r="DZ13" i="6"/>
  <c r="EA13" i="6"/>
  <c r="EB13" i="6"/>
  <c r="EC13" i="6"/>
  <c r="ED13" i="6"/>
  <c r="EE13" i="6"/>
  <c r="EF13" i="6"/>
  <c r="EG13" i="6"/>
  <c r="EH13" i="6"/>
  <c r="EJ13" i="6"/>
  <c r="EK13" i="6"/>
  <c r="EL13" i="6"/>
  <c r="EM13" i="6"/>
  <c r="EO13" i="6"/>
  <c r="EP13" i="6"/>
  <c r="EQ13" i="6"/>
  <c r="E14" i="6"/>
  <c r="F14" i="6"/>
  <c r="G14" i="6"/>
  <c r="H14" i="6"/>
  <c r="I14" i="6"/>
  <c r="J14" i="6"/>
  <c r="K14" i="6"/>
  <c r="L14" i="6"/>
  <c r="M14" i="6"/>
  <c r="O14" i="6"/>
  <c r="P14" i="6"/>
  <c r="R14" i="6"/>
  <c r="S14" i="6"/>
  <c r="T14" i="6"/>
  <c r="U14" i="6"/>
  <c r="V14" i="6"/>
  <c r="W14" i="6"/>
  <c r="X14" i="6"/>
  <c r="Y14" i="6"/>
  <c r="Z14" i="6"/>
  <c r="AA14" i="6"/>
  <c r="AB14" i="6"/>
  <c r="AC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J14" i="6"/>
  <c r="BK14" i="6"/>
  <c r="BL14" i="6"/>
  <c r="BM14" i="6"/>
  <c r="BN14" i="6"/>
  <c r="BO14" i="6"/>
  <c r="BQ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M14" i="6"/>
  <c r="CN14" i="6"/>
  <c r="CO14" i="6"/>
  <c r="CQ14" i="6"/>
  <c r="CR14" i="6"/>
  <c r="CT14" i="6"/>
  <c r="CU14" i="6"/>
  <c r="CV14" i="6"/>
  <c r="CW14" i="6"/>
  <c r="CX14" i="6"/>
  <c r="CY14" i="6"/>
  <c r="CZ14" i="6"/>
  <c r="DA14" i="6"/>
  <c r="DB14" i="6"/>
  <c r="DC14" i="6"/>
  <c r="DF14" i="6"/>
  <c r="DG14" i="6"/>
  <c r="DH14" i="6"/>
  <c r="DJ14" i="6"/>
  <c r="DK14" i="6"/>
  <c r="DL14" i="6"/>
  <c r="DM14" i="6"/>
  <c r="DN14" i="6"/>
  <c r="DO14" i="6"/>
  <c r="DP14" i="6"/>
  <c r="DQ14" i="6"/>
  <c r="DR14" i="6"/>
  <c r="DS14" i="6"/>
  <c r="DT14" i="6"/>
  <c r="DU14" i="6"/>
  <c r="DV14" i="6"/>
  <c r="DW14" i="6"/>
  <c r="DX14" i="6"/>
  <c r="DY14" i="6"/>
  <c r="DZ14" i="6"/>
  <c r="EA14" i="6"/>
  <c r="EB14" i="6"/>
  <c r="EC14" i="6"/>
  <c r="ED14" i="6"/>
  <c r="EE14" i="6"/>
  <c r="EF14" i="6"/>
  <c r="EG14" i="6"/>
  <c r="EH14" i="6"/>
  <c r="EJ14" i="6"/>
  <c r="EK14" i="6"/>
  <c r="EL14" i="6"/>
  <c r="EM14" i="6"/>
  <c r="EO14" i="6"/>
  <c r="EP14" i="6"/>
  <c r="EQ14" i="6"/>
  <c r="E15" i="6"/>
  <c r="F15" i="6"/>
  <c r="G15" i="6"/>
  <c r="H15" i="6"/>
  <c r="I15" i="6"/>
  <c r="J15" i="6"/>
  <c r="K15" i="6"/>
  <c r="L15" i="6"/>
  <c r="M15" i="6"/>
  <c r="O15" i="6"/>
  <c r="P15" i="6"/>
  <c r="R15" i="6"/>
  <c r="S15" i="6"/>
  <c r="T15" i="6"/>
  <c r="U15" i="6"/>
  <c r="V15" i="6"/>
  <c r="W15" i="6"/>
  <c r="X15" i="6"/>
  <c r="Y15" i="6"/>
  <c r="Z15" i="6"/>
  <c r="AA15" i="6"/>
  <c r="AB15" i="6"/>
  <c r="AC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J15" i="6"/>
  <c r="BK15" i="6"/>
  <c r="BL15" i="6"/>
  <c r="BM15" i="6"/>
  <c r="BN15" i="6"/>
  <c r="BO15" i="6"/>
  <c r="BQ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M15" i="6"/>
  <c r="CN15" i="6"/>
  <c r="CO15" i="6"/>
  <c r="CQ15" i="6"/>
  <c r="CR15" i="6"/>
  <c r="CT15" i="6"/>
  <c r="CU15" i="6"/>
  <c r="CV15" i="6"/>
  <c r="CW15" i="6"/>
  <c r="CX15" i="6"/>
  <c r="CY15" i="6"/>
  <c r="CZ15" i="6"/>
  <c r="DA15" i="6"/>
  <c r="DB15" i="6"/>
  <c r="DC15" i="6"/>
  <c r="DF15" i="6"/>
  <c r="DG15" i="6"/>
  <c r="DH15" i="6"/>
  <c r="DJ15" i="6"/>
  <c r="DK15" i="6"/>
  <c r="DL15" i="6"/>
  <c r="DM15" i="6"/>
  <c r="DN15" i="6"/>
  <c r="DO15" i="6"/>
  <c r="DP15" i="6"/>
  <c r="DQ15" i="6"/>
  <c r="DR15" i="6"/>
  <c r="DS15" i="6"/>
  <c r="DT15" i="6"/>
  <c r="DU15" i="6"/>
  <c r="DV15" i="6"/>
  <c r="DW15" i="6"/>
  <c r="DX15" i="6"/>
  <c r="DY15" i="6"/>
  <c r="DZ15" i="6"/>
  <c r="EA15" i="6"/>
  <c r="EB15" i="6"/>
  <c r="EC15" i="6"/>
  <c r="ED15" i="6"/>
  <c r="EE15" i="6"/>
  <c r="EF15" i="6"/>
  <c r="EG15" i="6"/>
  <c r="EH15" i="6"/>
  <c r="EJ15" i="6"/>
  <c r="EK15" i="6"/>
  <c r="EL15" i="6"/>
  <c r="EM15" i="6"/>
  <c r="EO15" i="6"/>
  <c r="EP15" i="6"/>
  <c r="EQ15" i="6"/>
  <c r="E16" i="6"/>
  <c r="F16" i="6"/>
  <c r="G16" i="6"/>
  <c r="H16" i="6"/>
  <c r="I16" i="6"/>
  <c r="J16" i="6"/>
  <c r="K16" i="6"/>
  <c r="L16" i="6"/>
  <c r="M16" i="6"/>
  <c r="O16" i="6"/>
  <c r="P16" i="6"/>
  <c r="R16" i="6"/>
  <c r="S16" i="6"/>
  <c r="T16" i="6"/>
  <c r="U16" i="6"/>
  <c r="V16" i="6"/>
  <c r="W16" i="6"/>
  <c r="X16" i="6"/>
  <c r="Y16" i="6"/>
  <c r="Z16" i="6"/>
  <c r="AA16" i="6"/>
  <c r="AB16" i="6"/>
  <c r="AC16" i="6"/>
  <c r="AE16" i="6"/>
  <c r="AF16" i="6"/>
  <c r="AG16" i="6"/>
  <c r="AH16" i="6"/>
  <c r="AI16" i="6"/>
  <c r="AJ16" i="6"/>
  <c r="AK16" i="6"/>
  <c r="AL16" i="6"/>
  <c r="AM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J16" i="6"/>
  <c r="BK16" i="6"/>
  <c r="BL16" i="6"/>
  <c r="BM16" i="6"/>
  <c r="BN16" i="6"/>
  <c r="BO16" i="6"/>
  <c r="BQ16" i="6"/>
  <c r="BS16" i="6"/>
  <c r="BT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M16" i="6"/>
  <c r="CN16" i="6"/>
  <c r="CO16" i="6"/>
  <c r="CQ16" i="6"/>
  <c r="CR16" i="6"/>
  <c r="CT16" i="6"/>
  <c r="CU16" i="6"/>
  <c r="CV16" i="6"/>
  <c r="CW16" i="6"/>
  <c r="CX16" i="6"/>
  <c r="CY16" i="6"/>
  <c r="CZ16" i="6"/>
  <c r="DA16" i="6"/>
  <c r="DB16" i="6"/>
  <c r="DC16" i="6"/>
  <c r="DF16" i="6"/>
  <c r="DG16" i="6"/>
  <c r="DH16" i="6"/>
  <c r="DJ16" i="6"/>
  <c r="DK16" i="6"/>
  <c r="DL16" i="6"/>
  <c r="DN16" i="6"/>
  <c r="DO16" i="6"/>
  <c r="DP16" i="6"/>
  <c r="DQ16" i="6"/>
  <c r="DR16" i="6"/>
  <c r="DS16" i="6"/>
  <c r="DT16" i="6"/>
  <c r="DU16" i="6"/>
  <c r="DV16" i="6"/>
  <c r="DW16" i="6"/>
  <c r="DX16" i="6"/>
  <c r="DY16" i="6"/>
  <c r="DZ16" i="6"/>
  <c r="EA16" i="6"/>
  <c r="EB16" i="6"/>
  <c r="EC16" i="6"/>
  <c r="ED16" i="6"/>
  <c r="EE16" i="6"/>
  <c r="EG16" i="6"/>
  <c r="EH16" i="6"/>
  <c r="EJ16" i="6"/>
  <c r="EK16" i="6"/>
  <c r="EL16" i="6"/>
  <c r="EM16" i="6"/>
  <c r="EO16" i="6"/>
  <c r="EP16" i="6"/>
  <c r="EQ16" i="6"/>
  <c r="E17" i="6"/>
  <c r="F17" i="6"/>
  <c r="G17" i="6"/>
  <c r="H17" i="6"/>
  <c r="I17" i="6"/>
  <c r="J17" i="6"/>
  <c r="K17" i="6"/>
  <c r="L17" i="6"/>
  <c r="M17" i="6"/>
  <c r="P17" i="6"/>
  <c r="R17" i="6"/>
  <c r="S17" i="6"/>
  <c r="T17" i="6"/>
  <c r="U17" i="6"/>
  <c r="V17" i="6"/>
  <c r="W17" i="6"/>
  <c r="X17" i="6"/>
  <c r="Y17" i="6"/>
  <c r="Z17" i="6"/>
  <c r="AA17" i="6"/>
  <c r="AB17" i="6"/>
  <c r="AC17" i="6"/>
  <c r="AE17" i="6"/>
  <c r="AF17" i="6"/>
  <c r="AG17" i="6"/>
  <c r="AH17" i="6"/>
  <c r="AI17" i="6"/>
  <c r="AJ17" i="6"/>
  <c r="AK17" i="6"/>
  <c r="AL17" i="6"/>
  <c r="AM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J17" i="6"/>
  <c r="BK17" i="6"/>
  <c r="BL17" i="6"/>
  <c r="BM17" i="6"/>
  <c r="BN17" i="6"/>
  <c r="BO17" i="6"/>
  <c r="BQ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M17" i="6"/>
  <c r="CN17" i="6"/>
  <c r="CO17" i="6"/>
  <c r="CQ17" i="6"/>
  <c r="CR17" i="6"/>
  <c r="CT17" i="6"/>
  <c r="CU17" i="6"/>
  <c r="CV17" i="6"/>
  <c r="CW17" i="6"/>
  <c r="CX17" i="6"/>
  <c r="CY17" i="6"/>
  <c r="CZ17" i="6"/>
  <c r="DA17" i="6"/>
  <c r="DB17" i="6"/>
  <c r="DC17" i="6"/>
  <c r="DF17" i="6"/>
  <c r="DG17" i="6"/>
  <c r="DH17" i="6"/>
  <c r="DJ17" i="6"/>
  <c r="DK17" i="6"/>
  <c r="DL17" i="6"/>
  <c r="DM17" i="6"/>
  <c r="DN17" i="6"/>
  <c r="DO17" i="6"/>
  <c r="DP17" i="6"/>
  <c r="DQ17" i="6"/>
  <c r="DR17" i="6"/>
  <c r="DS17" i="6"/>
  <c r="DT17" i="6"/>
  <c r="DU17" i="6"/>
  <c r="DV17" i="6"/>
  <c r="DW17" i="6"/>
  <c r="DX17" i="6"/>
  <c r="DY17" i="6"/>
  <c r="DZ17" i="6"/>
  <c r="EA17" i="6"/>
  <c r="EB17" i="6"/>
  <c r="EC17" i="6"/>
  <c r="ED17" i="6"/>
  <c r="EE17" i="6"/>
  <c r="EF17" i="6"/>
  <c r="EG17" i="6"/>
  <c r="EH17" i="6"/>
  <c r="EJ17" i="6"/>
  <c r="EK17" i="6"/>
  <c r="EL17" i="6"/>
  <c r="EM17" i="6"/>
  <c r="EO17" i="6"/>
  <c r="EP17" i="6"/>
  <c r="EQ17" i="6"/>
  <c r="E18" i="6"/>
  <c r="F18" i="6"/>
  <c r="G18" i="6"/>
  <c r="H18" i="6"/>
  <c r="I18" i="6"/>
  <c r="J18" i="6"/>
  <c r="K18" i="6"/>
  <c r="L18" i="6"/>
  <c r="M18" i="6"/>
  <c r="O18" i="6"/>
  <c r="R18" i="6"/>
  <c r="S18" i="6"/>
  <c r="T18" i="6"/>
  <c r="U18" i="6"/>
  <c r="V18" i="6"/>
  <c r="W18" i="6"/>
  <c r="Y18" i="6"/>
  <c r="Z18" i="6"/>
  <c r="AA18" i="6"/>
  <c r="AB18" i="6"/>
  <c r="AC18" i="6"/>
  <c r="AE18" i="6"/>
  <c r="AF18" i="6"/>
  <c r="AH18" i="6"/>
  <c r="AI18" i="6"/>
  <c r="AJ18" i="6"/>
  <c r="AK18" i="6"/>
  <c r="AL18" i="6"/>
  <c r="AM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J18" i="6"/>
  <c r="BK18" i="6"/>
  <c r="BL18" i="6"/>
  <c r="BM18" i="6"/>
  <c r="BN18" i="6"/>
  <c r="BO18" i="6"/>
  <c r="BQ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M18" i="6"/>
  <c r="CN18" i="6"/>
  <c r="CO18" i="6"/>
  <c r="CQ18" i="6"/>
  <c r="CR18" i="6"/>
  <c r="CT18" i="6"/>
  <c r="CU18" i="6"/>
  <c r="CV18" i="6"/>
  <c r="CW18" i="6"/>
  <c r="CX18" i="6"/>
  <c r="CY18" i="6"/>
  <c r="CZ18" i="6"/>
  <c r="DA18" i="6"/>
  <c r="DB18" i="6"/>
  <c r="DC18" i="6"/>
  <c r="DF18" i="6"/>
  <c r="DG18" i="6"/>
  <c r="DH18" i="6"/>
  <c r="DJ18" i="6"/>
  <c r="DK18" i="6"/>
  <c r="DL18" i="6"/>
  <c r="DM18" i="6"/>
  <c r="DN18" i="6"/>
  <c r="DO18" i="6"/>
  <c r="DP18" i="6"/>
  <c r="DQ18" i="6"/>
  <c r="DR18" i="6"/>
  <c r="DS18" i="6"/>
  <c r="DT18" i="6"/>
  <c r="DU18" i="6"/>
  <c r="DV18" i="6"/>
  <c r="DW18" i="6"/>
  <c r="DX18" i="6"/>
  <c r="DY18" i="6"/>
  <c r="DZ18" i="6"/>
  <c r="EA18" i="6"/>
  <c r="EB18" i="6"/>
  <c r="EC18" i="6"/>
  <c r="ED18" i="6"/>
  <c r="EE18" i="6"/>
  <c r="EF18" i="6"/>
  <c r="EG18" i="6"/>
  <c r="EH18" i="6"/>
  <c r="EJ18" i="6"/>
  <c r="EK18" i="6"/>
  <c r="EL18" i="6"/>
  <c r="EM18" i="6"/>
  <c r="EO18" i="6"/>
  <c r="EP18" i="6"/>
  <c r="EQ18" i="6"/>
  <c r="E19" i="6"/>
  <c r="F19" i="6"/>
  <c r="G19" i="6"/>
  <c r="H19" i="6"/>
  <c r="I19" i="6"/>
  <c r="J19" i="6"/>
  <c r="K19" i="6"/>
  <c r="L19" i="6"/>
  <c r="M19" i="6"/>
  <c r="O19" i="6"/>
  <c r="P19" i="6"/>
  <c r="R19" i="6"/>
  <c r="S19" i="6"/>
  <c r="T19" i="6"/>
  <c r="U19" i="6"/>
  <c r="V19" i="6"/>
  <c r="W19" i="6"/>
  <c r="X19" i="6"/>
  <c r="Y19" i="6"/>
  <c r="Z19" i="6"/>
  <c r="AA19" i="6"/>
  <c r="AB19" i="6"/>
  <c r="AC19" i="6"/>
  <c r="AE19" i="6"/>
  <c r="AF19" i="6"/>
  <c r="AH19" i="6"/>
  <c r="AI19" i="6"/>
  <c r="AJ19" i="6"/>
  <c r="AK19" i="6"/>
  <c r="AL19" i="6"/>
  <c r="AM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J19" i="6"/>
  <c r="BK19" i="6"/>
  <c r="BL19" i="6"/>
  <c r="BM19" i="6"/>
  <c r="BN19" i="6"/>
  <c r="BO19" i="6"/>
  <c r="BQ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J19" i="6"/>
  <c r="CK19" i="6"/>
  <c r="CM19" i="6"/>
  <c r="CN19" i="6"/>
  <c r="CO19" i="6"/>
  <c r="CQ19" i="6"/>
  <c r="CR19" i="6"/>
  <c r="CT19" i="6"/>
  <c r="CU19" i="6"/>
  <c r="CV19" i="6"/>
  <c r="CW19" i="6"/>
  <c r="CX19" i="6"/>
  <c r="CY19" i="6"/>
  <c r="CZ19" i="6"/>
  <c r="DA19" i="6"/>
  <c r="DB19" i="6"/>
  <c r="DC19" i="6"/>
  <c r="DF19" i="6"/>
  <c r="DG19" i="6"/>
  <c r="DH19" i="6"/>
  <c r="DJ19" i="6"/>
  <c r="DK19" i="6"/>
  <c r="DL19" i="6"/>
  <c r="DM19" i="6"/>
  <c r="DN19" i="6"/>
  <c r="DO19" i="6"/>
  <c r="DP19" i="6"/>
  <c r="DQ19" i="6"/>
  <c r="DR19" i="6"/>
  <c r="DS19" i="6"/>
  <c r="DT19" i="6"/>
  <c r="DU19" i="6"/>
  <c r="DV19" i="6"/>
  <c r="DW19" i="6"/>
  <c r="DX19" i="6"/>
  <c r="DY19" i="6"/>
  <c r="DZ19" i="6"/>
  <c r="EA19" i="6"/>
  <c r="EB19" i="6"/>
  <c r="EC19" i="6"/>
  <c r="ED19" i="6"/>
  <c r="EE19" i="6"/>
  <c r="EF19" i="6"/>
  <c r="EG19" i="6"/>
  <c r="EH19" i="6"/>
  <c r="EJ19" i="6"/>
  <c r="EK19" i="6"/>
  <c r="EL19" i="6"/>
  <c r="EM19" i="6"/>
  <c r="EO19" i="6"/>
  <c r="EP19" i="6"/>
  <c r="EQ19" i="6"/>
  <c r="E20" i="6"/>
  <c r="F20" i="6"/>
  <c r="G20" i="6"/>
  <c r="H20" i="6"/>
  <c r="I20" i="6"/>
  <c r="J20" i="6"/>
  <c r="K20" i="6"/>
  <c r="L20" i="6"/>
  <c r="M20" i="6"/>
  <c r="O20" i="6"/>
  <c r="P20" i="6"/>
  <c r="R20" i="6"/>
  <c r="S20" i="6"/>
  <c r="T20" i="6"/>
  <c r="U20" i="6"/>
  <c r="V20" i="6"/>
  <c r="W20" i="6"/>
  <c r="X20" i="6"/>
  <c r="Y20" i="6"/>
  <c r="Z20" i="6"/>
  <c r="AA20" i="6"/>
  <c r="AB20" i="6"/>
  <c r="AC20" i="6"/>
  <c r="AE20" i="6"/>
  <c r="AF20" i="6"/>
  <c r="AH20" i="6"/>
  <c r="AI20" i="6"/>
  <c r="AJ20" i="6"/>
  <c r="AK20" i="6"/>
  <c r="AL20" i="6"/>
  <c r="AM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F20" i="6"/>
  <c r="BG20" i="6"/>
  <c r="BH20" i="6"/>
  <c r="BJ20" i="6"/>
  <c r="BK20" i="6"/>
  <c r="BL20" i="6"/>
  <c r="BM20" i="6"/>
  <c r="BN20" i="6"/>
  <c r="BO20" i="6"/>
  <c r="BQ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M20" i="6"/>
  <c r="CN20" i="6"/>
  <c r="CO20" i="6"/>
  <c r="CQ20" i="6"/>
  <c r="CR20" i="6"/>
  <c r="CT20" i="6"/>
  <c r="CU20" i="6"/>
  <c r="CV20" i="6"/>
  <c r="CW20" i="6"/>
  <c r="CX20" i="6"/>
  <c r="CY20" i="6"/>
  <c r="CZ20" i="6"/>
  <c r="DA20" i="6"/>
  <c r="DB20" i="6"/>
  <c r="DC20" i="6"/>
  <c r="DF20" i="6"/>
  <c r="DG20" i="6"/>
  <c r="DH20" i="6"/>
  <c r="DJ20" i="6"/>
  <c r="DK20" i="6"/>
  <c r="DL20" i="6"/>
  <c r="DM20" i="6"/>
  <c r="DN20" i="6"/>
  <c r="DO20" i="6"/>
  <c r="DP20" i="6"/>
  <c r="DQ20" i="6"/>
  <c r="DR20" i="6"/>
  <c r="DS20" i="6"/>
  <c r="DT20" i="6"/>
  <c r="DU20" i="6"/>
  <c r="DV20" i="6"/>
  <c r="DW20" i="6"/>
  <c r="DX20" i="6"/>
  <c r="DY20" i="6"/>
  <c r="DZ20" i="6"/>
  <c r="EA20" i="6"/>
  <c r="EB20" i="6"/>
  <c r="EC20" i="6"/>
  <c r="ED20" i="6"/>
  <c r="EE20" i="6"/>
  <c r="EF20" i="6"/>
  <c r="EG20" i="6"/>
  <c r="EH20" i="6"/>
  <c r="EJ20" i="6"/>
  <c r="EK20" i="6"/>
  <c r="EL20" i="6"/>
  <c r="EM20" i="6"/>
  <c r="EO20" i="6"/>
  <c r="EP20" i="6"/>
  <c r="EQ20" i="6"/>
  <c r="E21" i="6"/>
  <c r="F21" i="6"/>
  <c r="G21" i="6"/>
  <c r="H21" i="6"/>
  <c r="I21" i="6"/>
  <c r="J21" i="6"/>
  <c r="K21" i="6"/>
  <c r="L21" i="6"/>
  <c r="M21" i="6"/>
  <c r="O21" i="6"/>
  <c r="P21" i="6"/>
  <c r="R21" i="6"/>
  <c r="S21" i="6"/>
  <c r="T21" i="6"/>
  <c r="U21" i="6"/>
  <c r="V21" i="6"/>
  <c r="W21" i="6"/>
  <c r="X21" i="6"/>
  <c r="Y21" i="6"/>
  <c r="Z21" i="6"/>
  <c r="AA21" i="6"/>
  <c r="AB21" i="6"/>
  <c r="AC21" i="6"/>
  <c r="AE21" i="6"/>
  <c r="AF21" i="6"/>
  <c r="AH21" i="6"/>
  <c r="AI21" i="6"/>
  <c r="AJ21" i="6"/>
  <c r="AK21" i="6"/>
  <c r="AL21" i="6"/>
  <c r="AM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J21" i="6"/>
  <c r="BK21" i="6"/>
  <c r="BL21" i="6"/>
  <c r="BM21" i="6"/>
  <c r="BN21" i="6"/>
  <c r="BO21" i="6"/>
  <c r="BQ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M21" i="6"/>
  <c r="CN21" i="6"/>
  <c r="CO21" i="6"/>
  <c r="CQ21" i="6"/>
  <c r="CR21" i="6"/>
  <c r="CT21" i="6"/>
  <c r="CU21" i="6"/>
  <c r="CV21" i="6"/>
  <c r="CW21" i="6"/>
  <c r="CX21" i="6"/>
  <c r="CY21" i="6"/>
  <c r="CZ21" i="6"/>
  <c r="DA21" i="6"/>
  <c r="DB21" i="6"/>
  <c r="DC21" i="6"/>
  <c r="DF21" i="6"/>
  <c r="DG21" i="6"/>
  <c r="DH21" i="6"/>
  <c r="DJ21" i="6"/>
  <c r="DK21" i="6"/>
  <c r="DL21" i="6"/>
  <c r="DM21" i="6"/>
  <c r="DN21" i="6"/>
  <c r="DO21" i="6"/>
  <c r="DP21" i="6"/>
  <c r="DQ21" i="6"/>
  <c r="DR21" i="6"/>
  <c r="DS21" i="6"/>
  <c r="DT21" i="6"/>
  <c r="DU21" i="6"/>
  <c r="DV21" i="6"/>
  <c r="DW21" i="6"/>
  <c r="DX21" i="6"/>
  <c r="DY21" i="6"/>
  <c r="DZ21" i="6"/>
  <c r="EA21" i="6"/>
  <c r="EB21" i="6"/>
  <c r="EC21" i="6"/>
  <c r="ED21" i="6"/>
  <c r="EE21" i="6"/>
  <c r="EF21" i="6"/>
  <c r="EG21" i="6"/>
  <c r="EH21" i="6"/>
  <c r="EJ21" i="6"/>
  <c r="EK21" i="6"/>
  <c r="EL21" i="6"/>
  <c r="EM21" i="6"/>
  <c r="EO21" i="6"/>
  <c r="EP21" i="6"/>
  <c r="EQ21" i="6"/>
  <c r="E22" i="6"/>
  <c r="F22" i="6"/>
  <c r="G22" i="6"/>
  <c r="H22" i="6"/>
  <c r="I22" i="6"/>
  <c r="J22" i="6"/>
  <c r="K22" i="6"/>
  <c r="L22" i="6"/>
  <c r="M22" i="6"/>
  <c r="O22" i="6"/>
  <c r="P22" i="6"/>
  <c r="R22" i="6"/>
  <c r="S22" i="6"/>
  <c r="T22" i="6"/>
  <c r="U22" i="6"/>
  <c r="V22" i="6"/>
  <c r="W22" i="6"/>
  <c r="X22" i="6"/>
  <c r="Y22" i="6"/>
  <c r="Z22" i="6"/>
  <c r="AA22" i="6"/>
  <c r="AB22" i="6"/>
  <c r="AC22" i="6"/>
  <c r="AE22" i="6"/>
  <c r="AF22" i="6"/>
  <c r="AH22" i="6"/>
  <c r="AI22" i="6"/>
  <c r="AJ22" i="6"/>
  <c r="AK22" i="6"/>
  <c r="AL22" i="6"/>
  <c r="AM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J22" i="6"/>
  <c r="BK22" i="6"/>
  <c r="BL22" i="6"/>
  <c r="BM22" i="6"/>
  <c r="BN22" i="6"/>
  <c r="BO22" i="6"/>
  <c r="BQ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M22" i="6"/>
  <c r="CN22" i="6"/>
  <c r="CO22" i="6"/>
  <c r="CQ22" i="6"/>
  <c r="CR22" i="6"/>
  <c r="CT22" i="6"/>
  <c r="CU22" i="6"/>
  <c r="CV22" i="6"/>
  <c r="CW22" i="6"/>
  <c r="CX22" i="6"/>
  <c r="CY22" i="6"/>
  <c r="CZ22" i="6"/>
  <c r="DA22" i="6"/>
  <c r="DB22" i="6"/>
  <c r="DC22" i="6"/>
  <c r="DF22" i="6"/>
  <c r="DG22" i="6"/>
  <c r="DH22" i="6"/>
  <c r="DJ22" i="6"/>
  <c r="DK22" i="6"/>
  <c r="DL22" i="6"/>
  <c r="DM22" i="6"/>
  <c r="DN22" i="6"/>
  <c r="DP22" i="6"/>
  <c r="DQ22" i="6"/>
  <c r="DR22" i="6"/>
  <c r="DS22" i="6"/>
  <c r="DT22" i="6"/>
  <c r="DU22" i="6"/>
  <c r="DV22" i="6"/>
  <c r="DW22" i="6"/>
  <c r="DX22" i="6"/>
  <c r="DY22" i="6"/>
  <c r="DZ22" i="6"/>
  <c r="EA22" i="6"/>
  <c r="EB22" i="6"/>
  <c r="EC22" i="6"/>
  <c r="ED22" i="6"/>
  <c r="EE22" i="6"/>
  <c r="EF22" i="6"/>
  <c r="EG22" i="6"/>
  <c r="EH22" i="6"/>
  <c r="EJ22" i="6"/>
  <c r="EK22" i="6"/>
  <c r="EL22" i="6"/>
  <c r="EM22" i="6"/>
  <c r="EO22" i="6"/>
  <c r="EP22" i="6"/>
  <c r="EQ22" i="6"/>
  <c r="E23" i="6"/>
  <c r="F23" i="6"/>
  <c r="G23" i="6"/>
  <c r="H23" i="6"/>
  <c r="I23" i="6"/>
  <c r="J23" i="6"/>
  <c r="K23" i="6"/>
  <c r="L23" i="6"/>
  <c r="M23" i="6"/>
  <c r="O23" i="6"/>
  <c r="P23" i="6"/>
  <c r="R23" i="6"/>
  <c r="S23" i="6"/>
  <c r="T23" i="6"/>
  <c r="U23" i="6"/>
  <c r="V23" i="6"/>
  <c r="W23" i="6"/>
  <c r="X23" i="6"/>
  <c r="Y23" i="6"/>
  <c r="Z23" i="6"/>
  <c r="AA23" i="6"/>
  <c r="AB23" i="6"/>
  <c r="AC23" i="6"/>
  <c r="AE23" i="6"/>
  <c r="AF23" i="6"/>
  <c r="AH23" i="6"/>
  <c r="AI23" i="6"/>
  <c r="AJ23" i="6"/>
  <c r="AK23" i="6"/>
  <c r="AL23" i="6"/>
  <c r="AM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J23" i="6"/>
  <c r="BK23" i="6"/>
  <c r="BL23" i="6"/>
  <c r="BM23" i="6"/>
  <c r="BN23" i="6"/>
  <c r="BO23" i="6"/>
  <c r="BQ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M23" i="6"/>
  <c r="CN23" i="6"/>
  <c r="CO23" i="6"/>
  <c r="CQ23" i="6"/>
  <c r="CR23" i="6"/>
  <c r="CT23" i="6"/>
  <c r="CU23" i="6"/>
  <c r="CV23" i="6"/>
  <c r="CW23" i="6"/>
  <c r="CX23" i="6"/>
  <c r="CY23" i="6"/>
  <c r="CZ23" i="6"/>
  <c r="DA23" i="6"/>
  <c r="DB23" i="6"/>
  <c r="DC23" i="6"/>
  <c r="DF23" i="6"/>
  <c r="DG23" i="6"/>
  <c r="DH23" i="6"/>
  <c r="DJ23" i="6"/>
  <c r="DK23" i="6"/>
  <c r="DL23" i="6"/>
  <c r="DM23" i="6"/>
  <c r="DN23" i="6"/>
  <c r="DO23" i="6"/>
  <c r="DP23" i="6"/>
  <c r="DQ23" i="6"/>
  <c r="DR23" i="6"/>
  <c r="DS23" i="6"/>
  <c r="DT23" i="6"/>
  <c r="DU23" i="6"/>
  <c r="DV23" i="6"/>
  <c r="DW23" i="6"/>
  <c r="DX23" i="6"/>
  <c r="DY23" i="6"/>
  <c r="DZ23" i="6"/>
  <c r="EA23" i="6"/>
  <c r="EB23" i="6"/>
  <c r="EC23" i="6"/>
  <c r="ED23" i="6"/>
  <c r="EE23" i="6"/>
  <c r="EF23" i="6"/>
  <c r="EG23" i="6"/>
  <c r="EH23" i="6"/>
  <c r="EJ23" i="6"/>
  <c r="EK23" i="6"/>
  <c r="EL23" i="6"/>
  <c r="EM23" i="6"/>
  <c r="EO23" i="6"/>
  <c r="EP23" i="6"/>
  <c r="EQ23" i="6"/>
  <c r="E24" i="6"/>
  <c r="F24" i="6"/>
  <c r="G24" i="6"/>
  <c r="H24" i="6"/>
  <c r="I24" i="6"/>
  <c r="J24" i="6"/>
  <c r="K24" i="6"/>
  <c r="L24" i="6"/>
  <c r="M24" i="6"/>
  <c r="O24" i="6"/>
  <c r="P24" i="6"/>
  <c r="R24" i="6"/>
  <c r="S24" i="6"/>
  <c r="T24" i="6"/>
  <c r="U24" i="6"/>
  <c r="V24" i="6"/>
  <c r="W24" i="6"/>
  <c r="X24" i="6"/>
  <c r="Y24" i="6"/>
  <c r="Z24" i="6"/>
  <c r="AA24" i="6"/>
  <c r="AB24" i="6"/>
  <c r="AC24" i="6"/>
  <c r="AE24" i="6"/>
  <c r="AF24" i="6"/>
  <c r="AH24" i="6"/>
  <c r="AI24" i="6"/>
  <c r="AJ24" i="6"/>
  <c r="AK24" i="6"/>
  <c r="AL24" i="6"/>
  <c r="AM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J24" i="6"/>
  <c r="BK24" i="6"/>
  <c r="BL24" i="6"/>
  <c r="BM24" i="6"/>
  <c r="BN24" i="6"/>
  <c r="BO24" i="6"/>
  <c r="BQ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M24" i="6"/>
  <c r="CN24" i="6"/>
  <c r="CO24" i="6"/>
  <c r="CQ24" i="6"/>
  <c r="CR24" i="6"/>
  <c r="CT24" i="6"/>
  <c r="CU24" i="6"/>
  <c r="CV24" i="6"/>
  <c r="CW24" i="6"/>
  <c r="CX24" i="6"/>
  <c r="CY24" i="6"/>
  <c r="CZ24" i="6"/>
  <c r="DA24" i="6"/>
  <c r="DB24" i="6"/>
  <c r="DC24" i="6"/>
  <c r="DF24" i="6"/>
  <c r="DG24" i="6"/>
  <c r="DH24" i="6"/>
  <c r="DJ24" i="6"/>
  <c r="DK24" i="6"/>
  <c r="DL24" i="6"/>
  <c r="DM24" i="6"/>
  <c r="DN24" i="6"/>
  <c r="DO24" i="6"/>
  <c r="DP24" i="6"/>
  <c r="DQ24" i="6"/>
  <c r="DR24" i="6"/>
  <c r="DS24" i="6"/>
  <c r="DT24" i="6"/>
  <c r="DU24" i="6"/>
  <c r="DV24" i="6"/>
  <c r="DW24" i="6"/>
  <c r="DX24" i="6"/>
  <c r="DY24" i="6"/>
  <c r="DZ24" i="6"/>
  <c r="EA24" i="6"/>
  <c r="EB24" i="6"/>
  <c r="EC24" i="6"/>
  <c r="ED24" i="6"/>
  <c r="EE24" i="6"/>
  <c r="EF24" i="6"/>
  <c r="EG24" i="6"/>
  <c r="EH24" i="6"/>
  <c r="EJ24" i="6"/>
  <c r="EK24" i="6"/>
  <c r="EL24" i="6"/>
  <c r="EM24" i="6"/>
  <c r="EO24" i="6"/>
  <c r="EP24" i="6"/>
  <c r="EQ24" i="6"/>
  <c r="E25" i="6"/>
  <c r="F25" i="6"/>
  <c r="G25" i="6"/>
  <c r="H25" i="6"/>
  <c r="I25" i="6"/>
  <c r="J25" i="6"/>
  <c r="K25" i="6"/>
  <c r="L25" i="6"/>
  <c r="M25" i="6"/>
  <c r="O25" i="6"/>
  <c r="P25" i="6"/>
  <c r="R25" i="6"/>
  <c r="S25" i="6"/>
  <c r="T25" i="6"/>
  <c r="U25" i="6"/>
  <c r="V25" i="6"/>
  <c r="W25" i="6"/>
  <c r="X25" i="6"/>
  <c r="Y25" i="6"/>
  <c r="Z25" i="6"/>
  <c r="AA25" i="6"/>
  <c r="AB25" i="6"/>
  <c r="AC25" i="6"/>
  <c r="AE25" i="6"/>
  <c r="AF25" i="6"/>
  <c r="AH25" i="6"/>
  <c r="AI25" i="6"/>
  <c r="AJ25" i="6"/>
  <c r="AK25" i="6"/>
  <c r="AL25" i="6"/>
  <c r="AM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J25" i="6"/>
  <c r="BK25" i="6"/>
  <c r="BL25" i="6"/>
  <c r="BM25" i="6"/>
  <c r="BN25" i="6"/>
  <c r="BO25" i="6"/>
  <c r="BQ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M25" i="6"/>
  <c r="CN25" i="6"/>
  <c r="CO25" i="6"/>
  <c r="CQ25" i="6"/>
  <c r="CR25" i="6"/>
  <c r="CT25" i="6"/>
  <c r="CU25" i="6"/>
  <c r="CV25" i="6"/>
  <c r="CW25" i="6"/>
  <c r="CX25" i="6"/>
  <c r="CY25" i="6"/>
  <c r="CZ25" i="6"/>
  <c r="DA25" i="6"/>
  <c r="DB25" i="6"/>
  <c r="DC25" i="6"/>
  <c r="DF25" i="6"/>
  <c r="DG25" i="6"/>
  <c r="DH25" i="6"/>
  <c r="DJ25" i="6"/>
  <c r="DK25" i="6"/>
  <c r="DL25" i="6"/>
  <c r="DM25" i="6"/>
  <c r="DN25" i="6"/>
  <c r="DO25" i="6"/>
  <c r="DP25" i="6"/>
  <c r="DQ25" i="6"/>
  <c r="DR25" i="6"/>
  <c r="DS25" i="6"/>
  <c r="DT25" i="6"/>
  <c r="DU25" i="6"/>
  <c r="DV25" i="6"/>
  <c r="DW25" i="6"/>
  <c r="DX25" i="6"/>
  <c r="DY25" i="6"/>
  <c r="DZ25" i="6"/>
  <c r="EA25" i="6"/>
  <c r="EB25" i="6"/>
  <c r="EC25" i="6"/>
  <c r="ED25" i="6"/>
  <c r="EE25" i="6"/>
  <c r="EF25" i="6"/>
  <c r="EG25" i="6"/>
  <c r="EH25" i="6"/>
  <c r="EJ25" i="6"/>
  <c r="EK25" i="6"/>
  <c r="EL25" i="6"/>
  <c r="EM25" i="6"/>
  <c r="EO25" i="6"/>
  <c r="EP25" i="6"/>
  <c r="EQ25" i="6"/>
  <c r="E26" i="6"/>
  <c r="F26" i="6"/>
  <c r="G26" i="6"/>
  <c r="H26" i="6"/>
  <c r="I26" i="6"/>
  <c r="J26" i="6"/>
  <c r="K26" i="6"/>
  <c r="L26" i="6"/>
  <c r="M26" i="6"/>
  <c r="O26" i="6"/>
  <c r="P26" i="6"/>
  <c r="R26" i="6"/>
  <c r="S26" i="6"/>
  <c r="T26" i="6"/>
  <c r="U26" i="6"/>
  <c r="V26" i="6"/>
  <c r="W26" i="6"/>
  <c r="X26" i="6"/>
  <c r="Y26" i="6"/>
  <c r="Z26" i="6"/>
  <c r="AA26" i="6"/>
  <c r="AB26" i="6"/>
  <c r="AC26" i="6"/>
  <c r="AE26" i="6"/>
  <c r="AF26" i="6"/>
  <c r="AH26" i="6"/>
  <c r="AI26" i="6"/>
  <c r="AJ26" i="6"/>
  <c r="AK26" i="6"/>
  <c r="AL26" i="6"/>
  <c r="AM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J26" i="6"/>
  <c r="BK26" i="6"/>
  <c r="BL26" i="6"/>
  <c r="BM26" i="6"/>
  <c r="BN26" i="6"/>
  <c r="BO26" i="6"/>
  <c r="BQ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M26" i="6"/>
  <c r="CN26" i="6"/>
  <c r="CO26" i="6"/>
  <c r="CQ26" i="6"/>
  <c r="CR26" i="6"/>
  <c r="CT26" i="6"/>
  <c r="CU26" i="6"/>
  <c r="CV26" i="6"/>
  <c r="CW26" i="6"/>
  <c r="CX26" i="6"/>
  <c r="CY26" i="6"/>
  <c r="CZ26" i="6"/>
  <c r="DA26" i="6"/>
  <c r="DB26" i="6"/>
  <c r="DC26" i="6"/>
  <c r="DF26" i="6"/>
  <c r="DG26" i="6"/>
  <c r="DH26" i="6"/>
  <c r="DJ26" i="6"/>
  <c r="DK26" i="6"/>
  <c r="DL26" i="6"/>
  <c r="DM26" i="6"/>
  <c r="DN26" i="6"/>
  <c r="DO26" i="6"/>
  <c r="DP26" i="6"/>
  <c r="DQ26" i="6"/>
  <c r="DR26" i="6"/>
  <c r="DS26" i="6"/>
  <c r="DT26" i="6"/>
  <c r="DU26" i="6"/>
  <c r="DV26" i="6"/>
  <c r="DW26" i="6"/>
  <c r="DX26" i="6"/>
  <c r="DY26" i="6"/>
  <c r="DZ26" i="6"/>
  <c r="EA26" i="6"/>
  <c r="EB26" i="6"/>
  <c r="EC26" i="6"/>
  <c r="ED26" i="6"/>
  <c r="EE26" i="6"/>
  <c r="EF26" i="6"/>
  <c r="EG26" i="6"/>
  <c r="EH26" i="6"/>
  <c r="EJ26" i="6"/>
  <c r="EK26" i="6"/>
  <c r="EL26" i="6"/>
  <c r="EM26" i="6"/>
  <c r="EO26" i="6"/>
  <c r="EP26" i="6"/>
  <c r="EQ26" i="6"/>
  <c r="E27" i="6"/>
  <c r="F27" i="6"/>
  <c r="G27" i="6"/>
  <c r="H27" i="6"/>
  <c r="I27" i="6"/>
  <c r="J27" i="6"/>
  <c r="K27" i="6"/>
  <c r="L27" i="6"/>
  <c r="M27" i="6"/>
  <c r="P27" i="6"/>
  <c r="R27" i="6"/>
  <c r="S27" i="6"/>
  <c r="T27" i="6"/>
  <c r="U27" i="6"/>
  <c r="V27" i="6"/>
  <c r="W27" i="6"/>
  <c r="X27" i="6"/>
  <c r="Y27" i="6"/>
  <c r="Z27" i="6"/>
  <c r="AA27" i="6"/>
  <c r="AB27" i="6"/>
  <c r="AC27" i="6"/>
  <c r="AE27" i="6"/>
  <c r="AF27" i="6"/>
  <c r="AH27" i="6"/>
  <c r="AI27" i="6"/>
  <c r="AJ27" i="6"/>
  <c r="AK27" i="6"/>
  <c r="AL27" i="6"/>
  <c r="AM27" i="6"/>
  <c r="AO27" i="6"/>
  <c r="AP27" i="6"/>
  <c r="AQ27" i="6"/>
  <c r="AR27" i="6"/>
  <c r="AS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J27" i="6"/>
  <c r="BK27" i="6"/>
  <c r="BL27" i="6"/>
  <c r="BM27" i="6"/>
  <c r="BN27" i="6"/>
  <c r="BO27" i="6"/>
  <c r="BQ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M27" i="6"/>
  <c r="CN27" i="6"/>
  <c r="CO27" i="6"/>
  <c r="CQ27" i="6"/>
  <c r="CR27" i="6"/>
  <c r="CT27" i="6"/>
  <c r="CU27" i="6"/>
  <c r="CV27" i="6"/>
  <c r="CW27" i="6"/>
  <c r="CX27" i="6"/>
  <c r="CY27" i="6"/>
  <c r="CZ27" i="6"/>
  <c r="DA27" i="6"/>
  <c r="DB27" i="6"/>
  <c r="DC27" i="6"/>
  <c r="DF27" i="6"/>
  <c r="DG27" i="6"/>
  <c r="DH27" i="6"/>
  <c r="DJ27" i="6"/>
  <c r="DK27" i="6"/>
  <c r="DL27" i="6"/>
  <c r="DM27" i="6"/>
  <c r="DN27" i="6"/>
  <c r="DO27" i="6"/>
  <c r="DP27" i="6"/>
  <c r="DQ27" i="6"/>
  <c r="DR27" i="6"/>
  <c r="DS27" i="6"/>
  <c r="DT27" i="6"/>
  <c r="DU27" i="6"/>
  <c r="DV27" i="6"/>
  <c r="DW27" i="6"/>
  <c r="DX27" i="6"/>
  <c r="DY27" i="6"/>
  <c r="DZ27" i="6"/>
  <c r="EA27" i="6"/>
  <c r="EB27" i="6"/>
  <c r="EC27" i="6"/>
  <c r="ED27" i="6"/>
  <c r="EE27" i="6"/>
  <c r="EF27" i="6"/>
  <c r="EG27" i="6"/>
  <c r="EH27" i="6"/>
  <c r="EJ27" i="6"/>
  <c r="EK27" i="6"/>
  <c r="EL27" i="6"/>
  <c r="EM27" i="6"/>
  <c r="EO27" i="6"/>
  <c r="EP27" i="6"/>
  <c r="EQ27" i="6"/>
  <c r="E28" i="6"/>
  <c r="F28" i="6"/>
  <c r="G28" i="6"/>
  <c r="H28" i="6"/>
  <c r="I28" i="6"/>
  <c r="J28" i="6"/>
  <c r="K28" i="6"/>
  <c r="L28" i="6"/>
  <c r="M28" i="6"/>
  <c r="O28" i="6"/>
  <c r="P28" i="6"/>
  <c r="R28" i="6"/>
  <c r="S28" i="6"/>
  <c r="T28" i="6"/>
  <c r="U28" i="6"/>
  <c r="V28" i="6"/>
  <c r="W28" i="6"/>
  <c r="X28" i="6"/>
  <c r="Y28" i="6"/>
  <c r="Z28" i="6"/>
  <c r="AA28" i="6"/>
  <c r="AB28" i="6"/>
  <c r="AC28" i="6"/>
  <c r="AE28" i="6"/>
  <c r="AF28" i="6"/>
  <c r="AH28" i="6"/>
  <c r="AI28" i="6"/>
  <c r="AJ28" i="6"/>
  <c r="AK28" i="6"/>
  <c r="AL28" i="6"/>
  <c r="AM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J28" i="6"/>
  <c r="BK28" i="6"/>
  <c r="BL28" i="6"/>
  <c r="BM28" i="6"/>
  <c r="BN28" i="6"/>
  <c r="BO28" i="6"/>
  <c r="BQ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M28" i="6"/>
  <c r="CN28" i="6"/>
  <c r="CO28" i="6"/>
  <c r="CQ28" i="6"/>
  <c r="CR28" i="6"/>
  <c r="CT28" i="6"/>
  <c r="CU28" i="6"/>
  <c r="CV28" i="6"/>
  <c r="CW28" i="6"/>
  <c r="CX28" i="6"/>
  <c r="CY28" i="6"/>
  <c r="CZ28" i="6"/>
  <c r="DA28" i="6"/>
  <c r="DB28" i="6"/>
  <c r="DC28" i="6"/>
  <c r="DF28" i="6"/>
  <c r="DG28" i="6"/>
  <c r="DH28" i="6"/>
  <c r="DJ28" i="6"/>
  <c r="DK28" i="6"/>
  <c r="DL28" i="6"/>
  <c r="DM28" i="6"/>
  <c r="DN28" i="6"/>
  <c r="DO28" i="6"/>
  <c r="DP28" i="6"/>
  <c r="DQ28" i="6"/>
  <c r="DR28" i="6"/>
  <c r="DS28" i="6"/>
  <c r="DT28" i="6"/>
  <c r="DU28" i="6"/>
  <c r="DV28" i="6"/>
  <c r="DW28" i="6"/>
  <c r="DX28" i="6"/>
  <c r="DY28" i="6"/>
  <c r="DZ28" i="6"/>
  <c r="EA28" i="6"/>
  <c r="EB28" i="6"/>
  <c r="EC28" i="6"/>
  <c r="ED28" i="6"/>
  <c r="EE28" i="6"/>
  <c r="EF28" i="6"/>
  <c r="EG28" i="6"/>
  <c r="EH28" i="6"/>
  <c r="EJ28" i="6"/>
  <c r="EK28" i="6"/>
  <c r="EL28" i="6"/>
  <c r="EM28" i="6"/>
  <c r="EO28" i="6"/>
  <c r="EP28" i="6"/>
  <c r="EQ28" i="6"/>
  <c r="E29" i="6"/>
  <c r="F29" i="6"/>
  <c r="G29" i="6"/>
  <c r="H29" i="6"/>
  <c r="I29" i="6"/>
  <c r="J29" i="6"/>
  <c r="K29" i="6"/>
  <c r="L29" i="6"/>
  <c r="M29" i="6"/>
  <c r="O29" i="6"/>
  <c r="P29" i="6"/>
  <c r="R29" i="6"/>
  <c r="S29" i="6"/>
  <c r="T29" i="6"/>
  <c r="U29" i="6"/>
  <c r="V29" i="6"/>
  <c r="W29" i="6"/>
  <c r="X29" i="6"/>
  <c r="Y29" i="6"/>
  <c r="Z29" i="6"/>
  <c r="AA29" i="6"/>
  <c r="AB29" i="6"/>
  <c r="AC29" i="6"/>
  <c r="AE29" i="6"/>
  <c r="AF29" i="6"/>
  <c r="AH29" i="6"/>
  <c r="AI29" i="6"/>
  <c r="AJ29" i="6"/>
  <c r="AK29" i="6"/>
  <c r="AL29" i="6"/>
  <c r="AM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J29" i="6"/>
  <c r="BK29" i="6"/>
  <c r="BL29" i="6"/>
  <c r="BM29" i="6"/>
  <c r="BN29" i="6"/>
  <c r="BO29" i="6"/>
  <c r="BQ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M29" i="6"/>
  <c r="CN29" i="6"/>
  <c r="CO29" i="6"/>
  <c r="CQ29" i="6"/>
  <c r="CR29" i="6"/>
  <c r="CT29" i="6"/>
  <c r="CU29" i="6"/>
  <c r="CV29" i="6"/>
  <c r="CW29" i="6"/>
  <c r="CX29" i="6"/>
  <c r="CY29" i="6"/>
  <c r="CZ29" i="6"/>
  <c r="DA29" i="6"/>
  <c r="DB29" i="6"/>
  <c r="DC29" i="6"/>
  <c r="DF29" i="6"/>
  <c r="DG29" i="6"/>
  <c r="DH29" i="6"/>
  <c r="DJ29" i="6"/>
  <c r="DK29" i="6"/>
  <c r="DL29" i="6"/>
  <c r="DM29" i="6"/>
  <c r="DN29" i="6"/>
  <c r="DO29" i="6"/>
  <c r="DP29" i="6"/>
  <c r="DQ29" i="6"/>
  <c r="DR29" i="6"/>
  <c r="DS29" i="6"/>
  <c r="DT29" i="6"/>
  <c r="DU29" i="6"/>
  <c r="DV29" i="6"/>
  <c r="DW29" i="6"/>
  <c r="DX29" i="6"/>
  <c r="DY29" i="6"/>
  <c r="DZ29" i="6"/>
  <c r="EA29" i="6"/>
  <c r="EB29" i="6"/>
  <c r="EC29" i="6"/>
  <c r="ED29" i="6"/>
  <c r="EE29" i="6"/>
  <c r="EF29" i="6"/>
  <c r="EG29" i="6"/>
  <c r="EH29" i="6"/>
  <c r="EJ29" i="6"/>
  <c r="EK29" i="6"/>
  <c r="EL29" i="6"/>
  <c r="EM29" i="6"/>
  <c r="EO29" i="6"/>
  <c r="EP29" i="6"/>
  <c r="EQ29" i="6"/>
  <c r="E30" i="6"/>
  <c r="F30" i="6"/>
  <c r="G30" i="6"/>
  <c r="H30" i="6"/>
  <c r="I30" i="6"/>
  <c r="J30" i="6"/>
  <c r="K30" i="6"/>
  <c r="L30" i="6"/>
  <c r="M30" i="6"/>
  <c r="O30" i="6"/>
  <c r="P30" i="6"/>
  <c r="R30" i="6"/>
  <c r="S30" i="6"/>
  <c r="U30" i="6"/>
  <c r="V30" i="6"/>
  <c r="W30" i="6"/>
  <c r="X30" i="6"/>
  <c r="Y30" i="6"/>
  <c r="Z30" i="6"/>
  <c r="AA30" i="6"/>
  <c r="AB30" i="6"/>
  <c r="AC30" i="6"/>
  <c r="AE30" i="6"/>
  <c r="AF30" i="6"/>
  <c r="AH30" i="6"/>
  <c r="AI30" i="6"/>
  <c r="AJ30" i="6"/>
  <c r="AK30" i="6"/>
  <c r="AL30" i="6"/>
  <c r="AM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J30" i="6"/>
  <c r="BK30" i="6"/>
  <c r="BL30" i="6"/>
  <c r="BM30" i="6"/>
  <c r="BN30" i="6"/>
  <c r="BO30" i="6"/>
  <c r="BQ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M30" i="6"/>
  <c r="CN30" i="6"/>
  <c r="CO30" i="6"/>
  <c r="CQ30" i="6"/>
  <c r="CR30" i="6"/>
  <c r="CT30" i="6"/>
  <c r="CU30" i="6"/>
  <c r="CV30" i="6"/>
  <c r="CW30" i="6"/>
  <c r="CX30" i="6"/>
  <c r="CY30" i="6"/>
  <c r="CZ30" i="6"/>
  <c r="DA30" i="6"/>
  <c r="DB30" i="6"/>
  <c r="DC30" i="6"/>
  <c r="DF30" i="6"/>
  <c r="DG30" i="6"/>
  <c r="DH30" i="6"/>
  <c r="DJ30" i="6"/>
  <c r="DK30" i="6"/>
  <c r="DL30" i="6"/>
  <c r="DM30" i="6"/>
  <c r="DN30" i="6"/>
  <c r="DO30" i="6"/>
  <c r="DP30" i="6"/>
  <c r="DQ30" i="6"/>
  <c r="DR30" i="6"/>
  <c r="DS30" i="6"/>
  <c r="DT30" i="6"/>
  <c r="DU30" i="6"/>
  <c r="DV30" i="6"/>
  <c r="DW30" i="6"/>
  <c r="DX30" i="6"/>
  <c r="DY30" i="6"/>
  <c r="DZ30" i="6"/>
  <c r="EA30" i="6"/>
  <c r="EB30" i="6"/>
  <c r="EC30" i="6"/>
  <c r="ED30" i="6"/>
  <c r="EE30" i="6"/>
  <c r="EF30" i="6"/>
  <c r="EG30" i="6"/>
  <c r="EH30" i="6"/>
  <c r="EJ30" i="6"/>
  <c r="EK30" i="6"/>
  <c r="EL30" i="6"/>
  <c r="EM30" i="6"/>
  <c r="EO30" i="6"/>
  <c r="EP30" i="6"/>
  <c r="EQ30" i="6"/>
  <c r="E31" i="6"/>
  <c r="F31" i="6"/>
  <c r="G31" i="6"/>
  <c r="H31" i="6"/>
  <c r="I31" i="6"/>
  <c r="J31" i="6"/>
  <c r="K31" i="6"/>
  <c r="L31" i="6"/>
  <c r="M31" i="6"/>
  <c r="O31" i="6"/>
  <c r="P31" i="6"/>
  <c r="R31" i="6"/>
  <c r="S31" i="6"/>
  <c r="T31" i="6"/>
  <c r="U31" i="6"/>
  <c r="V31" i="6"/>
  <c r="W31" i="6"/>
  <c r="X31" i="6"/>
  <c r="Y31" i="6"/>
  <c r="Z31" i="6"/>
  <c r="AA31" i="6"/>
  <c r="AB31" i="6"/>
  <c r="AC31" i="6"/>
  <c r="AE31" i="6"/>
  <c r="AF31" i="6"/>
  <c r="AH31" i="6"/>
  <c r="AI31" i="6"/>
  <c r="AJ31" i="6"/>
  <c r="AK31" i="6"/>
  <c r="AL31" i="6"/>
  <c r="AM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J31" i="6"/>
  <c r="BK31" i="6"/>
  <c r="BL31" i="6"/>
  <c r="BM31" i="6"/>
  <c r="BN31" i="6"/>
  <c r="BO31" i="6"/>
  <c r="BQ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M31" i="6"/>
  <c r="CN31" i="6"/>
  <c r="CO31" i="6"/>
  <c r="CQ31" i="6"/>
  <c r="CR31" i="6"/>
  <c r="CT31" i="6"/>
  <c r="CU31" i="6"/>
  <c r="CV31" i="6"/>
  <c r="CW31" i="6"/>
  <c r="CX31" i="6"/>
  <c r="CY31" i="6"/>
  <c r="CZ31" i="6"/>
  <c r="DA31" i="6"/>
  <c r="DB31" i="6"/>
  <c r="DC31" i="6"/>
  <c r="DF31" i="6"/>
  <c r="DG31" i="6"/>
  <c r="DH31" i="6"/>
  <c r="DJ31" i="6"/>
  <c r="DK31" i="6"/>
  <c r="DL31" i="6"/>
  <c r="DM31" i="6"/>
  <c r="DN31" i="6"/>
  <c r="DO31" i="6"/>
  <c r="DP31" i="6"/>
  <c r="DQ31" i="6"/>
  <c r="DR31" i="6"/>
  <c r="DS31" i="6"/>
  <c r="DT31" i="6"/>
  <c r="DU31" i="6"/>
  <c r="DV31" i="6"/>
  <c r="DW31" i="6"/>
  <c r="DX31" i="6"/>
  <c r="DY31" i="6"/>
  <c r="DZ31" i="6"/>
  <c r="EA31" i="6"/>
  <c r="EB31" i="6"/>
  <c r="EC31" i="6"/>
  <c r="ED31" i="6"/>
  <c r="EE31" i="6"/>
  <c r="EF31" i="6"/>
  <c r="EG31" i="6"/>
  <c r="EH31" i="6"/>
  <c r="EJ31" i="6"/>
  <c r="EK31" i="6"/>
  <c r="EL31" i="6"/>
  <c r="EM31" i="6"/>
  <c r="EO31" i="6"/>
  <c r="EP31" i="6"/>
  <c r="EQ31" i="6"/>
  <c r="E32" i="6"/>
  <c r="F32" i="6"/>
  <c r="G32" i="6"/>
  <c r="H32" i="6"/>
  <c r="I32" i="6"/>
  <c r="J32" i="6"/>
  <c r="K32" i="6"/>
  <c r="L32" i="6"/>
  <c r="M32" i="6"/>
  <c r="O32" i="6"/>
  <c r="P32" i="6"/>
  <c r="R32" i="6"/>
  <c r="S32" i="6"/>
  <c r="T32" i="6"/>
  <c r="U32" i="6"/>
  <c r="V32" i="6"/>
  <c r="W32" i="6"/>
  <c r="X32" i="6"/>
  <c r="Y32" i="6"/>
  <c r="Z32" i="6"/>
  <c r="AA32" i="6"/>
  <c r="AB32" i="6"/>
  <c r="AC32" i="6"/>
  <c r="AE32" i="6"/>
  <c r="AF32" i="6"/>
  <c r="AH32" i="6"/>
  <c r="AI32" i="6"/>
  <c r="AJ32" i="6"/>
  <c r="AK32" i="6"/>
  <c r="AL32" i="6"/>
  <c r="AM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J32" i="6"/>
  <c r="BK32" i="6"/>
  <c r="BL32" i="6"/>
  <c r="BM32" i="6"/>
  <c r="BN32" i="6"/>
  <c r="BO32" i="6"/>
  <c r="BQ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M32" i="6"/>
  <c r="CN32" i="6"/>
  <c r="CO32" i="6"/>
  <c r="CQ32" i="6"/>
  <c r="CR32" i="6"/>
  <c r="CT32" i="6"/>
  <c r="CU32" i="6"/>
  <c r="CV32" i="6"/>
  <c r="CW32" i="6"/>
  <c r="CX32" i="6"/>
  <c r="CY32" i="6"/>
  <c r="CZ32" i="6"/>
  <c r="DA32" i="6"/>
  <c r="DB32" i="6"/>
  <c r="DC32" i="6"/>
  <c r="DF32" i="6"/>
  <c r="DG32" i="6"/>
  <c r="DH32" i="6"/>
  <c r="DJ32" i="6"/>
  <c r="DK32" i="6"/>
  <c r="DL32" i="6"/>
  <c r="DM32" i="6"/>
  <c r="DN32" i="6"/>
  <c r="DO32" i="6"/>
  <c r="DP32" i="6"/>
  <c r="DQ32" i="6"/>
  <c r="DR32" i="6"/>
  <c r="DS32" i="6"/>
  <c r="DT32" i="6"/>
  <c r="DU32" i="6"/>
  <c r="DV32" i="6"/>
  <c r="DW32" i="6"/>
  <c r="DX32" i="6"/>
  <c r="DY32" i="6"/>
  <c r="DZ32" i="6"/>
  <c r="EA32" i="6"/>
  <c r="EB32" i="6"/>
  <c r="EC32" i="6"/>
  <c r="ED32" i="6"/>
  <c r="EE32" i="6"/>
  <c r="EF32" i="6"/>
  <c r="EG32" i="6"/>
  <c r="EH32" i="6"/>
  <c r="EJ32" i="6"/>
  <c r="EK32" i="6"/>
  <c r="EL32" i="6"/>
  <c r="EM32" i="6"/>
  <c r="EO32" i="6"/>
  <c r="EP32" i="6"/>
  <c r="EQ32" i="6"/>
  <c r="E33" i="6"/>
  <c r="F33" i="6"/>
  <c r="G33" i="6"/>
  <c r="H33" i="6"/>
  <c r="I33" i="6"/>
  <c r="J33" i="6"/>
  <c r="K33" i="6"/>
  <c r="L33" i="6"/>
  <c r="M33" i="6"/>
  <c r="O33" i="6"/>
  <c r="P33" i="6"/>
  <c r="R33" i="6"/>
  <c r="S33" i="6"/>
  <c r="T33" i="6"/>
  <c r="U33" i="6"/>
  <c r="V33" i="6"/>
  <c r="W33" i="6"/>
  <c r="X33" i="6"/>
  <c r="Y33" i="6"/>
  <c r="Z33" i="6"/>
  <c r="AA33" i="6"/>
  <c r="AB33" i="6"/>
  <c r="AC33" i="6"/>
  <c r="AE33" i="6"/>
  <c r="AF33" i="6"/>
  <c r="AH33" i="6"/>
  <c r="AI33" i="6"/>
  <c r="AJ33" i="6"/>
  <c r="AK33" i="6"/>
  <c r="AL33" i="6"/>
  <c r="AM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J33" i="6"/>
  <c r="BK33" i="6"/>
  <c r="BL33" i="6"/>
  <c r="BM33" i="6"/>
  <c r="BN33" i="6"/>
  <c r="BO33" i="6"/>
  <c r="BQ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M33" i="6"/>
  <c r="CN33" i="6"/>
  <c r="CO33" i="6"/>
  <c r="CQ33" i="6"/>
  <c r="CR33" i="6"/>
  <c r="CT33" i="6"/>
  <c r="CU33" i="6"/>
  <c r="CV33" i="6"/>
  <c r="CW33" i="6"/>
  <c r="CX33" i="6"/>
  <c r="CY33" i="6"/>
  <c r="CZ33" i="6"/>
  <c r="DA33" i="6"/>
  <c r="DB33" i="6"/>
  <c r="DC33" i="6"/>
  <c r="DF33" i="6"/>
  <c r="DG33" i="6"/>
  <c r="DH33" i="6"/>
  <c r="DJ33" i="6"/>
  <c r="DK33" i="6"/>
  <c r="DL33" i="6"/>
  <c r="DM33" i="6"/>
  <c r="DN33" i="6"/>
  <c r="DO33" i="6"/>
  <c r="DP33" i="6"/>
  <c r="DQ33" i="6"/>
  <c r="DR33" i="6"/>
  <c r="DS33" i="6"/>
  <c r="DU33" i="6"/>
  <c r="DV33" i="6"/>
  <c r="DW33" i="6"/>
  <c r="DX33" i="6"/>
  <c r="DY33" i="6"/>
  <c r="DZ33" i="6"/>
  <c r="EA33" i="6"/>
  <c r="EB33" i="6"/>
  <c r="EC33" i="6"/>
  <c r="ED33" i="6"/>
  <c r="EE33" i="6"/>
  <c r="EF33" i="6"/>
  <c r="EG33" i="6"/>
  <c r="EH33" i="6"/>
  <c r="EJ33" i="6"/>
  <c r="EK33" i="6"/>
  <c r="EL33" i="6"/>
  <c r="EM33" i="6"/>
  <c r="EO33" i="6"/>
  <c r="EP33" i="6"/>
  <c r="EQ33" i="6"/>
  <c r="E34" i="6"/>
  <c r="F34" i="6"/>
  <c r="G34" i="6"/>
  <c r="H34" i="6"/>
  <c r="I34" i="6"/>
  <c r="J34" i="6"/>
  <c r="K34" i="6"/>
  <c r="L34" i="6"/>
  <c r="M34" i="6"/>
  <c r="O34" i="6"/>
  <c r="P34" i="6"/>
  <c r="R34" i="6"/>
  <c r="S34" i="6"/>
  <c r="T34" i="6"/>
  <c r="U34" i="6"/>
  <c r="V34" i="6"/>
  <c r="W34" i="6"/>
  <c r="X34" i="6"/>
  <c r="Y34" i="6"/>
  <c r="Z34" i="6"/>
  <c r="AA34" i="6"/>
  <c r="AB34" i="6"/>
  <c r="AC34" i="6"/>
  <c r="AE34" i="6"/>
  <c r="AF34" i="6"/>
  <c r="AH34" i="6"/>
  <c r="AI34" i="6"/>
  <c r="AJ34" i="6"/>
  <c r="AK34" i="6"/>
  <c r="AL34" i="6"/>
  <c r="AM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J34" i="6"/>
  <c r="BK34" i="6"/>
  <c r="BL34" i="6"/>
  <c r="BM34" i="6"/>
  <c r="BN34" i="6"/>
  <c r="BO34" i="6"/>
  <c r="BQ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M34" i="6"/>
  <c r="CN34" i="6"/>
  <c r="CO34" i="6"/>
  <c r="CQ34" i="6"/>
  <c r="CR34" i="6"/>
  <c r="CT34" i="6"/>
  <c r="CU34" i="6"/>
  <c r="CV34" i="6"/>
  <c r="CW34" i="6"/>
  <c r="CX34" i="6"/>
  <c r="CY34" i="6"/>
  <c r="CZ34" i="6"/>
  <c r="DA34" i="6"/>
  <c r="DB34" i="6"/>
  <c r="DC34" i="6"/>
  <c r="DF34" i="6"/>
  <c r="DG34" i="6"/>
  <c r="DH34" i="6"/>
  <c r="DJ34" i="6"/>
  <c r="DK34" i="6"/>
  <c r="DL34" i="6"/>
  <c r="DM34" i="6"/>
  <c r="DN34" i="6"/>
  <c r="DO34" i="6"/>
  <c r="DP34" i="6"/>
  <c r="DQ34" i="6"/>
  <c r="DR34" i="6"/>
  <c r="DS34" i="6"/>
  <c r="DT34" i="6"/>
  <c r="DU34" i="6"/>
  <c r="DV34" i="6"/>
  <c r="DW34" i="6"/>
  <c r="DX34" i="6"/>
  <c r="DY34" i="6"/>
  <c r="DZ34" i="6"/>
  <c r="EA34" i="6"/>
  <c r="EB34" i="6"/>
  <c r="EC34" i="6"/>
  <c r="ED34" i="6"/>
  <c r="EE34" i="6"/>
  <c r="EF34" i="6"/>
  <c r="EG34" i="6"/>
  <c r="EH34" i="6"/>
  <c r="EJ34" i="6"/>
  <c r="EK34" i="6"/>
  <c r="EL34" i="6"/>
  <c r="EM34" i="6"/>
  <c r="EO34" i="6"/>
  <c r="EP34" i="6"/>
  <c r="EQ34" i="6"/>
  <c r="E35" i="6"/>
  <c r="F35" i="6"/>
  <c r="G35" i="6"/>
  <c r="H35" i="6"/>
  <c r="I35" i="6"/>
  <c r="J35" i="6"/>
  <c r="K35" i="6"/>
  <c r="L35" i="6"/>
  <c r="M35" i="6"/>
  <c r="O35" i="6"/>
  <c r="P35" i="6"/>
  <c r="R35" i="6"/>
  <c r="S35" i="6"/>
  <c r="T35" i="6"/>
  <c r="U35" i="6"/>
  <c r="V35" i="6"/>
  <c r="W35" i="6"/>
  <c r="X35" i="6"/>
  <c r="Y35" i="6"/>
  <c r="Z35" i="6"/>
  <c r="AA35" i="6"/>
  <c r="AB35" i="6"/>
  <c r="AC35" i="6"/>
  <c r="AE35" i="6"/>
  <c r="AF35" i="6"/>
  <c r="AH35" i="6"/>
  <c r="AI35" i="6"/>
  <c r="AJ35" i="6"/>
  <c r="AK35" i="6"/>
  <c r="AL35" i="6"/>
  <c r="AM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J35" i="6"/>
  <c r="BK35" i="6"/>
  <c r="BL35" i="6"/>
  <c r="BM35" i="6"/>
  <c r="BN35" i="6"/>
  <c r="BO35" i="6"/>
  <c r="BQ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M35" i="6"/>
  <c r="CN35" i="6"/>
  <c r="CO35" i="6"/>
  <c r="CQ35" i="6"/>
  <c r="CR35" i="6"/>
  <c r="CT35" i="6"/>
  <c r="CU35" i="6"/>
  <c r="CV35" i="6"/>
  <c r="CW35" i="6"/>
  <c r="CX35" i="6"/>
  <c r="CY35" i="6"/>
  <c r="CZ35" i="6"/>
  <c r="DA35" i="6"/>
  <c r="DB35" i="6"/>
  <c r="DC35" i="6"/>
  <c r="DF35" i="6"/>
  <c r="DG35" i="6"/>
  <c r="DH35" i="6"/>
  <c r="DJ35" i="6"/>
  <c r="DK35" i="6"/>
  <c r="DL35" i="6"/>
  <c r="DM35" i="6"/>
  <c r="DN35" i="6"/>
  <c r="DO35" i="6"/>
  <c r="DP35" i="6"/>
  <c r="DQ35" i="6"/>
  <c r="DR35" i="6"/>
  <c r="DS35" i="6"/>
  <c r="DT35" i="6"/>
  <c r="DU35" i="6"/>
  <c r="DV35" i="6"/>
  <c r="DW35" i="6"/>
  <c r="DX35" i="6"/>
  <c r="DY35" i="6"/>
  <c r="DZ35" i="6"/>
  <c r="EA35" i="6"/>
  <c r="EB35" i="6"/>
  <c r="EC35" i="6"/>
  <c r="ED35" i="6"/>
  <c r="EE35" i="6"/>
  <c r="EF35" i="6"/>
  <c r="EG35" i="6"/>
  <c r="EH35" i="6"/>
  <c r="EJ35" i="6"/>
  <c r="EK35" i="6"/>
  <c r="EL35" i="6"/>
  <c r="EM35" i="6"/>
  <c r="EO35" i="6"/>
  <c r="EP35" i="6"/>
  <c r="EQ35" i="6"/>
  <c r="E36" i="6"/>
  <c r="F36" i="6"/>
  <c r="G36" i="6"/>
  <c r="H36" i="6"/>
  <c r="I36" i="6"/>
  <c r="J36" i="6"/>
  <c r="K36" i="6"/>
  <c r="L36" i="6"/>
  <c r="M36" i="6"/>
  <c r="O36" i="6"/>
  <c r="P36" i="6"/>
  <c r="R36" i="6"/>
  <c r="S36" i="6"/>
  <c r="T36" i="6"/>
  <c r="U36" i="6"/>
  <c r="V36" i="6"/>
  <c r="W36" i="6"/>
  <c r="X36" i="6"/>
  <c r="Y36" i="6"/>
  <c r="Z36" i="6"/>
  <c r="AA36" i="6"/>
  <c r="AB36" i="6"/>
  <c r="AC36" i="6"/>
  <c r="AE36" i="6"/>
  <c r="AF36" i="6"/>
  <c r="AH36" i="6"/>
  <c r="AI36" i="6"/>
  <c r="AJ36" i="6"/>
  <c r="AK36" i="6"/>
  <c r="AL36" i="6"/>
  <c r="AM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J36" i="6"/>
  <c r="BK36" i="6"/>
  <c r="BL36" i="6"/>
  <c r="BM36" i="6"/>
  <c r="BN36" i="6"/>
  <c r="BO36" i="6"/>
  <c r="BQ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M36" i="6"/>
  <c r="CN36" i="6"/>
  <c r="CO36" i="6"/>
  <c r="CQ36" i="6"/>
  <c r="CR36" i="6"/>
  <c r="CT36" i="6"/>
  <c r="CU36" i="6"/>
  <c r="CV36" i="6"/>
  <c r="CW36" i="6"/>
  <c r="CX36" i="6"/>
  <c r="CY36" i="6"/>
  <c r="CZ36" i="6"/>
  <c r="DA36" i="6"/>
  <c r="DB36" i="6"/>
  <c r="DC36" i="6"/>
  <c r="DF36" i="6"/>
  <c r="DG36" i="6"/>
  <c r="DH36" i="6"/>
  <c r="DJ36" i="6"/>
  <c r="DK36" i="6"/>
  <c r="DL36" i="6"/>
  <c r="DM36" i="6"/>
  <c r="DN36" i="6"/>
  <c r="DO36" i="6"/>
  <c r="DP36" i="6"/>
  <c r="DQ36" i="6"/>
  <c r="DR36" i="6"/>
  <c r="DS36" i="6"/>
  <c r="DT36" i="6"/>
  <c r="DU36" i="6"/>
  <c r="DV36" i="6"/>
  <c r="DW36" i="6"/>
  <c r="DX36" i="6"/>
  <c r="DY36" i="6"/>
  <c r="DZ36" i="6"/>
  <c r="EA36" i="6"/>
  <c r="EB36" i="6"/>
  <c r="EC36" i="6"/>
  <c r="ED36" i="6"/>
  <c r="EE36" i="6"/>
  <c r="EF36" i="6"/>
  <c r="EG36" i="6"/>
  <c r="EH36" i="6"/>
  <c r="EJ36" i="6"/>
  <c r="EK36" i="6"/>
  <c r="EL36" i="6"/>
  <c r="EM36" i="6"/>
  <c r="EO36" i="6"/>
  <c r="EP36" i="6"/>
  <c r="EQ36" i="6"/>
  <c r="E37" i="6"/>
  <c r="F37" i="6"/>
  <c r="G37" i="6"/>
  <c r="H37" i="6"/>
  <c r="I37" i="6"/>
  <c r="J37" i="6"/>
  <c r="K37" i="6"/>
  <c r="L37" i="6"/>
  <c r="M37" i="6"/>
  <c r="O37" i="6"/>
  <c r="P37" i="6"/>
  <c r="R37" i="6"/>
  <c r="S37" i="6"/>
  <c r="T37" i="6"/>
  <c r="U37" i="6"/>
  <c r="V37" i="6"/>
  <c r="W37" i="6"/>
  <c r="X37" i="6"/>
  <c r="Y37" i="6"/>
  <c r="Z37" i="6"/>
  <c r="AA37" i="6"/>
  <c r="AB37" i="6"/>
  <c r="AC37" i="6"/>
  <c r="AE37" i="6"/>
  <c r="AF37" i="6"/>
  <c r="AH37" i="6"/>
  <c r="AI37" i="6"/>
  <c r="AJ37" i="6"/>
  <c r="AK37" i="6"/>
  <c r="AL37" i="6"/>
  <c r="AM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J37" i="6"/>
  <c r="BK37" i="6"/>
  <c r="BL37" i="6"/>
  <c r="BM37" i="6"/>
  <c r="BN37" i="6"/>
  <c r="BO37" i="6"/>
  <c r="BQ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M37" i="6"/>
  <c r="CN37" i="6"/>
  <c r="CO37" i="6"/>
  <c r="CQ37" i="6"/>
  <c r="CR37" i="6"/>
  <c r="CT37" i="6"/>
  <c r="CU37" i="6"/>
  <c r="CV37" i="6"/>
  <c r="CW37" i="6"/>
  <c r="CX37" i="6"/>
  <c r="CY37" i="6"/>
  <c r="CZ37" i="6"/>
  <c r="DA37" i="6"/>
  <c r="DB37" i="6"/>
  <c r="DC37" i="6"/>
  <c r="DF37" i="6"/>
  <c r="DG37" i="6"/>
  <c r="DH37" i="6"/>
  <c r="DJ37" i="6"/>
  <c r="DK37" i="6"/>
  <c r="DL37" i="6"/>
  <c r="DM37" i="6"/>
  <c r="DN37" i="6"/>
  <c r="DO37" i="6"/>
  <c r="DP37" i="6"/>
  <c r="DQ37" i="6"/>
  <c r="DR37" i="6"/>
  <c r="DS37" i="6"/>
  <c r="DT37" i="6"/>
  <c r="DU37" i="6"/>
  <c r="DV37" i="6"/>
  <c r="DW37" i="6"/>
  <c r="DX37" i="6"/>
  <c r="DY37" i="6"/>
  <c r="DZ37" i="6"/>
  <c r="EA37" i="6"/>
  <c r="EB37" i="6"/>
  <c r="EC37" i="6"/>
  <c r="ED37" i="6"/>
  <c r="EE37" i="6"/>
  <c r="EF37" i="6"/>
  <c r="EG37" i="6"/>
  <c r="EH37" i="6"/>
  <c r="EJ37" i="6"/>
  <c r="EK37" i="6"/>
  <c r="EL37" i="6"/>
  <c r="EM37" i="6"/>
  <c r="EO37" i="6"/>
  <c r="EP37" i="6"/>
  <c r="EQ37" i="6"/>
  <c r="E38" i="6"/>
  <c r="F38" i="6"/>
  <c r="G38" i="6"/>
  <c r="H38" i="6"/>
  <c r="I38" i="6"/>
  <c r="J38" i="6"/>
  <c r="K38" i="6"/>
  <c r="L38" i="6"/>
  <c r="M38" i="6"/>
  <c r="O38" i="6"/>
  <c r="P38" i="6"/>
  <c r="R38" i="6"/>
  <c r="S38" i="6"/>
  <c r="T38" i="6"/>
  <c r="U38" i="6"/>
  <c r="V38" i="6"/>
  <c r="W38" i="6"/>
  <c r="X38" i="6"/>
  <c r="Y38" i="6"/>
  <c r="Z38" i="6"/>
  <c r="AA38" i="6"/>
  <c r="AB38" i="6"/>
  <c r="AC38" i="6"/>
  <c r="AE38" i="6"/>
  <c r="AF38" i="6"/>
  <c r="AH38" i="6"/>
  <c r="AI38" i="6"/>
  <c r="AJ38" i="6"/>
  <c r="AK38" i="6"/>
  <c r="AL38" i="6"/>
  <c r="AM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J38" i="6"/>
  <c r="BK38" i="6"/>
  <c r="BL38" i="6"/>
  <c r="BM38" i="6"/>
  <c r="BN38" i="6"/>
  <c r="BO38" i="6"/>
  <c r="BQ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J38" i="6"/>
  <c r="CK38" i="6"/>
  <c r="CM38" i="6"/>
  <c r="CN38" i="6"/>
  <c r="CO38" i="6"/>
  <c r="CQ38" i="6"/>
  <c r="CR38" i="6"/>
  <c r="CT38" i="6"/>
  <c r="CU38" i="6"/>
  <c r="CV38" i="6"/>
  <c r="CW38" i="6"/>
  <c r="CX38" i="6"/>
  <c r="CY38" i="6"/>
  <c r="CZ38" i="6"/>
  <c r="DA38" i="6"/>
  <c r="DB38" i="6"/>
  <c r="DC38" i="6"/>
  <c r="DF38" i="6"/>
  <c r="DG38" i="6"/>
  <c r="DH38" i="6"/>
  <c r="DJ38" i="6"/>
  <c r="DK38" i="6"/>
  <c r="DL38" i="6"/>
  <c r="DM38" i="6"/>
  <c r="DN38" i="6"/>
  <c r="DO38" i="6"/>
  <c r="DP38" i="6"/>
  <c r="DQ38" i="6"/>
  <c r="DR38" i="6"/>
  <c r="DS38" i="6"/>
  <c r="DT38" i="6"/>
  <c r="DU38" i="6"/>
  <c r="DV38" i="6"/>
  <c r="DW38" i="6"/>
  <c r="DX38" i="6"/>
  <c r="DY38" i="6"/>
  <c r="DZ38" i="6"/>
  <c r="EA38" i="6"/>
  <c r="EB38" i="6"/>
  <c r="EC38" i="6"/>
  <c r="ED38" i="6"/>
  <c r="EE38" i="6"/>
  <c r="EG38" i="6"/>
  <c r="EH38" i="6"/>
  <c r="EJ38" i="6"/>
  <c r="EK38" i="6"/>
  <c r="EL38" i="6"/>
  <c r="EM38" i="6"/>
  <c r="EO38" i="6"/>
  <c r="EP38" i="6"/>
  <c r="EQ38" i="6"/>
  <c r="E39" i="6"/>
  <c r="F39" i="6"/>
  <c r="G39" i="6"/>
  <c r="H39" i="6"/>
  <c r="I39" i="6"/>
  <c r="J39" i="6"/>
  <c r="K39" i="6"/>
  <c r="L39" i="6"/>
  <c r="M39" i="6"/>
  <c r="O39" i="6"/>
  <c r="P39" i="6"/>
  <c r="R39" i="6"/>
  <c r="S39" i="6"/>
  <c r="T39" i="6"/>
  <c r="U39" i="6"/>
  <c r="V39" i="6"/>
  <c r="W39" i="6"/>
  <c r="Y39" i="6"/>
  <c r="Z39" i="6"/>
  <c r="AA39" i="6"/>
  <c r="AB39" i="6"/>
  <c r="AC39" i="6"/>
  <c r="AE39" i="6"/>
  <c r="AF39" i="6"/>
  <c r="AH39" i="6"/>
  <c r="AI39" i="6"/>
  <c r="AJ39" i="6"/>
  <c r="AK39" i="6"/>
  <c r="AL39" i="6"/>
  <c r="AM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J39" i="6"/>
  <c r="BK39" i="6"/>
  <c r="BL39" i="6"/>
  <c r="BM39" i="6"/>
  <c r="BN39" i="6"/>
  <c r="BO39" i="6"/>
  <c r="BQ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M39" i="6"/>
  <c r="CN39" i="6"/>
  <c r="CO39" i="6"/>
  <c r="CQ39" i="6"/>
  <c r="CR39" i="6"/>
  <c r="CT39" i="6"/>
  <c r="CU39" i="6"/>
  <c r="CV39" i="6"/>
  <c r="CW39" i="6"/>
  <c r="CX39" i="6"/>
  <c r="CY39" i="6"/>
  <c r="CZ39" i="6"/>
  <c r="DA39" i="6"/>
  <c r="DB39" i="6"/>
  <c r="DC39" i="6"/>
  <c r="DF39" i="6"/>
  <c r="DG39" i="6"/>
  <c r="DH39" i="6"/>
  <c r="DJ39" i="6"/>
  <c r="DK39" i="6"/>
  <c r="DL39" i="6"/>
  <c r="DM39" i="6"/>
  <c r="DN39" i="6"/>
  <c r="DO39" i="6"/>
  <c r="DP39" i="6"/>
  <c r="DR39" i="6"/>
  <c r="DS39" i="6"/>
  <c r="DT39" i="6"/>
  <c r="DU39" i="6"/>
  <c r="DV39" i="6"/>
  <c r="DW39" i="6"/>
  <c r="DX39" i="6"/>
  <c r="DY39" i="6"/>
  <c r="DZ39" i="6"/>
  <c r="EA39" i="6"/>
  <c r="EB39" i="6"/>
  <c r="EC39" i="6"/>
  <c r="ED39" i="6"/>
  <c r="EE39" i="6"/>
  <c r="EF39" i="6"/>
  <c r="EG39" i="6"/>
  <c r="EH39" i="6"/>
  <c r="EJ39" i="6"/>
  <c r="EK39" i="6"/>
  <c r="EL39" i="6"/>
  <c r="EM39" i="6"/>
  <c r="EO39" i="6"/>
  <c r="EP39" i="6"/>
  <c r="EQ39" i="6"/>
  <c r="E40" i="6"/>
  <c r="F40" i="6"/>
  <c r="G40" i="6"/>
  <c r="H40" i="6"/>
  <c r="I40" i="6"/>
  <c r="J40" i="6"/>
  <c r="K40" i="6"/>
  <c r="L40" i="6"/>
  <c r="M40" i="6"/>
  <c r="O40" i="6"/>
  <c r="P40" i="6"/>
  <c r="S40" i="6"/>
  <c r="T40" i="6"/>
  <c r="U40" i="6"/>
  <c r="V40" i="6"/>
  <c r="W40" i="6"/>
  <c r="X40" i="6"/>
  <c r="Y40" i="6"/>
  <c r="Z40" i="6"/>
  <c r="AA40" i="6"/>
  <c r="AB40" i="6"/>
  <c r="AC40" i="6"/>
  <c r="AE40" i="6"/>
  <c r="AF40" i="6"/>
  <c r="AH40" i="6"/>
  <c r="AI40" i="6"/>
  <c r="AJ40" i="6"/>
  <c r="AK40" i="6"/>
  <c r="AL40" i="6"/>
  <c r="AM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J40" i="6"/>
  <c r="BK40" i="6"/>
  <c r="BL40" i="6"/>
  <c r="BM40" i="6"/>
  <c r="BN40" i="6"/>
  <c r="BO40" i="6"/>
  <c r="BQ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G40" i="6"/>
  <c r="CH40" i="6"/>
  <c r="CI40" i="6"/>
  <c r="CJ40" i="6"/>
  <c r="CK40" i="6"/>
  <c r="CM40" i="6"/>
  <c r="CN40" i="6"/>
  <c r="CO40" i="6"/>
  <c r="CQ40" i="6"/>
  <c r="CR40" i="6"/>
  <c r="CT40" i="6"/>
  <c r="CU40" i="6"/>
  <c r="CV40" i="6"/>
  <c r="CW40" i="6"/>
  <c r="CX40" i="6"/>
  <c r="CY40" i="6"/>
  <c r="CZ40" i="6"/>
  <c r="DA40" i="6"/>
  <c r="DB40" i="6"/>
  <c r="DC40" i="6"/>
  <c r="DG40" i="6"/>
  <c r="DH40" i="6"/>
  <c r="DJ40" i="6"/>
  <c r="DK40" i="6"/>
  <c r="DL40" i="6"/>
  <c r="DM40" i="6"/>
  <c r="DN40" i="6"/>
  <c r="DO40" i="6"/>
  <c r="DP40" i="6"/>
  <c r="DQ40" i="6"/>
  <c r="DR40" i="6"/>
  <c r="DS40" i="6"/>
  <c r="DT40" i="6"/>
  <c r="DU40" i="6"/>
  <c r="DV40" i="6"/>
  <c r="DW40" i="6"/>
  <c r="DX40" i="6"/>
  <c r="DY40" i="6"/>
  <c r="DZ40" i="6"/>
  <c r="EA40" i="6"/>
  <c r="EB40" i="6"/>
  <c r="EC40" i="6"/>
  <c r="ED40" i="6"/>
  <c r="EE40" i="6"/>
  <c r="EF40" i="6"/>
  <c r="EG40" i="6"/>
  <c r="EH40" i="6"/>
  <c r="EJ40" i="6"/>
  <c r="EK40" i="6"/>
  <c r="EL40" i="6"/>
  <c r="EM40" i="6"/>
  <c r="EO40" i="6"/>
  <c r="EP40" i="6"/>
  <c r="EQ40" i="6"/>
  <c r="E41" i="6"/>
  <c r="F41" i="6"/>
  <c r="G41" i="6"/>
  <c r="H41" i="6"/>
  <c r="I41" i="6"/>
  <c r="J41" i="6"/>
  <c r="K41" i="6"/>
  <c r="L41" i="6"/>
  <c r="M41" i="6"/>
  <c r="O41" i="6"/>
  <c r="P41" i="6"/>
  <c r="R41" i="6"/>
  <c r="S41" i="6"/>
  <c r="T41" i="6"/>
  <c r="U41" i="6"/>
  <c r="V41" i="6"/>
  <c r="W41" i="6"/>
  <c r="X41" i="6"/>
  <c r="Y41" i="6"/>
  <c r="Z41" i="6"/>
  <c r="AA41" i="6"/>
  <c r="AB41" i="6"/>
  <c r="AC41" i="6"/>
  <c r="AE41" i="6"/>
  <c r="AF41" i="6"/>
  <c r="AH41" i="6"/>
  <c r="AI41" i="6"/>
  <c r="AJ41" i="6"/>
  <c r="AK41" i="6"/>
  <c r="AL41" i="6"/>
  <c r="AM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J41" i="6"/>
  <c r="BK41" i="6"/>
  <c r="BL41" i="6"/>
  <c r="BM41" i="6"/>
  <c r="BN41" i="6"/>
  <c r="BO41" i="6"/>
  <c r="BQ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M41" i="6"/>
  <c r="CN41" i="6"/>
  <c r="CO41" i="6"/>
  <c r="CQ41" i="6"/>
  <c r="CR41" i="6"/>
  <c r="CT41" i="6"/>
  <c r="CU41" i="6"/>
  <c r="CV41" i="6"/>
  <c r="CW41" i="6"/>
  <c r="CX41" i="6"/>
  <c r="CY41" i="6"/>
  <c r="CZ41" i="6"/>
  <c r="DA41" i="6"/>
  <c r="DB41" i="6"/>
  <c r="DC41" i="6"/>
  <c r="DF41" i="6"/>
  <c r="DG41" i="6"/>
  <c r="DH41" i="6"/>
  <c r="DJ41" i="6"/>
  <c r="DK41" i="6"/>
  <c r="DL41" i="6"/>
  <c r="DM41" i="6"/>
  <c r="DN41" i="6"/>
  <c r="DO41" i="6"/>
  <c r="DP41" i="6"/>
  <c r="DQ41" i="6"/>
  <c r="DR41" i="6"/>
  <c r="DS41" i="6"/>
  <c r="DT41" i="6"/>
  <c r="DU41" i="6"/>
  <c r="DV41" i="6"/>
  <c r="DW41" i="6"/>
  <c r="DX41" i="6"/>
  <c r="DY41" i="6"/>
  <c r="DZ41" i="6"/>
  <c r="EA41" i="6"/>
  <c r="EB41" i="6"/>
  <c r="EC41" i="6"/>
  <c r="ED41" i="6"/>
  <c r="EE41" i="6"/>
  <c r="EF41" i="6"/>
  <c r="EG41" i="6"/>
  <c r="EH41" i="6"/>
  <c r="EJ41" i="6"/>
  <c r="EK41" i="6"/>
  <c r="EL41" i="6"/>
  <c r="EM41" i="6"/>
  <c r="EO41" i="6"/>
  <c r="EP41" i="6"/>
  <c r="EQ41" i="6"/>
  <c r="E42" i="6"/>
  <c r="F42" i="6"/>
  <c r="G42" i="6"/>
  <c r="H42" i="6"/>
  <c r="I42" i="6"/>
  <c r="J42" i="6"/>
  <c r="K42" i="6"/>
  <c r="L42" i="6"/>
  <c r="M42" i="6"/>
  <c r="O42" i="6"/>
  <c r="P42" i="6"/>
  <c r="R42" i="6"/>
  <c r="S42" i="6"/>
  <c r="T42" i="6"/>
  <c r="U42" i="6"/>
  <c r="V42" i="6"/>
  <c r="W42" i="6"/>
  <c r="Y42" i="6"/>
  <c r="Z42" i="6"/>
  <c r="AA42" i="6"/>
  <c r="AB42" i="6"/>
  <c r="AC42" i="6"/>
  <c r="AE42" i="6"/>
  <c r="AF42" i="6"/>
  <c r="AH42" i="6"/>
  <c r="AI42" i="6"/>
  <c r="AJ42" i="6"/>
  <c r="AK42" i="6"/>
  <c r="AL42" i="6"/>
  <c r="AM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J42" i="6"/>
  <c r="BK42" i="6"/>
  <c r="BL42" i="6"/>
  <c r="BM42" i="6"/>
  <c r="BN42" i="6"/>
  <c r="BO42" i="6"/>
  <c r="BQ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M42" i="6"/>
  <c r="CN42" i="6"/>
  <c r="CO42" i="6"/>
  <c r="CQ42" i="6"/>
  <c r="CR42" i="6"/>
  <c r="CT42" i="6"/>
  <c r="CU42" i="6"/>
  <c r="CV42" i="6"/>
  <c r="CW42" i="6"/>
  <c r="CX42" i="6"/>
  <c r="CY42" i="6"/>
  <c r="CZ42" i="6"/>
  <c r="DA42" i="6"/>
  <c r="DB42" i="6"/>
  <c r="DC42" i="6"/>
  <c r="DF42" i="6"/>
  <c r="DG42" i="6"/>
  <c r="DH42" i="6"/>
  <c r="DJ42" i="6"/>
  <c r="DK42" i="6"/>
  <c r="DL42" i="6"/>
  <c r="DM42" i="6"/>
  <c r="DN42" i="6"/>
  <c r="DO42" i="6"/>
  <c r="DP42" i="6"/>
  <c r="DQ42" i="6"/>
  <c r="DR42" i="6"/>
  <c r="DS42" i="6"/>
  <c r="DT42" i="6"/>
  <c r="DU42" i="6"/>
  <c r="DV42" i="6"/>
  <c r="DW42" i="6"/>
  <c r="DX42" i="6"/>
  <c r="DZ42" i="6"/>
  <c r="EB42" i="6"/>
  <c r="EC42" i="6"/>
  <c r="ED42" i="6"/>
  <c r="EE42" i="6"/>
  <c r="EF42" i="6"/>
  <c r="EG42" i="6"/>
  <c r="EH42" i="6"/>
  <c r="EJ42" i="6"/>
  <c r="EK42" i="6"/>
  <c r="EL42" i="6"/>
  <c r="EM42" i="6"/>
  <c r="EO42" i="6"/>
  <c r="EP42" i="6"/>
  <c r="EQ42" i="6"/>
  <c r="E43" i="6"/>
  <c r="F43" i="6"/>
  <c r="G43" i="6"/>
  <c r="H43" i="6"/>
  <c r="I43" i="6"/>
  <c r="J43" i="6"/>
  <c r="K43" i="6"/>
  <c r="L43" i="6"/>
  <c r="M43" i="6"/>
  <c r="O43" i="6"/>
  <c r="P43" i="6"/>
  <c r="R43" i="6"/>
  <c r="S43" i="6"/>
  <c r="T43" i="6"/>
  <c r="V43" i="6"/>
  <c r="X43" i="6"/>
  <c r="Y43" i="6"/>
  <c r="Z43" i="6"/>
  <c r="AA43" i="6"/>
  <c r="AB43" i="6"/>
  <c r="AC43" i="6"/>
  <c r="AE43" i="6"/>
  <c r="AF43" i="6"/>
  <c r="AH43" i="6"/>
  <c r="AI43" i="6"/>
  <c r="AK43" i="6"/>
  <c r="AL43" i="6"/>
  <c r="AM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J43" i="6"/>
  <c r="BK43" i="6"/>
  <c r="BL43" i="6"/>
  <c r="BM43" i="6"/>
  <c r="BN43" i="6"/>
  <c r="BO43" i="6"/>
  <c r="BQ43" i="6"/>
  <c r="BS43" i="6"/>
  <c r="BT43" i="6"/>
  <c r="BU43" i="6"/>
  <c r="BV43" i="6"/>
  <c r="BW43" i="6"/>
  <c r="BX43" i="6"/>
  <c r="BY43" i="6"/>
  <c r="BZ43" i="6"/>
  <c r="CA43" i="6"/>
  <c r="CB43" i="6"/>
  <c r="CC43" i="6"/>
  <c r="CE43" i="6"/>
  <c r="CF43" i="6"/>
  <c r="CG43" i="6"/>
  <c r="CH43" i="6"/>
  <c r="CI43" i="6"/>
  <c r="CJ43" i="6"/>
  <c r="CK43" i="6"/>
  <c r="CM43" i="6"/>
  <c r="CN43" i="6"/>
  <c r="CO43" i="6"/>
  <c r="CQ43" i="6"/>
  <c r="CR43" i="6"/>
  <c r="CT43" i="6"/>
  <c r="CU43" i="6"/>
  <c r="CV43" i="6"/>
  <c r="CW43" i="6"/>
  <c r="CX43" i="6"/>
  <c r="CY43" i="6"/>
  <c r="CZ43" i="6"/>
  <c r="DA43" i="6"/>
  <c r="DB43" i="6"/>
  <c r="DC43" i="6"/>
  <c r="DF43" i="6"/>
  <c r="DG43" i="6"/>
  <c r="DH43" i="6"/>
  <c r="DJ43" i="6"/>
  <c r="DK43" i="6"/>
  <c r="DL43" i="6"/>
  <c r="DM43" i="6"/>
  <c r="DN43" i="6"/>
  <c r="DO43" i="6"/>
  <c r="DP43" i="6"/>
  <c r="DQ43" i="6"/>
  <c r="DR43" i="6"/>
  <c r="DS43" i="6"/>
  <c r="DT43" i="6"/>
  <c r="DU43" i="6"/>
  <c r="DV43" i="6"/>
  <c r="DW43" i="6"/>
  <c r="DY43" i="6"/>
  <c r="DZ43" i="6"/>
  <c r="EA43" i="6"/>
  <c r="EB43" i="6"/>
  <c r="EC43" i="6"/>
  <c r="ED43" i="6"/>
  <c r="EE43" i="6"/>
  <c r="EF43" i="6"/>
  <c r="EG43" i="6"/>
  <c r="EH43" i="6"/>
  <c r="EJ43" i="6"/>
  <c r="EK43" i="6"/>
  <c r="EL43" i="6"/>
  <c r="EM43" i="6"/>
  <c r="EO43" i="6"/>
  <c r="E44" i="6"/>
  <c r="F44" i="6"/>
  <c r="G44" i="6"/>
  <c r="H44" i="6"/>
  <c r="I44" i="6"/>
  <c r="J44" i="6"/>
  <c r="K44" i="6"/>
  <c r="L44" i="6"/>
  <c r="M44" i="6"/>
  <c r="O44" i="6"/>
  <c r="P44" i="6"/>
  <c r="R44" i="6"/>
  <c r="S44" i="6"/>
  <c r="T44" i="6"/>
  <c r="U44" i="6"/>
  <c r="V44" i="6"/>
  <c r="W44" i="6"/>
  <c r="X44" i="6"/>
  <c r="Y44" i="6"/>
  <c r="Z44" i="6"/>
  <c r="AA44" i="6"/>
  <c r="AB44" i="6"/>
  <c r="AC44" i="6"/>
  <c r="AE44" i="6"/>
  <c r="AF44" i="6"/>
  <c r="AH44" i="6"/>
  <c r="AI44" i="6"/>
  <c r="AJ44" i="6"/>
  <c r="AK44" i="6"/>
  <c r="AL44" i="6"/>
  <c r="AM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J44" i="6"/>
  <c r="BK44" i="6"/>
  <c r="BL44" i="6"/>
  <c r="BM44" i="6"/>
  <c r="BN44" i="6"/>
  <c r="BO44" i="6"/>
  <c r="BQ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M44" i="6"/>
  <c r="CN44" i="6"/>
  <c r="CO44" i="6"/>
  <c r="CQ44" i="6"/>
  <c r="CR44" i="6"/>
  <c r="CT44" i="6"/>
  <c r="CU44" i="6"/>
  <c r="CV44" i="6"/>
  <c r="CW44" i="6"/>
  <c r="CX44" i="6"/>
  <c r="CY44" i="6"/>
  <c r="CZ44" i="6"/>
  <c r="DA44" i="6"/>
  <c r="DB44" i="6"/>
  <c r="DC44" i="6"/>
  <c r="DF44" i="6"/>
  <c r="DG44" i="6"/>
  <c r="DH44" i="6"/>
  <c r="DJ44" i="6"/>
  <c r="DK44" i="6"/>
  <c r="DL44" i="6"/>
  <c r="DM44" i="6"/>
  <c r="DN44" i="6"/>
  <c r="DO44" i="6"/>
  <c r="DP44" i="6"/>
  <c r="DQ44" i="6"/>
  <c r="DR44" i="6"/>
  <c r="DS44" i="6"/>
  <c r="DT44" i="6"/>
  <c r="DU44" i="6"/>
  <c r="DV44" i="6"/>
  <c r="DW44" i="6"/>
  <c r="DX44" i="6"/>
  <c r="DY44" i="6"/>
  <c r="DZ44" i="6"/>
  <c r="EA44" i="6"/>
  <c r="EB44" i="6"/>
  <c r="EC44" i="6"/>
  <c r="ED44" i="6"/>
  <c r="EE44" i="6"/>
  <c r="EF44" i="6"/>
  <c r="EG44" i="6"/>
  <c r="EH44" i="6"/>
  <c r="EJ44" i="6"/>
  <c r="EK44" i="6"/>
  <c r="EL44" i="6"/>
  <c r="EM44" i="6"/>
  <c r="EO44" i="6"/>
  <c r="EP44" i="6"/>
  <c r="EQ44" i="6"/>
  <c r="E45" i="6"/>
  <c r="F45" i="6"/>
  <c r="G45" i="6"/>
  <c r="H45" i="6"/>
  <c r="I45" i="6"/>
  <c r="J45" i="6"/>
  <c r="K45" i="6"/>
  <c r="L45" i="6"/>
  <c r="M45" i="6"/>
  <c r="O45" i="6"/>
  <c r="R45" i="6"/>
  <c r="S45" i="6"/>
  <c r="T45" i="6"/>
  <c r="U45" i="6"/>
  <c r="V45" i="6"/>
  <c r="W45" i="6"/>
  <c r="X45" i="6"/>
  <c r="Y45" i="6"/>
  <c r="Z45" i="6"/>
  <c r="AA45" i="6"/>
  <c r="AB45" i="6"/>
  <c r="AC45" i="6"/>
  <c r="AE45" i="6"/>
  <c r="AF45" i="6"/>
  <c r="AH45" i="6"/>
  <c r="AI45" i="6"/>
  <c r="AJ45" i="6"/>
  <c r="AK45" i="6"/>
  <c r="AL45" i="6"/>
  <c r="AM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J45" i="6"/>
  <c r="BK45" i="6"/>
  <c r="BL45" i="6"/>
  <c r="BM45" i="6"/>
  <c r="BN45" i="6"/>
  <c r="BO45" i="6"/>
  <c r="BQ45" i="6"/>
  <c r="BS45" i="6"/>
  <c r="BT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M45" i="6"/>
  <c r="CN45" i="6"/>
  <c r="CO45" i="6"/>
  <c r="CQ45" i="6"/>
  <c r="CR45" i="6"/>
  <c r="CT45" i="6"/>
  <c r="CU45" i="6"/>
  <c r="CV45" i="6"/>
  <c r="CW45" i="6"/>
  <c r="CX45" i="6"/>
  <c r="CY45" i="6"/>
  <c r="CZ45" i="6"/>
  <c r="DA45" i="6"/>
  <c r="DB45" i="6"/>
  <c r="DC45" i="6"/>
  <c r="DF45" i="6"/>
  <c r="DG45" i="6"/>
  <c r="DH45" i="6"/>
  <c r="DJ45" i="6"/>
  <c r="DK45" i="6"/>
  <c r="DL45" i="6"/>
  <c r="DM45" i="6"/>
  <c r="DN45" i="6"/>
  <c r="DO45" i="6"/>
  <c r="DP45" i="6"/>
  <c r="DQ45" i="6"/>
  <c r="DR45" i="6"/>
  <c r="DS45" i="6"/>
  <c r="DT45" i="6"/>
  <c r="DU45" i="6"/>
  <c r="DV45" i="6"/>
  <c r="DW45" i="6"/>
  <c r="DX45" i="6"/>
  <c r="DY45" i="6"/>
  <c r="DZ45" i="6"/>
  <c r="EA45" i="6"/>
  <c r="EB45" i="6"/>
  <c r="EC45" i="6"/>
  <c r="ED45" i="6"/>
  <c r="EE45" i="6"/>
  <c r="EF45" i="6"/>
  <c r="EG45" i="6"/>
  <c r="EH45" i="6"/>
  <c r="EJ45" i="6"/>
  <c r="EK45" i="6"/>
  <c r="EL45" i="6"/>
  <c r="EM45" i="6"/>
  <c r="EO45" i="6"/>
  <c r="EP45" i="6"/>
  <c r="EQ45" i="6"/>
  <c r="E46" i="6"/>
  <c r="F46" i="6"/>
  <c r="G46" i="6"/>
  <c r="H46" i="6"/>
  <c r="I46" i="6"/>
  <c r="J46" i="6"/>
  <c r="K46" i="6"/>
  <c r="L46" i="6"/>
  <c r="M46" i="6"/>
  <c r="O46" i="6"/>
  <c r="P46" i="6"/>
  <c r="R46" i="6"/>
  <c r="S46" i="6"/>
  <c r="T46" i="6"/>
  <c r="U46" i="6"/>
  <c r="V46" i="6"/>
  <c r="W46" i="6"/>
  <c r="X46" i="6"/>
  <c r="Y46" i="6"/>
  <c r="Z46" i="6"/>
  <c r="AA46" i="6"/>
  <c r="AB46" i="6"/>
  <c r="AC46" i="6"/>
  <c r="AE46" i="6"/>
  <c r="AF46" i="6"/>
  <c r="AH46" i="6"/>
  <c r="AI46" i="6"/>
  <c r="AJ46" i="6"/>
  <c r="AK46" i="6"/>
  <c r="AL46" i="6"/>
  <c r="AM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J46" i="6"/>
  <c r="BK46" i="6"/>
  <c r="BL46" i="6"/>
  <c r="BM46" i="6"/>
  <c r="BN46" i="6"/>
  <c r="BO46" i="6"/>
  <c r="BQ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M46" i="6"/>
  <c r="CN46" i="6"/>
  <c r="CO46" i="6"/>
  <c r="CQ46" i="6"/>
  <c r="CR46" i="6"/>
  <c r="CT46" i="6"/>
  <c r="CU46" i="6"/>
  <c r="CV46" i="6"/>
  <c r="CW46" i="6"/>
  <c r="CX46" i="6"/>
  <c r="CY46" i="6"/>
  <c r="CZ46" i="6"/>
  <c r="DA46" i="6"/>
  <c r="DB46" i="6"/>
  <c r="DC46" i="6"/>
  <c r="DF46" i="6"/>
  <c r="DG46" i="6"/>
  <c r="DH46" i="6"/>
  <c r="DJ46" i="6"/>
  <c r="DK46" i="6"/>
  <c r="DL46" i="6"/>
  <c r="DM46" i="6"/>
  <c r="DN46" i="6"/>
  <c r="DO46" i="6"/>
  <c r="DP46" i="6"/>
  <c r="DQ46" i="6"/>
  <c r="DR46" i="6"/>
  <c r="DS46" i="6"/>
  <c r="DT46" i="6"/>
  <c r="DU46" i="6"/>
  <c r="DV46" i="6"/>
  <c r="DW46" i="6"/>
  <c r="DX46" i="6"/>
  <c r="DY46" i="6"/>
  <c r="DZ46" i="6"/>
  <c r="EA46" i="6"/>
  <c r="EB46" i="6"/>
  <c r="EC46" i="6"/>
  <c r="ED46" i="6"/>
  <c r="EE46" i="6"/>
  <c r="EF46" i="6"/>
  <c r="EG46" i="6"/>
  <c r="EH46" i="6"/>
  <c r="EJ46" i="6"/>
  <c r="EK46" i="6"/>
  <c r="EL46" i="6"/>
  <c r="EM46" i="6"/>
  <c r="EO46" i="6"/>
  <c r="EP46" i="6"/>
  <c r="EQ46" i="6"/>
  <c r="E47" i="6"/>
  <c r="F47" i="6"/>
  <c r="G47" i="6"/>
  <c r="H47" i="6"/>
  <c r="I47" i="6"/>
  <c r="J47" i="6"/>
  <c r="K47" i="6"/>
  <c r="L47" i="6"/>
  <c r="M47" i="6"/>
  <c r="O47" i="6"/>
  <c r="P47" i="6"/>
  <c r="R47" i="6"/>
  <c r="S47" i="6"/>
  <c r="T47" i="6"/>
  <c r="U47" i="6"/>
  <c r="V47" i="6"/>
  <c r="W47" i="6"/>
  <c r="X47" i="6"/>
  <c r="Y47" i="6"/>
  <c r="Z47" i="6"/>
  <c r="AA47" i="6"/>
  <c r="AB47" i="6"/>
  <c r="AC47" i="6"/>
  <c r="AE47" i="6"/>
  <c r="AF47" i="6"/>
  <c r="AH47" i="6"/>
  <c r="AI47" i="6"/>
  <c r="AJ47" i="6"/>
  <c r="AK47" i="6"/>
  <c r="AL47" i="6"/>
  <c r="AM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J47" i="6"/>
  <c r="BK47" i="6"/>
  <c r="BL47" i="6"/>
  <c r="BM47" i="6"/>
  <c r="BN47" i="6"/>
  <c r="BO47" i="6"/>
  <c r="BQ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M47" i="6"/>
  <c r="CN47" i="6"/>
  <c r="CO47" i="6"/>
  <c r="CQ47" i="6"/>
  <c r="CR47" i="6"/>
  <c r="CT47" i="6"/>
  <c r="CU47" i="6"/>
  <c r="CV47" i="6"/>
  <c r="CW47" i="6"/>
  <c r="CX47" i="6"/>
  <c r="CY47" i="6"/>
  <c r="CZ47" i="6"/>
  <c r="DA47" i="6"/>
  <c r="DB47" i="6"/>
  <c r="DC47" i="6"/>
  <c r="DF47" i="6"/>
  <c r="DG47" i="6"/>
  <c r="DH47" i="6"/>
  <c r="DJ47" i="6"/>
  <c r="DK47" i="6"/>
  <c r="DL47" i="6"/>
  <c r="DM47" i="6"/>
  <c r="DN47" i="6"/>
  <c r="DO47" i="6"/>
  <c r="DP47" i="6"/>
  <c r="DQ47" i="6"/>
  <c r="DR47" i="6"/>
  <c r="DS47" i="6"/>
  <c r="DT47" i="6"/>
  <c r="DU47" i="6"/>
  <c r="DV47" i="6"/>
  <c r="DW47" i="6"/>
  <c r="DX47" i="6"/>
  <c r="DY47" i="6"/>
  <c r="DZ47" i="6"/>
  <c r="EA47" i="6"/>
  <c r="EB47" i="6"/>
  <c r="EC47" i="6"/>
  <c r="ED47" i="6"/>
  <c r="EE47" i="6"/>
  <c r="EF47" i="6"/>
  <c r="EG47" i="6"/>
  <c r="EH47" i="6"/>
  <c r="EJ47" i="6"/>
  <c r="EK47" i="6"/>
  <c r="EL47" i="6"/>
  <c r="EM47" i="6"/>
  <c r="EO47" i="6"/>
  <c r="EP47" i="6"/>
  <c r="EQ47" i="6"/>
  <c r="E48" i="6"/>
  <c r="F48" i="6"/>
  <c r="G48" i="6"/>
  <c r="H48" i="6"/>
  <c r="I48" i="6"/>
  <c r="J48" i="6"/>
  <c r="K48" i="6"/>
  <c r="L48" i="6"/>
  <c r="M48" i="6"/>
  <c r="O48" i="6"/>
  <c r="P48" i="6"/>
  <c r="R48" i="6"/>
  <c r="S48" i="6"/>
  <c r="T48" i="6"/>
  <c r="U48" i="6"/>
  <c r="V48" i="6"/>
  <c r="W48" i="6"/>
  <c r="X48" i="6"/>
  <c r="Y48" i="6"/>
  <c r="Z48" i="6"/>
  <c r="AA48" i="6"/>
  <c r="AB48" i="6"/>
  <c r="AC48" i="6"/>
  <c r="AE48" i="6"/>
  <c r="AF48" i="6"/>
  <c r="AH48" i="6"/>
  <c r="AI48" i="6"/>
  <c r="AJ48" i="6"/>
  <c r="AK48" i="6"/>
  <c r="AL48" i="6"/>
  <c r="AM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J48" i="6"/>
  <c r="BK48" i="6"/>
  <c r="BL48" i="6"/>
  <c r="BM48" i="6"/>
  <c r="BN48" i="6"/>
  <c r="BO48" i="6"/>
  <c r="BQ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M48" i="6"/>
  <c r="CN48" i="6"/>
  <c r="CO48" i="6"/>
  <c r="CQ48" i="6"/>
  <c r="CR48" i="6"/>
  <c r="CT48" i="6"/>
  <c r="CU48" i="6"/>
  <c r="CV48" i="6"/>
  <c r="CW48" i="6"/>
  <c r="CX48" i="6"/>
  <c r="CY48" i="6"/>
  <c r="CZ48" i="6"/>
  <c r="DA48" i="6"/>
  <c r="DB48" i="6"/>
  <c r="DC48" i="6"/>
  <c r="DF48" i="6"/>
  <c r="DG48" i="6"/>
  <c r="DH48" i="6"/>
  <c r="DJ48" i="6"/>
  <c r="DK48" i="6"/>
  <c r="DL48" i="6"/>
  <c r="DM48" i="6"/>
  <c r="DN48" i="6"/>
  <c r="DO48" i="6"/>
  <c r="DP48" i="6"/>
  <c r="DQ48" i="6"/>
  <c r="DR48" i="6"/>
  <c r="DS48" i="6"/>
  <c r="DT48" i="6"/>
  <c r="DU48" i="6"/>
  <c r="DV48" i="6"/>
  <c r="DW48" i="6"/>
  <c r="DX48" i="6"/>
  <c r="DY48" i="6"/>
  <c r="DZ48" i="6"/>
  <c r="EA48" i="6"/>
  <c r="EB48" i="6"/>
  <c r="EC48" i="6"/>
  <c r="ED48" i="6"/>
  <c r="EE48" i="6"/>
  <c r="EF48" i="6"/>
  <c r="EG48" i="6"/>
  <c r="EH48" i="6"/>
  <c r="EJ48" i="6"/>
  <c r="EK48" i="6"/>
  <c r="EL48" i="6"/>
  <c r="EM48" i="6"/>
  <c r="EO48" i="6"/>
  <c r="EP48" i="6"/>
  <c r="EQ48" i="6"/>
  <c r="E49" i="6"/>
  <c r="F49" i="6"/>
  <c r="G49" i="6"/>
  <c r="H49" i="6"/>
  <c r="I49" i="6"/>
  <c r="J49" i="6"/>
  <c r="K49" i="6"/>
  <c r="L49" i="6"/>
  <c r="M49" i="6"/>
  <c r="O49" i="6"/>
  <c r="P49" i="6"/>
  <c r="R49" i="6"/>
  <c r="S49" i="6"/>
  <c r="T49" i="6"/>
  <c r="U49" i="6"/>
  <c r="V49" i="6"/>
  <c r="W49" i="6"/>
  <c r="X49" i="6"/>
  <c r="Y49" i="6"/>
  <c r="Z49" i="6"/>
  <c r="AA49" i="6"/>
  <c r="AB49" i="6"/>
  <c r="AC49" i="6"/>
  <c r="AE49" i="6"/>
  <c r="AF49" i="6"/>
  <c r="AH49" i="6"/>
  <c r="AI49" i="6"/>
  <c r="AJ49" i="6"/>
  <c r="AK49" i="6"/>
  <c r="AL49" i="6"/>
  <c r="AM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J49" i="6"/>
  <c r="BK49" i="6"/>
  <c r="BL49" i="6"/>
  <c r="BM49" i="6"/>
  <c r="BN49" i="6"/>
  <c r="BO49" i="6"/>
  <c r="BQ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CJ49" i="6"/>
  <c r="CK49" i="6"/>
  <c r="CM49" i="6"/>
  <c r="CN49" i="6"/>
  <c r="CO49" i="6"/>
  <c r="CQ49" i="6"/>
  <c r="CR49" i="6"/>
  <c r="CT49" i="6"/>
  <c r="CU49" i="6"/>
  <c r="CV49" i="6"/>
  <c r="CW49" i="6"/>
  <c r="CX49" i="6"/>
  <c r="CY49" i="6"/>
  <c r="CZ49" i="6"/>
  <c r="DA49" i="6"/>
  <c r="DB49" i="6"/>
  <c r="DC49" i="6"/>
  <c r="DF49" i="6"/>
  <c r="DG49" i="6"/>
  <c r="DH49" i="6"/>
  <c r="DJ49" i="6"/>
  <c r="DK49" i="6"/>
  <c r="DL49" i="6"/>
  <c r="DM49" i="6"/>
  <c r="DN49" i="6"/>
  <c r="DO49" i="6"/>
  <c r="DP49" i="6"/>
  <c r="DQ49" i="6"/>
  <c r="DR49" i="6"/>
  <c r="DS49" i="6"/>
  <c r="DT49" i="6"/>
  <c r="DU49" i="6"/>
  <c r="DV49" i="6"/>
  <c r="DW49" i="6"/>
  <c r="DX49" i="6"/>
  <c r="DY49" i="6"/>
  <c r="DZ49" i="6"/>
  <c r="EA49" i="6"/>
  <c r="EB49" i="6"/>
  <c r="EC49" i="6"/>
  <c r="ED49" i="6"/>
  <c r="EE49" i="6"/>
  <c r="EF49" i="6"/>
  <c r="EG49" i="6"/>
  <c r="EH49" i="6"/>
  <c r="EJ49" i="6"/>
  <c r="EK49" i="6"/>
  <c r="EL49" i="6"/>
  <c r="EM49" i="6"/>
  <c r="EO49" i="6"/>
  <c r="EP49" i="6"/>
  <c r="EQ49" i="6"/>
  <c r="DN2" i="6"/>
  <c r="CE2" i="6"/>
  <c r="BB2" i="6"/>
  <c r="BA2" i="6"/>
  <c r="AY2" i="6"/>
  <c r="AS2" i="6"/>
  <c r="K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EQ2" i="6"/>
  <c r="EP2" i="6"/>
  <c r="EO2" i="6"/>
  <c r="EM2" i="6"/>
  <c r="EL2" i="6"/>
  <c r="EK2" i="6"/>
  <c r="EJ2" i="6"/>
  <c r="EH2" i="6"/>
  <c r="EG2" i="6"/>
  <c r="EF2" i="6"/>
  <c r="EE2" i="6"/>
  <c r="ED2" i="6"/>
  <c r="EC2" i="6"/>
  <c r="EB2" i="6"/>
  <c r="EA2" i="6"/>
  <c r="DZ2" i="6"/>
  <c r="DY2" i="6"/>
  <c r="DX2" i="6"/>
  <c r="DW2" i="6"/>
  <c r="DV2" i="6"/>
  <c r="DU2" i="6"/>
  <c r="DT2" i="6"/>
  <c r="DS2" i="6"/>
  <c r="DR2" i="6"/>
  <c r="DQ2" i="6"/>
  <c r="DP2" i="6"/>
  <c r="DO2" i="6"/>
  <c r="DM2" i="6"/>
  <c r="DL2" i="6"/>
  <c r="DK2" i="6"/>
  <c r="DJ2" i="6"/>
  <c r="DH2" i="6"/>
  <c r="DG2" i="6"/>
  <c r="DF2" i="6"/>
  <c r="DC2" i="6"/>
  <c r="DB2" i="6"/>
  <c r="DA2" i="6"/>
  <c r="CZ2" i="6"/>
  <c r="CY2" i="6"/>
  <c r="CX2" i="6"/>
  <c r="CW2" i="6"/>
  <c r="CV2" i="6"/>
  <c r="CU2" i="6"/>
  <c r="CT2" i="6"/>
  <c r="CS2" i="6"/>
  <c r="CR2" i="6"/>
  <c r="CQ2" i="6"/>
  <c r="CO2" i="6"/>
  <c r="CN2" i="6"/>
  <c r="CM2" i="6"/>
  <c r="CK2" i="6"/>
  <c r="CJ2" i="6"/>
  <c r="CI2" i="6"/>
  <c r="CH2" i="6"/>
  <c r="CG2" i="6"/>
  <c r="CF2" i="6"/>
  <c r="CD2" i="6"/>
  <c r="CC2" i="6"/>
  <c r="CB2" i="6"/>
  <c r="CA2" i="6"/>
  <c r="BZ2" i="6"/>
  <c r="BY2" i="6"/>
  <c r="BX2" i="6"/>
  <c r="BW2" i="6"/>
  <c r="BV2" i="6"/>
  <c r="BU2" i="6"/>
  <c r="BT2" i="6"/>
  <c r="BS2" i="6"/>
  <c r="BQ2" i="6"/>
  <c r="BO2" i="6"/>
  <c r="BN2" i="6"/>
  <c r="BM2" i="6"/>
  <c r="BL2" i="6"/>
  <c r="BK2" i="6"/>
  <c r="BJ2" i="6"/>
  <c r="BH2" i="6"/>
  <c r="BG2" i="6"/>
  <c r="BF2" i="6"/>
  <c r="BE2" i="6"/>
  <c r="BD2" i="6"/>
  <c r="BC2" i="6"/>
  <c r="AZ2" i="6"/>
  <c r="AX2" i="6"/>
  <c r="AW2" i="6"/>
  <c r="AV2" i="6"/>
  <c r="AU2" i="6"/>
  <c r="AT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M2" i="6"/>
  <c r="L2" i="6"/>
  <c r="J2" i="6"/>
  <c r="I2" i="6"/>
  <c r="H2" i="6"/>
  <c r="G2" i="6"/>
  <c r="F2" i="6"/>
  <c r="E2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3" i="6"/>
  <c r="C2" i="6"/>
  <c r="B2" i="6"/>
  <c r="EK2" i="4"/>
  <c r="EK3" i="4"/>
  <c r="EK4" i="4"/>
  <c r="EK5" i="4"/>
  <c r="EK6" i="4"/>
  <c r="EK7" i="4"/>
  <c r="EK8" i="4"/>
  <c r="EK9" i="4"/>
  <c r="EK10" i="4"/>
  <c r="EK11" i="4"/>
  <c r="EK12" i="4"/>
  <c r="EK13" i="4"/>
  <c r="EK14" i="4"/>
  <c r="EK15" i="4"/>
  <c r="EK16" i="4"/>
  <c r="EK17" i="4"/>
  <c r="EK18" i="4"/>
  <c r="EK19" i="4"/>
  <c r="EK20" i="4"/>
  <c r="EK21" i="4"/>
  <c r="EK22" i="4"/>
  <c r="EK23" i="4"/>
  <c r="EK24" i="4"/>
  <c r="EK25" i="4"/>
  <c r="EK26" i="4"/>
  <c r="EK27" i="4"/>
  <c r="EK28" i="4"/>
  <c r="EK29" i="4"/>
  <c r="EK30" i="4"/>
  <c r="EK31" i="4"/>
  <c r="EK32" i="4"/>
  <c r="EK33" i="4"/>
  <c r="EK34" i="4"/>
  <c r="EK35" i="4"/>
  <c r="EK36" i="4"/>
  <c r="EK37" i="4"/>
  <c r="EK38" i="4"/>
  <c r="EK41" i="4"/>
  <c r="EK42" i="4"/>
  <c r="EK43" i="4"/>
  <c r="EK44" i="4"/>
  <c r="EK45" i="4"/>
  <c r="EK46" i="4"/>
  <c r="EK47" i="4"/>
  <c r="EK48" i="4"/>
  <c r="EK49" i="4"/>
  <c r="EK50" i="4"/>
  <c r="EK51" i="4"/>
  <c r="EK52" i="4"/>
  <c r="EK53" i="4"/>
  <c r="EK54" i="4"/>
  <c r="EK55" i="4"/>
  <c r="EL3" i="4"/>
  <c r="EL4" i="4"/>
  <c r="EL5" i="4"/>
  <c r="EL6" i="4"/>
  <c r="EL7" i="4"/>
  <c r="EL8" i="4"/>
  <c r="EL9" i="4"/>
  <c r="EL10" i="4"/>
  <c r="EL11" i="4"/>
  <c r="EL12" i="4"/>
  <c r="EL13" i="4"/>
  <c r="EL14" i="4"/>
  <c r="EL15" i="4"/>
  <c r="EL16" i="4"/>
  <c r="EL17" i="4"/>
  <c r="EL18" i="4"/>
  <c r="EL19" i="4"/>
  <c r="EL20" i="4"/>
  <c r="EL21" i="4"/>
  <c r="EL22" i="4"/>
  <c r="EL23" i="4"/>
  <c r="EL24" i="4"/>
  <c r="EL25" i="4"/>
  <c r="EL26" i="4"/>
  <c r="EL27" i="4"/>
  <c r="EL28" i="4"/>
  <c r="EL29" i="4"/>
  <c r="EL30" i="4"/>
  <c r="EL31" i="4"/>
  <c r="EL32" i="4"/>
  <c r="EL33" i="4"/>
  <c r="EL34" i="4"/>
  <c r="EL35" i="4"/>
  <c r="EL36" i="4"/>
  <c r="EL37" i="4"/>
  <c r="EL38" i="4"/>
  <c r="EL39" i="4"/>
  <c r="EL40" i="4"/>
  <c r="EL41" i="4"/>
  <c r="EL42" i="4"/>
  <c r="EL43" i="4"/>
  <c r="EL44" i="4"/>
  <c r="EL45" i="4"/>
  <c r="EL46" i="4"/>
  <c r="EL47" i="4"/>
  <c r="EL48" i="4"/>
  <c r="EL49" i="4"/>
  <c r="EL50" i="4"/>
  <c r="EL51" i="4"/>
  <c r="EL52" i="4"/>
  <c r="EL53" i="4"/>
  <c r="EL54" i="4"/>
  <c r="EL55" i="4"/>
  <c r="EL2" i="4"/>
  <c r="EO3" i="4"/>
  <c r="EO4" i="4"/>
  <c r="EO5" i="4"/>
  <c r="EO6" i="4"/>
  <c r="EO7" i="4"/>
  <c r="EO8" i="4"/>
  <c r="EO9" i="4"/>
  <c r="EO10" i="4"/>
  <c r="EO11" i="4"/>
  <c r="EO12" i="4"/>
  <c r="EO13" i="4"/>
  <c r="EO14" i="4"/>
  <c r="EO15" i="4"/>
  <c r="EO16" i="4"/>
  <c r="EO17" i="4"/>
  <c r="EO18" i="4"/>
  <c r="EO19" i="4"/>
  <c r="EO20" i="4"/>
  <c r="EO21" i="4"/>
  <c r="EO22" i="4"/>
  <c r="EO23" i="4"/>
  <c r="EO24" i="4"/>
  <c r="EO25" i="4"/>
  <c r="EO26" i="4"/>
  <c r="EO27" i="4"/>
  <c r="EO28" i="4"/>
  <c r="EO29" i="4"/>
  <c r="EO30" i="4"/>
  <c r="EO31" i="4"/>
  <c r="EO32" i="4"/>
  <c r="EO33" i="4"/>
  <c r="EO34" i="4"/>
  <c r="EO35" i="4"/>
  <c r="EO36" i="4"/>
  <c r="EO37" i="4"/>
  <c r="EO38" i="4"/>
  <c r="EO39" i="4"/>
  <c r="EO40" i="4"/>
  <c r="EO41" i="4"/>
  <c r="EO42" i="4"/>
  <c r="EO43" i="4"/>
  <c r="EO44" i="4"/>
  <c r="EO45" i="4"/>
  <c r="EO46" i="4"/>
  <c r="EO47" i="4"/>
  <c r="EO48" i="4"/>
  <c r="EO49" i="4"/>
  <c r="EO50" i="4"/>
  <c r="EO51" i="4"/>
  <c r="EO52" i="4"/>
  <c r="EO53" i="4"/>
  <c r="EO54" i="4"/>
  <c r="EO55" i="4"/>
  <c r="EO2" i="4"/>
  <c r="EI11" i="4"/>
  <c r="EI10" i="4"/>
  <c r="EI9" i="4"/>
  <c r="EI8" i="4"/>
  <c r="EI7" i="4"/>
  <c r="EI6" i="4"/>
  <c r="EI5" i="4"/>
  <c r="EI4" i="4"/>
  <c r="EI3" i="4"/>
  <c r="EI2" i="4"/>
  <c r="EA55" i="4"/>
  <c r="EA54" i="4"/>
  <c r="EA53" i="4"/>
  <c r="EA51" i="4"/>
  <c r="EA50" i="4"/>
  <c r="EA49" i="4"/>
  <c r="EA48" i="4"/>
  <c r="EA47" i="4"/>
  <c r="EA46" i="4"/>
  <c r="EA45" i="4"/>
  <c r="EA44" i="4"/>
  <c r="EA43" i="4"/>
  <c r="EA42" i="4"/>
  <c r="EA41" i="4"/>
  <c r="EA40" i="4"/>
  <c r="EA39" i="4"/>
  <c r="EA38" i="4"/>
  <c r="EA37" i="4"/>
  <c r="EA36" i="4"/>
  <c r="EA35" i="4"/>
  <c r="EA34" i="4"/>
  <c r="EA33" i="4"/>
  <c r="EA32" i="4"/>
  <c r="EA31" i="4"/>
  <c r="EA30" i="4"/>
  <c r="EA29" i="4"/>
  <c r="EA28" i="4"/>
  <c r="EA27" i="4"/>
  <c r="EA26" i="4"/>
  <c r="EA25" i="4"/>
  <c r="EA24" i="4"/>
  <c r="EA23" i="4"/>
  <c r="EA22" i="4"/>
  <c r="EA21" i="4"/>
  <c r="EA20" i="4"/>
  <c r="EA19" i="4"/>
  <c r="EA18" i="4"/>
  <c r="EA17" i="4"/>
  <c r="EA16" i="4"/>
  <c r="EA15" i="4"/>
  <c r="EA14" i="4"/>
  <c r="EA13" i="4"/>
  <c r="EA12" i="4"/>
  <c r="EA11" i="4"/>
  <c r="EA10" i="4"/>
  <c r="EA9" i="4"/>
  <c r="EA8" i="4"/>
  <c r="EA7" i="4"/>
  <c r="EA6" i="4"/>
  <c r="EA5" i="4"/>
  <c r="EA4" i="4"/>
  <c r="EA3" i="4"/>
  <c r="EA2" i="4"/>
  <c r="DY55" i="4"/>
  <c r="DY54" i="4"/>
  <c r="DY53" i="4"/>
  <c r="DY52" i="4"/>
  <c r="DY51" i="4"/>
  <c r="DY50" i="4"/>
  <c r="DY49" i="4"/>
  <c r="DY48" i="4"/>
  <c r="DY47" i="4"/>
  <c r="DY46" i="4"/>
  <c r="DY45" i="4"/>
  <c r="DY44" i="4"/>
  <c r="DY43" i="4"/>
  <c r="DY42" i="4"/>
  <c r="DY41" i="4"/>
  <c r="DY40" i="4"/>
  <c r="DY39" i="4"/>
  <c r="DY38" i="4"/>
  <c r="DY37" i="4"/>
  <c r="DY36" i="4"/>
  <c r="DY35" i="4"/>
  <c r="DY34" i="4"/>
  <c r="DY33" i="4"/>
  <c r="DY32" i="4"/>
  <c r="DY31" i="4"/>
  <c r="DY30" i="4"/>
  <c r="DY29" i="4"/>
  <c r="DY28" i="4"/>
  <c r="DY27" i="4"/>
  <c r="DY26" i="4"/>
  <c r="DY25" i="4"/>
  <c r="DY24" i="4"/>
  <c r="DY23" i="4"/>
  <c r="DY22" i="4"/>
  <c r="DY21" i="4"/>
  <c r="DY20" i="4"/>
  <c r="DY19" i="4"/>
  <c r="DY18" i="4"/>
  <c r="DY17" i="4"/>
  <c r="DY16" i="4"/>
  <c r="DY15" i="4"/>
  <c r="DY14" i="4"/>
  <c r="DY13" i="4"/>
  <c r="DY12" i="4"/>
  <c r="DY11" i="4"/>
  <c r="DY10" i="4"/>
  <c r="DY9" i="4"/>
  <c r="DY8" i="4"/>
  <c r="DY7" i="4"/>
  <c r="DY6" i="4"/>
  <c r="DY5" i="4"/>
  <c r="DY4" i="4"/>
  <c r="DY3" i="4"/>
  <c r="DY2" i="4"/>
  <c r="DV3" i="4"/>
  <c r="DV4" i="4"/>
  <c r="DV5" i="4"/>
  <c r="DV6" i="4"/>
  <c r="DV7" i="4"/>
  <c r="DV8" i="4"/>
  <c r="DV9" i="4"/>
  <c r="DV10" i="4"/>
  <c r="DV11" i="4"/>
  <c r="DV12" i="4"/>
  <c r="DV13" i="4"/>
  <c r="DV14" i="4"/>
  <c r="DV15" i="4"/>
  <c r="DV16" i="4"/>
  <c r="DV17" i="4"/>
  <c r="DV18" i="4"/>
  <c r="DV19" i="4"/>
  <c r="DV20" i="4"/>
  <c r="DV21" i="4"/>
  <c r="DV22" i="4"/>
  <c r="DV23" i="4"/>
  <c r="DV24" i="4"/>
  <c r="DV25" i="4"/>
  <c r="DV26" i="4"/>
  <c r="DV27" i="4"/>
  <c r="DV28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2" i="4"/>
  <c r="DT3" i="4"/>
  <c r="DT2" i="4"/>
  <c r="DQ3" i="4"/>
  <c r="DQ4" i="4"/>
  <c r="DQ5" i="4"/>
  <c r="DQ6" i="4"/>
  <c r="DQ7" i="4"/>
  <c r="DQ9" i="4"/>
  <c r="DQ10" i="4"/>
  <c r="DQ12" i="4"/>
  <c r="DQ13" i="4"/>
  <c r="DQ14" i="4"/>
  <c r="DQ15" i="4"/>
  <c r="DQ16" i="4"/>
  <c r="DQ17" i="4"/>
  <c r="DQ18" i="4"/>
  <c r="DQ19" i="4"/>
  <c r="DQ20" i="4"/>
  <c r="DQ21" i="4"/>
  <c r="DQ22" i="4"/>
  <c r="DQ23" i="4"/>
  <c r="DQ24" i="4"/>
  <c r="DQ25" i="4"/>
  <c r="DQ26" i="4"/>
  <c r="DQ27" i="4"/>
  <c r="DQ28" i="4"/>
  <c r="DQ29" i="4"/>
  <c r="DQ30" i="4"/>
  <c r="DQ31" i="4"/>
  <c r="DQ32" i="4"/>
  <c r="DQ34" i="4"/>
  <c r="DQ35" i="4"/>
  <c r="DQ36" i="4"/>
  <c r="DQ37" i="4"/>
  <c r="DQ38" i="4"/>
  <c r="DQ39" i="4"/>
  <c r="DQ40" i="4"/>
  <c r="DQ41" i="4"/>
  <c r="DQ42" i="4"/>
  <c r="DQ43" i="4"/>
  <c r="DQ44" i="4"/>
  <c r="DQ45" i="4"/>
  <c r="DQ46" i="4"/>
  <c r="DQ47" i="4"/>
  <c r="DQ48" i="4"/>
  <c r="DQ49" i="4"/>
  <c r="DQ50" i="4"/>
  <c r="DQ51" i="4"/>
  <c r="DQ52" i="4"/>
  <c r="DQ53" i="4"/>
  <c r="DQ54" i="4"/>
  <c r="DQ55" i="4"/>
  <c r="DQ2" i="4"/>
  <c r="EC3" i="4"/>
  <c r="EC4" i="4"/>
  <c r="EC5" i="4"/>
  <c r="EC6" i="4"/>
  <c r="EC7" i="4"/>
  <c r="EC9" i="4"/>
  <c r="EC10" i="4"/>
  <c r="EC12" i="4"/>
  <c r="EC13" i="4"/>
  <c r="EC14" i="4"/>
  <c r="EC15" i="4"/>
  <c r="EC16" i="4"/>
  <c r="EC17" i="4"/>
  <c r="EC18" i="4"/>
  <c r="EC19" i="4"/>
  <c r="EC20" i="4"/>
  <c r="EC21" i="4"/>
  <c r="EC22" i="4"/>
  <c r="EC23" i="4"/>
  <c r="EC24" i="4"/>
  <c r="EC25" i="4"/>
  <c r="EC26" i="4"/>
  <c r="EC27" i="4"/>
  <c r="EC28" i="4"/>
  <c r="EC29" i="4"/>
  <c r="EC30" i="4"/>
  <c r="EC31" i="4"/>
  <c r="EC32" i="4"/>
  <c r="EC34" i="4"/>
  <c r="EC35" i="4"/>
  <c r="EC36" i="4"/>
  <c r="EC38" i="4"/>
  <c r="EC39" i="4"/>
  <c r="EC40" i="4"/>
  <c r="EC41" i="4"/>
  <c r="EC42" i="4"/>
  <c r="EC43" i="4"/>
  <c r="EC44" i="4"/>
  <c r="EC45" i="4"/>
  <c r="EC46" i="4"/>
  <c r="EC47" i="4"/>
  <c r="EC48" i="4"/>
  <c r="EC49" i="4"/>
  <c r="EC50" i="4"/>
  <c r="EC51" i="4"/>
  <c r="EC52" i="4"/>
  <c r="EC53" i="4"/>
  <c r="EC54" i="4"/>
  <c r="EC55" i="4"/>
  <c r="EC2" i="4"/>
  <c r="EF3" i="4"/>
  <c r="EF4" i="4"/>
  <c r="EF5" i="4"/>
  <c r="EF6" i="4"/>
  <c r="EF7" i="4"/>
  <c r="EF9" i="4"/>
  <c r="EF10" i="4"/>
  <c r="EF12" i="4"/>
  <c r="EF13" i="4"/>
  <c r="EF14" i="4"/>
  <c r="EF15" i="4"/>
  <c r="EF16" i="4"/>
  <c r="EF17" i="4"/>
  <c r="EF20" i="4"/>
  <c r="EF21" i="4"/>
  <c r="EF22" i="4"/>
  <c r="EF23" i="4"/>
  <c r="EF24" i="4"/>
  <c r="EF25" i="4"/>
  <c r="EF26" i="4"/>
  <c r="EF27" i="4"/>
  <c r="EF28" i="4"/>
  <c r="EF29" i="4"/>
  <c r="EF30" i="4"/>
  <c r="EF31" i="4"/>
  <c r="EF32" i="4"/>
  <c r="EF34" i="4"/>
  <c r="EF35" i="4"/>
  <c r="EF36" i="4"/>
  <c r="EF39" i="4"/>
  <c r="EF40" i="4"/>
  <c r="EF41" i="4"/>
  <c r="EF42" i="4"/>
  <c r="EF43" i="4"/>
  <c r="EF44" i="4"/>
  <c r="EF45" i="4"/>
  <c r="EF47" i="4"/>
  <c r="EF48" i="4"/>
  <c r="EF49" i="4"/>
  <c r="EF50" i="4"/>
  <c r="EF51" i="4"/>
  <c r="EF52" i="4"/>
  <c r="EF53" i="4"/>
  <c r="EF54" i="4"/>
  <c r="EF55" i="4"/>
  <c r="EF2" i="4"/>
  <c r="DR3" i="4"/>
  <c r="DR4" i="4"/>
  <c r="DR5" i="4"/>
  <c r="DR6" i="4"/>
  <c r="DR7" i="4"/>
  <c r="DR9" i="4"/>
  <c r="DR10" i="4"/>
  <c r="DR12" i="4"/>
  <c r="DR13" i="4"/>
  <c r="DR14" i="4"/>
  <c r="DR15" i="4"/>
  <c r="DR16" i="4"/>
  <c r="DR17" i="4"/>
  <c r="DR18" i="4"/>
  <c r="DR19" i="4"/>
  <c r="DR20" i="4"/>
  <c r="DR21" i="4"/>
  <c r="DR22" i="4"/>
  <c r="DR23" i="4"/>
  <c r="DR24" i="4"/>
  <c r="DR25" i="4"/>
  <c r="DR26" i="4"/>
  <c r="DR27" i="4"/>
  <c r="DR28" i="4"/>
  <c r="DR29" i="4"/>
  <c r="DR30" i="4"/>
  <c r="DR31" i="4"/>
  <c r="DR32" i="4"/>
  <c r="DR34" i="4"/>
  <c r="DR35" i="4"/>
  <c r="DR36" i="4"/>
  <c r="DR37" i="4"/>
  <c r="DR38" i="4"/>
  <c r="DR39" i="4"/>
  <c r="DR40" i="4"/>
  <c r="DR41" i="4"/>
  <c r="DR42" i="4"/>
  <c r="DR43" i="4"/>
  <c r="DR44" i="4"/>
  <c r="DR45" i="4"/>
  <c r="DR46" i="4"/>
  <c r="DR47" i="4"/>
  <c r="DR48" i="4"/>
  <c r="DR49" i="4"/>
  <c r="DR50" i="4"/>
  <c r="DR51" i="4"/>
  <c r="DR52" i="4"/>
  <c r="DR53" i="4"/>
  <c r="DR54" i="4"/>
  <c r="DR55" i="4"/>
  <c r="DR2" i="4"/>
  <c r="CS3" i="4"/>
  <c r="CS4" i="4"/>
  <c r="CS5" i="4"/>
  <c r="CS6" i="4"/>
  <c r="CS7" i="4"/>
  <c r="CS9" i="4"/>
  <c r="CS10" i="4"/>
  <c r="CS12" i="4"/>
  <c r="CS13" i="4"/>
  <c r="CS14" i="4"/>
  <c r="CS15" i="4"/>
  <c r="CS16" i="4"/>
  <c r="CS17" i="4"/>
  <c r="CS18" i="4"/>
  <c r="CS19" i="4"/>
  <c r="CS20" i="4"/>
  <c r="CS21" i="4"/>
  <c r="CS22" i="4"/>
  <c r="CS23" i="4"/>
  <c r="CS24" i="4"/>
  <c r="CS25" i="4"/>
  <c r="CS26" i="4"/>
  <c r="CS27" i="4"/>
  <c r="CS28" i="4"/>
  <c r="CS29" i="4"/>
  <c r="CS30" i="4"/>
  <c r="CS31" i="4"/>
  <c r="CS32" i="4"/>
  <c r="CS34" i="4"/>
  <c r="CS35" i="4"/>
  <c r="CS36" i="4"/>
  <c r="CS37" i="4"/>
  <c r="CS38" i="4"/>
  <c r="CS39" i="4"/>
  <c r="CS40" i="4"/>
  <c r="CS41" i="4"/>
  <c r="CS42" i="4"/>
  <c r="CS43" i="4"/>
  <c r="CS44" i="4"/>
  <c r="CS45" i="4"/>
  <c r="CS46" i="4"/>
  <c r="CS47" i="4"/>
  <c r="CS48" i="4"/>
  <c r="CS49" i="4"/>
  <c r="CS50" i="4"/>
  <c r="CS51" i="4"/>
  <c r="CS52" i="4"/>
  <c r="CS53" i="4"/>
  <c r="CS54" i="4"/>
  <c r="CS55" i="4"/>
  <c r="CS2" i="4"/>
  <c r="DL3" i="4"/>
  <c r="DL4" i="4"/>
  <c r="DL5" i="4"/>
  <c r="DL6" i="4"/>
  <c r="DL7" i="4"/>
  <c r="DL9" i="4"/>
  <c r="DL10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2" i="4"/>
  <c r="DN3" i="4"/>
  <c r="DN4" i="4"/>
  <c r="DN5" i="4"/>
  <c r="DN6" i="4"/>
  <c r="DN7" i="4"/>
  <c r="DN9" i="4"/>
  <c r="DN10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3" i="4"/>
  <c r="DN54" i="4"/>
  <c r="DN55" i="4"/>
  <c r="DN2" i="4"/>
  <c r="DK3" i="4"/>
  <c r="DK4" i="4"/>
  <c r="DK5" i="4"/>
  <c r="DK6" i="4"/>
  <c r="DK7" i="4"/>
  <c r="DK8" i="4"/>
  <c r="DK9" i="4"/>
  <c r="DK10" i="4"/>
  <c r="DK11" i="4"/>
  <c r="DK12" i="4"/>
  <c r="DK13" i="4"/>
  <c r="DK14" i="4"/>
  <c r="DK15" i="4"/>
  <c r="DK16" i="4"/>
  <c r="DK17" i="4"/>
  <c r="DK18" i="4"/>
  <c r="DK19" i="4"/>
  <c r="DK20" i="4"/>
  <c r="DK21" i="4"/>
  <c r="DK22" i="4"/>
  <c r="DK23" i="4"/>
  <c r="DK24" i="4"/>
  <c r="DK25" i="4"/>
  <c r="DK26" i="4"/>
  <c r="DK27" i="4"/>
  <c r="DK28" i="4"/>
  <c r="DK29" i="4"/>
  <c r="DK30" i="4"/>
  <c r="DK31" i="4"/>
  <c r="DK32" i="4"/>
  <c r="DK33" i="4"/>
  <c r="DK34" i="4"/>
  <c r="DK35" i="4"/>
  <c r="DK36" i="4"/>
  <c r="DK37" i="4"/>
  <c r="DK38" i="4"/>
  <c r="DK39" i="4"/>
  <c r="DK40" i="4"/>
  <c r="DK41" i="4"/>
  <c r="DK42" i="4"/>
  <c r="DK43" i="4"/>
  <c r="DK44" i="4"/>
  <c r="DK45" i="4"/>
  <c r="DK46" i="4"/>
  <c r="DK47" i="4"/>
  <c r="DK48" i="4"/>
  <c r="DK49" i="4"/>
  <c r="DK50" i="4"/>
  <c r="DK51" i="4"/>
  <c r="DK52" i="4"/>
  <c r="DK53" i="4"/>
  <c r="DK54" i="4"/>
  <c r="DK55" i="4"/>
  <c r="DK2" i="4"/>
  <c r="DJ3" i="4"/>
  <c r="DJ4" i="4"/>
  <c r="DJ5" i="4"/>
  <c r="DJ6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2" i="4"/>
  <c r="DH3" i="4"/>
  <c r="DH4" i="4"/>
  <c r="DH5" i="4"/>
  <c r="DH6" i="4"/>
  <c r="DH7" i="4"/>
  <c r="DH8" i="4"/>
  <c r="DH9" i="4"/>
  <c r="DH10" i="4"/>
  <c r="DH11" i="4"/>
  <c r="DH12" i="4"/>
  <c r="DH13" i="4"/>
  <c r="DH14" i="4"/>
  <c r="DH15" i="4"/>
  <c r="DH16" i="4"/>
  <c r="DH17" i="4"/>
  <c r="DH18" i="4"/>
  <c r="DH19" i="4"/>
  <c r="DH20" i="4"/>
  <c r="DH21" i="4"/>
  <c r="DH22" i="4"/>
  <c r="DH23" i="4"/>
  <c r="DH24" i="4"/>
  <c r="DH25" i="4"/>
  <c r="DH26" i="4"/>
  <c r="DH27" i="4"/>
  <c r="DH28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2" i="4"/>
  <c r="DC3" i="4"/>
  <c r="DC4" i="4"/>
  <c r="DC5" i="4"/>
  <c r="DC6" i="4"/>
  <c r="DC7" i="4"/>
  <c r="DC9" i="4"/>
  <c r="DC10" i="4"/>
  <c r="DC12" i="4"/>
  <c r="DC13" i="4"/>
  <c r="DC14" i="4"/>
  <c r="DC15" i="4"/>
  <c r="DC16" i="4"/>
  <c r="DC17" i="4"/>
  <c r="DC18" i="4"/>
  <c r="DC19" i="4"/>
  <c r="DC20" i="4"/>
  <c r="DC21" i="4"/>
  <c r="DC22" i="4"/>
  <c r="DC23" i="4"/>
  <c r="DC24" i="4"/>
  <c r="DC25" i="4"/>
  <c r="DC26" i="4"/>
  <c r="DC27" i="4"/>
  <c r="DC28" i="4"/>
  <c r="DC29" i="4"/>
  <c r="DC30" i="4"/>
  <c r="DC31" i="4"/>
  <c r="DC32" i="4"/>
  <c r="DC33" i="4"/>
  <c r="DC34" i="4"/>
  <c r="DC35" i="4"/>
  <c r="DC36" i="4"/>
  <c r="DC37" i="4"/>
  <c r="DC38" i="4"/>
  <c r="DC39" i="4"/>
  <c r="DC41" i="4"/>
  <c r="DC42" i="4"/>
  <c r="DC43" i="4"/>
  <c r="DC44" i="4"/>
  <c r="DC45" i="4"/>
  <c r="DC46" i="4"/>
  <c r="DC47" i="4"/>
  <c r="DC48" i="4"/>
  <c r="DC49" i="4"/>
  <c r="DC50" i="4"/>
  <c r="DC51" i="4"/>
  <c r="DC52" i="4"/>
  <c r="DC53" i="4"/>
  <c r="DC54" i="4"/>
  <c r="DC55" i="4"/>
  <c r="DC2" i="4"/>
  <c r="CY3" i="4"/>
  <c r="CY4" i="4"/>
  <c r="CY5" i="4"/>
  <c r="CY6" i="4"/>
  <c r="CY7" i="4"/>
  <c r="CY9" i="4"/>
  <c r="CY10" i="4"/>
  <c r="CY12" i="4"/>
  <c r="CY13" i="4"/>
  <c r="CY14" i="4"/>
  <c r="CY15" i="4"/>
  <c r="CY16" i="4"/>
  <c r="CY17" i="4"/>
  <c r="CY18" i="4"/>
  <c r="CY19" i="4"/>
  <c r="CY20" i="4"/>
  <c r="CY21" i="4"/>
  <c r="CY22" i="4"/>
  <c r="CY23" i="4"/>
  <c r="CY24" i="4"/>
  <c r="CY25" i="4"/>
  <c r="CY26" i="4"/>
  <c r="CY27" i="4"/>
  <c r="CY28" i="4"/>
  <c r="CY29" i="4"/>
  <c r="CY30" i="4"/>
  <c r="CY31" i="4"/>
  <c r="CY32" i="4"/>
  <c r="CY34" i="4"/>
  <c r="CY35" i="4"/>
  <c r="CY36" i="4"/>
  <c r="CY37" i="4"/>
  <c r="CY38" i="4"/>
  <c r="CY39" i="4"/>
  <c r="CY40" i="4"/>
  <c r="CY41" i="4"/>
  <c r="CY42" i="4"/>
  <c r="CY43" i="4"/>
  <c r="CY44" i="4"/>
  <c r="CY45" i="4"/>
  <c r="CY46" i="4"/>
  <c r="CY47" i="4"/>
  <c r="CY48" i="4"/>
  <c r="CY49" i="4"/>
  <c r="CY50" i="4"/>
  <c r="CY51" i="4"/>
  <c r="CY52" i="4"/>
  <c r="CY53" i="4"/>
  <c r="CY54" i="4"/>
  <c r="CY55" i="4"/>
  <c r="CY2" i="4"/>
  <c r="DD3" i="4"/>
  <c r="DD4" i="4"/>
  <c r="DD5" i="4"/>
  <c r="DD6" i="4"/>
  <c r="DD7" i="4"/>
  <c r="DD8" i="4"/>
  <c r="DD9" i="4"/>
  <c r="DD10" i="4"/>
  <c r="DD11" i="4"/>
  <c r="DD2" i="4"/>
  <c r="DA3" i="4"/>
  <c r="DA4" i="4"/>
  <c r="DA5" i="4"/>
  <c r="DA6" i="4"/>
  <c r="DA7" i="4"/>
  <c r="DA8" i="4"/>
  <c r="DA9" i="4"/>
  <c r="DA10" i="4"/>
  <c r="DA11" i="4"/>
  <c r="DA12" i="4"/>
  <c r="DA13" i="4"/>
  <c r="DA14" i="4"/>
  <c r="DA15" i="4"/>
  <c r="DA16" i="4"/>
  <c r="DA17" i="4"/>
  <c r="DA18" i="4"/>
  <c r="DA19" i="4"/>
  <c r="DA20" i="4"/>
  <c r="DA21" i="4"/>
  <c r="DA22" i="4"/>
  <c r="DA23" i="4"/>
  <c r="DA24" i="4"/>
  <c r="DA25" i="4"/>
  <c r="DA26" i="4"/>
  <c r="DA27" i="4"/>
  <c r="DA28" i="4"/>
  <c r="DA29" i="4"/>
  <c r="DA30" i="4"/>
  <c r="DA31" i="4"/>
  <c r="DA32" i="4"/>
  <c r="DA33" i="4"/>
  <c r="DA34" i="4"/>
  <c r="DA35" i="4"/>
  <c r="DA36" i="4"/>
  <c r="DA37" i="4"/>
  <c r="DA38" i="4"/>
  <c r="DA39" i="4"/>
  <c r="DA40" i="4"/>
  <c r="DA41" i="4"/>
  <c r="DA42" i="4"/>
  <c r="DA43" i="4"/>
  <c r="DA44" i="4"/>
  <c r="DA45" i="4"/>
  <c r="DA46" i="4"/>
  <c r="DA47" i="4"/>
  <c r="DA48" i="4"/>
  <c r="DA49" i="4"/>
  <c r="DA50" i="4"/>
  <c r="DA51" i="4"/>
  <c r="DA52" i="4"/>
  <c r="DA53" i="4"/>
  <c r="DA54" i="4"/>
  <c r="DA55" i="4"/>
  <c r="DA2" i="4"/>
  <c r="CX3" i="4"/>
  <c r="CX4" i="4"/>
  <c r="CX5" i="4"/>
  <c r="CX6" i="4"/>
  <c r="CX7" i="4"/>
  <c r="CX8" i="4"/>
  <c r="CX9" i="4"/>
  <c r="CX10" i="4"/>
  <c r="CX11" i="4"/>
  <c r="CX12" i="4"/>
  <c r="CX13" i="4"/>
  <c r="CX14" i="4"/>
  <c r="CX15" i="4"/>
  <c r="CX16" i="4"/>
  <c r="CX17" i="4"/>
  <c r="CX18" i="4"/>
  <c r="CX19" i="4"/>
  <c r="CX20" i="4"/>
  <c r="CX21" i="4"/>
  <c r="CX22" i="4"/>
  <c r="CX23" i="4"/>
  <c r="CX24" i="4"/>
  <c r="CX25" i="4"/>
  <c r="CX26" i="4"/>
  <c r="CX27" i="4"/>
  <c r="CX28" i="4"/>
  <c r="CX29" i="4"/>
  <c r="CX30" i="4"/>
  <c r="CX31" i="4"/>
  <c r="CX32" i="4"/>
  <c r="CX33" i="4"/>
  <c r="CX34" i="4"/>
  <c r="CX35" i="4"/>
  <c r="CX36" i="4"/>
  <c r="CX37" i="4"/>
  <c r="CX38" i="4"/>
  <c r="CX39" i="4"/>
  <c r="CX40" i="4"/>
  <c r="CX41" i="4"/>
  <c r="CX42" i="4"/>
  <c r="CX43" i="4"/>
  <c r="CX44" i="4"/>
  <c r="CX45" i="4"/>
  <c r="CX46" i="4"/>
  <c r="CX47" i="4"/>
  <c r="CX48" i="4"/>
  <c r="CX49" i="4"/>
  <c r="CX50" i="4"/>
  <c r="CX51" i="4"/>
  <c r="CX52" i="4"/>
  <c r="CX53" i="4"/>
  <c r="CX54" i="4"/>
  <c r="CX55" i="4"/>
  <c r="CX2" i="4"/>
  <c r="CW3" i="4"/>
  <c r="CW4" i="4"/>
  <c r="CW5" i="4"/>
  <c r="CW6" i="4"/>
  <c r="CW7" i="4"/>
  <c r="CW8" i="4"/>
  <c r="CW9" i="4"/>
  <c r="CW10" i="4"/>
  <c r="CW11" i="4"/>
  <c r="CW12" i="4"/>
  <c r="CW13" i="4"/>
  <c r="CW14" i="4"/>
  <c r="CW15" i="4"/>
  <c r="CW16" i="4"/>
  <c r="CW17" i="4"/>
  <c r="CW18" i="4"/>
  <c r="CW19" i="4"/>
  <c r="CW20" i="4"/>
  <c r="CW21" i="4"/>
  <c r="CW22" i="4"/>
  <c r="CW23" i="4"/>
  <c r="CW24" i="4"/>
  <c r="CW25" i="4"/>
  <c r="CW26" i="4"/>
  <c r="CW27" i="4"/>
  <c r="CW28" i="4"/>
  <c r="CW29" i="4"/>
  <c r="CW30" i="4"/>
  <c r="CW31" i="4"/>
  <c r="CW32" i="4"/>
  <c r="CW33" i="4"/>
  <c r="CW34" i="4"/>
  <c r="CW35" i="4"/>
  <c r="CW36" i="4"/>
  <c r="CW37" i="4"/>
  <c r="CW38" i="4"/>
  <c r="CW39" i="4"/>
  <c r="CW40" i="4"/>
  <c r="CW41" i="4"/>
  <c r="CW42" i="4"/>
  <c r="CW43" i="4"/>
  <c r="CW44" i="4"/>
  <c r="CW45" i="4"/>
  <c r="CW46" i="4"/>
  <c r="CW47" i="4"/>
  <c r="CW48" i="4"/>
  <c r="CW49" i="4"/>
  <c r="CW50" i="4"/>
  <c r="CW51" i="4"/>
  <c r="CW52" i="4"/>
  <c r="CW53" i="4"/>
  <c r="CW54" i="4"/>
  <c r="CW55" i="4"/>
  <c r="CW2" i="4"/>
  <c r="CE3" i="4"/>
  <c r="CE4" i="4"/>
  <c r="CE5" i="4"/>
  <c r="CE6" i="4"/>
  <c r="CE7" i="4"/>
  <c r="CE8" i="4"/>
  <c r="CE9" i="4"/>
  <c r="CE10" i="4"/>
  <c r="CE11" i="4"/>
  <c r="CE12" i="4"/>
  <c r="CE13" i="4"/>
  <c r="CE14" i="4"/>
  <c r="CE15" i="4"/>
  <c r="CE16" i="4"/>
  <c r="CE17" i="4"/>
  <c r="CE18" i="4"/>
  <c r="CE19" i="4"/>
  <c r="CE20" i="4"/>
  <c r="CE21" i="4"/>
  <c r="CE22" i="4"/>
  <c r="CE23" i="4"/>
  <c r="CE24" i="4"/>
  <c r="CE25" i="4"/>
  <c r="CE26" i="4"/>
  <c r="CE27" i="4"/>
  <c r="CE28" i="4"/>
  <c r="CE29" i="4"/>
  <c r="CE30" i="4"/>
  <c r="CE31" i="4"/>
  <c r="CE32" i="4"/>
  <c r="CE33" i="4"/>
  <c r="CE34" i="4"/>
  <c r="CE35" i="4"/>
  <c r="CE36" i="4"/>
  <c r="CE37" i="4"/>
  <c r="CE38" i="4"/>
  <c r="CE39" i="4"/>
  <c r="CE40" i="4"/>
  <c r="CE41" i="4"/>
  <c r="CE42" i="4"/>
  <c r="CE43" i="4"/>
  <c r="CE44" i="4"/>
  <c r="CE45" i="4"/>
  <c r="CE46" i="4"/>
  <c r="CE47" i="4"/>
  <c r="CE48" i="4"/>
  <c r="CE49" i="4"/>
  <c r="CE50" i="4"/>
  <c r="CE51" i="4"/>
  <c r="CE52" i="4"/>
  <c r="CE53" i="4"/>
  <c r="CE54" i="4"/>
  <c r="CE55" i="4"/>
  <c r="CE2" i="4"/>
  <c r="BY3" i="4"/>
  <c r="BY4" i="4"/>
  <c r="BY5" i="4"/>
  <c r="BY6" i="4"/>
  <c r="BY7" i="4"/>
  <c r="BY8" i="4"/>
  <c r="BY9" i="4"/>
  <c r="BY10" i="4"/>
  <c r="BY11" i="4"/>
  <c r="BY12" i="4"/>
  <c r="BY13" i="4"/>
  <c r="BY14" i="4"/>
  <c r="BY15" i="4"/>
  <c r="BY16" i="4"/>
  <c r="BY17" i="4"/>
  <c r="BY18" i="4"/>
  <c r="BY19" i="4"/>
  <c r="BY20" i="4"/>
  <c r="BY21" i="4"/>
  <c r="BY22" i="4"/>
  <c r="BY23" i="4"/>
  <c r="BY24" i="4"/>
  <c r="BY25" i="4"/>
  <c r="BY26" i="4"/>
  <c r="BY27" i="4"/>
  <c r="BY28" i="4"/>
  <c r="BY29" i="4"/>
  <c r="BY30" i="4"/>
  <c r="BY31" i="4"/>
  <c r="BY32" i="4"/>
  <c r="BY33" i="4"/>
  <c r="BY34" i="4"/>
  <c r="BY35" i="4"/>
  <c r="BY36" i="4"/>
  <c r="BY37" i="4"/>
  <c r="BY38" i="4"/>
  <c r="BY39" i="4"/>
  <c r="BY40" i="4"/>
  <c r="BY41" i="4"/>
  <c r="BY42" i="4"/>
  <c r="BY43" i="4"/>
  <c r="BY44" i="4"/>
  <c r="BY45" i="4"/>
  <c r="BY46" i="4"/>
  <c r="BY47" i="4"/>
  <c r="BY48" i="4"/>
  <c r="BY49" i="4"/>
  <c r="BY50" i="4"/>
  <c r="BY51" i="4"/>
  <c r="BY52" i="4"/>
  <c r="BY53" i="4"/>
  <c r="BY54" i="4"/>
  <c r="BY55" i="4"/>
  <c r="BY2" i="4"/>
  <c r="BU3" i="4"/>
  <c r="BU4" i="4"/>
  <c r="BU5" i="4"/>
  <c r="BU6" i="4"/>
  <c r="BU7" i="4"/>
  <c r="BU8" i="4"/>
  <c r="BU9" i="4"/>
  <c r="BU10" i="4"/>
  <c r="BU11" i="4"/>
  <c r="BU12" i="4"/>
  <c r="BU13" i="4"/>
  <c r="BU14" i="4"/>
  <c r="BU15" i="4"/>
  <c r="BU16" i="4"/>
  <c r="BU17" i="4"/>
  <c r="BU18" i="4"/>
  <c r="BU19" i="4"/>
  <c r="BU20" i="4"/>
  <c r="BU21" i="4"/>
  <c r="BU22" i="4"/>
  <c r="BU23" i="4"/>
  <c r="BU24" i="4"/>
  <c r="BU25" i="4"/>
  <c r="BU26" i="4"/>
  <c r="BU27" i="4"/>
  <c r="BU28" i="4"/>
  <c r="BU29" i="4"/>
  <c r="BU30" i="4"/>
  <c r="BU31" i="4"/>
  <c r="BU32" i="4"/>
  <c r="BU33" i="4"/>
  <c r="BU34" i="4"/>
  <c r="BU35" i="4"/>
  <c r="BU36" i="4"/>
  <c r="BU37" i="4"/>
  <c r="BU38" i="4"/>
  <c r="BU39" i="4"/>
  <c r="BU40" i="4"/>
  <c r="BU41" i="4"/>
  <c r="BU42" i="4"/>
  <c r="BU43" i="4"/>
  <c r="BU44" i="4"/>
  <c r="BU45" i="4"/>
  <c r="BU46" i="4"/>
  <c r="BU47" i="4"/>
  <c r="BU48" i="4"/>
  <c r="BU49" i="4"/>
  <c r="BU50" i="4"/>
  <c r="BU51" i="4"/>
  <c r="BU52" i="4"/>
  <c r="BU53" i="4"/>
  <c r="BU54" i="4"/>
  <c r="BU55" i="4"/>
  <c r="BU2" i="4"/>
  <c r="BR3" i="4"/>
  <c r="BR4" i="4"/>
  <c r="BR5" i="4"/>
  <c r="BR6" i="4"/>
  <c r="BR7" i="4"/>
  <c r="BR9" i="4"/>
  <c r="BR10" i="4"/>
  <c r="BR12" i="4"/>
  <c r="BR13" i="4"/>
  <c r="BR14" i="4"/>
  <c r="BR15" i="4"/>
  <c r="BR16" i="4"/>
  <c r="BR17" i="4"/>
  <c r="BR18" i="4"/>
  <c r="BR19" i="4"/>
  <c r="BR20" i="4"/>
  <c r="BR2" i="4"/>
  <c r="BQ55" i="4"/>
  <c r="BQ54" i="4"/>
  <c r="BQ53" i="4"/>
  <c r="BQ52" i="4"/>
  <c r="BQ51" i="4"/>
  <c r="BQ50" i="4"/>
  <c r="BQ49" i="4"/>
  <c r="BQ48" i="4"/>
  <c r="BQ47" i="4"/>
  <c r="BQ46" i="4"/>
  <c r="BQ45" i="4"/>
  <c r="BQ44" i="4"/>
  <c r="BQ43" i="4"/>
  <c r="BQ42" i="4"/>
  <c r="BQ41" i="4"/>
  <c r="BQ40" i="4"/>
  <c r="BQ39" i="4"/>
  <c r="BQ38" i="4"/>
  <c r="BQ37" i="4"/>
  <c r="BQ36" i="4"/>
  <c r="BQ35" i="4"/>
  <c r="BQ34" i="4"/>
  <c r="BQ33" i="4"/>
  <c r="BQ32" i="4"/>
  <c r="BQ31" i="4"/>
  <c r="BQ30" i="4"/>
  <c r="BQ29" i="4"/>
  <c r="BQ28" i="4"/>
  <c r="BQ27" i="4"/>
  <c r="BQ26" i="4"/>
  <c r="BQ25" i="4"/>
  <c r="BQ24" i="4"/>
  <c r="BQ23" i="4"/>
  <c r="BQ22" i="4"/>
  <c r="BQ21" i="4"/>
  <c r="BQ20" i="4"/>
  <c r="BQ19" i="4"/>
  <c r="BQ18" i="4"/>
  <c r="BQ17" i="4"/>
  <c r="BQ16" i="4"/>
  <c r="BQ15" i="4"/>
  <c r="BQ14" i="4"/>
  <c r="BQ13" i="4"/>
  <c r="BQ12" i="4"/>
  <c r="BQ11" i="4"/>
  <c r="BQ10" i="4"/>
  <c r="BQ9" i="4"/>
  <c r="BQ8" i="4"/>
  <c r="BQ7" i="4"/>
  <c r="BQ6" i="4"/>
  <c r="BQ5" i="4"/>
  <c r="BQ4" i="4"/>
  <c r="BQ3" i="4"/>
  <c r="BQ2" i="4"/>
  <c r="BN3" i="4"/>
  <c r="BN4" i="4"/>
  <c r="BN5" i="4"/>
  <c r="BN6" i="4"/>
  <c r="BN7" i="4"/>
  <c r="BN8" i="4"/>
  <c r="BN9" i="4"/>
  <c r="BN10" i="4"/>
  <c r="BN11" i="4"/>
  <c r="BN12" i="4"/>
  <c r="BN13" i="4"/>
  <c r="BN14" i="4"/>
  <c r="BN15" i="4"/>
  <c r="BN16" i="4"/>
  <c r="BN17" i="4"/>
  <c r="BN18" i="4"/>
  <c r="BN19" i="4"/>
  <c r="BN20" i="4"/>
  <c r="BN21" i="4"/>
  <c r="BN22" i="4"/>
  <c r="BN23" i="4"/>
  <c r="BN24" i="4"/>
  <c r="BN25" i="4"/>
  <c r="BN26" i="4"/>
  <c r="BN27" i="4"/>
  <c r="BN28" i="4"/>
  <c r="BN29" i="4"/>
  <c r="BN30" i="4"/>
  <c r="BN31" i="4"/>
  <c r="BN32" i="4"/>
  <c r="BN33" i="4"/>
  <c r="BN34" i="4"/>
  <c r="BN35" i="4"/>
  <c r="BN36" i="4"/>
  <c r="BN37" i="4"/>
  <c r="BN38" i="4"/>
  <c r="BN39" i="4"/>
  <c r="BN40" i="4"/>
  <c r="BN41" i="4"/>
  <c r="BN42" i="4"/>
  <c r="BN43" i="4"/>
  <c r="BN44" i="4"/>
  <c r="BN45" i="4"/>
  <c r="BN46" i="4"/>
  <c r="BN47" i="4"/>
  <c r="BN48" i="4"/>
  <c r="BN49" i="4"/>
  <c r="BN50" i="4"/>
  <c r="BN51" i="4"/>
  <c r="BN52" i="4"/>
  <c r="BN53" i="4"/>
  <c r="BN54" i="4"/>
  <c r="BN55" i="4"/>
  <c r="BN2" i="4"/>
  <c r="BL3" i="4"/>
  <c r="BL4" i="4"/>
  <c r="BL5" i="4"/>
  <c r="BL6" i="4"/>
  <c r="BL7" i="4"/>
  <c r="BL9" i="4"/>
  <c r="BL10" i="4"/>
  <c r="BL12" i="4"/>
  <c r="BL13" i="4"/>
  <c r="BL14" i="4"/>
  <c r="BL15" i="4"/>
  <c r="BL16" i="4"/>
  <c r="BL17" i="4"/>
  <c r="BL18" i="4"/>
  <c r="BL19" i="4"/>
  <c r="BL20" i="4"/>
  <c r="BL21" i="4"/>
  <c r="BL22" i="4"/>
  <c r="BL23" i="4"/>
  <c r="BL24" i="4"/>
  <c r="BL25" i="4"/>
  <c r="BL26" i="4"/>
  <c r="BL27" i="4"/>
  <c r="BL28" i="4"/>
  <c r="BL29" i="4"/>
  <c r="BL30" i="4"/>
  <c r="BL31" i="4"/>
  <c r="BL32" i="4"/>
  <c r="BL34" i="4"/>
  <c r="BL35" i="4"/>
  <c r="BL36" i="4"/>
  <c r="BL37" i="4"/>
  <c r="BL38" i="4"/>
  <c r="BL39" i="4"/>
  <c r="BL40" i="4"/>
  <c r="BL41" i="4"/>
  <c r="BL42" i="4"/>
  <c r="BL43" i="4"/>
  <c r="BL44" i="4"/>
  <c r="BL45" i="4"/>
  <c r="BL46" i="4"/>
  <c r="BL47" i="4"/>
  <c r="BL48" i="4"/>
  <c r="BL49" i="4"/>
  <c r="BL50" i="4"/>
  <c r="BL51" i="4"/>
  <c r="BL52" i="4"/>
  <c r="BL53" i="4"/>
  <c r="BL54" i="4"/>
  <c r="BL55" i="4"/>
  <c r="BL2" i="4"/>
  <c r="BJ3" i="4"/>
  <c r="BJ4" i="4"/>
  <c r="BJ5" i="4"/>
  <c r="BJ6" i="4"/>
  <c r="BJ7" i="4"/>
  <c r="BJ9" i="4"/>
  <c r="BJ10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J53" i="4"/>
  <c r="BJ54" i="4"/>
  <c r="BJ55" i="4"/>
  <c r="BJ2" i="4"/>
  <c r="BC3" i="4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C53" i="4"/>
  <c r="BC54" i="4"/>
  <c r="BC55" i="4"/>
  <c r="BC2" i="4"/>
  <c r="AX3" i="4"/>
  <c r="AX4" i="4"/>
  <c r="AX5" i="4"/>
  <c r="AX6" i="4"/>
  <c r="AX7" i="4"/>
  <c r="AX9" i="4"/>
  <c r="AX10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2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2" i="4"/>
  <c r="AV3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2" i="4"/>
  <c r="DB55" i="4"/>
  <c r="DB54" i="4"/>
  <c r="DB53" i="4"/>
  <c r="DB52" i="4"/>
  <c r="DB51" i="4"/>
  <c r="DB50" i="4"/>
  <c r="DB49" i="4"/>
  <c r="DB48" i="4"/>
  <c r="DB47" i="4"/>
  <c r="DB46" i="4"/>
  <c r="DB45" i="4"/>
  <c r="DB44" i="4"/>
  <c r="DB43" i="4"/>
  <c r="DB42" i="4"/>
  <c r="DB41" i="4"/>
  <c r="DB40" i="4"/>
  <c r="DB39" i="4"/>
  <c r="DB38" i="4"/>
  <c r="DB37" i="4"/>
  <c r="DB36" i="4"/>
  <c r="DB35" i="4"/>
  <c r="DB34" i="4"/>
  <c r="DB33" i="4"/>
  <c r="DB32" i="4"/>
  <c r="DB31" i="4"/>
  <c r="DB30" i="4"/>
  <c r="DB29" i="4"/>
  <c r="DB28" i="4"/>
  <c r="DB27" i="4"/>
  <c r="DB26" i="4"/>
  <c r="DB25" i="4"/>
  <c r="DB24" i="4"/>
  <c r="DB23" i="4"/>
  <c r="DB22" i="4"/>
  <c r="DB21" i="4"/>
  <c r="DB20" i="4"/>
  <c r="DB19" i="4"/>
  <c r="DB18" i="4"/>
  <c r="DB17" i="4"/>
  <c r="DB16" i="4"/>
  <c r="DB15" i="4"/>
  <c r="DB14" i="4"/>
  <c r="DB13" i="4"/>
  <c r="DB12" i="4"/>
  <c r="DB11" i="4"/>
  <c r="DB10" i="4"/>
  <c r="DB9" i="4"/>
  <c r="DB8" i="4"/>
  <c r="DB7" i="4"/>
  <c r="DB6" i="4"/>
  <c r="DB5" i="4"/>
  <c r="DB4" i="4"/>
  <c r="DB3" i="4"/>
  <c r="DB2" i="4"/>
  <c r="CZ55" i="4"/>
  <c r="CZ54" i="4"/>
  <c r="CZ53" i="4"/>
  <c r="CZ52" i="4"/>
  <c r="CZ51" i="4"/>
  <c r="CZ50" i="4"/>
  <c r="CZ49" i="4"/>
  <c r="CZ48" i="4"/>
  <c r="CZ47" i="4"/>
  <c r="CZ46" i="4"/>
  <c r="CZ45" i="4"/>
  <c r="CZ44" i="4"/>
  <c r="CZ43" i="4"/>
  <c r="CZ42" i="4"/>
  <c r="CZ41" i="4"/>
  <c r="CZ40" i="4"/>
  <c r="CZ39" i="4"/>
  <c r="CZ38" i="4"/>
  <c r="CZ37" i="4"/>
  <c r="CZ36" i="4"/>
  <c r="CZ35" i="4"/>
  <c r="CZ34" i="4"/>
  <c r="CZ33" i="4"/>
  <c r="CZ32" i="4"/>
  <c r="CZ31" i="4"/>
  <c r="CZ30" i="4"/>
  <c r="CZ29" i="4"/>
  <c r="CZ28" i="4"/>
  <c r="CZ27" i="4"/>
  <c r="CZ26" i="4"/>
  <c r="CZ25" i="4"/>
  <c r="CZ24" i="4"/>
  <c r="CZ23" i="4"/>
  <c r="CZ22" i="4"/>
  <c r="CZ21" i="4"/>
  <c r="CZ20" i="4"/>
  <c r="CZ19" i="4"/>
  <c r="CZ18" i="4"/>
  <c r="CZ17" i="4"/>
  <c r="CZ16" i="4"/>
  <c r="CZ15" i="4"/>
  <c r="CZ14" i="4"/>
  <c r="CZ13" i="4"/>
  <c r="CZ12" i="4"/>
  <c r="CZ11" i="4"/>
  <c r="CZ10" i="4"/>
  <c r="CZ9" i="4"/>
  <c r="CZ8" i="4"/>
  <c r="CZ7" i="4"/>
  <c r="CZ6" i="4"/>
  <c r="CZ5" i="4"/>
  <c r="CZ4" i="4"/>
  <c r="CZ3" i="4"/>
  <c r="CZ2" i="4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2" i="4"/>
  <c r="AY55" i="4"/>
  <c r="AY54" i="4"/>
  <c r="AY53" i="4"/>
  <c r="AY52" i="4"/>
  <c r="AY51" i="4"/>
  <c r="AY50" i="4"/>
  <c r="AY49" i="4"/>
  <c r="AY48" i="4"/>
  <c r="AY47" i="4"/>
  <c r="AY46" i="4"/>
  <c r="AY45" i="4"/>
  <c r="AY44" i="4"/>
  <c r="AY43" i="4"/>
  <c r="AY42" i="4"/>
  <c r="AY41" i="4"/>
  <c r="AY40" i="4"/>
  <c r="AY39" i="4"/>
  <c r="AY38" i="4"/>
  <c r="AY37" i="4"/>
  <c r="AY36" i="4"/>
  <c r="AY35" i="4"/>
  <c r="AY34" i="4"/>
  <c r="AY33" i="4"/>
  <c r="AY32" i="4"/>
  <c r="AY31" i="4"/>
  <c r="AY30" i="4"/>
  <c r="AY29" i="4"/>
  <c r="AY28" i="4"/>
  <c r="AY27" i="4"/>
  <c r="AY26" i="4"/>
  <c r="AY25" i="4"/>
  <c r="AY24" i="4"/>
  <c r="AY23" i="4"/>
  <c r="AY22" i="4"/>
  <c r="AY21" i="4"/>
  <c r="AY20" i="4"/>
  <c r="AY19" i="4"/>
  <c r="AY18" i="4"/>
  <c r="AY17" i="4"/>
  <c r="AY16" i="4"/>
  <c r="AY15" i="4"/>
  <c r="AY14" i="4"/>
  <c r="AY13" i="4"/>
  <c r="AY12" i="4"/>
  <c r="AY11" i="4"/>
  <c r="AY10" i="4"/>
  <c r="AY9" i="4"/>
  <c r="AY8" i="4"/>
  <c r="AY7" i="4"/>
  <c r="AY6" i="4"/>
  <c r="AY5" i="4"/>
  <c r="AY4" i="4"/>
  <c r="AY3" i="4"/>
  <c r="AY2" i="4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2" i="4"/>
  <c r="BO55" i="4"/>
  <c r="BO54" i="4"/>
  <c r="BO53" i="4"/>
  <c r="BO52" i="4"/>
  <c r="BO51" i="4"/>
  <c r="BO50" i="4"/>
  <c r="BO49" i="4"/>
  <c r="BO48" i="4"/>
  <c r="BO47" i="4"/>
  <c r="BO46" i="4"/>
  <c r="BO45" i="4"/>
  <c r="BO44" i="4"/>
  <c r="BO43" i="4"/>
  <c r="BO42" i="4"/>
  <c r="BO41" i="4"/>
  <c r="BO40" i="4"/>
  <c r="BO39" i="4"/>
  <c r="BO38" i="4"/>
  <c r="BO37" i="4"/>
  <c r="BO36" i="4"/>
  <c r="BO35" i="4"/>
  <c r="BO34" i="4"/>
  <c r="BO33" i="4"/>
  <c r="BO32" i="4"/>
  <c r="BO31" i="4"/>
  <c r="BO30" i="4"/>
  <c r="BO29" i="4"/>
  <c r="BO28" i="4"/>
  <c r="BO27" i="4"/>
  <c r="BO26" i="4"/>
  <c r="BO25" i="4"/>
  <c r="BO24" i="4"/>
  <c r="BO23" i="4"/>
  <c r="BO22" i="4"/>
  <c r="BO21" i="4"/>
  <c r="BO20" i="4"/>
  <c r="BO19" i="4"/>
  <c r="BO18" i="4"/>
  <c r="BO17" i="4"/>
  <c r="BO16" i="4"/>
  <c r="BO15" i="4"/>
  <c r="BO14" i="4"/>
  <c r="BO13" i="4"/>
  <c r="BO12" i="4"/>
  <c r="BO11" i="4"/>
  <c r="BO10" i="4"/>
  <c r="BO9" i="4"/>
  <c r="BO8" i="4"/>
  <c r="BO7" i="4"/>
  <c r="BO6" i="4"/>
  <c r="BO5" i="4"/>
  <c r="BO4" i="4"/>
  <c r="BO3" i="4"/>
  <c r="BO2" i="4"/>
  <c r="BM55" i="4"/>
  <c r="BM54" i="4"/>
  <c r="BM53" i="4"/>
  <c r="BM52" i="4"/>
  <c r="BM51" i="4"/>
  <c r="BM50" i="4"/>
  <c r="BM49" i="4"/>
  <c r="BM48" i="4"/>
  <c r="BM47" i="4"/>
  <c r="BM46" i="4"/>
  <c r="BM45" i="4"/>
  <c r="BM44" i="4"/>
  <c r="BM43" i="4"/>
  <c r="BM42" i="4"/>
  <c r="BM41" i="4"/>
  <c r="BM40" i="4"/>
  <c r="BM39" i="4"/>
  <c r="BM38" i="4"/>
  <c r="BM37" i="4"/>
  <c r="BM36" i="4"/>
  <c r="BM35" i="4"/>
  <c r="BM34" i="4"/>
  <c r="BM33" i="4"/>
  <c r="BM32" i="4"/>
  <c r="BM31" i="4"/>
  <c r="BM30" i="4"/>
  <c r="BM29" i="4"/>
  <c r="BM28" i="4"/>
  <c r="BM27" i="4"/>
  <c r="BM26" i="4"/>
  <c r="BM25" i="4"/>
  <c r="BM24" i="4"/>
  <c r="BM23" i="4"/>
  <c r="BM22" i="4"/>
  <c r="BM21" i="4"/>
  <c r="BM20" i="4"/>
  <c r="BM19" i="4"/>
  <c r="BM18" i="4"/>
  <c r="BM17" i="4"/>
  <c r="BM16" i="4"/>
  <c r="BM15" i="4"/>
  <c r="BM14" i="4"/>
  <c r="BM13" i="4"/>
  <c r="BM12" i="4"/>
  <c r="BM11" i="4"/>
  <c r="BM10" i="4"/>
  <c r="BM9" i="4"/>
  <c r="BM8" i="4"/>
  <c r="BM7" i="4"/>
  <c r="BM6" i="4"/>
  <c r="BM5" i="4"/>
  <c r="BM4" i="4"/>
  <c r="BM3" i="4"/>
  <c r="BM2" i="4"/>
  <c r="AO3" i="4"/>
  <c r="AO4" i="4"/>
  <c r="AO5" i="4"/>
  <c r="AO6" i="4"/>
  <c r="AO7" i="4"/>
  <c r="AO8" i="4"/>
  <c r="AO9" i="4"/>
  <c r="AO10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2" i="4"/>
  <c r="CM55" i="4"/>
  <c r="CM54" i="4"/>
  <c r="CM53" i="4"/>
  <c r="CM52" i="4"/>
  <c r="CM51" i="4"/>
  <c r="CM50" i="4"/>
  <c r="CM49" i="4"/>
  <c r="CM48" i="4"/>
  <c r="CM47" i="4"/>
  <c r="CM46" i="4"/>
  <c r="CM45" i="4"/>
  <c r="CM44" i="4"/>
  <c r="CM43" i="4"/>
  <c r="CM42" i="4"/>
  <c r="CM41" i="4"/>
  <c r="CM40" i="4"/>
  <c r="CM39" i="4"/>
  <c r="CM38" i="4"/>
  <c r="CM37" i="4"/>
  <c r="CM36" i="4"/>
  <c r="CM35" i="4"/>
  <c r="CM34" i="4"/>
  <c r="CM33" i="4"/>
  <c r="CM32" i="4"/>
  <c r="CM31" i="4"/>
  <c r="CM30" i="4"/>
  <c r="CM29" i="4"/>
  <c r="CM28" i="4"/>
  <c r="CM27" i="4"/>
  <c r="CM26" i="4"/>
  <c r="CM25" i="4"/>
  <c r="CM24" i="4"/>
  <c r="CM23" i="4"/>
  <c r="CM22" i="4"/>
  <c r="CM21" i="4"/>
  <c r="CM20" i="4"/>
  <c r="CM19" i="4"/>
  <c r="CM18" i="4"/>
  <c r="CM17" i="4"/>
  <c r="CM16" i="4"/>
  <c r="CM15" i="4"/>
  <c r="CM14" i="4"/>
  <c r="CM13" i="4"/>
  <c r="CM12" i="4"/>
  <c r="CM11" i="4"/>
  <c r="CM10" i="4"/>
  <c r="CM9" i="4"/>
  <c r="CM8" i="4"/>
  <c r="CM7" i="4"/>
  <c r="CM6" i="4"/>
  <c r="CM5" i="4"/>
  <c r="CM4" i="4"/>
  <c r="CM3" i="4"/>
  <c r="CM2" i="4"/>
  <c r="CG55" i="4"/>
  <c r="CG54" i="4"/>
  <c r="CG53" i="4"/>
  <c r="CG52" i="4"/>
  <c r="CG51" i="4"/>
  <c r="CG50" i="4"/>
  <c r="CG49" i="4"/>
  <c r="CG48" i="4"/>
  <c r="CG47" i="4"/>
  <c r="CG46" i="4"/>
  <c r="CG45" i="4"/>
  <c r="CG44" i="4"/>
  <c r="CG43" i="4"/>
  <c r="CG42" i="4"/>
  <c r="CG41" i="4"/>
  <c r="CG40" i="4"/>
  <c r="CG39" i="4"/>
  <c r="CG38" i="4"/>
  <c r="CG37" i="4"/>
  <c r="CG36" i="4"/>
  <c r="CG35" i="4"/>
  <c r="CG34" i="4"/>
  <c r="CG33" i="4"/>
  <c r="CG32" i="4"/>
  <c r="CG31" i="4"/>
  <c r="CG30" i="4"/>
  <c r="CG29" i="4"/>
  <c r="CG28" i="4"/>
  <c r="CG27" i="4"/>
  <c r="CG26" i="4"/>
  <c r="CG25" i="4"/>
  <c r="CG24" i="4"/>
  <c r="CG23" i="4"/>
  <c r="CG22" i="4"/>
  <c r="CG21" i="4"/>
  <c r="CG20" i="4"/>
  <c r="CG19" i="4"/>
  <c r="CG18" i="4"/>
  <c r="CG17" i="4"/>
  <c r="CG16" i="4"/>
  <c r="CG15" i="4"/>
  <c r="CG14" i="4"/>
  <c r="CG13" i="4"/>
  <c r="CG12" i="4"/>
  <c r="CG11" i="4"/>
  <c r="CG10" i="4"/>
  <c r="CG9" i="4"/>
  <c r="CG8" i="4"/>
  <c r="CG7" i="4"/>
  <c r="CG6" i="4"/>
  <c r="CG5" i="4"/>
  <c r="CG4" i="4"/>
  <c r="CG3" i="4"/>
  <c r="CG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2" i="4"/>
  <c r="DO3" i="4"/>
  <c r="DO4" i="4"/>
  <c r="DO5" i="4"/>
  <c r="DO7" i="4"/>
  <c r="DO9" i="4"/>
  <c r="DO10" i="4"/>
  <c r="DO12" i="4"/>
  <c r="DO13" i="4"/>
  <c r="DO14" i="4"/>
  <c r="DO15" i="4"/>
  <c r="DO16" i="4"/>
  <c r="DO17" i="4"/>
  <c r="DO18" i="4"/>
  <c r="DO19" i="4"/>
  <c r="DO20" i="4"/>
  <c r="DO21" i="4"/>
  <c r="DO22" i="4"/>
  <c r="DO23" i="4"/>
  <c r="DO25" i="4"/>
  <c r="DO26" i="4"/>
  <c r="DO27" i="4"/>
  <c r="DO28" i="4"/>
  <c r="DO29" i="4"/>
  <c r="DO30" i="4"/>
  <c r="DO31" i="4"/>
  <c r="DO32" i="4"/>
  <c r="DO34" i="4"/>
  <c r="DO35" i="4"/>
  <c r="DO36" i="4"/>
  <c r="DO37" i="4"/>
  <c r="DO38" i="4"/>
  <c r="DO39" i="4"/>
  <c r="DO40" i="4"/>
  <c r="DO41" i="4"/>
  <c r="DO42" i="4"/>
  <c r="DO43" i="4"/>
  <c r="DO44" i="4"/>
  <c r="DO45" i="4"/>
  <c r="DO46" i="4"/>
  <c r="DO47" i="4"/>
  <c r="DO48" i="4"/>
  <c r="DO49" i="4"/>
  <c r="DO50" i="4"/>
  <c r="DO51" i="4"/>
  <c r="DO52" i="4"/>
  <c r="DO53" i="4"/>
  <c r="DO54" i="4"/>
  <c r="DO55" i="4"/>
  <c r="DO2" i="4"/>
  <c r="DM17" i="4"/>
  <c r="DM16" i="4"/>
  <c r="DM15" i="4"/>
  <c r="DM14" i="4"/>
  <c r="DM13" i="4"/>
  <c r="DM12" i="4"/>
  <c r="DM10" i="4"/>
  <c r="DM9" i="4"/>
  <c r="DM7" i="4"/>
  <c r="DM5" i="4"/>
  <c r="DM4" i="4"/>
  <c r="DM3" i="4"/>
  <c r="DM2" i="4"/>
  <c r="BW55" i="4"/>
  <c r="BW54" i="4"/>
  <c r="BW53" i="4"/>
  <c r="BW52" i="4"/>
  <c r="BW51" i="4"/>
  <c r="BW50" i="4"/>
  <c r="BW49" i="4"/>
  <c r="BW48" i="4"/>
  <c r="BW47" i="4"/>
  <c r="BW46" i="4"/>
  <c r="BW45" i="4"/>
  <c r="BW44" i="4"/>
  <c r="BW43" i="4"/>
  <c r="BW42" i="4"/>
  <c r="BW41" i="4"/>
  <c r="BW40" i="4"/>
  <c r="BW39" i="4"/>
  <c r="BW38" i="4"/>
  <c r="BW37" i="4"/>
  <c r="BW36" i="4"/>
  <c r="BW35" i="4"/>
  <c r="BW34" i="4"/>
  <c r="BW32" i="4"/>
  <c r="BW31" i="4"/>
  <c r="BW30" i="4"/>
  <c r="BW29" i="4"/>
  <c r="BW28" i="4"/>
  <c r="BW27" i="4"/>
  <c r="BW26" i="4"/>
  <c r="BW25" i="4"/>
  <c r="BW24" i="4"/>
  <c r="BW23" i="4"/>
  <c r="BW22" i="4"/>
  <c r="BW21" i="4"/>
  <c r="BW20" i="4"/>
  <c r="BW19" i="4"/>
  <c r="BW18" i="4"/>
  <c r="BW17" i="4"/>
  <c r="BW16" i="4"/>
  <c r="BW15" i="4"/>
  <c r="BW14" i="4"/>
  <c r="BW13" i="4"/>
  <c r="BW12" i="4"/>
  <c r="BW10" i="4"/>
  <c r="BW9" i="4"/>
  <c r="BW7" i="4"/>
  <c r="BW6" i="4"/>
  <c r="BW5" i="4"/>
  <c r="BW4" i="4"/>
  <c r="BW3" i="4"/>
  <c r="BW2" i="4"/>
  <c r="BZ55" i="4"/>
  <c r="BZ54" i="4"/>
  <c r="BZ53" i="4"/>
  <c r="BZ52" i="4"/>
  <c r="BZ51" i="4"/>
  <c r="BZ49" i="4"/>
  <c r="BZ48" i="4"/>
  <c r="BZ47" i="4"/>
  <c r="BZ46" i="4"/>
  <c r="BZ45" i="4"/>
  <c r="BZ44" i="4"/>
  <c r="BZ43" i="4"/>
  <c r="BZ42" i="4"/>
  <c r="BZ41" i="4"/>
  <c r="BZ40" i="4"/>
  <c r="BZ39" i="4"/>
  <c r="BZ38" i="4"/>
  <c r="BZ37" i="4"/>
  <c r="BZ36" i="4"/>
  <c r="BZ35" i="4"/>
  <c r="BZ34" i="4"/>
  <c r="BZ32" i="4"/>
  <c r="BZ31" i="4"/>
  <c r="BZ30" i="4"/>
  <c r="BZ29" i="4"/>
  <c r="BZ28" i="4"/>
  <c r="BZ27" i="4"/>
  <c r="BZ26" i="4"/>
  <c r="BZ25" i="4"/>
  <c r="BZ24" i="4"/>
  <c r="BZ23" i="4"/>
  <c r="BZ22" i="4"/>
  <c r="BZ21" i="4"/>
  <c r="BZ20" i="4"/>
  <c r="BZ19" i="4"/>
  <c r="BZ18" i="4"/>
  <c r="BZ17" i="4"/>
  <c r="BZ16" i="4"/>
  <c r="BZ15" i="4"/>
  <c r="BZ14" i="4"/>
  <c r="BZ13" i="4"/>
  <c r="BZ12" i="4"/>
  <c r="BZ10" i="4"/>
  <c r="BZ9" i="4"/>
  <c r="BZ7" i="4"/>
  <c r="BZ6" i="4"/>
  <c r="BZ5" i="4"/>
  <c r="BZ4" i="4"/>
  <c r="BZ3" i="4"/>
  <c r="BZ2" i="4"/>
  <c r="AQ55" i="4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Q10" i="4"/>
  <c r="AQ9" i="4"/>
  <c r="AQ7" i="4"/>
  <c r="AQ6" i="4"/>
  <c r="AQ5" i="4"/>
  <c r="AQ4" i="4"/>
  <c r="AQ3" i="4"/>
  <c r="AQ2" i="4"/>
  <c r="DU55" i="4"/>
  <c r="DU54" i="4"/>
  <c r="DU53" i="4"/>
  <c r="DU52" i="4"/>
  <c r="DU51" i="4"/>
  <c r="DU50" i="4"/>
  <c r="DU49" i="4"/>
  <c r="DU48" i="4"/>
  <c r="DU47" i="4"/>
  <c r="DU46" i="4"/>
  <c r="DU45" i="4"/>
  <c r="DU44" i="4"/>
  <c r="DU43" i="4"/>
  <c r="DU42" i="4"/>
  <c r="DU41" i="4"/>
  <c r="DU40" i="4"/>
  <c r="DU39" i="4"/>
  <c r="DU38" i="4"/>
  <c r="DU37" i="4"/>
  <c r="DU36" i="4"/>
  <c r="DU35" i="4"/>
  <c r="DU34" i="4"/>
  <c r="DU33" i="4"/>
  <c r="DU32" i="4"/>
  <c r="DU31" i="4"/>
  <c r="DU30" i="4"/>
  <c r="DU29" i="4"/>
  <c r="DU28" i="4"/>
  <c r="DU27" i="4"/>
  <c r="DU26" i="4"/>
  <c r="DU25" i="4"/>
  <c r="DU24" i="4"/>
  <c r="DU23" i="4"/>
  <c r="DU22" i="4"/>
  <c r="DU21" i="4"/>
  <c r="DU20" i="4"/>
  <c r="DU19" i="4"/>
  <c r="DU18" i="4"/>
  <c r="DU17" i="4"/>
  <c r="DU16" i="4"/>
  <c r="DU15" i="4"/>
  <c r="DU14" i="4"/>
  <c r="DU13" i="4"/>
  <c r="DU12" i="4"/>
  <c r="DU11" i="4"/>
  <c r="DU10" i="4"/>
  <c r="DU9" i="4"/>
  <c r="DU8" i="4"/>
  <c r="DU7" i="4"/>
  <c r="DU6" i="4"/>
  <c r="DU5" i="4"/>
  <c r="DU4" i="4"/>
  <c r="DU3" i="4"/>
  <c r="DU2" i="4"/>
  <c r="CK55" i="4"/>
  <c r="CK54" i="4"/>
  <c r="CK53" i="4"/>
  <c r="CK52" i="4"/>
  <c r="CK51" i="4"/>
  <c r="CK50" i="4"/>
  <c r="CK49" i="4"/>
  <c r="CK48" i="4"/>
  <c r="CK47" i="4"/>
  <c r="CK46" i="4"/>
  <c r="CK45" i="4"/>
  <c r="CK44" i="4"/>
  <c r="CK43" i="4"/>
  <c r="CK42" i="4"/>
  <c r="CK41" i="4"/>
  <c r="CK40" i="4"/>
  <c r="CK39" i="4"/>
  <c r="CK38" i="4"/>
  <c r="CK37" i="4"/>
  <c r="CK36" i="4"/>
  <c r="CK35" i="4"/>
  <c r="CK34" i="4"/>
  <c r="CK33" i="4"/>
  <c r="CK32" i="4"/>
  <c r="CK31" i="4"/>
  <c r="CK30" i="4"/>
  <c r="CK29" i="4"/>
  <c r="CK28" i="4"/>
  <c r="CK27" i="4"/>
  <c r="CK26" i="4"/>
  <c r="CK25" i="4"/>
  <c r="CK24" i="4"/>
  <c r="CK23" i="4"/>
  <c r="CK22" i="4"/>
  <c r="CK21" i="4"/>
  <c r="CK20" i="4"/>
  <c r="CK19" i="4"/>
  <c r="CK18" i="4"/>
  <c r="CK17" i="4"/>
  <c r="CK16" i="4"/>
  <c r="CK15" i="4"/>
  <c r="CK14" i="4"/>
  <c r="CK13" i="4"/>
  <c r="CK12" i="4"/>
  <c r="CK11" i="4"/>
  <c r="CK10" i="4"/>
  <c r="CK9" i="4"/>
  <c r="CK8" i="4"/>
  <c r="CK7" i="4"/>
  <c r="CK6" i="4"/>
  <c r="CK5" i="4"/>
  <c r="CK4" i="4"/>
  <c r="CK3" i="4"/>
  <c r="CK2" i="4"/>
  <c r="CC55" i="4"/>
  <c r="CC54" i="4"/>
  <c r="CC53" i="4"/>
  <c r="CC52" i="4"/>
  <c r="CC50" i="4"/>
  <c r="CC49" i="4"/>
  <c r="CC48" i="4"/>
  <c r="CC47" i="4"/>
  <c r="CC46" i="4"/>
  <c r="CC45" i="4"/>
  <c r="CC44" i="4"/>
  <c r="CC43" i="4"/>
  <c r="CC42" i="4"/>
  <c r="CC41" i="4"/>
  <c r="CC40" i="4"/>
  <c r="CC39" i="4"/>
  <c r="CC38" i="4"/>
  <c r="CC37" i="4"/>
  <c r="CC36" i="4"/>
  <c r="CC35" i="4"/>
  <c r="CC34" i="4"/>
  <c r="CC33" i="4"/>
  <c r="CC32" i="4"/>
  <c r="CC31" i="4"/>
  <c r="CC30" i="4"/>
  <c r="CC29" i="4"/>
  <c r="CC28" i="4"/>
  <c r="CC27" i="4"/>
  <c r="CC26" i="4"/>
  <c r="CC25" i="4"/>
  <c r="CC24" i="4"/>
  <c r="CC23" i="4"/>
  <c r="CC22" i="4"/>
  <c r="CC21" i="4"/>
  <c r="CC20" i="4"/>
  <c r="CC19" i="4"/>
  <c r="CC18" i="4"/>
  <c r="CC17" i="4"/>
  <c r="CC16" i="4"/>
  <c r="CC15" i="4"/>
  <c r="CC14" i="4"/>
  <c r="CC13" i="4"/>
  <c r="CC12" i="4"/>
  <c r="CC11" i="4"/>
  <c r="CC10" i="4"/>
  <c r="CC9" i="4"/>
  <c r="CC8" i="4"/>
  <c r="CC7" i="4"/>
  <c r="CC6" i="4"/>
  <c r="CC5" i="4"/>
  <c r="CC4" i="4"/>
  <c r="CC3" i="4"/>
  <c r="CC2" i="4"/>
  <c r="AK55" i="4"/>
  <c r="AK54" i="4"/>
  <c r="AK53" i="4"/>
  <c r="AK52" i="4"/>
  <c r="AK51" i="4"/>
  <c r="AK50" i="4"/>
  <c r="AK49" i="4"/>
  <c r="AK48" i="4"/>
  <c r="AK47" i="4"/>
  <c r="AK46" i="4"/>
  <c r="AK45" i="4"/>
  <c r="AK44" i="4"/>
  <c r="AK43" i="4"/>
  <c r="AK42" i="4"/>
  <c r="AK41" i="4"/>
  <c r="AK40" i="4"/>
  <c r="AK39" i="4"/>
  <c r="AK38" i="4"/>
  <c r="AK37" i="4"/>
  <c r="AK36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K3" i="4"/>
  <c r="AK2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M4" i="4"/>
  <c r="AM3" i="4"/>
  <c r="AM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2" i="4"/>
  <c r="EM55" i="4"/>
  <c r="EM54" i="4"/>
  <c r="EM53" i="4"/>
  <c r="EM52" i="4"/>
  <c r="EM51" i="4"/>
  <c r="EM50" i="4"/>
  <c r="EM49" i="4"/>
  <c r="EM48" i="4"/>
  <c r="EM47" i="4"/>
  <c r="EM46" i="4"/>
  <c r="EM45" i="4"/>
  <c r="EM44" i="4"/>
  <c r="EM43" i="4"/>
  <c r="EM42" i="4"/>
  <c r="EM41" i="4"/>
  <c r="EM40" i="4"/>
  <c r="EM39" i="4"/>
  <c r="EM38" i="4"/>
  <c r="EM37" i="4"/>
  <c r="EM36" i="4"/>
  <c r="EM35" i="4"/>
  <c r="EM34" i="4"/>
  <c r="EM33" i="4"/>
  <c r="EM32" i="4"/>
  <c r="EM31" i="4"/>
  <c r="EM30" i="4"/>
  <c r="EM29" i="4"/>
  <c r="EM28" i="4"/>
  <c r="EM27" i="4"/>
  <c r="EM26" i="4"/>
  <c r="EM25" i="4"/>
  <c r="EM24" i="4"/>
  <c r="EM23" i="4"/>
  <c r="EM22" i="4"/>
  <c r="EM21" i="4"/>
  <c r="EM20" i="4"/>
  <c r="EM19" i="4"/>
  <c r="EM18" i="4"/>
  <c r="EM17" i="4"/>
  <c r="EM16" i="4"/>
  <c r="EM15" i="4"/>
  <c r="EM14" i="4"/>
  <c r="EM13" i="4"/>
  <c r="EM12" i="4"/>
  <c r="EM11" i="4"/>
  <c r="EM10" i="4"/>
  <c r="EM9" i="4"/>
  <c r="EM8" i="4"/>
  <c r="EM7" i="4"/>
  <c r="EM6" i="4"/>
  <c r="EM5" i="4"/>
  <c r="EM4" i="4"/>
  <c r="EM3" i="4"/>
  <c r="EM2" i="4"/>
  <c r="DS55" i="4"/>
  <c r="DS54" i="4"/>
  <c r="DS53" i="4"/>
  <c r="DS52" i="4"/>
  <c r="DS51" i="4"/>
  <c r="DS50" i="4"/>
  <c r="DS49" i="4"/>
  <c r="DS48" i="4"/>
  <c r="DS47" i="4"/>
  <c r="DS46" i="4"/>
  <c r="DS45" i="4"/>
  <c r="DS44" i="4"/>
  <c r="DS43" i="4"/>
  <c r="DS42" i="4"/>
  <c r="DS41" i="4"/>
  <c r="DS40" i="4"/>
  <c r="DS39" i="4"/>
  <c r="DS38" i="4"/>
  <c r="DS37" i="4"/>
  <c r="DS36" i="4"/>
  <c r="DS35" i="4"/>
  <c r="DS34" i="4"/>
  <c r="DS32" i="4"/>
  <c r="DS31" i="4"/>
  <c r="DS30" i="4"/>
  <c r="DS29" i="4"/>
  <c r="DS28" i="4"/>
  <c r="DS27" i="4"/>
  <c r="DS26" i="4"/>
  <c r="DS25" i="4"/>
  <c r="DS24" i="4"/>
  <c r="DS23" i="4"/>
  <c r="DS22" i="4"/>
  <c r="DS21" i="4"/>
  <c r="DS20" i="4"/>
  <c r="DS19" i="4"/>
  <c r="DS18" i="4"/>
  <c r="DS17" i="4"/>
  <c r="DS16" i="4"/>
  <c r="DS15" i="4"/>
  <c r="DS14" i="4"/>
  <c r="DS13" i="4"/>
  <c r="DS12" i="4"/>
  <c r="DS10" i="4"/>
  <c r="DS9" i="4"/>
  <c r="DS7" i="4"/>
  <c r="DS6" i="4"/>
  <c r="DS3" i="4"/>
  <c r="DS2" i="4"/>
  <c r="CB55" i="4"/>
  <c r="CB54" i="4"/>
  <c r="CB53" i="4"/>
  <c r="CB52" i="4"/>
  <c r="CB51" i="4"/>
  <c r="CB50" i="4"/>
  <c r="CB49" i="4"/>
  <c r="CB48" i="4"/>
  <c r="CB47" i="4"/>
  <c r="CB46" i="4"/>
  <c r="CB45" i="4"/>
  <c r="CB44" i="4"/>
  <c r="CB43" i="4"/>
  <c r="CB42" i="4"/>
  <c r="CB41" i="4"/>
  <c r="CB40" i="4"/>
  <c r="CB39" i="4"/>
  <c r="CB38" i="4"/>
  <c r="CB37" i="4"/>
  <c r="CB36" i="4"/>
  <c r="CB35" i="4"/>
  <c r="CB34" i="4"/>
  <c r="CB32" i="4"/>
  <c r="CB31" i="4"/>
  <c r="CB30" i="4"/>
  <c r="CB29" i="4"/>
  <c r="CB28" i="4"/>
  <c r="CB27" i="4"/>
  <c r="CB26" i="4"/>
  <c r="CB25" i="4"/>
  <c r="CB24" i="4"/>
  <c r="CB23" i="4"/>
  <c r="CB22" i="4"/>
  <c r="CB21" i="4"/>
  <c r="CB20" i="4"/>
  <c r="CB19" i="4"/>
  <c r="CB18" i="4"/>
  <c r="CB17" i="4"/>
  <c r="CB16" i="4"/>
  <c r="CB15" i="4"/>
  <c r="CB14" i="4"/>
  <c r="CB13" i="4"/>
  <c r="CB12" i="4"/>
  <c r="CB10" i="4"/>
  <c r="CB9" i="4"/>
  <c r="CB7" i="4"/>
  <c r="CB6" i="4"/>
  <c r="CB5" i="4"/>
  <c r="CB4" i="4"/>
  <c r="CB3" i="4"/>
  <c r="CB2" i="4"/>
  <c r="AR55" i="4"/>
  <c r="AR54" i="4"/>
  <c r="AR53" i="4"/>
  <c r="AR52" i="4"/>
  <c r="AR51" i="4"/>
  <c r="AR50" i="4"/>
  <c r="AR49" i="4"/>
  <c r="AR48" i="4"/>
  <c r="AR47" i="4"/>
  <c r="AR46" i="4"/>
  <c r="AR45" i="4"/>
  <c r="AR44" i="4"/>
  <c r="AR43" i="4"/>
  <c r="AR42" i="4"/>
  <c r="AR41" i="4"/>
  <c r="AR40" i="4"/>
  <c r="AR39" i="4"/>
  <c r="AR38" i="4"/>
  <c r="AR37" i="4"/>
  <c r="AR36" i="4"/>
  <c r="AR35" i="4"/>
  <c r="AR34" i="4"/>
  <c r="AR33" i="4"/>
  <c r="AR32" i="4"/>
  <c r="AR31" i="4"/>
  <c r="AR30" i="4"/>
  <c r="AR29" i="4"/>
  <c r="AR28" i="4"/>
  <c r="AR27" i="4"/>
  <c r="AR26" i="4"/>
  <c r="AR25" i="4"/>
  <c r="AR24" i="4"/>
  <c r="AR23" i="4"/>
  <c r="AR22" i="4"/>
  <c r="AR21" i="4"/>
  <c r="AR20" i="4"/>
  <c r="AR19" i="4"/>
  <c r="AR18" i="4"/>
  <c r="AR17" i="4"/>
  <c r="AR16" i="4"/>
  <c r="AR15" i="4"/>
  <c r="AR14" i="4"/>
  <c r="AR13" i="4"/>
  <c r="AR12" i="4"/>
  <c r="AR11" i="4"/>
  <c r="AR10" i="4"/>
  <c r="AR9" i="4"/>
  <c r="AR8" i="4"/>
  <c r="AR7" i="4"/>
  <c r="AR6" i="4"/>
  <c r="AR5" i="4"/>
  <c r="AR4" i="4"/>
  <c r="AR3" i="4"/>
  <c r="AR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2" i="4"/>
  <c r="DG55" i="4"/>
  <c r="DG54" i="4"/>
  <c r="DG53" i="4"/>
  <c r="DG52" i="4"/>
  <c r="DG51" i="4"/>
  <c r="DG50" i="4"/>
  <c r="DG49" i="4"/>
  <c r="DG48" i="4"/>
  <c r="DG47" i="4"/>
  <c r="DG46" i="4"/>
  <c r="DG45" i="4"/>
  <c r="DG44" i="4"/>
  <c r="DG43" i="4"/>
  <c r="DG42" i="4"/>
  <c r="DG41" i="4"/>
  <c r="DG40" i="4"/>
  <c r="DG39" i="4"/>
  <c r="DG38" i="4"/>
  <c r="DG37" i="4"/>
  <c r="DG36" i="4"/>
  <c r="DG35" i="4"/>
  <c r="DG34" i="4"/>
  <c r="DG33" i="4"/>
  <c r="DG32" i="4"/>
  <c r="DG31" i="4"/>
  <c r="DG30" i="4"/>
  <c r="DG29" i="4"/>
  <c r="DG28" i="4"/>
  <c r="DG27" i="4"/>
  <c r="DG26" i="4"/>
  <c r="DG25" i="4"/>
  <c r="DG24" i="4"/>
  <c r="DG23" i="4"/>
  <c r="DG22" i="4"/>
  <c r="DG21" i="4"/>
  <c r="DG20" i="4"/>
  <c r="DG19" i="4"/>
  <c r="DG18" i="4"/>
  <c r="DG17" i="4"/>
  <c r="DG16" i="4"/>
  <c r="DG15" i="4"/>
  <c r="DG14" i="4"/>
  <c r="DG13" i="4"/>
  <c r="DG12" i="4"/>
  <c r="DG11" i="4"/>
  <c r="DG10" i="4"/>
  <c r="DG9" i="4"/>
  <c r="DG8" i="4"/>
  <c r="DG7" i="4"/>
  <c r="DG6" i="4"/>
  <c r="DG5" i="4"/>
  <c r="DG4" i="4"/>
  <c r="DG3" i="4"/>
  <c r="DG2" i="4"/>
  <c r="CO55" i="4"/>
  <c r="CO54" i="4"/>
  <c r="CO53" i="4"/>
  <c r="CO52" i="4"/>
  <c r="CO51" i="4"/>
  <c r="CO50" i="4"/>
  <c r="CO49" i="4"/>
  <c r="CO48" i="4"/>
  <c r="CO47" i="4"/>
  <c r="CO46" i="4"/>
  <c r="CO45" i="4"/>
  <c r="CO44" i="4"/>
  <c r="CO43" i="4"/>
  <c r="CO42" i="4"/>
  <c r="CO41" i="4"/>
  <c r="CO40" i="4"/>
  <c r="CO39" i="4"/>
  <c r="CO38" i="4"/>
  <c r="CO37" i="4"/>
  <c r="CO36" i="4"/>
  <c r="CO35" i="4"/>
  <c r="CO34" i="4"/>
  <c r="CO33" i="4"/>
  <c r="CO32" i="4"/>
  <c r="CO31" i="4"/>
  <c r="CO30" i="4"/>
  <c r="CO29" i="4"/>
  <c r="CO28" i="4"/>
  <c r="CO27" i="4"/>
  <c r="CO26" i="4"/>
  <c r="CO25" i="4"/>
  <c r="CO24" i="4"/>
  <c r="CO23" i="4"/>
  <c r="CO22" i="4"/>
  <c r="CO21" i="4"/>
  <c r="CO20" i="4"/>
  <c r="CO19" i="4"/>
  <c r="CO18" i="4"/>
  <c r="CO17" i="4"/>
  <c r="CO16" i="4"/>
  <c r="CO15" i="4"/>
  <c r="CO14" i="4"/>
  <c r="CO13" i="4"/>
  <c r="CO12" i="4"/>
  <c r="CO11" i="4"/>
  <c r="CO10" i="4"/>
  <c r="CO9" i="4"/>
  <c r="CO8" i="4"/>
  <c r="CO7" i="4"/>
  <c r="CO6" i="4"/>
  <c r="CO5" i="4"/>
  <c r="CO4" i="4"/>
  <c r="CO3" i="4"/>
  <c r="CO2" i="4"/>
  <c r="CT55" i="4"/>
  <c r="CT54" i="4"/>
  <c r="CT53" i="4"/>
  <c r="CT52" i="4"/>
  <c r="CT51" i="4"/>
  <c r="CT50" i="4"/>
  <c r="CT49" i="4"/>
  <c r="CT48" i="4"/>
  <c r="CT47" i="4"/>
  <c r="CT46" i="4"/>
  <c r="CT45" i="4"/>
  <c r="CT44" i="4"/>
  <c r="CT43" i="4"/>
  <c r="CT42" i="4"/>
  <c r="CT41" i="4"/>
  <c r="CT40" i="4"/>
  <c r="CT39" i="4"/>
  <c r="CT38" i="4"/>
  <c r="CT37" i="4"/>
  <c r="CT36" i="4"/>
  <c r="CT35" i="4"/>
  <c r="CT34" i="4"/>
  <c r="CT33" i="4"/>
  <c r="CT32" i="4"/>
  <c r="CT31" i="4"/>
  <c r="CT30" i="4"/>
  <c r="CT29" i="4"/>
  <c r="CT28" i="4"/>
  <c r="CT27" i="4"/>
  <c r="CT26" i="4"/>
  <c r="CT25" i="4"/>
  <c r="CT24" i="4"/>
  <c r="CT23" i="4"/>
  <c r="CT22" i="4"/>
  <c r="CT21" i="4"/>
  <c r="CT20" i="4"/>
  <c r="CT19" i="4"/>
  <c r="CT18" i="4"/>
  <c r="CT16" i="4"/>
  <c r="CT15" i="4"/>
  <c r="CT14" i="4"/>
  <c r="CT13" i="4"/>
  <c r="CT12" i="4"/>
  <c r="CT11" i="4"/>
  <c r="CT10" i="4"/>
  <c r="CT9" i="4"/>
  <c r="CT8" i="4"/>
  <c r="CT7" i="4"/>
  <c r="CT6" i="4"/>
  <c r="CT5" i="4"/>
  <c r="CT4" i="4"/>
  <c r="CT3" i="4"/>
  <c r="CT2" i="4"/>
  <c r="BD55" i="4"/>
  <c r="BD54" i="4"/>
  <c r="BD53" i="4"/>
  <c r="BD52" i="4"/>
  <c r="BD51" i="4"/>
  <c r="BD50" i="4"/>
  <c r="BD49" i="4"/>
  <c r="BD48" i="4"/>
  <c r="BD47" i="4"/>
  <c r="BD46" i="4"/>
  <c r="BD45" i="4"/>
  <c r="BD44" i="4"/>
  <c r="BD43" i="4"/>
  <c r="BD42" i="4"/>
  <c r="BD41" i="4"/>
  <c r="BD40" i="4"/>
  <c r="BD39" i="4"/>
  <c r="BD38" i="4"/>
  <c r="BD37" i="4"/>
  <c r="BD36" i="4"/>
  <c r="BD35" i="4"/>
  <c r="BD34" i="4"/>
  <c r="BD33" i="4"/>
  <c r="BD32" i="4"/>
  <c r="BD31" i="4"/>
  <c r="BD30" i="4"/>
  <c r="BD29" i="4"/>
  <c r="BD28" i="4"/>
  <c r="BD27" i="4"/>
  <c r="BD26" i="4"/>
  <c r="BD25" i="4"/>
  <c r="BD24" i="4"/>
  <c r="BD23" i="4"/>
  <c r="BD22" i="4"/>
  <c r="BD21" i="4"/>
  <c r="BD20" i="4"/>
  <c r="BD19" i="4"/>
  <c r="BD18" i="4"/>
  <c r="BD17" i="4"/>
  <c r="BD16" i="4"/>
  <c r="BD15" i="4"/>
  <c r="BD14" i="4"/>
  <c r="BD13" i="4"/>
  <c r="BD12" i="4"/>
  <c r="BD11" i="4"/>
  <c r="BD10" i="4"/>
  <c r="BD9" i="4"/>
  <c r="BD8" i="4"/>
  <c r="BD7" i="4"/>
  <c r="BD6" i="4"/>
  <c r="BD5" i="4"/>
  <c r="BD4" i="4"/>
  <c r="BD3" i="4"/>
  <c r="BD2" i="4"/>
  <c r="BE55" i="4"/>
  <c r="BE54" i="4"/>
  <c r="BE53" i="4"/>
  <c r="BE52" i="4"/>
  <c r="BE51" i="4"/>
  <c r="BE50" i="4"/>
  <c r="BE49" i="4"/>
  <c r="BE48" i="4"/>
  <c r="BE47" i="4"/>
  <c r="BE46" i="4"/>
  <c r="BE45" i="4"/>
  <c r="BE44" i="4"/>
  <c r="BE43" i="4"/>
  <c r="BE42" i="4"/>
  <c r="BE41" i="4"/>
  <c r="BE40" i="4"/>
  <c r="BE39" i="4"/>
  <c r="BE38" i="4"/>
  <c r="BE37" i="4"/>
  <c r="BE36" i="4"/>
  <c r="BE35" i="4"/>
  <c r="BE34" i="4"/>
  <c r="BE33" i="4"/>
  <c r="BE32" i="4"/>
  <c r="BE31" i="4"/>
  <c r="BE30" i="4"/>
  <c r="BE29" i="4"/>
  <c r="BE28" i="4"/>
  <c r="BE27" i="4"/>
  <c r="BE26" i="4"/>
  <c r="BE25" i="4"/>
  <c r="BE24" i="4"/>
  <c r="BE23" i="4"/>
  <c r="BE22" i="4"/>
  <c r="BE21" i="4"/>
  <c r="BE20" i="4"/>
  <c r="BE19" i="4"/>
  <c r="BE18" i="4"/>
  <c r="BE17" i="4"/>
  <c r="BE16" i="4"/>
  <c r="BE15" i="4"/>
  <c r="BE14" i="4"/>
  <c r="BE13" i="4"/>
  <c r="BE12" i="4"/>
  <c r="BE11" i="4"/>
  <c r="BE10" i="4"/>
  <c r="BE9" i="4"/>
  <c r="BE8" i="4"/>
  <c r="BE7" i="4"/>
  <c r="BE6" i="4"/>
  <c r="BE5" i="4"/>
  <c r="BE4" i="4"/>
  <c r="BE3" i="4"/>
  <c r="BE2" i="4"/>
  <c r="AP55" i="4"/>
  <c r="AP54" i="4"/>
  <c r="AP53" i="4"/>
  <c r="AP52" i="4"/>
  <c r="AP51" i="4"/>
  <c r="AP50" i="4"/>
  <c r="AP49" i="4"/>
  <c r="AP48" i="4"/>
  <c r="AP47" i="4"/>
  <c r="AP46" i="4"/>
  <c r="AP45" i="4"/>
  <c r="AP44" i="4"/>
  <c r="AP43" i="4"/>
  <c r="AP42" i="4"/>
  <c r="AP41" i="4"/>
  <c r="AP40" i="4"/>
  <c r="AP39" i="4"/>
  <c r="AP38" i="4"/>
  <c r="AP37" i="4"/>
  <c r="AP36" i="4"/>
  <c r="AP35" i="4"/>
  <c r="AP34" i="4"/>
  <c r="AP33" i="4"/>
  <c r="AP32" i="4"/>
  <c r="AP31" i="4"/>
  <c r="AP30" i="4"/>
  <c r="AP29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2" i="4"/>
  <c r="AP11" i="4"/>
  <c r="AP10" i="4"/>
  <c r="AP9" i="4"/>
  <c r="AP8" i="4"/>
  <c r="AP7" i="4"/>
  <c r="AP6" i="4"/>
  <c r="AP5" i="4"/>
  <c r="AP4" i="4"/>
  <c r="AP3" i="4"/>
  <c r="AP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2" i="4"/>
  <c r="DF55" i="4"/>
  <c r="DF54" i="4"/>
  <c r="DF53" i="4"/>
  <c r="DF52" i="4"/>
  <c r="DF51" i="4"/>
  <c r="DF50" i="4"/>
  <c r="DF49" i="4"/>
  <c r="DF48" i="4"/>
  <c r="DF47" i="4"/>
  <c r="DF46" i="4"/>
  <c r="DF45" i="4"/>
  <c r="DF44" i="4"/>
  <c r="DF43" i="4"/>
  <c r="DF42" i="4"/>
  <c r="DF41" i="4"/>
  <c r="DF40" i="4"/>
  <c r="DF39" i="4"/>
  <c r="DF38" i="4"/>
  <c r="DF37" i="4"/>
  <c r="DF36" i="4"/>
  <c r="DF35" i="4"/>
  <c r="DF34" i="4"/>
  <c r="DF32" i="4"/>
  <c r="DF31" i="4"/>
  <c r="DF30" i="4"/>
  <c r="DF29" i="4"/>
  <c r="DF28" i="4"/>
  <c r="DF27" i="4"/>
  <c r="DF26" i="4"/>
  <c r="DF25" i="4"/>
  <c r="DF24" i="4"/>
  <c r="DF23" i="4"/>
  <c r="DF22" i="4"/>
  <c r="DF21" i="4"/>
  <c r="DF20" i="4"/>
  <c r="DF19" i="4"/>
  <c r="DF18" i="4"/>
  <c r="DF17" i="4"/>
  <c r="DF16" i="4"/>
  <c r="DF15" i="4"/>
  <c r="DF14" i="4"/>
  <c r="DF13" i="4"/>
  <c r="DF12" i="4"/>
  <c r="DF10" i="4"/>
  <c r="DF9" i="4"/>
  <c r="DF7" i="4"/>
  <c r="DF6" i="4"/>
  <c r="DF5" i="4"/>
  <c r="DF4" i="4"/>
  <c r="DF3" i="4"/>
  <c r="DF2" i="4"/>
  <c r="CQ55" i="4"/>
  <c r="CQ54" i="4"/>
  <c r="CQ53" i="4"/>
  <c r="CQ52" i="4"/>
  <c r="CQ51" i="4"/>
  <c r="CQ50" i="4"/>
  <c r="CQ49" i="4"/>
  <c r="CQ48" i="4"/>
  <c r="CQ47" i="4"/>
  <c r="CQ46" i="4"/>
  <c r="CQ45" i="4"/>
  <c r="CQ44" i="4"/>
  <c r="CQ43" i="4"/>
  <c r="CQ42" i="4"/>
  <c r="CQ41" i="4"/>
  <c r="CQ40" i="4"/>
  <c r="CQ39" i="4"/>
  <c r="CQ38" i="4"/>
  <c r="CQ37" i="4"/>
  <c r="CQ36" i="4"/>
  <c r="CQ35" i="4"/>
  <c r="CQ34" i="4"/>
  <c r="CQ32" i="4"/>
  <c r="CQ31" i="4"/>
  <c r="CQ30" i="4"/>
  <c r="CQ29" i="4"/>
  <c r="CQ28" i="4"/>
  <c r="CQ27" i="4"/>
  <c r="CQ26" i="4"/>
  <c r="CQ25" i="4"/>
  <c r="CQ24" i="4"/>
  <c r="CQ23" i="4"/>
  <c r="CQ22" i="4"/>
  <c r="CQ21" i="4"/>
  <c r="CQ20" i="4"/>
  <c r="CQ19" i="4"/>
  <c r="CQ18" i="4"/>
  <c r="CQ17" i="4"/>
  <c r="CQ16" i="4"/>
  <c r="CQ15" i="4"/>
  <c r="CQ14" i="4"/>
  <c r="CQ13" i="4"/>
  <c r="CQ12" i="4"/>
  <c r="CQ10" i="4"/>
  <c r="CQ9" i="4"/>
  <c r="CQ7" i="4"/>
  <c r="CQ6" i="4"/>
  <c r="CQ5" i="4"/>
  <c r="CQ4" i="4"/>
  <c r="CQ3" i="4"/>
  <c r="CQ2" i="4"/>
  <c r="CI55" i="4"/>
  <c r="CI54" i="4"/>
  <c r="CI53" i="4"/>
  <c r="CI52" i="4"/>
  <c r="CI51" i="4"/>
  <c r="CI50" i="4"/>
  <c r="CI49" i="4"/>
  <c r="CI48" i="4"/>
  <c r="CI47" i="4"/>
  <c r="CI46" i="4"/>
  <c r="CI45" i="4"/>
  <c r="CI44" i="4"/>
  <c r="CI43" i="4"/>
  <c r="CI42" i="4"/>
  <c r="CI41" i="4"/>
  <c r="CI40" i="4"/>
  <c r="CI39" i="4"/>
  <c r="CI38" i="4"/>
  <c r="CI37" i="4"/>
  <c r="CI36" i="4"/>
  <c r="CI35" i="4"/>
  <c r="CI34" i="4"/>
  <c r="CI32" i="4"/>
  <c r="CI31" i="4"/>
  <c r="CI30" i="4"/>
  <c r="CI29" i="4"/>
  <c r="CI28" i="4"/>
  <c r="CI27" i="4"/>
  <c r="CI26" i="4"/>
  <c r="CI25" i="4"/>
  <c r="CI24" i="4"/>
  <c r="CI23" i="4"/>
  <c r="CI22" i="4"/>
  <c r="CI21" i="4"/>
  <c r="CI20" i="4"/>
  <c r="CI19" i="4"/>
  <c r="CI18" i="4"/>
  <c r="CI17" i="4"/>
  <c r="CI16" i="4"/>
  <c r="CI15" i="4"/>
  <c r="CI14" i="4"/>
  <c r="CI13" i="4"/>
  <c r="CI12" i="4"/>
  <c r="CI10" i="4"/>
  <c r="CI9" i="4"/>
  <c r="CI7" i="4"/>
  <c r="CI6" i="4"/>
  <c r="CI5" i="4"/>
  <c r="CI4" i="4"/>
  <c r="CI3" i="4"/>
  <c r="CI2" i="4"/>
  <c r="CH55" i="4"/>
  <c r="CH54" i="4"/>
  <c r="CH53" i="4"/>
  <c r="CH52" i="4"/>
  <c r="CH51" i="4"/>
  <c r="CH50" i="4"/>
  <c r="CH49" i="4"/>
  <c r="CH48" i="4"/>
  <c r="CH47" i="4"/>
  <c r="CH46" i="4"/>
  <c r="CH45" i="4"/>
  <c r="CH44" i="4"/>
  <c r="CH43" i="4"/>
  <c r="CH42" i="4"/>
  <c r="CH41" i="4"/>
  <c r="CH40" i="4"/>
  <c r="CH39" i="4"/>
  <c r="CH38" i="4"/>
  <c r="CH37" i="4"/>
  <c r="CH36" i="4"/>
  <c r="CH35" i="4"/>
  <c r="CH34" i="4"/>
  <c r="CH32" i="4"/>
  <c r="CH31" i="4"/>
  <c r="CH30" i="4"/>
  <c r="CH29" i="4"/>
  <c r="CH28" i="4"/>
  <c r="CH27" i="4"/>
  <c r="CH26" i="4"/>
  <c r="CH25" i="4"/>
  <c r="CH24" i="4"/>
  <c r="CH23" i="4"/>
  <c r="CH22" i="4"/>
  <c r="CH21" i="4"/>
  <c r="CH20" i="4"/>
  <c r="CH19" i="4"/>
  <c r="CH18" i="4"/>
  <c r="CH17" i="4"/>
  <c r="CH16" i="4"/>
  <c r="CH15" i="4"/>
  <c r="CH14" i="4"/>
  <c r="CH13" i="4"/>
  <c r="CH12" i="4"/>
  <c r="CH10" i="4"/>
  <c r="CH9" i="4"/>
  <c r="CH7" i="4"/>
  <c r="CH6" i="4"/>
  <c r="CH5" i="4"/>
  <c r="CH4" i="4"/>
  <c r="CH3" i="4"/>
  <c r="CH2" i="4"/>
  <c r="AI55" i="4"/>
  <c r="AI54" i="4"/>
  <c r="AI53" i="4"/>
  <c r="AI52" i="4"/>
  <c r="AI51" i="4"/>
  <c r="AI50" i="4"/>
  <c r="AI49" i="4"/>
  <c r="AI48" i="4"/>
  <c r="AI47" i="4"/>
  <c r="AI46" i="4"/>
  <c r="AI45" i="4"/>
  <c r="AI44" i="4"/>
  <c r="AI43" i="4"/>
  <c r="AI42" i="4"/>
  <c r="AI41" i="4"/>
  <c r="AI40" i="4"/>
  <c r="AI39" i="4"/>
  <c r="AI38" i="4"/>
  <c r="AI37" i="4"/>
  <c r="AI36" i="4"/>
  <c r="AI35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AI2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R3" i="4"/>
  <c r="R4" i="4"/>
  <c r="R5" i="4"/>
  <c r="R6" i="4"/>
  <c r="R7" i="4"/>
  <c r="R8" i="4"/>
  <c r="R9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2" i="4"/>
  <c r="P3" i="4"/>
  <c r="P4" i="4"/>
  <c r="P5" i="4"/>
  <c r="P6" i="4"/>
  <c r="P7" i="4"/>
  <c r="P9" i="4"/>
  <c r="P10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2" i="4"/>
  <c r="EN3" i="4"/>
  <c r="EN4" i="4"/>
  <c r="EN5" i="4"/>
  <c r="EN6" i="4"/>
  <c r="EN7" i="4"/>
  <c r="EN8" i="4"/>
  <c r="EN9" i="4"/>
  <c r="EN10" i="4"/>
  <c r="EN11" i="4"/>
  <c r="EN12" i="4"/>
  <c r="EN13" i="4"/>
  <c r="EN14" i="4"/>
  <c r="EN15" i="4"/>
  <c r="EN16" i="4"/>
  <c r="EN17" i="4"/>
  <c r="EN18" i="4"/>
  <c r="EN19" i="4"/>
  <c r="EN20" i="4"/>
  <c r="EN21" i="4"/>
  <c r="EN22" i="4"/>
  <c r="EN23" i="4"/>
  <c r="EN24" i="4"/>
  <c r="EN25" i="4"/>
  <c r="EN26" i="4"/>
  <c r="EN27" i="4"/>
  <c r="EN28" i="4"/>
  <c r="EN29" i="4"/>
  <c r="EN30" i="4"/>
  <c r="EN31" i="4"/>
  <c r="EN32" i="4"/>
  <c r="EN33" i="4"/>
  <c r="EN34" i="4"/>
  <c r="EN35" i="4"/>
  <c r="EN36" i="4"/>
  <c r="EN37" i="4"/>
  <c r="EN38" i="4"/>
  <c r="EN39" i="4"/>
  <c r="EN40" i="4"/>
  <c r="EN41" i="4"/>
  <c r="EN42" i="4"/>
  <c r="EN43" i="4"/>
  <c r="EN44" i="4"/>
  <c r="EN45" i="4"/>
  <c r="EN46" i="4"/>
  <c r="EN47" i="4"/>
  <c r="EN48" i="4"/>
  <c r="EN49" i="4"/>
  <c r="EN50" i="4"/>
  <c r="EN51" i="4"/>
  <c r="EN52" i="4"/>
  <c r="EN53" i="4"/>
  <c r="EN54" i="4"/>
  <c r="EN55" i="4"/>
  <c r="EN2" i="4"/>
  <c r="DE55" i="4"/>
  <c r="DE54" i="4"/>
  <c r="DE53" i="4"/>
  <c r="DE52" i="4"/>
  <c r="DE51" i="4"/>
  <c r="DE50" i="4"/>
  <c r="DE49" i="4"/>
  <c r="DE48" i="4"/>
  <c r="DE47" i="4"/>
  <c r="DE46" i="4"/>
  <c r="DE45" i="4"/>
  <c r="DE44" i="4"/>
  <c r="DE43" i="4"/>
  <c r="DE42" i="4"/>
  <c r="DE41" i="4"/>
  <c r="DE40" i="4"/>
  <c r="DE39" i="4"/>
  <c r="DE38" i="4"/>
  <c r="DE37" i="4"/>
  <c r="DE36" i="4"/>
  <c r="DE35" i="4"/>
  <c r="DE34" i="4"/>
  <c r="DE33" i="4"/>
  <c r="DE32" i="4"/>
  <c r="DE31" i="4"/>
  <c r="DE30" i="4"/>
  <c r="DE29" i="4"/>
  <c r="DE28" i="4"/>
  <c r="DE27" i="4"/>
  <c r="DE26" i="4"/>
  <c r="DE25" i="4"/>
  <c r="DE24" i="4"/>
  <c r="DE23" i="4"/>
  <c r="DE22" i="4"/>
  <c r="DE21" i="4"/>
  <c r="DE20" i="4"/>
  <c r="DE19" i="4"/>
  <c r="DE18" i="4"/>
  <c r="DE17" i="4"/>
  <c r="DE16" i="4"/>
  <c r="DE15" i="4"/>
  <c r="DE14" i="4"/>
  <c r="DE13" i="4"/>
  <c r="DE12" i="4"/>
  <c r="DE11" i="4"/>
  <c r="DE10" i="4"/>
  <c r="DE9" i="4"/>
  <c r="DE8" i="4"/>
  <c r="DE7" i="4"/>
  <c r="DE6" i="4"/>
  <c r="DE5" i="4"/>
  <c r="DE4" i="4"/>
  <c r="DE3" i="4"/>
  <c r="DE2" i="4"/>
  <c r="CP55" i="4"/>
  <c r="CP54" i="4"/>
  <c r="CP53" i="4"/>
  <c r="CP52" i="4"/>
  <c r="CP51" i="4"/>
  <c r="CP50" i="4"/>
  <c r="CP49" i="4"/>
  <c r="CP48" i="4"/>
  <c r="CP47" i="4"/>
  <c r="CP46" i="4"/>
  <c r="CP45" i="4"/>
  <c r="CP44" i="4"/>
  <c r="CP43" i="4"/>
  <c r="CP42" i="4"/>
  <c r="CP41" i="4"/>
  <c r="CP40" i="4"/>
  <c r="CP39" i="4"/>
  <c r="CP38" i="4"/>
  <c r="CP37" i="4"/>
  <c r="CP36" i="4"/>
  <c r="CP35" i="4"/>
  <c r="CP34" i="4"/>
  <c r="CP33" i="4"/>
  <c r="CP32" i="4"/>
  <c r="CP31" i="4"/>
  <c r="CP30" i="4"/>
  <c r="CP29" i="4"/>
  <c r="CP28" i="4"/>
  <c r="CP27" i="4"/>
  <c r="CP26" i="4"/>
  <c r="CP25" i="4"/>
  <c r="CP24" i="4"/>
  <c r="CP23" i="4"/>
  <c r="CP22" i="4"/>
  <c r="CP21" i="4"/>
  <c r="CP20" i="4"/>
  <c r="CP19" i="4"/>
  <c r="CP18" i="4"/>
  <c r="CP17" i="4"/>
  <c r="CP16" i="4"/>
  <c r="CP15" i="4"/>
  <c r="CP14" i="4"/>
  <c r="CP13" i="4"/>
  <c r="CP12" i="4"/>
  <c r="CP11" i="4"/>
  <c r="CP10" i="4"/>
  <c r="CP9" i="4"/>
  <c r="CP8" i="4"/>
  <c r="CP7" i="4"/>
  <c r="CP6" i="4"/>
  <c r="CP5" i="4"/>
  <c r="CP4" i="4"/>
  <c r="CP3" i="4"/>
  <c r="CP2" i="4"/>
  <c r="BB55" i="4"/>
  <c r="BB54" i="4"/>
  <c r="BB53" i="4"/>
  <c r="BB52" i="4"/>
  <c r="BB51" i="4"/>
  <c r="BB50" i="4"/>
  <c r="BB49" i="4"/>
  <c r="BB48" i="4"/>
  <c r="BB47" i="4"/>
  <c r="BB46" i="4"/>
  <c r="BB45" i="4"/>
  <c r="BB44" i="4"/>
  <c r="BB43" i="4"/>
  <c r="BB42" i="4"/>
  <c r="BB41" i="4"/>
  <c r="BB40" i="4"/>
  <c r="BB39" i="4"/>
  <c r="BB38" i="4"/>
  <c r="BB37" i="4"/>
  <c r="BB36" i="4"/>
  <c r="BB35" i="4"/>
  <c r="BB34" i="4"/>
  <c r="BB33" i="4"/>
  <c r="BB32" i="4"/>
  <c r="BB31" i="4"/>
  <c r="BB30" i="4"/>
  <c r="BB29" i="4"/>
  <c r="BB28" i="4"/>
  <c r="BB27" i="4"/>
  <c r="BB26" i="4"/>
  <c r="BB25" i="4"/>
  <c r="BB24" i="4"/>
  <c r="BB23" i="4"/>
  <c r="BB22" i="4"/>
  <c r="BB21" i="4"/>
  <c r="BB20" i="4"/>
  <c r="BB19" i="4"/>
  <c r="BB18" i="4"/>
  <c r="BB17" i="4"/>
  <c r="BB16" i="4"/>
  <c r="BB15" i="4"/>
  <c r="BB14" i="4"/>
  <c r="BB13" i="4"/>
  <c r="BB12" i="4"/>
  <c r="BB11" i="4"/>
  <c r="BB10" i="4"/>
  <c r="BB9" i="4"/>
  <c r="BB8" i="4"/>
  <c r="BB7" i="4"/>
  <c r="BB6" i="4"/>
  <c r="BB5" i="4"/>
  <c r="BB4" i="4"/>
  <c r="BB3" i="4"/>
  <c r="BB2" i="4"/>
  <c r="BA55" i="4"/>
  <c r="BA54" i="4"/>
  <c r="BA53" i="4"/>
  <c r="BA52" i="4"/>
  <c r="BA51" i="4"/>
  <c r="BA50" i="4"/>
  <c r="BA49" i="4"/>
  <c r="BA48" i="4"/>
  <c r="BA47" i="4"/>
  <c r="BA46" i="4"/>
  <c r="BA45" i="4"/>
  <c r="BA44" i="4"/>
  <c r="BA43" i="4"/>
  <c r="BA42" i="4"/>
  <c r="BA41" i="4"/>
  <c r="BA40" i="4"/>
  <c r="BA39" i="4"/>
  <c r="BA38" i="4"/>
  <c r="BA37" i="4"/>
  <c r="BA36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A22" i="4"/>
  <c r="BA21" i="4"/>
  <c r="BA20" i="4"/>
  <c r="BA19" i="4"/>
  <c r="BA18" i="4"/>
  <c r="BA17" i="4"/>
  <c r="BA16" i="4"/>
  <c r="BA15" i="4"/>
  <c r="BA14" i="4"/>
  <c r="BA13" i="4"/>
  <c r="BA12" i="4"/>
  <c r="BA11" i="4"/>
  <c r="BA10" i="4"/>
  <c r="BA9" i="4"/>
  <c r="BA8" i="4"/>
  <c r="BA7" i="4"/>
  <c r="BA6" i="4"/>
  <c r="BA5" i="4"/>
  <c r="BA4" i="4"/>
  <c r="BA3" i="4"/>
  <c r="BA2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AN3" i="4"/>
  <c r="AN4" i="4"/>
  <c r="AN5" i="4"/>
  <c r="AN6" i="4"/>
  <c r="AN7" i="4"/>
  <c r="AN9" i="4"/>
  <c r="AN10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2" i="4"/>
  <c r="EH55" i="4"/>
  <c r="EH54" i="4"/>
  <c r="EH53" i="4"/>
  <c r="EH52" i="4"/>
  <c r="EH51" i="4"/>
  <c r="EH50" i="4"/>
  <c r="EH49" i="4"/>
  <c r="EH48" i="4"/>
  <c r="EH47" i="4"/>
  <c r="EH46" i="4"/>
  <c r="EH45" i="4"/>
  <c r="EH44" i="4"/>
  <c r="EH43" i="4"/>
  <c r="EH42" i="4"/>
  <c r="EH41" i="4"/>
  <c r="EH40" i="4"/>
  <c r="EH39" i="4"/>
  <c r="EH38" i="4"/>
  <c r="EH36" i="4"/>
  <c r="EH35" i="4"/>
  <c r="EH34" i="4"/>
  <c r="EH32" i="4"/>
  <c r="EH31" i="4"/>
  <c r="EH30" i="4"/>
  <c r="EH29" i="4"/>
  <c r="EH28" i="4"/>
  <c r="EH27" i="4"/>
  <c r="EH26" i="4"/>
  <c r="EH25" i="4"/>
  <c r="EH24" i="4"/>
  <c r="EH23" i="4"/>
  <c r="EH22" i="4"/>
  <c r="EH21" i="4"/>
  <c r="EH20" i="4"/>
  <c r="EH19" i="4"/>
  <c r="EH18" i="4"/>
  <c r="EH17" i="4"/>
  <c r="EH16" i="4"/>
  <c r="EH15" i="4"/>
  <c r="EH14" i="4"/>
  <c r="EH13" i="4"/>
  <c r="EH12" i="4"/>
  <c r="EH10" i="4"/>
  <c r="EH9" i="4"/>
  <c r="EH7" i="4"/>
  <c r="EH6" i="4"/>
  <c r="EH5" i="4"/>
  <c r="EH4" i="4"/>
  <c r="EH3" i="4"/>
  <c r="EH2" i="4"/>
  <c r="EB55" i="4"/>
  <c r="EB54" i="4"/>
  <c r="EB53" i="4"/>
  <c r="EB52" i="4"/>
  <c r="EB51" i="4"/>
  <c r="EB50" i="4"/>
  <c r="EB49" i="4"/>
  <c r="EB48" i="4"/>
  <c r="EB47" i="4"/>
  <c r="EB46" i="4"/>
  <c r="EB45" i="4"/>
  <c r="EB44" i="4"/>
  <c r="EB43" i="4"/>
  <c r="EB42" i="4"/>
  <c r="EB41" i="4"/>
  <c r="EB40" i="4"/>
  <c r="EB39" i="4"/>
  <c r="EB38" i="4"/>
  <c r="EB36" i="4"/>
  <c r="EB35" i="4"/>
  <c r="EB34" i="4"/>
  <c r="EB32" i="4"/>
  <c r="EB31" i="4"/>
  <c r="EB30" i="4"/>
  <c r="EB29" i="4"/>
  <c r="EB28" i="4"/>
  <c r="EB27" i="4"/>
  <c r="EB26" i="4"/>
  <c r="EB25" i="4"/>
  <c r="EB24" i="4"/>
  <c r="EB23" i="4"/>
  <c r="EB22" i="4"/>
  <c r="EB21" i="4"/>
  <c r="EB20" i="4"/>
  <c r="EB19" i="4"/>
  <c r="EB18" i="4"/>
  <c r="EB17" i="4"/>
  <c r="EB16" i="4"/>
  <c r="EB15" i="4"/>
  <c r="EB14" i="4"/>
  <c r="EB13" i="4"/>
  <c r="EB12" i="4"/>
  <c r="EB10" i="4"/>
  <c r="EB9" i="4"/>
  <c r="EB7" i="4"/>
  <c r="EB6" i="4"/>
  <c r="EB5" i="4"/>
  <c r="EB4" i="4"/>
  <c r="EB3" i="4"/>
  <c r="EB2" i="4"/>
  <c r="DW3" i="4"/>
  <c r="DW4" i="4"/>
  <c r="DW5" i="4"/>
  <c r="DW6" i="4"/>
  <c r="DW7" i="4"/>
  <c r="DW9" i="4"/>
  <c r="DW10" i="4"/>
  <c r="DW12" i="4"/>
  <c r="DW13" i="4"/>
  <c r="DW14" i="4"/>
  <c r="DW15" i="4"/>
  <c r="DW16" i="4"/>
  <c r="DW17" i="4"/>
  <c r="DW18" i="4"/>
  <c r="DW19" i="4"/>
  <c r="DW20" i="4"/>
  <c r="DW21" i="4"/>
  <c r="DW22" i="4"/>
  <c r="DW23" i="4"/>
  <c r="DW24" i="4"/>
  <c r="DW25" i="4"/>
  <c r="DW26" i="4"/>
  <c r="DW27" i="4"/>
  <c r="DW28" i="4"/>
  <c r="DW29" i="4"/>
  <c r="DW30" i="4"/>
  <c r="DW31" i="4"/>
  <c r="DW32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2" i="4"/>
  <c r="DP3" i="4"/>
  <c r="DP4" i="4"/>
  <c r="DP5" i="4"/>
  <c r="DP6" i="4"/>
  <c r="DP7" i="4"/>
  <c r="DP9" i="4"/>
  <c r="DP10" i="4"/>
  <c r="DP12" i="4"/>
  <c r="DP13" i="4"/>
  <c r="DP14" i="4"/>
  <c r="DP15" i="4"/>
  <c r="DP16" i="4"/>
  <c r="DP17" i="4"/>
  <c r="DP18" i="4"/>
  <c r="DP19" i="4"/>
  <c r="DP20" i="4"/>
  <c r="DP21" i="4"/>
  <c r="DP22" i="4"/>
  <c r="DP23" i="4"/>
  <c r="DP24" i="4"/>
  <c r="DP25" i="4"/>
  <c r="DP26" i="4"/>
  <c r="DP27" i="4"/>
  <c r="DP28" i="4"/>
  <c r="DP29" i="4"/>
  <c r="DP30" i="4"/>
  <c r="DP31" i="4"/>
  <c r="DP32" i="4"/>
  <c r="DP34" i="4"/>
  <c r="DP35" i="4"/>
  <c r="DP36" i="4"/>
  <c r="DP37" i="4"/>
  <c r="DP38" i="4"/>
  <c r="DP39" i="4"/>
  <c r="DP40" i="4"/>
  <c r="DP41" i="4"/>
  <c r="DP42" i="4"/>
  <c r="DP43" i="4"/>
  <c r="DP44" i="4"/>
  <c r="DP45" i="4"/>
  <c r="DP46" i="4"/>
  <c r="DP47" i="4"/>
  <c r="DP48" i="4"/>
  <c r="DP49" i="4"/>
  <c r="DP50" i="4"/>
  <c r="DP51" i="4"/>
  <c r="DP52" i="4"/>
  <c r="DP53" i="4"/>
  <c r="DP54" i="4"/>
  <c r="DP55" i="4"/>
  <c r="DP2" i="4"/>
  <c r="CN3" i="4"/>
  <c r="CN4" i="4"/>
  <c r="CN5" i="4"/>
  <c r="CN6" i="4"/>
  <c r="CN7" i="4"/>
  <c r="CN9" i="4"/>
  <c r="CN10" i="4"/>
  <c r="CN12" i="4"/>
  <c r="CN13" i="4"/>
  <c r="CN14" i="4"/>
  <c r="CN15" i="4"/>
  <c r="CN16" i="4"/>
  <c r="CN17" i="4"/>
  <c r="CN18" i="4"/>
  <c r="CN19" i="4"/>
  <c r="CN20" i="4"/>
  <c r="CN21" i="4"/>
  <c r="CN22" i="4"/>
  <c r="CN23" i="4"/>
  <c r="CN24" i="4"/>
  <c r="CN25" i="4"/>
  <c r="CN26" i="4"/>
  <c r="CN27" i="4"/>
  <c r="CN28" i="4"/>
  <c r="CN29" i="4"/>
  <c r="CN30" i="4"/>
  <c r="CN31" i="4"/>
  <c r="CN32" i="4"/>
  <c r="CN33" i="4"/>
  <c r="CN34" i="4"/>
  <c r="CN35" i="4"/>
  <c r="CN36" i="4"/>
  <c r="CN37" i="4"/>
  <c r="CN38" i="4"/>
  <c r="CN39" i="4"/>
  <c r="CN40" i="4"/>
  <c r="CN41" i="4"/>
  <c r="CN42" i="4"/>
  <c r="CN43" i="4"/>
  <c r="CN44" i="4"/>
  <c r="CN45" i="4"/>
  <c r="CN46" i="4"/>
  <c r="CN47" i="4"/>
  <c r="CN48" i="4"/>
  <c r="CN49" i="4"/>
  <c r="CN50" i="4"/>
  <c r="CN51" i="4"/>
  <c r="CN52" i="4"/>
  <c r="CN53" i="4"/>
  <c r="CN54" i="4"/>
  <c r="CN55" i="4"/>
  <c r="CN2" i="4"/>
  <c r="CF3" i="4"/>
  <c r="CF4" i="4"/>
  <c r="CF5" i="4"/>
  <c r="CF6" i="4"/>
  <c r="CF7" i="4"/>
  <c r="CF8" i="4"/>
  <c r="CF9" i="4"/>
  <c r="CF10" i="4"/>
  <c r="CF11" i="4"/>
  <c r="CF12" i="4"/>
  <c r="CF13" i="4"/>
  <c r="CF14" i="4"/>
  <c r="CF15" i="4"/>
  <c r="CF16" i="4"/>
  <c r="CF17" i="4"/>
  <c r="CF18" i="4"/>
  <c r="CF19" i="4"/>
  <c r="CF20" i="4"/>
  <c r="CF21" i="4"/>
  <c r="CF22" i="4"/>
  <c r="CF23" i="4"/>
  <c r="CF24" i="4"/>
  <c r="CF25" i="4"/>
  <c r="CF26" i="4"/>
  <c r="CF27" i="4"/>
  <c r="CF28" i="4"/>
  <c r="CF29" i="4"/>
  <c r="CF30" i="4"/>
  <c r="CF31" i="4"/>
  <c r="CF32" i="4"/>
  <c r="CF34" i="4"/>
  <c r="CF35" i="4"/>
  <c r="CF36" i="4"/>
  <c r="CF37" i="4"/>
  <c r="CF38" i="4"/>
  <c r="CF39" i="4"/>
  <c r="CF40" i="4"/>
  <c r="CF41" i="4"/>
  <c r="CF42" i="4"/>
  <c r="CF43" i="4"/>
  <c r="CF44" i="4"/>
  <c r="CF45" i="4"/>
  <c r="CF46" i="4"/>
  <c r="CF47" i="4"/>
  <c r="CF48" i="4"/>
  <c r="CF49" i="4"/>
  <c r="CF50" i="4"/>
  <c r="CF51" i="4"/>
  <c r="CF52" i="4"/>
  <c r="CF53" i="4"/>
  <c r="CF54" i="4"/>
  <c r="CF55" i="4"/>
  <c r="CF2" i="4"/>
  <c r="CA3" i="4"/>
  <c r="CA4" i="4"/>
  <c r="CA5" i="4"/>
  <c r="CA6" i="4"/>
  <c r="CA7" i="4"/>
  <c r="CA9" i="4"/>
  <c r="CA10" i="4"/>
  <c r="CA12" i="4"/>
  <c r="CA13" i="4"/>
  <c r="CA14" i="4"/>
  <c r="CA15" i="4"/>
  <c r="CA16" i="4"/>
  <c r="CA17" i="4"/>
  <c r="CA18" i="4"/>
  <c r="CA19" i="4"/>
  <c r="CA20" i="4"/>
  <c r="CA21" i="4"/>
  <c r="CA22" i="4"/>
  <c r="CA23" i="4"/>
  <c r="CA24" i="4"/>
  <c r="CA25" i="4"/>
  <c r="CA26" i="4"/>
  <c r="CA27" i="4"/>
  <c r="CA28" i="4"/>
  <c r="CA29" i="4"/>
  <c r="CA30" i="4"/>
  <c r="CA31" i="4"/>
  <c r="CA32" i="4"/>
  <c r="CA34" i="4"/>
  <c r="CA35" i="4"/>
  <c r="CA36" i="4"/>
  <c r="CA37" i="4"/>
  <c r="CA38" i="4"/>
  <c r="CA39" i="4"/>
  <c r="CA40" i="4"/>
  <c r="CA41" i="4"/>
  <c r="CA42" i="4"/>
  <c r="CA43" i="4"/>
  <c r="CA44" i="4"/>
  <c r="CA45" i="4"/>
  <c r="CA46" i="4"/>
  <c r="CA47" i="4"/>
  <c r="CA48" i="4"/>
  <c r="CA49" i="4"/>
  <c r="CA50" i="4"/>
  <c r="CA51" i="4"/>
  <c r="CA52" i="4"/>
  <c r="CA53" i="4"/>
  <c r="CA54" i="4"/>
  <c r="CA55" i="4"/>
  <c r="CA2" i="4"/>
  <c r="BX3" i="4"/>
  <c r="BX4" i="4"/>
  <c r="BX5" i="4"/>
  <c r="BX6" i="4"/>
  <c r="BX7" i="4"/>
  <c r="BX9" i="4"/>
  <c r="BX10" i="4"/>
  <c r="BX12" i="4"/>
  <c r="BX13" i="4"/>
  <c r="BX14" i="4"/>
  <c r="BX15" i="4"/>
  <c r="BX16" i="4"/>
  <c r="BX17" i="4"/>
  <c r="BX18" i="4"/>
  <c r="BX19" i="4"/>
  <c r="BX20" i="4"/>
  <c r="BX21" i="4"/>
  <c r="BX22" i="4"/>
  <c r="BX23" i="4"/>
  <c r="BX24" i="4"/>
  <c r="BX25" i="4"/>
  <c r="BX26" i="4"/>
  <c r="BX27" i="4"/>
  <c r="BX28" i="4"/>
  <c r="BX29" i="4"/>
  <c r="BX30" i="4"/>
  <c r="BX31" i="4"/>
  <c r="BX32" i="4"/>
  <c r="BX34" i="4"/>
  <c r="BX35" i="4"/>
  <c r="BX36" i="4"/>
  <c r="BX37" i="4"/>
  <c r="BX38" i="4"/>
  <c r="BX39" i="4"/>
  <c r="BX40" i="4"/>
  <c r="BX41" i="4"/>
  <c r="BX42" i="4"/>
  <c r="BX43" i="4"/>
  <c r="BX44" i="4"/>
  <c r="BX45" i="4"/>
  <c r="BX46" i="4"/>
  <c r="BX47" i="4"/>
  <c r="BX48" i="4"/>
  <c r="BX49" i="4"/>
  <c r="BX50" i="4"/>
  <c r="BX51" i="4"/>
  <c r="BX52" i="4"/>
  <c r="BX53" i="4"/>
  <c r="BX54" i="4"/>
  <c r="BX55" i="4"/>
  <c r="BX2" i="4"/>
  <c r="BV3" i="4"/>
  <c r="BV4" i="4"/>
  <c r="BV5" i="4"/>
  <c r="BV6" i="4"/>
  <c r="BV7" i="4"/>
  <c r="BV9" i="4"/>
  <c r="BV10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V24" i="4"/>
  <c r="BV25" i="4"/>
  <c r="BV26" i="4"/>
  <c r="BV27" i="4"/>
  <c r="BV28" i="4"/>
  <c r="BV29" i="4"/>
  <c r="BV30" i="4"/>
  <c r="BV31" i="4"/>
  <c r="BV32" i="4"/>
  <c r="BV34" i="4"/>
  <c r="BV35" i="4"/>
  <c r="BV36" i="4"/>
  <c r="BV37" i="4"/>
  <c r="BV38" i="4"/>
  <c r="BV39" i="4"/>
  <c r="BV40" i="4"/>
  <c r="BV41" i="4"/>
  <c r="BV42" i="4"/>
  <c r="BV43" i="4"/>
  <c r="BV44" i="4"/>
  <c r="BV45" i="4"/>
  <c r="BV46" i="4"/>
  <c r="BV47" i="4"/>
  <c r="BV48" i="4"/>
  <c r="BV49" i="4"/>
  <c r="BV50" i="4"/>
  <c r="BV51" i="4"/>
  <c r="BV52" i="4"/>
  <c r="BV53" i="4"/>
  <c r="BV54" i="4"/>
  <c r="BV55" i="4"/>
  <c r="BV2" i="4"/>
  <c r="BS3" i="4"/>
  <c r="BS4" i="4"/>
  <c r="BS5" i="4"/>
  <c r="BS6" i="4"/>
  <c r="BS7" i="4"/>
  <c r="BS9" i="4"/>
  <c r="BS10" i="4"/>
  <c r="BS12" i="4"/>
  <c r="BS13" i="4"/>
  <c r="BS14" i="4"/>
  <c r="BS15" i="4"/>
  <c r="BS16" i="4"/>
  <c r="BS17" i="4"/>
  <c r="BS18" i="4"/>
  <c r="BS19" i="4"/>
  <c r="BS20" i="4"/>
  <c r="BS21" i="4"/>
  <c r="BS22" i="4"/>
  <c r="BS23" i="4"/>
  <c r="BS24" i="4"/>
  <c r="BS25" i="4"/>
  <c r="BS26" i="4"/>
  <c r="BS27" i="4"/>
  <c r="BS28" i="4"/>
  <c r="BS29" i="4"/>
  <c r="BS30" i="4"/>
  <c r="BS31" i="4"/>
  <c r="BS32" i="4"/>
  <c r="BS34" i="4"/>
  <c r="BS35" i="4"/>
  <c r="BS36" i="4"/>
  <c r="BS37" i="4"/>
  <c r="BS38" i="4"/>
  <c r="BS39" i="4"/>
  <c r="BS40" i="4"/>
  <c r="BS41" i="4"/>
  <c r="BS42" i="4"/>
  <c r="BS43" i="4"/>
  <c r="BS44" i="4"/>
  <c r="BS45" i="4"/>
  <c r="BS46" i="4"/>
  <c r="BS47" i="4"/>
  <c r="BS48" i="4"/>
  <c r="BS49" i="4"/>
  <c r="BS50" i="4"/>
  <c r="BS51" i="4"/>
  <c r="BS52" i="4"/>
  <c r="BS53" i="4"/>
  <c r="BS54" i="4"/>
  <c r="BS55" i="4"/>
  <c r="BS2" i="4"/>
  <c r="BK3" i="4"/>
  <c r="BK4" i="4"/>
  <c r="BK5" i="4"/>
  <c r="BK6" i="4"/>
  <c r="BK7" i="4"/>
  <c r="BK9" i="4"/>
  <c r="BK10" i="4"/>
  <c r="BK12" i="4"/>
  <c r="BK13" i="4"/>
  <c r="BK14" i="4"/>
  <c r="BK15" i="4"/>
  <c r="BK16" i="4"/>
  <c r="BK17" i="4"/>
  <c r="BK18" i="4"/>
  <c r="BK19" i="4"/>
  <c r="BK20" i="4"/>
  <c r="BK21" i="4"/>
  <c r="BK22" i="4"/>
  <c r="BK23" i="4"/>
  <c r="BK24" i="4"/>
  <c r="BK25" i="4"/>
  <c r="BK26" i="4"/>
  <c r="BK27" i="4"/>
  <c r="BK28" i="4"/>
  <c r="BK29" i="4"/>
  <c r="BK30" i="4"/>
  <c r="BK31" i="4"/>
  <c r="BK32" i="4"/>
  <c r="BK34" i="4"/>
  <c r="BK35" i="4"/>
  <c r="BK36" i="4"/>
  <c r="BK37" i="4"/>
  <c r="BK38" i="4"/>
  <c r="BK39" i="4"/>
  <c r="BK40" i="4"/>
  <c r="BK41" i="4"/>
  <c r="BK42" i="4"/>
  <c r="BK43" i="4"/>
  <c r="BK44" i="4"/>
  <c r="BK45" i="4"/>
  <c r="BK46" i="4"/>
  <c r="BK47" i="4"/>
  <c r="BK48" i="4"/>
  <c r="BK49" i="4"/>
  <c r="BK50" i="4"/>
  <c r="BK51" i="4"/>
  <c r="BK52" i="4"/>
  <c r="BK53" i="4"/>
  <c r="BK54" i="4"/>
  <c r="BK55" i="4"/>
  <c r="BK2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2" i="4"/>
  <c r="AU3" i="4"/>
  <c r="AU4" i="4"/>
  <c r="AU5" i="4"/>
  <c r="AU6" i="4"/>
  <c r="AU7" i="4"/>
  <c r="AU9" i="4"/>
  <c r="AU10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2" i="4"/>
  <c r="Y3" i="4"/>
  <c r="Y4" i="4"/>
  <c r="Y5" i="4"/>
  <c r="Y6" i="4"/>
  <c r="Y7" i="4"/>
  <c r="Y9" i="4"/>
  <c r="Y10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2" i="4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I2" i="4"/>
  <c r="J2" i="4"/>
  <c r="Z3" i="4"/>
  <c r="AA3" i="4"/>
  <c r="AB3" i="4"/>
  <c r="AC3" i="4"/>
  <c r="Z4" i="4"/>
  <c r="AA4" i="4"/>
  <c r="AB4" i="4"/>
  <c r="AC4" i="4"/>
  <c r="Z5" i="4"/>
  <c r="AA5" i="4"/>
  <c r="AB5" i="4"/>
  <c r="AC5" i="4"/>
  <c r="Z6" i="4"/>
  <c r="AA6" i="4"/>
  <c r="AB6" i="4"/>
  <c r="AC6" i="4"/>
  <c r="Z7" i="4"/>
  <c r="AA7" i="4"/>
  <c r="AB7" i="4"/>
  <c r="AC7" i="4"/>
  <c r="AA8" i="4"/>
  <c r="AB8" i="4"/>
  <c r="Z9" i="4"/>
  <c r="AA9" i="4"/>
  <c r="AB9" i="4"/>
  <c r="AC9" i="4"/>
  <c r="Z10" i="4"/>
  <c r="AA10" i="4"/>
  <c r="AB10" i="4"/>
  <c r="AC10" i="4"/>
  <c r="AA11" i="4"/>
  <c r="AB11" i="4"/>
  <c r="Z12" i="4"/>
  <c r="AA12" i="4"/>
  <c r="AB12" i="4"/>
  <c r="AC12" i="4"/>
  <c r="Z13" i="4"/>
  <c r="AA13" i="4"/>
  <c r="AB13" i="4"/>
  <c r="AC13" i="4"/>
  <c r="Z14" i="4"/>
  <c r="AA14" i="4"/>
  <c r="AB14" i="4"/>
  <c r="AC14" i="4"/>
  <c r="Z15" i="4"/>
  <c r="AA15" i="4"/>
  <c r="AB15" i="4"/>
  <c r="AC15" i="4"/>
  <c r="Z16" i="4"/>
  <c r="AA16" i="4"/>
  <c r="AB16" i="4"/>
  <c r="AC16" i="4"/>
  <c r="Z17" i="4"/>
  <c r="AA17" i="4"/>
  <c r="AB17" i="4"/>
  <c r="AC17" i="4"/>
  <c r="Z18" i="4"/>
  <c r="AA18" i="4"/>
  <c r="AB18" i="4"/>
  <c r="AC18" i="4"/>
  <c r="Z19" i="4"/>
  <c r="AA19" i="4"/>
  <c r="AB19" i="4"/>
  <c r="AC19" i="4"/>
  <c r="Z20" i="4"/>
  <c r="AA20" i="4"/>
  <c r="AB20" i="4"/>
  <c r="AC20" i="4"/>
  <c r="Z21" i="4"/>
  <c r="AA21" i="4"/>
  <c r="AB21" i="4"/>
  <c r="AC21" i="4"/>
  <c r="Z22" i="4"/>
  <c r="AA22" i="4"/>
  <c r="AB22" i="4"/>
  <c r="AC22" i="4"/>
  <c r="Z23" i="4"/>
  <c r="AA23" i="4"/>
  <c r="AB23" i="4"/>
  <c r="AC23" i="4"/>
  <c r="Z24" i="4"/>
  <c r="AA24" i="4"/>
  <c r="AB24" i="4"/>
  <c r="AC24" i="4"/>
  <c r="Z25" i="4"/>
  <c r="AA25" i="4"/>
  <c r="AB25" i="4"/>
  <c r="Z26" i="4"/>
  <c r="AA26" i="4"/>
  <c r="AB26" i="4"/>
  <c r="AC26" i="4"/>
  <c r="Z27" i="4"/>
  <c r="AA27" i="4"/>
  <c r="AB27" i="4"/>
  <c r="AC27" i="4"/>
  <c r="Z28" i="4"/>
  <c r="AA28" i="4"/>
  <c r="AB28" i="4"/>
  <c r="AC28" i="4"/>
  <c r="Z29" i="4"/>
  <c r="AA29" i="4"/>
  <c r="AB29" i="4"/>
  <c r="AC29" i="4"/>
  <c r="Z30" i="4"/>
  <c r="AA30" i="4"/>
  <c r="AB30" i="4"/>
  <c r="AC30" i="4"/>
  <c r="Z31" i="4"/>
  <c r="AA31" i="4"/>
  <c r="AB31" i="4"/>
  <c r="AC31" i="4"/>
  <c r="Z32" i="4"/>
  <c r="AA32" i="4"/>
  <c r="AB32" i="4"/>
  <c r="AC32" i="4"/>
  <c r="AA33" i="4"/>
  <c r="AB33" i="4"/>
  <c r="Z34" i="4"/>
  <c r="AA34" i="4"/>
  <c r="AB34" i="4"/>
  <c r="AC34" i="4"/>
  <c r="Z35" i="4"/>
  <c r="AA35" i="4"/>
  <c r="AB35" i="4"/>
  <c r="AC35" i="4"/>
  <c r="Z36" i="4"/>
  <c r="AA36" i="4"/>
  <c r="AB36" i="4"/>
  <c r="AC36" i="4"/>
  <c r="Z37" i="4"/>
  <c r="AA37" i="4"/>
  <c r="AB37" i="4"/>
  <c r="AC37" i="4"/>
  <c r="Z38" i="4"/>
  <c r="AA38" i="4"/>
  <c r="AB38" i="4"/>
  <c r="AC38" i="4"/>
  <c r="Z39" i="4"/>
  <c r="AA39" i="4"/>
  <c r="AB39" i="4"/>
  <c r="AC39" i="4"/>
  <c r="Z40" i="4"/>
  <c r="AA40" i="4"/>
  <c r="AB40" i="4"/>
  <c r="AC40" i="4"/>
  <c r="Z41" i="4"/>
  <c r="AA41" i="4"/>
  <c r="AB41" i="4"/>
  <c r="AC41" i="4"/>
  <c r="Z42" i="4"/>
  <c r="AA42" i="4"/>
  <c r="AB42" i="4"/>
  <c r="AC42" i="4"/>
  <c r="Z43" i="4"/>
  <c r="AA43" i="4"/>
  <c r="AB43" i="4"/>
  <c r="AC43" i="4"/>
  <c r="Z44" i="4"/>
  <c r="AA44" i="4"/>
  <c r="AB44" i="4"/>
  <c r="AC44" i="4"/>
  <c r="Z45" i="4"/>
  <c r="AA45" i="4"/>
  <c r="AB45" i="4"/>
  <c r="AC45" i="4"/>
  <c r="Z46" i="4"/>
  <c r="AA46" i="4"/>
  <c r="AB46" i="4"/>
  <c r="AC46" i="4"/>
  <c r="Z47" i="4"/>
  <c r="AA47" i="4"/>
  <c r="AB47" i="4"/>
  <c r="AC47" i="4"/>
  <c r="Z48" i="4"/>
  <c r="AA48" i="4"/>
  <c r="AB48" i="4"/>
  <c r="AC48" i="4"/>
  <c r="Z49" i="4"/>
  <c r="AA49" i="4"/>
  <c r="AB49" i="4"/>
  <c r="AC49" i="4"/>
  <c r="Z50" i="4"/>
  <c r="AA50" i="4"/>
  <c r="AB50" i="4"/>
  <c r="AC50" i="4"/>
  <c r="Z51" i="4"/>
  <c r="AA51" i="4"/>
  <c r="AB51" i="4"/>
  <c r="AC51" i="4"/>
  <c r="Z52" i="4"/>
  <c r="AA52" i="4"/>
  <c r="AB52" i="4"/>
  <c r="AC52" i="4"/>
  <c r="Z53" i="4"/>
  <c r="AA53" i="4"/>
  <c r="AB53" i="4"/>
  <c r="AC53" i="4"/>
  <c r="Z54" i="4"/>
  <c r="AA54" i="4"/>
  <c r="AB54" i="4"/>
  <c r="AC54" i="4"/>
  <c r="Z55" i="4"/>
  <c r="AA55" i="4"/>
  <c r="AB55" i="4"/>
  <c r="AC55" i="4"/>
  <c r="AA2" i="4"/>
  <c r="AB2" i="4"/>
  <c r="AC2" i="4"/>
  <c r="Z2" i="4"/>
  <c r="H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2" i="4"/>
  <c r="EQ2" i="4"/>
  <c r="EQ3" i="4"/>
  <c r="EQ4" i="4"/>
  <c r="EQ5" i="4"/>
  <c r="EQ6" i="4"/>
  <c r="EQ7" i="4"/>
  <c r="EQ8" i="4"/>
  <c r="EQ9" i="4"/>
  <c r="EQ10" i="4"/>
  <c r="EQ11" i="4"/>
  <c r="EQ12" i="4"/>
  <c r="EQ13" i="4"/>
  <c r="EQ14" i="4"/>
  <c r="EQ15" i="4"/>
  <c r="EQ16" i="4"/>
  <c r="EQ17" i="4"/>
  <c r="EQ18" i="4"/>
  <c r="EQ19" i="4"/>
  <c r="EQ20" i="4"/>
  <c r="EQ21" i="4"/>
  <c r="EQ22" i="4"/>
  <c r="EQ23" i="4"/>
  <c r="EQ24" i="4"/>
  <c r="EQ25" i="4"/>
  <c r="EQ26" i="4"/>
  <c r="EQ27" i="4"/>
  <c r="EQ28" i="4"/>
  <c r="EQ29" i="4"/>
  <c r="EQ30" i="4"/>
  <c r="EQ31" i="4"/>
  <c r="EQ32" i="4"/>
  <c r="EQ33" i="4"/>
  <c r="EQ34" i="4"/>
  <c r="EQ35" i="4"/>
  <c r="EQ36" i="4"/>
  <c r="EQ37" i="4"/>
  <c r="EQ38" i="4"/>
  <c r="EQ39" i="4"/>
  <c r="EQ40" i="4"/>
  <c r="EQ41" i="4"/>
  <c r="EQ42" i="4"/>
  <c r="EQ43" i="4"/>
  <c r="EQ44" i="4"/>
  <c r="EQ45" i="4"/>
  <c r="EQ46" i="4"/>
  <c r="EQ47" i="4"/>
  <c r="EQ48" i="4"/>
  <c r="EQ49" i="4"/>
  <c r="EQ50" i="4"/>
  <c r="EQ51" i="4"/>
  <c r="EQ52" i="4"/>
  <c r="EQ53" i="4"/>
  <c r="EQ54" i="4"/>
  <c r="EQ55" i="4"/>
  <c r="EP3" i="4"/>
  <c r="EP4" i="4"/>
  <c r="EP5" i="4"/>
  <c r="EP6" i="4"/>
  <c r="EP7" i="4"/>
  <c r="EP8" i="4"/>
  <c r="EP9" i="4"/>
  <c r="EP10" i="4"/>
  <c r="EP11" i="4"/>
  <c r="EP12" i="4"/>
  <c r="EP13" i="4"/>
  <c r="EP14" i="4"/>
  <c r="EP15" i="4"/>
  <c r="EP16" i="4"/>
  <c r="EP17" i="4"/>
  <c r="EP18" i="4"/>
  <c r="EP19" i="4"/>
  <c r="EP20" i="4"/>
  <c r="EP21" i="4"/>
  <c r="EP22" i="4"/>
  <c r="EP23" i="4"/>
  <c r="EP24" i="4"/>
  <c r="EP25" i="4"/>
  <c r="EP26" i="4"/>
  <c r="EP27" i="4"/>
  <c r="EP28" i="4"/>
  <c r="EP29" i="4"/>
  <c r="EP30" i="4"/>
  <c r="EP31" i="4"/>
  <c r="EP32" i="4"/>
  <c r="EP33" i="4"/>
  <c r="EP34" i="4"/>
  <c r="EP35" i="4"/>
  <c r="EP36" i="4"/>
  <c r="EP37" i="4"/>
  <c r="EP38" i="4"/>
  <c r="EP39" i="4"/>
  <c r="EP40" i="4"/>
  <c r="EP41" i="4"/>
  <c r="EP42" i="4"/>
  <c r="EP43" i="4"/>
  <c r="EP44" i="4"/>
  <c r="EP45" i="4"/>
  <c r="EP46" i="4"/>
  <c r="EP47" i="4"/>
  <c r="EP48" i="4"/>
  <c r="EP49" i="4"/>
  <c r="EP50" i="4"/>
  <c r="EP51" i="4"/>
  <c r="EP52" i="4"/>
  <c r="EP53" i="4"/>
  <c r="EP54" i="4"/>
  <c r="EP55" i="4"/>
  <c r="EP2" i="4"/>
  <c r="BH3" i="4"/>
  <c r="BH4" i="4"/>
  <c r="BH5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2" i="4"/>
  <c r="DX3" i="4"/>
  <c r="DX4" i="4"/>
  <c r="DX5" i="4"/>
  <c r="DX6" i="4"/>
  <c r="DX7" i="4"/>
  <c r="DX8" i="4"/>
  <c r="DX9" i="4"/>
  <c r="DX10" i="4"/>
  <c r="DX11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2" i="4"/>
  <c r="CV3" i="4"/>
  <c r="CV4" i="4"/>
  <c r="CV5" i="4"/>
  <c r="CV6" i="4"/>
  <c r="CV7" i="4"/>
  <c r="CV8" i="4"/>
  <c r="CV9" i="4"/>
  <c r="CV10" i="4"/>
  <c r="CV11" i="4"/>
  <c r="CV12" i="4"/>
  <c r="CV13" i="4"/>
  <c r="CV14" i="4"/>
  <c r="CV15" i="4"/>
  <c r="CV16" i="4"/>
  <c r="CV17" i="4"/>
  <c r="CV18" i="4"/>
  <c r="CV19" i="4"/>
  <c r="CV20" i="4"/>
  <c r="CV21" i="4"/>
  <c r="CV22" i="4"/>
  <c r="CV23" i="4"/>
  <c r="CV24" i="4"/>
  <c r="CV25" i="4"/>
  <c r="CV26" i="4"/>
  <c r="CV27" i="4"/>
  <c r="CV28" i="4"/>
  <c r="CV29" i="4"/>
  <c r="CV30" i="4"/>
  <c r="CV31" i="4"/>
  <c r="CV32" i="4"/>
  <c r="CV33" i="4"/>
  <c r="CV34" i="4"/>
  <c r="CV35" i="4"/>
  <c r="CV36" i="4"/>
  <c r="CV37" i="4"/>
  <c r="CV38" i="4"/>
  <c r="CV39" i="4"/>
  <c r="CV40" i="4"/>
  <c r="CV41" i="4"/>
  <c r="CV42" i="4"/>
  <c r="CV43" i="4"/>
  <c r="CV44" i="4"/>
  <c r="CV45" i="4"/>
  <c r="CV46" i="4"/>
  <c r="CV47" i="4"/>
  <c r="CV48" i="4"/>
  <c r="CV49" i="4"/>
  <c r="CV50" i="4"/>
  <c r="CV51" i="4"/>
  <c r="CV52" i="4"/>
  <c r="CV53" i="4"/>
  <c r="CV54" i="4"/>
  <c r="CV55" i="4"/>
  <c r="CV2" i="4"/>
  <c r="CD3" i="4"/>
  <c r="CD4" i="4"/>
  <c r="CD5" i="4"/>
  <c r="CD6" i="4"/>
  <c r="CD7" i="4"/>
  <c r="CD8" i="4"/>
  <c r="CD9" i="4"/>
  <c r="CD10" i="4"/>
  <c r="CD11" i="4"/>
  <c r="CD12" i="4"/>
  <c r="CD13" i="4"/>
  <c r="CD14" i="4"/>
  <c r="CD15" i="4"/>
  <c r="CD16" i="4"/>
  <c r="CD17" i="4"/>
  <c r="CD18" i="4"/>
  <c r="CD19" i="4"/>
  <c r="CD20" i="4"/>
  <c r="CD21" i="4"/>
  <c r="CD22" i="4"/>
  <c r="CD23" i="4"/>
  <c r="CD24" i="4"/>
  <c r="CD25" i="4"/>
  <c r="CD26" i="4"/>
  <c r="CD27" i="4"/>
  <c r="CD28" i="4"/>
  <c r="CD29" i="4"/>
  <c r="CD30" i="4"/>
  <c r="CD31" i="4"/>
  <c r="CD32" i="4"/>
  <c r="CD33" i="4"/>
  <c r="CD34" i="4"/>
  <c r="CD35" i="4"/>
  <c r="CD36" i="4"/>
  <c r="CD37" i="4"/>
  <c r="CD38" i="4"/>
  <c r="CD39" i="4"/>
  <c r="CD40" i="4"/>
  <c r="CD41" i="4"/>
  <c r="CD42" i="4"/>
  <c r="CD43" i="4"/>
  <c r="CD44" i="4"/>
  <c r="CD45" i="4"/>
  <c r="CD46" i="4"/>
  <c r="CD47" i="4"/>
  <c r="CD48" i="4"/>
  <c r="CD49" i="4"/>
  <c r="CD50" i="4"/>
  <c r="CD51" i="4"/>
  <c r="CD52" i="4"/>
  <c r="CD53" i="4"/>
  <c r="CD54" i="4"/>
  <c r="CD55" i="4"/>
  <c r="CD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2" i="4"/>
  <c r="CR3" i="4"/>
  <c r="CR4" i="4"/>
  <c r="CR5" i="4"/>
  <c r="CR6" i="4"/>
  <c r="CR7" i="4"/>
  <c r="CR8" i="4"/>
  <c r="CR9" i="4"/>
  <c r="CR10" i="4"/>
  <c r="CR11" i="4"/>
  <c r="CR12" i="4"/>
  <c r="CR13" i="4"/>
  <c r="CR14" i="4"/>
  <c r="CR15" i="4"/>
  <c r="CR16" i="4"/>
  <c r="CR17" i="4"/>
  <c r="CR18" i="4"/>
  <c r="CR19" i="4"/>
  <c r="CR20" i="4"/>
  <c r="CR21" i="4"/>
  <c r="CR22" i="4"/>
  <c r="CR23" i="4"/>
  <c r="CR24" i="4"/>
  <c r="CR25" i="4"/>
  <c r="CR26" i="4"/>
  <c r="CR27" i="4"/>
  <c r="CR28" i="4"/>
  <c r="CR29" i="4"/>
  <c r="CR30" i="4"/>
  <c r="CR31" i="4"/>
  <c r="CR32" i="4"/>
  <c r="CR33" i="4"/>
  <c r="CR34" i="4"/>
  <c r="CR35" i="4"/>
  <c r="CR36" i="4"/>
  <c r="CR37" i="4"/>
  <c r="CR38" i="4"/>
  <c r="CR39" i="4"/>
  <c r="CR40" i="4"/>
  <c r="CR41" i="4"/>
  <c r="CR42" i="4"/>
  <c r="CR43" i="4"/>
  <c r="CR44" i="4"/>
  <c r="CR45" i="4"/>
  <c r="CR46" i="4"/>
  <c r="CR47" i="4"/>
  <c r="CR48" i="4"/>
  <c r="CR49" i="4"/>
  <c r="CR50" i="4"/>
  <c r="CR51" i="4"/>
  <c r="CR52" i="4"/>
  <c r="CR53" i="4"/>
  <c r="CR54" i="4"/>
  <c r="CR55" i="4"/>
  <c r="CR2" i="4"/>
  <c r="DZ3" i="4"/>
  <c r="DZ4" i="4"/>
  <c r="DZ5" i="4"/>
  <c r="DZ6" i="4"/>
  <c r="DZ7" i="4"/>
  <c r="DZ8" i="4"/>
  <c r="DZ9" i="4"/>
  <c r="DZ10" i="4"/>
  <c r="DZ11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2" i="4"/>
  <c r="BG3" i="4"/>
  <c r="BG4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41" i="4"/>
  <c r="BG42" i="4"/>
  <c r="BG43" i="4"/>
  <c r="BG44" i="4"/>
  <c r="BG45" i="4"/>
  <c r="BG46" i="4"/>
  <c r="BG47" i="4"/>
  <c r="BG48" i="4"/>
  <c r="BG49" i="4"/>
  <c r="BG50" i="4"/>
  <c r="BG51" i="4"/>
  <c r="BG52" i="4"/>
  <c r="BG53" i="4"/>
  <c r="BG54" i="4"/>
  <c r="BG55" i="4"/>
  <c r="BG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2" i="4"/>
  <c r="E3" i="4"/>
  <c r="E4" i="4"/>
  <c r="E5" i="4"/>
  <c r="E6" i="4"/>
  <c r="E7" i="4"/>
  <c r="E9" i="4"/>
  <c r="E10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2" i="4"/>
  <c r="C2" i="4"/>
  <c r="D2" i="4"/>
  <c r="G2" i="4"/>
  <c r="BF2" i="4"/>
  <c r="BT2" i="4"/>
  <c r="CJ2" i="4"/>
  <c r="CU2" i="4"/>
  <c r="ED2" i="4"/>
  <c r="EE2" i="4"/>
  <c r="EG2" i="4"/>
  <c r="C3" i="4"/>
  <c r="D3" i="4"/>
  <c r="G3" i="4"/>
  <c r="BF3" i="4"/>
  <c r="BT3" i="4"/>
  <c r="CJ3" i="4"/>
  <c r="CU3" i="4"/>
  <c r="ED3" i="4"/>
  <c r="EE3" i="4"/>
  <c r="EG3" i="4"/>
  <c r="C4" i="4"/>
  <c r="D4" i="4"/>
  <c r="G4" i="4"/>
  <c r="BF4" i="4"/>
  <c r="BT4" i="4"/>
  <c r="CJ4" i="4"/>
  <c r="CU4" i="4"/>
  <c r="ED4" i="4"/>
  <c r="EE4" i="4"/>
  <c r="EG4" i="4"/>
  <c r="C5" i="4"/>
  <c r="D5" i="4"/>
  <c r="G5" i="4"/>
  <c r="BF5" i="4"/>
  <c r="BT5" i="4"/>
  <c r="CJ5" i="4"/>
  <c r="CU5" i="4"/>
  <c r="ED5" i="4"/>
  <c r="EE5" i="4"/>
  <c r="EG5" i="4"/>
  <c r="C6" i="4"/>
  <c r="D6" i="4"/>
  <c r="G6" i="4"/>
  <c r="BF6" i="4"/>
  <c r="BT6" i="4"/>
  <c r="CJ6" i="4"/>
  <c r="CU6" i="4"/>
  <c r="ED6" i="4"/>
  <c r="EE6" i="4"/>
  <c r="EG6" i="4"/>
  <c r="C7" i="4"/>
  <c r="D7" i="4"/>
  <c r="G7" i="4"/>
  <c r="BF7" i="4"/>
  <c r="BT7" i="4"/>
  <c r="CJ7" i="4"/>
  <c r="CU7" i="4"/>
  <c r="ED7" i="4"/>
  <c r="EE7" i="4"/>
  <c r="EG7" i="4"/>
  <c r="C8" i="4"/>
  <c r="D8" i="4"/>
  <c r="G8" i="4"/>
  <c r="BF8" i="4"/>
  <c r="BT8" i="4"/>
  <c r="CJ8" i="4"/>
  <c r="CU8" i="4"/>
  <c r="ED8" i="4"/>
  <c r="EE8" i="4"/>
  <c r="EG8" i="4"/>
  <c r="C9" i="4"/>
  <c r="D9" i="4"/>
  <c r="G9" i="4"/>
  <c r="BF9" i="4"/>
  <c r="BT9" i="4"/>
  <c r="CJ9" i="4"/>
  <c r="CU9" i="4"/>
  <c r="ED9" i="4"/>
  <c r="EE9" i="4"/>
  <c r="EG9" i="4"/>
  <c r="C10" i="4"/>
  <c r="D10" i="4"/>
  <c r="G10" i="4"/>
  <c r="BF10" i="4"/>
  <c r="BT10" i="4"/>
  <c r="CJ10" i="4"/>
  <c r="CU10" i="4"/>
  <c r="ED10" i="4"/>
  <c r="EE10" i="4"/>
  <c r="EG10" i="4"/>
  <c r="C11" i="4"/>
  <c r="D11" i="4"/>
  <c r="G11" i="4"/>
  <c r="BF11" i="4"/>
  <c r="BT11" i="4"/>
  <c r="CJ11" i="4"/>
  <c r="CU11" i="4"/>
  <c r="ED11" i="4"/>
  <c r="EE11" i="4"/>
  <c r="EG11" i="4"/>
  <c r="C12" i="4"/>
  <c r="D12" i="4"/>
  <c r="G12" i="4"/>
  <c r="BF12" i="4"/>
  <c r="BT12" i="4"/>
  <c r="CJ12" i="4"/>
  <c r="CU12" i="4"/>
  <c r="ED12" i="4"/>
  <c r="EE12" i="4"/>
  <c r="EG12" i="4"/>
  <c r="C13" i="4"/>
  <c r="D13" i="4"/>
  <c r="G13" i="4"/>
  <c r="BF13" i="4"/>
  <c r="BT13" i="4"/>
  <c r="CJ13" i="4"/>
  <c r="CU13" i="4"/>
  <c r="ED13" i="4"/>
  <c r="EE13" i="4"/>
  <c r="EG13" i="4"/>
  <c r="C14" i="4"/>
  <c r="D14" i="4"/>
  <c r="G14" i="4"/>
  <c r="BF14" i="4"/>
  <c r="BT14" i="4"/>
  <c r="CJ14" i="4"/>
  <c r="CU14" i="4"/>
  <c r="ED14" i="4"/>
  <c r="EE14" i="4"/>
  <c r="EG14" i="4"/>
  <c r="C15" i="4"/>
  <c r="D15" i="4"/>
  <c r="G15" i="4"/>
  <c r="BF15" i="4"/>
  <c r="BT15" i="4"/>
  <c r="CJ15" i="4"/>
  <c r="CU15" i="4"/>
  <c r="ED15" i="4"/>
  <c r="EE15" i="4"/>
  <c r="EG15" i="4"/>
  <c r="C16" i="4"/>
  <c r="D16" i="4"/>
  <c r="G16" i="4"/>
  <c r="BF16" i="4"/>
  <c r="BT16" i="4"/>
  <c r="CJ16" i="4"/>
  <c r="CU16" i="4"/>
  <c r="ED16" i="4"/>
  <c r="EE16" i="4"/>
  <c r="EG16" i="4"/>
  <c r="C17" i="4"/>
  <c r="D17" i="4"/>
  <c r="G17" i="4"/>
  <c r="BF17" i="4"/>
  <c r="BT17" i="4"/>
  <c r="CJ17" i="4"/>
  <c r="CU17" i="4"/>
  <c r="ED17" i="4"/>
  <c r="EE17" i="4"/>
  <c r="EG17" i="4"/>
  <c r="C18" i="4"/>
  <c r="D18" i="4"/>
  <c r="G18" i="4"/>
  <c r="BF18" i="4"/>
  <c r="BT18" i="4"/>
  <c r="CJ18" i="4"/>
  <c r="CU18" i="4"/>
  <c r="ED18" i="4"/>
  <c r="EE18" i="4"/>
  <c r="EG18" i="4"/>
  <c r="C19" i="4"/>
  <c r="D19" i="4"/>
  <c r="G19" i="4"/>
  <c r="BF19" i="4"/>
  <c r="BT19" i="4"/>
  <c r="CJ19" i="4"/>
  <c r="CU19" i="4"/>
  <c r="ED19" i="4"/>
  <c r="EE19" i="4"/>
  <c r="EG19" i="4"/>
  <c r="C20" i="4"/>
  <c r="D20" i="4"/>
  <c r="G20" i="4"/>
  <c r="BF20" i="4"/>
  <c r="BT20" i="4"/>
  <c r="CJ20" i="4"/>
  <c r="CU20" i="4"/>
  <c r="ED20" i="4"/>
  <c r="EE20" i="4"/>
  <c r="EG20" i="4"/>
  <c r="C21" i="4"/>
  <c r="D21" i="4"/>
  <c r="G21" i="4"/>
  <c r="BF21" i="4"/>
  <c r="BT21" i="4"/>
  <c r="CJ21" i="4"/>
  <c r="CU21" i="4"/>
  <c r="ED21" i="4"/>
  <c r="EE21" i="4"/>
  <c r="EG21" i="4"/>
  <c r="C22" i="4"/>
  <c r="D22" i="4"/>
  <c r="G22" i="4"/>
  <c r="BF22" i="4"/>
  <c r="BT22" i="4"/>
  <c r="CJ22" i="4"/>
  <c r="CU22" i="4"/>
  <c r="ED22" i="4"/>
  <c r="EE22" i="4"/>
  <c r="EG22" i="4"/>
  <c r="C23" i="4"/>
  <c r="D23" i="4"/>
  <c r="G23" i="4"/>
  <c r="BF23" i="4"/>
  <c r="BT23" i="4"/>
  <c r="CJ23" i="4"/>
  <c r="CU23" i="4"/>
  <c r="ED23" i="4"/>
  <c r="EE23" i="4"/>
  <c r="EG23" i="4"/>
  <c r="C24" i="4"/>
  <c r="D24" i="4"/>
  <c r="G24" i="4"/>
  <c r="BF24" i="4"/>
  <c r="BT24" i="4"/>
  <c r="CJ24" i="4"/>
  <c r="CU24" i="4"/>
  <c r="ED24" i="4"/>
  <c r="EE24" i="4"/>
  <c r="EG24" i="4"/>
  <c r="C25" i="4"/>
  <c r="D25" i="4"/>
  <c r="G25" i="4"/>
  <c r="BF25" i="4"/>
  <c r="BT25" i="4"/>
  <c r="CJ25" i="4"/>
  <c r="CU25" i="4"/>
  <c r="ED25" i="4"/>
  <c r="EE25" i="4"/>
  <c r="EG25" i="4"/>
  <c r="C26" i="4"/>
  <c r="D26" i="4"/>
  <c r="G26" i="4"/>
  <c r="BF26" i="4"/>
  <c r="BT26" i="4"/>
  <c r="CJ26" i="4"/>
  <c r="CU26" i="4"/>
  <c r="ED26" i="4"/>
  <c r="EE26" i="4"/>
  <c r="EG26" i="4"/>
  <c r="C27" i="4"/>
  <c r="D27" i="4"/>
  <c r="G27" i="4"/>
  <c r="BF27" i="4"/>
  <c r="BT27" i="4"/>
  <c r="CJ27" i="4"/>
  <c r="CU27" i="4"/>
  <c r="ED27" i="4"/>
  <c r="EE27" i="4"/>
  <c r="EG27" i="4"/>
  <c r="C28" i="4"/>
  <c r="D28" i="4"/>
  <c r="G28" i="4"/>
  <c r="BF28" i="4"/>
  <c r="BT28" i="4"/>
  <c r="CJ28" i="4"/>
  <c r="CU28" i="4"/>
  <c r="ED28" i="4"/>
  <c r="EE28" i="4"/>
  <c r="EG28" i="4"/>
  <c r="C29" i="4"/>
  <c r="D29" i="4"/>
  <c r="G29" i="4"/>
  <c r="BF29" i="4"/>
  <c r="BT29" i="4"/>
  <c r="CJ29" i="4"/>
  <c r="CU29" i="4"/>
  <c r="ED29" i="4"/>
  <c r="EE29" i="4"/>
  <c r="EG29" i="4"/>
  <c r="C30" i="4"/>
  <c r="D30" i="4"/>
  <c r="G30" i="4"/>
  <c r="BF30" i="4"/>
  <c r="BT30" i="4"/>
  <c r="CJ30" i="4"/>
  <c r="CU30" i="4"/>
  <c r="ED30" i="4"/>
  <c r="EE30" i="4"/>
  <c r="EG30" i="4"/>
  <c r="C31" i="4"/>
  <c r="D31" i="4"/>
  <c r="G31" i="4"/>
  <c r="BF31" i="4"/>
  <c r="BT31" i="4"/>
  <c r="CJ31" i="4"/>
  <c r="CU31" i="4"/>
  <c r="ED31" i="4"/>
  <c r="EE31" i="4"/>
  <c r="EG31" i="4"/>
  <c r="C32" i="4"/>
  <c r="D32" i="4"/>
  <c r="G32" i="4"/>
  <c r="BF32" i="4"/>
  <c r="BT32" i="4"/>
  <c r="CJ32" i="4"/>
  <c r="CU32" i="4"/>
  <c r="ED32" i="4"/>
  <c r="EE32" i="4"/>
  <c r="EG32" i="4"/>
  <c r="C33" i="4"/>
  <c r="D33" i="4"/>
  <c r="G33" i="4"/>
  <c r="BF33" i="4"/>
  <c r="BT33" i="4"/>
  <c r="CJ33" i="4"/>
  <c r="CU33" i="4"/>
  <c r="ED33" i="4"/>
  <c r="EE33" i="4"/>
  <c r="EG33" i="4"/>
  <c r="C34" i="4"/>
  <c r="D34" i="4"/>
  <c r="G34" i="4"/>
  <c r="BF34" i="4"/>
  <c r="BT34" i="4"/>
  <c r="CJ34" i="4"/>
  <c r="CU34" i="4"/>
  <c r="ED34" i="4"/>
  <c r="EE34" i="4"/>
  <c r="EG34" i="4"/>
  <c r="C35" i="4"/>
  <c r="D35" i="4"/>
  <c r="G35" i="4"/>
  <c r="BF35" i="4"/>
  <c r="BT35" i="4"/>
  <c r="CJ35" i="4"/>
  <c r="CU35" i="4"/>
  <c r="ED35" i="4"/>
  <c r="EE35" i="4"/>
  <c r="EG35" i="4"/>
  <c r="C36" i="4"/>
  <c r="D36" i="4"/>
  <c r="G36" i="4"/>
  <c r="BF36" i="4"/>
  <c r="BT36" i="4"/>
  <c r="CJ36" i="4"/>
  <c r="CU36" i="4"/>
  <c r="ED36" i="4"/>
  <c r="EE36" i="4"/>
  <c r="EG36" i="4"/>
  <c r="C37" i="4"/>
  <c r="D37" i="4"/>
  <c r="G37" i="4"/>
  <c r="BF37" i="4"/>
  <c r="BT37" i="4"/>
  <c r="CJ37" i="4"/>
  <c r="CU37" i="4"/>
  <c r="ED37" i="4"/>
  <c r="EE37" i="4"/>
  <c r="EG37" i="4"/>
  <c r="C38" i="4"/>
  <c r="D38" i="4"/>
  <c r="G38" i="4"/>
  <c r="BF38" i="4"/>
  <c r="BT38" i="4"/>
  <c r="CJ38" i="4"/>
  <c r="CU38" i="4"/>
  <c r="ED38" i="4"/>
  <c r="EE38" i="4"/>
  <c r="EG38" i="4"/>
  <c r="C39" i="4"/>
  <c r="D39" i="4"/>
  <c r="G39" i="4"/>
  <c r="BF39" i="4"/>
  <c r="BT39" i="4"/>
  <c r="CJ39" i="4"/>
  <c r="CU39" i="4"/>
  <c r="ED39" i="4"/>
  <c r="EE39" i="4"/>
  <c r="EG39" i="4"/>
  <c r="C40" i="4"/>
  <c r="D40" i="4"/>
  <c r="G40" i="4"/>
  <c r="BF40" i="4"/>
  <c r="BT40" i="4"/>
  <c r="CJ40" i="4"/>
  <c r="CU40" i="4"/>
  <c r="ED40" i="4"/>
  <c r="EE40" i="4"/>
  <c r="EG40" i="4"/>
  <c r="C41" i="4"/>
  <c r="D41" i="4"/>
  <c r="G41" i="4"/>
  <c r="BF41" i="4"/>
  <c r="BT41" i="4"/>
  <c r="CJ41" i="4"/>
  <c r="CU41" i="4"/>
  <c r="ED41" i="4"/>
  <c r="EE41" i="4"/>
  <c r="EG41" i="4"/>
  <c r="C42" i="4"/>
  <c r="D42" i="4"/>
  <c r="G42" i="4"/>
  <c r="BF42" i="4"/>
  <c r="BT42" i="4"/>
  <c r="CJ42" i="4"/>
  <c r="CU42" i="4"/>
  <c r="ED42" i="4"/>
  <c r="EE42" i="4"/>
  <c r="EG42" i="4"/>
  <c r="C43" i="4"/>
  <c r="D43" i="4"/>
  <c r="G43" i="4"/>
  <c r="BF43" i="4"/>
  <c r="BT43" i="4"/>
  <c r="CJ43" i="4"/>
  <c r="CU43" i="4"/>
  <c r="ED43" i="4"/>
  <c r="EE43" i="4"/>
  <c r="EG43" i="4"/>
  <c r="C44" i="4"/>
  <c r="D44" i="4"/>
  <c r="G44" i="4"/>
  <c r="BF44" i="4"/>
  <c r="BT44" i="4"/>
  <c r="CJ44" i="4"/>
  <c r="CU44" i="4"/>
  <c r="ED44" i="4"/>
  <c r="EE44" i="4"/>
  <c r="EG44" i="4"/>
  <c r="C45" i="4"/>
  <c r="D45" i="4"/>
  <c r="G45" i="4"/>
  <c r="BF45" i="4"/>
  <c r="BT45" i="4"/>
  <c r="CJ45" i="4"/>
  <c r="CU45" i="4"/>
  <c r="ED45" i="4"/>
  <c r="EE45" i="4"/>
  <c r="EG45" i="4"/>
  <c r="C46" i="4"/>
  <c r="D46" i="4"/>
  <c r="G46" i="4"/>
  <c r="BF46" i="4"/>
  <c r="BT46" i="4"/>
  <c r="CJ46" i="4"/>
  <c r="CU46" i="4"/>
  <c r="ED46" i="4"/>
  <c r="EE46" i="4"/>
  <c r="EG46" i="4"/>
  <c r="C47" i="4"/>
  <c r="D47" i="4"/>
  <c r="G47" i="4"/>
  <c r="BF47" i="4"/>
  <c r="BT47" i="4"/>
  <c r="CJ47" i="4"/>
  <c r="CU47" i="4"/>
  <c r="ED47" i="4"/>
  <c r="EE47" i="4"/>
  <c r="EG47" i="4"/>
  <c r="C48" i="4"/>
  <c r="D48" i="4"/>
  <c r="G48" i="4"/>
  <c r="BF48" i="4"/>
  <c r="BT48" i="4"/>
  <c r="CJ48" i="4"/>
  <c r="CU48" i="4"/>
  <c r="ED48" i="4"/>
  <c r="EE48" i="4"/>
  <c r="EG48" i="4"/>
  <c r="C49" i="4"/>
  <c r="D49" i="4"/>
  <c r="G49" i="4"/>
  <c r="BF49" i="4"/>
  <c r="BT49" i="4"/>
  <c r="CJ49" i="4"/>
  <c r="CU49" i="4"/>
  <c r="ED49" i="4"/>
  <c r="EE49" i="4"/>
  <c r="EG49" i="4"/>
  <c r="C50" i="4"/>
  <c r="D50" i="4"/>
  <c r="G50" i="4"/>
  <c r="BF50" i="4"/>
  <c r="BT50" i="4"/>
  <c r="CJ50" i="4"/>
  <c r="CU50" i="4"/>
  <c r="ED50" i="4"/>
  <c r="EE50" i="4"/>
  <c r="EG50" i="4"/>
  <c r="C51" i="4"/>
  <c r="D51" i="4"/>
  <c r="G51" i="4"/>
  <c r="BF51" i="4"/>
  <c r="BT51" i="4"/>
  <c r="CJ51" i="4"/>
  <c r="CU51" i="4"/>
  <c r="ED51" i="4"/>
  <c r="EE51" i="4"/>
  <c r="EG51" i="4"/>
  <c r="C52" i="4"/>
  <c r="D52" i="4"/>
  <c r="G52" i="4"/>
  <c r="BF52" i="4"/>
  <c r="BT52" i="4"/>
  <c r="CJ52" i="4"/>
  <c r="CU52" i="4"/>
  <c r="ED52" i="4"/>
  <c r="EE52" i="4"/>
  <c r="EG52" i="4"/>
  <c r="C53" i="4"/>
  <c r="D53" i="4"/>
  <c r="G53" i="4"/>
  <c r="BF53" i="4"/>
  <c r="BT53" i="4"/>
  <c r="CJ53" i="4"/>
  <c r="CU53" i="4"/>
  <c r="ED53" i="4"/>
  <c r="EE53" i="4"/>
  <c r="EG53" i="4"/>
  <c r="C54" i="4"/>
  <c r="D54" i="4"/>
  <c r="G54" i="4"/>
  <c r="BF54" i="4"/>
  <c r="BT54" i="4"/>
  <c r="CJ54" i="4"/>
  <c r="CU54" i="4"/>
  <c r="ED54" i="4"/>
  <c r="EE54" i="4"/>
  <c r="EG54" i="4"/>
  <c r="C55" i="4"/>
  <c r="D55" i="4"/>
  <c r="G55" i="4"/>
  <c r="BF55" i="4"/>
  <c r="BT55" i="4"/>
  <c r="CJ55" i="4"/>
  <c r="CU55" i="4"/>
  <c r="ED55" i="4"/>
  <c r="EE55" i="4"/>
  <c r="EG5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2" i="4"/>
</calcChain>
</file>

<file path=xl/sharedStrings.xml><?xml version="1.0" encoding="utf-8"?>
<sst xmlns="http://schemas.openxmlformats.org/spreadsheetml/2006/main" count="27089" uniqueCount="380">
  <si>
    <t xml:space="preserve">Participant </t>
  </si>
  <si>
    <t>100% Fruit Juice (1 glass)</t>
  </si>
  <si>
    <t>Apples (1)</t>
  </si>
  <si>
    <t>Applesauce (1 serving)</t>
  </si>
  <si>
    <t>Bacon</t>
  </si>
  <si>
    <t>Bananas (1)</t>
  </si>
  <si>
    <t>Beans or Lentils, including baked beans (1/2 cup)\</t>
  </si>
  <si>
    <t>Beef (steak, roast) or lamb as main dish (1 serving)</t>
  </si>
  <si>
    <t>Beef or Pork hot dogs (include corndogs)</t>
  </si>
  <si>
    <t>Beef, pork or lamb as a mixed dish (e.g. stir fry or stew)</t>
  </si>
  <si>
    <t>Biscuit (1)</t>
  </si>
  <si>
    <t>Blueberries (1/2 cup)</t>
  </si>
  <si>
    <t>Broccoli (5 florets)</t>
  </si>
  <si>
    <t>Brown Rice (1/2 cup)</t>
  </si>
  <si>
    <t>Brownies (1)</t>
  </si>
  <si>
    <t>Burritos (1)</t>
  </si>
  <si>
    <t>Butter (1 Tbsp)</t>
  </si>
  <si>
    <t>Cabbage (1 cup)</t>
  </si>
  <si>
    <t>Cake (1 slice) or cupcake (1)</t>
  </si>
  <si>
    <t>Cantaloupe, melon (1 wedge)</t>
  </si>
  <si>
    <t>Carrots (7-8 baby carrots)</t>
  </si>
  <si>
    <t>Cauliflower (5 florets)</t>
  </si>
  <si>
    <t>Celery (2 or 3 sticks)</t>
  </si>
  <si>
    <t>Cheese (1 slice)</t>
  </si>
  <si>
    <t>Cheeseburger (1)</t>
  </si>
  <si>
    <t>Chicken Nuggets (6)</t>
  </si>
  <si>
    <t>Chicken or Turkey as main dish (1 serving)</t>
  </si>
  <si>
    <t>Chicken or Turkey as mixed Dish (e.g. stir fry or soup)</t>
  </si>
  <si>
    <t>Chicken or Turkey hot dogs or sausage (1)</t>
  </si>
  <si>
    <t>Chicken or Turkey Sandwich (1)</t>
  </si>
  <si>
    <t>Chocolate or other flavored milk (glass)</t>
  </si>
  <si>
    <t>Chocolate, e.g. Hershey's or M&amp;M (1 bar or packet)</t>
  </si>
  <si>
    <t>Clear soup or broth (with noodles, rice, vegetables) (1 bowl)</t>
  </si>
  <si>
    <t>Cold breakfast cereal (1 bowl)</t>
  </si>
  <si>
    <t>Coleslaw (1 cup)</t>
  </si>
  <si>
    <t>Collard greens/kale/cooked spinach (1 cup)</t>
  </si>
  <si>
    <t>Cookies (1)</t>
  </si>
  <si>
    <t>Corn (1/2 cup)</t>
  </si>
  <si>
    <t>Corn Chips/Doritos (1 small bag)</t>
  </si>
  <si>
    <t>corn or flour tortillas - no filling (e.g. quesadilla) (2)</t>
  </si>
  <si>
    <t>cottage or ricotta cheese (1/2 cup)</t>
  </si>
  <si>
    <t>Crackers, e.g. wheat thins (16 crackers)</t>
  </si>
  <si>
    <t>Cream (milk) soups or chowder (1 bowl)</t>
  </si>
  <si>
    <t>Cream Cheese</t>
  </si>
  <si>
    <t>Croissant (1)</t>
  </si>
  <si>
    <t>Danish, cinnamon rolls, pastry (1)</t>
  </si>
  <si>
    <t>Dark meat fish as main dish (e.g. tuna steak, salmon, sardines, swordfish) (1 serving)</t>
  </si>
  <si>
    <t>Diet Soda/Pop (1 can/ or individual bottle)</t>
  </si>
  <si>
    <t>Donuts (1)</t>
  </si>
  <si>
    <t>Eggs (1)</t>
  </si>
  <si>
    <t>energy bars (E.g. powerbar)</t>
  </si>
  <si>
    <t>English muffins, bagels or rolls (1)</t>
  </si>
  <si>
    <t>Fish sticks, fish cakes or fish sandwich (1 serving)</t>
  </si>
  <si>
    <t>French Fries, Tater Tots, Hash Browns (3 oz)</t>
  </si>
  <si>
    <t>French Toast (2 slices)</t>
  </si>
  <si>
    <t>Frozen yogurt or low fat ice cream</t>
  </si>
  <si>
    <t>Fruit snack or fruit roll-ups (1 pack)</t>
  </si>
  <si>
    <t>Graham Crackers (2 squares)</t>
  </si>
  <si>
    <t>Grapefruit (1/2)</t>
  </si>
  <si>
    <t>Grapes (bunch)</t>
  </si>
  <si>
    <t>Green Beans (1/2 cup)</t>
  </si>
  <si>
    <t>Green/red/yellow Bell Peppers (1)</t>
  </si>
  <si>
    <t>Grilled cheese sandwich (1)</t>
  </si>
  <si>
    <t>Hamburger or Sloppy Joe (1)</t>
  </si>
  <si>
    <t>high protein bar (e.g. zone)</t>
  </si>
  <si>
    <t>High protein shake or drink (1 packet)</t>
  </si>
  <si>
    <t>Ice Cream</t>
  </si>
  <si>
    <t>Instant breakfast drink (1 can)</t>
  </si>
  <si>
    <t>jams, jellies, fluff, syrup or honey (1 tbs)</t>
  </si>
  <si>
    <t>Jello (1 serving)</t>
  </si>
  <si>
    <t>Ketchup</t>
  </si>
  <si>
    <t>Lasagna/baked ziti/ravioli (1 serving)</t>
  </si>
  <si>
    <t>Lettuce/Tossed Salad (1 cup)</t>
  </si>
  <si>
    <t>Light, low calorie or plain yogurt (4-6 oz)</t>
  </si>
  <si>
    <t>Liver (1 serving)</t>
  </si>
  <si>
    <t>low calorie or low fat salad dressing (1-2 tbs)</t>
  </si>
  <si>
    <t>Macaroni and cheese or other pasta with cream sauce (1 serving)</t>
  </si>
  <si>
    <t>Margarine (1 Tbsp)</t>
  </si>
  <si>
    <t>Mayonnaise (1 tbs)</t>
  </si>
  <si>
    <t>Meatballs or meatloaf (1 serving)</t>
  </si>
  <si>
    <t>Milkshake</t>
  </si>
  <si>
    <t>Mixed dried fruit/trail mix (1 small bag)</t>
  </si>
  <si>
    <t>Mixed vegetables (1/2 cup)</t>
  </si>
  <si>
    <t>Muffin or cornbread (1)</t>
  </si>
  <si>
    <t>Noodles/pasta, plain-no sauce (1 serving)</t>
  </si>
  <si>
    <t>Oatmeal (include instant, 1 bowl)</t>
  </si>
  <si>
    <t>Okra (1 serving)</t>
  </si>
  <si>
    <t>onion rings, cooked onion, or onion soup (small serving)</t>
  </si>
  <si>
    <t>Oranges (1)</t>
  </si>
  <si>
    <t>Other candy bars, e.g. Snickers (1 bar)</t>
  </si>
  <si>
    <t>Other candy without chocolate (1 pack)</t>
  </si>
  <si>
    <t>Other cooked breakfast cereal (e.g. grits, 1 bowl)</t>
  </si>
  <si>
    <t>Other fish as main dish (e.g. cod, haddock, halibut) (1 serving)</t>
  </si>
  <si>
    <t>Other nuts</t>
  </si>
  <si>
    <t>Pancakes or Waffles (2)</t>
  </si>
  <si>
    <t>pasta salad (small serving)</t>
  </si>
  <si>
    <t>Peaches, Plums, Apricots (1)</t>
  </si>
  <si>
    <t>Peanut butter sandwich or crackers with Peanut butter (1)</t>
  </si>
  <si>
    <t>Peanuts (1 small bag)</t>
  </si>
  <si>
    <t>Pears (1)</t>
  </si>
  <si>
    <t>Peas (1/2 cup)</t>
  </si>
  <si>
    <t>Pie or fruit crisp (1 slice)</t>
  </si>
  <si>
    <t>Pineapple (1/2 cup)</t>
  </si>
  <si>
    <t>Pizza (2 slices)</t>
  </si>
  <si>
    <t>Popcorn (1 small bag)</t>
  </si>
  <si>
    <t>Popsicle, ice pops, fudgesicle</t>
  </si>
  <si>
    <t>Poptarts (1)</t>
  </si>
  <si>
    <t>Pork, ribs or ham as main dish (1 serving)</t>
  </si>
  <si>
    <t>Potato Chips (1 small bag)</t>
  </si>
  <si>
    <t>Potato Salad (small serving)</t>
  </si>
  <si>
    <t>Potatoes (baked, boiled, mashed) (1 cup)</t>
  </si>
  <si>
    <t>Pretzels (1 small bag)</t>
  </si>
  <si>
    <t>Pudding or pudding pops (1 serving)</t>
  </si>
  <si>
    <t>Raisins (small pack)</t>
  </si>
  <si>
    <t>Regular energy drinks - Red Bull, Rock Star (individual can/bottle)</t>
  </si>
  <si>
    <t>Regular yogurt, sweetened (4-6 oz)</t>
  </si>
  <si>
    <t>Roast beef sandwich (1)</t>
  </si>
  <si>
    <t>Salad dressing (not low calorie) (1-2 tbs)</t>
  </si>
  <si>
    <t>Salami, bologna, ham or other deli meat sandwich (1)</t>
  </si>
  <si>
    <t>Salsa (1 Serving)</t>
  </si>
  <si>
    <t>Sausage (2 oz)</t>
  </si>
  <si>
    <t>seeds like sunflwoer seeds or pumpkin (small bag)</t>
  </si>
  <si>
    <t>Shrimp, Lobster, scallops (1 serving)</t>
  </si>
  <si>
    <t>Smoothie</t>
  </si>
  <si>
    <t>snack bars (e.g. granola bars)</t>
  </si>
  <si>
    <t>Snack Cakes, e.g. Twinkies (1 package)</t>
  </si>
  <si>
    <t>Soda/Pop (1 can or individual bottle)</t>
  </si>
  <si>
    <t>Spaghetti or Pasta with tomato sauce (1 serving)</t>
  </si>
  <si>
    <t>Spinach (raw as in salad, 1 cup)</t>
  </si>
  <si>
    <t>Sport Drinks, sugar-free or low calorie drinks</t>
  </si>
  <si>
    <t>Strawberries (4 large)</t>
  </si>
  <si>
    <t>Sugared iced-tea, fruit drinks, punch, lemonade - NOT JUICE (1 glass or can)</t>
  </si>
  <si>
    <t>Sugar-free or low calorie energy drinks - Red Bull Sugarfree, Lo-carb Monster Energy (individual can/bottle)</t>
  </si>
  <si>
    <t>Tacos (1)</t>
  </si>
  <si>
    <t>Tofu, Soyburger, miso, edamame or other soy dish (1 serving)</t>
  </si>
  <si>
    <t>Tomato Juice (1 small glass)</t>
  </si>
  <si>
    <t>Tomatoes (2 slices)</t>
  </si>
  <si>
    <t>Tuna sandwich (1)</t>
  </si>
  <si>
    <t>V8 fusion (1 small glass)</t>
  </si>
  <si>
    <t>Veggieburger (1)</t>
  </si>
  <si>
    <t>Water (1 glass or bottle)</t>
  </si>
  <si>
    <t>Watermelon (1 wedge)</t>
  </si>
  <si>
    <t>Whipped Cream (2 Tbsp)</t>
  </si>
  <si>
    <t>White Bread, Pita Bread, include toast (1 slice)</t>
  </si>
  <si>
    <t>White milk (glass or with cereal)</t>
  </si>
  <si>
    <t>White Rice (1/2 cup)</t>
  </si>
  <si>
    <t>Whole wheat or whole grain bread, include toast (1 slice)</t>
  </si>
  <si>
    <t>Yams/Sweet Potatoes (medium size)</t>
  </si>
  <si>
    <t>Zucchini, Summer Squash, Eggplant (1/2 cup)</t>
  </si>
  <si>
    <t>Never/less than 1/month</t>
  </si>
  <si>
    <t>2-6 times/week</t>
  </si>
  <si>
    <t>1-3 per month</t>
  </si>
  <si>
    <t>More than 4 times/week</t>
  </si>
  <si>
    <t>once per week</t>
  </si>
  <si>
    <t>2-4 times/week</t>
  </si>
  <si>
    <t>1-3 times/month</t>
  </si>
  <si>
    <t>1 per week</t>
  </si>
  <si>
    <t>Never/less than 1 per month</t>
  </si>
  <si>
    <t>more than 1 per day</t>
  </si>
  <si>
    <t>Never/less than once per month</t>
  </si>
  <si>
    <t>1 per day</t>
  </si>
  <si>
    <t>2-4 per week</t>
  </si>
  <si>
    <t>one per week</t>
  </si>
  <si>
    <t>1 per week or less</t>
  </si>
  <si>
    <t>more than 4 per week</t>
  </si>
  <si>
    <t>2-4 times per week</t>
  </si>
  <si>
    <t>2-6 per week</t>
  </si>
  <si>
    <t>never/less than 1 per month</t>
  </si>
  <si>
    <t>1-3 times per month</t>
  </si>
  <si>
    <t>Once per week</t>
  </si>
  <si>
    <t>3 or more /day</t>
  </si>
  <si>
    <t>1 per month</t>
  </si>
  <si>
    <t>2-3 per day</t>
  </si>
  <si>
    <t>more than 3 per day</t>
  </si>
  <si>
    <t>1 or more per day</t>
  </si>
  <si>
    <t>1-4 per week</t>
  </si>
  <si>
    <t>5-7 per week</t>
  </si>
  <si>
    <t xml:space="preserve">1 per day </t>
  </si>
  <si>
    <t>1-3 /month</t>
  </si>
  <si>
    <t>1/day</t>
  </si>
  <si>
    <t>1/week</t>
  </si>
  <si>
    <t>1/per week</t>
  </si>
  <si>
    <t>.</t>
  </si>
  <si>
    <t>more than once per week</t>
  </si>
  <si>
    <t>2/day</t>
  </si>
  <si>
    <t>2-4 /week</t>
  </si>
  <si>
    <t>more than 1 per week</t>
  </si>
  <si>
    <t>n</t>
  </si>
  <si>
    <t>5-6 /week</t>
  </si>
  <si>
    <t>more than 4 times per week</t>
  </si>
  <si>
    <t>1-3 per moth</t>
  </si>
  <si>
    <t>never/less than 1/month</t>
  </si>
  <si>
    <t>Milkshakes</t>
  </si>
  <si>
    <t>Sausage</t>
  </si>
  <si>
    <t>Smoothies</t>
  </si>
  <si>
    <t>ID</t>
  </si>
  <si>
    <t>FruitJuice</t>
  </si>
  <si>
    <t>Apples</t>
  </si>
  <si>
    <t>Applesauce</t>
  </si>
  <si>
    <t>Bananas</t>
  </si>
  <si>
    <t>BeansLentils</t>
  </si>
  <si>
    <t>Beeforlambasmaindish</t>
  </si>
  <si>
    <t>BeeforPorkhotdogs</t>
  </si>
  <si>
    <t>Beefporkorlambasamixeddish</t>
  </si>
  <si>
    <t>Biscuit</t>
  </si>
  <si>
    <t xml:space="preserve">Blueberries </t>
  </si>
  <si>
    <t>Broccoli</t>
  </si>
  <si>
    <t xml:space="preserve">BrownRice </t>
  </si>
  <si>
    <t>Brownies</t>
  </si>
  <si>
    <t>Burritos</t>
  </si>
  <si>
    <t>Butter</t>
  </si>
  <si>
    <t>Cabbage</t>
  </si>
  <si>
    <t>Cakeorcupcake</t>
  </si>
  <si>
    <t>Cantaloupemelon</t>
  </si>
  <si>
    <t>Carrots</t>
  </si>
  <si>
    <t>Cauliflower</t>
  </si>
  <si>
    <t xml:space="preserve">Celery </t>
  </si>
  <si>
    <t xml:space="preserve">Cheese </t>
  </si>
  <si>
    <t>Cheeseburger</t>
  </si>
  <si>
    <t>ChickenNuggets</t>
  </si>
  <si>
    <t xml:space="preserve">ChickenorTurkeyasmaindish </t>
  </si>
  <si>
    <t>ChickenorTurkeyasmixedDish</t>
  </si>
  <si>
    <t>ChickenorTurkeyhotdogsorsausage</t>
  </si>
  <si>
    <t>ChickenorTurkeySandwich</t>
  </si>
  <si>
    <t>ChocolateMilk</t>
  </si>
  <si>
    <t>Chocolate</t>
  </si>
  <si>
    <t>Clearsouporbroth</t>
  </si>
  <si>
    <t>Coldbreakfastcereal</t>
  </si>
  <si>
    <t>Coleslaw</t>
  </si>
  <si>
    <t>Collardgreenskalecookedspinach</t>
  </si>
  <si>
    <t xml:space="preserve">Cookies </t>
  </si>
  <si>
    <t xml:space="preserve">Corn </t>
  </si>
  <si>
    <t xml:space="preserve">CornChipsDoritos </t>
  </si>
  <si>
    <t>Cornorflourtortilla</t>
  </si>
  <si>
    <t xml:space="preserve">CottageorRicottacheese </t>
  </si>
  <si>
    <t>Crackers</t>
  </si>
  <si>
    <t>creamsoup</t>
  </si>
  <si>
    <t>CreamCheese</t>
  </si>
  <si>
    <t>Croissant</t>
  </si>
  <si>
    <t>Danishcinnamonrollspastry</t>
  </si>
  <si>
    <t>Darkmeatfishasmaindish</t>
  </si>
  <si>
    <t xml:space="preserve">DietSodaPop </t>
  </si>
  <si>
    <t>Donuts</t>
  </si>
  <si>
    <t>Eggs</t>
  </si>
  <si>
    <t>energybars</t>
  </si>
  <si>
    <t xml:space="preserve">Englishmuffinsbagelsrolls </t>
  </si>
  <si>
    <t>Fishsticks</t>
  </si>
  <si>
    <t>FrenchFriesTaterTotsHashBrowns</t>
  </si>
  <si>
    <t>FrenchToast</t>
  </si>
  <si>
    <t>Frozenyogurtorlowfaticecream</t>
  </si>
  <si>
    <t xml:space="preserve">Fruitsnackorfruitrollups </t>
  </si>
  <si>
    <t xml:space="preserve">GrahamCrackers </t>
  </si>
  <si>
    <t>Grapefruit</t>
  </si>
  <si>
    <t>Grapes</t>
  </si>
  <si>
    <t>GreenBeans</t>
  </si>
  <si>
    <t>BellPeppers</t>
  </si>
  <si>
    <t xml:space="preserve">Grilledcheesesandwich </t>
  </si>
  <si>
    <t>HamburgerorSloppyJoe</t>
  </si>
  <si>
    <t>Highproteinbars</t>
  </si>
  <si>
    <t>Highproteinshakeordrink</t>
  </si>
  <si>
    <t>IceCream</t>
  </si>
  <si>
    <t xml:space="preserve">Instantbreakfastdrink </t>
  </si>
  <si>
    <t>Jamsjelliesfluffsyruphoney</t>
  </si>
  <si>
    <t>Jello</t>
  </si>
  <si>
    <t xml:space="preserve">Lasagnabakedzitiravioli </t>
  </si>
  <si>
    <t xml:space="preserve">LettuceTossedSalad </t>
  </si>
  <si>
    <t>Lightlowcalorieorplainyogurt</t>
  </si>
  <si>
    <t>Liver</t>
  </si>
  <si>
    <t>lowcalorieorlowfatsaladdressing</t>
  </si>
  <si>
    <t>Macaroniandcheese</t>
  </si>
  <si>
    <t>Margarine</t>
  </si>
  <si>
    <t>Mayonnaise</t>
  </si>
  <si>
    <t xml:space="preserve">Meatballsormeatloaf </t>
  </si>
  <si>
    <t>Mixeddriedfruittrailmix</t>
  </si>
  <si>
    <t>MixedVegetables</t>
  </si>
  <si>
    <t>Muffinorcornbread</t>
  </si>
  <si>
    <t>Noodlespastaplain</t>
  </si>
  <si>
    <t xml:space="preserve">Oatmeal </t>
  </si>
  <si>
    <t>Okra</t>
  </si>
  <si>
    <t>OnionRingscookedonionsonionsoup</t>
  </si>
  <si>
    <t xml:space="preserve">Oranges </t>
  </si>
  <si>
    <t>Othercandybars</t>
  </si>
  <si>
    <t xml:space="preserve">Othercandywithoutchocolate </t>
  </si>
  <si>
    <t>Othercookedbreakfastcereal</t>
  </si>
  <si>
    <t>Otherfishasmaindish</t>
  </si>
  <si>
    <t>Othernuts</t>
  </si>
  <si>
    <t xml:space="preserve">PancakesWaffles </t>
  </si>
  <si>
    <t>PastaSalad</t>
  </si>
  <si>
    <t xml:space="preserve">PeachesPlumsApricots </t>
  </si>
  <si>
    <t>PandJsandwichcrackers</t>
  </si>
  <si>
    <t xml:space="preserve">Peanuts </t>
  </si>
  <si>
    <t>Pears</t>
  </si>
  <si>
    <t>Peas</t>
  </si>
  <si>
    <t>Pieorfruitcrisp</t>
  </si>
  <si>
    <t>Pineapple</t>
  </si>
  <si>
    <t>Pizza</t>
  </si>
  <si>
    <t>Popcorn</t>
  </si>
  <si>
    <t>Popsicleicepopsfudgesicle</t>
  </si>
  <si>
    <t xml:space="preserve">Poptarts </t>
  </si>
  <si>
    <t xml:space="preserve">Porkribsorhamasmaindish </t>
  </si>
  <si>
    <t>PotatoChips</t>
  </si>
  <si>
    <t xml:space="preserve">Potatoes </t>
  </si>
  <si>
    <t>Potatosalad</t>
  </si>
  <si>
    <t xml:space="preserve">Pretzels </t>
  </si>
  <si>
    <t>Puddingorpuddingpops</t>
  </si>
  <si>
    <t>Raisin</t>
  </si>
  <si>
    <t>Regularenergydrinks</t>
  </si>
  <si>
    <t>Regularyogurtsweetened</t>
  </si>
  <si>
    <t xml:space="preserve">Roastbeefsandwich </t>
  </si>
  <si>
    <t>Saladdressing</t>
  </si>
  <si>
    <t>Salamisandwich</t>
  </si>
  <si>
    <t>Salsa</t>
  </si>
  <si>
    <t>seeds</t>
  </si>
  <si>
    <t>ShrimpLobsterscallops</t>
  </si>
  <si>
    <t>snackbars</t>
  </si>
  <si>
    <t>SnackCakes</t>
  </si>
  <si>
    <t>SodaPop</t>
  </si>
  <si>
    <t>SpaghettiorPastawithtomatosauce</t>
  </si>
  <si>
    <t>Spinach</t>
  </si>
  <si>
    <t xml:space="preserve">SFLCenergydrinks </t>
  </si>
  <si>
    <t xml:space="preserve">Strawberries </t>
  </si>
  <si>
    <t>icedtea</t>
  </si>
  <si>
    <t>sugarfreelowcaloriedrinks</t>
  </si>
  <si>
    <t>Tacos</t>
  </si>
  <si>
    <t>soydish</t>
  </si>
  <si>
    <t xml:space="preserve">TomatoJuice </t>
  </si>
  <si>
    <t xml:space="preserve">Tomatoes </t>
  </si>
  <si>
    <t>Tunasandwich</t>
  </si>
  <si>
    <t>V8fusion</t>
  </si>
  <si>
    <t xml:space="preserve">Veggieburger </t>
  </si>
  <si>
    <t>Water</t>
  </si>
  <si>
    <t xml:space="preserve">Watermelon </t>
  </si>
  <si>
    <t>Whipped Cream</t>
  </si>
  <si>
    <t>WhiteBreadPitaBread</t>
  </si>
  <si>
    <t xml:space="preserve">Whitemilk </t>
  </si>
  <si>
    <t>WhiteRice</t>
  </si>
  <si>
    <t>Wholewheatbread</t>
  </si>
  <si>
    <t xml:space="preserve">YamsSweetPotatoes </t>
  </si>
  <si>
    <t>ZucchiniSummerSquashEggplant</t>
  </si>
  <si>
    <t>2-4 imes per week</t>
  </si>
  <si>
    <t>more than 4 times/week</t>
  </si>
  <si>
    <t>dietpop</t>
  </si>
  <si>
    <t>fruit</t>
  </si>
  <si>
    <t>vegetables</t>
  </si>
  <si>
    <t>legumes</t>
  </si>
  <si>
    <t>StarchyFoods</t>
  </si>
  <si>
    <t>StarchyVegetables</t>
  </si>
  <si>
    <t>Juice</t>
  </si>
  <si>
    <t>SweetBev</t>
  </si>
  <si>
    <t>Grains</t>
  </si>
  <si>
    <t>RefinedCrabs</t>
  </si>
  <si>
    <t>FriedFood</t>
  </si>
  <si>
    <t>Protein</t>
  </si>
  <si>
    <t>Dairy</t>
  </si>
  <si>
    <t>Snacks</t>
  </si>
  <si>
    <t>Sweets</t>
  </si>
  <si>
    <t>KidsMeal</t>
  </si>
  <si>
    <t>Fish</t>
  </si>
  <si>
    <t>Condiments</t>
  </si>
  <si>
    <t>timepoint</t>
  </si>
  <si>
    <t>baseline</t>
  </si>
  <si>
    <t>Participant</t>
  </si>
  <si>
    <t>WhippedCream</t>
  </si>
  <si>
    <t>weeks</t>
  </si>
  <si>
    <t>group</t>
  </si>
  <si>
    <t>cont</t>
  </si>
  <si>
    <t>asd</t>
  </si>
  <si>
    <t>months</t>
  </si>
  <si>
    <t>age</t>
  </si>
  <si>
    <t>Gender$</t>
  </si>
  <si>
    <t>weight</t>
  </si>
  <si>
    <t>height</t>
  </si>
  <si>
    <t>Season$</t>
  </si>
  <si>
    <t>Female</t>
  </si>
  <si>
    <t>Spring</t>
  </si>
  <si>
    <t>Male</t>
  </si>
  <si>
    <t>Summer</t>
  </si>
  <si>
    <t>Fall</t>
  </si>
  <si>
    <t>winter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</si>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</sst>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C1C1C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ill="1"/>
    <xf numFmtId="16" fontId="0" fillId="0" borderId="0" xfId="0" applyNumberFormat="1"/>
    <xf numFmtId="0" fontId="2" fillId="0" borderId="1" xfId="0" applyFont="1" applyBorder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4" fillId="0" borderId="0" xfId="0" applyFont="1"/>
    <xf numFmtId="0" fontId="0" fillId="0" borderId="0" xfId="0" applyBorder="1" applyAlignment="1">
      <alignment horizontal="left"/>
    </xf>
    <xf numFmtId="0" fontId="5" fillId="0" borderId="0" xfId="0" applyFont="1" applyFill="1" applyBorder="1"/>
    <xf numFmtId="0" fontId="6" fillId="0" borderId="0" xfId="0" applyFont="1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65"/>
  <sheetViews>
    <sheetView tabSelected="1" workbookViewId="0">
      <pane xSplit="1" topLeftCell="B1" activePane="topRight" state="frozen"/>
      <selection pane="topRight" activeCell="A41" sqref="A41:XFD41"/>
    </sheetView>
  </sheetViews>
  <sheetFormatPr defaultColWidth="11.42578125" defaultRowHeight="15" x14ac:dyDescent="0.25"/>
  <cols>
    <col min="1" max="1" width="14.140625" bestFit="1" customWidth="1"/>
    <col min="2" max="2" width="20" bestFit="1" customWidth="1"/>
    <col min="3" max="4" width="19.85546875" bestFit="1" customWidth="1"/>
    <col min="5" max="5" width="22.42578125" bestFit="1" customWidth="1"/>
    <col min="6" max="6" width="19.85546875" bestFit="1" customWidth="1"/>
    <col min="7" max="7" width="39" bestFit="1" customWidth="1"/>
    <col min="8" max="8" width="39.42578125" bestFit="1" customWidth="1"/>
    <col min="9" max="9" width="32" bestFit="1" customWidth="1"/>
    <col min="10" max="10" width="43.140625" bestFit="1" customWidth="1"/>
    <col min="11" max="11" width="22.42578125" bestFit="1" customWidth="1"/>
    <col min="12" max="13" width="19.85546875" bestFit="1" customWidth="1"/>
    <col min="14" max="17" width="22.42578125" bestFit="1" customWidth="1"/>
    <col min="18" max="18" width="25.140625" bestFit="1" customWidth="1"/>
    <col min="19" max="19" width="22.42578125" bestFit="1" customWidth="1"/>
    <col min="20" max="20" width="25.140625" bestFit="1" customWidth="1"/>
    <col min="21" max="21" width="20.42578125" bestFit="1" customWidth="1"/>
    <col min="22" max="23" width="19.85546875" bestFit="1" customWidth="1"/>
    <col min="24" max="26" width="22.42578125" bestFit="1" customWidth="1"/>
    <col min="27" max="27" width="33" bestFit="1" customWidth="1"/>
    <col min="28" max="28" width="41.42578125" bestFit="1" customWidth="1"/>
    <col min="29" max="29" width="32.7109375" bestFit="1" customWidth="1"/>
    <col min="30" max="30" width="25" bestFit="1" customWidth="1"/>
    <col min="31" max="31" width="31" bestFit="1" customWidth="1"/>
    <col min="32" max="32" width="40.140625" bestFit="1" customWidth="1"/>
    <col min="33" max="33" width="46.7109375" bestFit="1" customWidth="1"/>
    <col min="34" max="34" width="23.85546875" bestFit="1" customWidth="1"/>
    <col min="35" max="35" width="25.140625" bestFit="1" customWidth="1"/>
    <col min="36" max="36" width="34.140625" bestFit="1" customWidth="1"/>
    <col min="37" max="37" width="22.42578125" bestFit="1" customWidth="1"/>
    <col min="38" max="38" width="19.85546875" bestFit="1" customWidth="1"/>
    <col min="39" max="39" width="25.7109375" bestFit="1" customWidth="1"/>
    <col min="40" max="40" width="39.85546875" bestFit="1" customWidth="1"/>
    <col min="41" max="41" width="27.28515625" bestFit="1" customWidth="1"/>
    <col min="42" max="42" width="30.85546875" bestFit="1" customWidth="1"/>
    <col min="43" max="43" width="31.42578125" bestFit="1" customWidth="1"/>
    <col min="44" max="45" width="22.42578125" bestFit="1" customWidth="1"/>
    <col min="46" max="46" width="26.42578125" bestFit="1" customWidth="1"/>
    <col min="47" max="47" width="65.140625" bestFit="1" customWidth="1"/>
    <col min="48" max="48" width="33.42578125" bestFit="1" customWidth="1"/>
    <col min="49" max="51" width="22.42578125" bestFit="1" customWidth="1"/>
    <col min="52" max="52" width="26.7109375" bestFit="1" customWidth="1"/>
    <col min="53" max="53" width="38.140625" bestFit="1" customWidth="1"/>
    <col min="54" max="54" width="34.28515625" bestFit="1" customWidth="1"/>
    <col min="55" max="55" width="22.42578125" bestFit="1" customWidth="1"/>
    <col min="56" max="56" width="27.140625" bestFit="1" customWidth="1"/>
    <col min="57" max="57" width="27.7109375" bestFit="1" customWidth="1"/>
    <col min="58" max="58" width="22.85546875" bestFit="1" customWidth="1"/>
    <col min="59" max="61" width="19.85546875" bestFit="1" customWidth="1"/>
    <col min="62" max="62" width="27.140625" bestFit="1" customWidth="1"/>
    <col min="63" max="63" width="22.42578125" bestFit="1" customWidth="1"/>
    <col min="64" max="64" width="22.7109375" bestFit="1" customWidth="1"/>
    <col min="65" max="65" width="22.42578125" bestFit="1" customWidth="1"/>
    <col min="66" max="66" width="29.85546875" bestFit="1" customWidth="1"/>
    <col min="67" max="67" width="22.42578125" bestFit="1" customWidth="1"/>
    <col min="68" max="68" width="24" bestFit="1" customWidth="1"/>
    <col min="69" max="69" width="31.7109375" bestFit="1" customWidth="1"/>
    <col min="70" max="71" width="22.42578125" bestFit="1" customWidth="1"/>
    <col min="72" max="72" width="29.140625" bestFit="1" customWidth="1"/>
    <col min="73" max="73" width="23" bestFit="1" customWidth="1"/>
    <col min="74" max="74" width="31.85546875" bestFit="1" customWidth="1"/>
    <col min="75" max="75" width="22.42578125" bestFit="1" customWidth="1"/>
    <col min="76" max="76" width="35.140625" bestFit="1" customWidth="1"/>
    <col min="77" max="77" width="50.7109375" bestFit="1" customWidth="1"/>
    <col min="78" max="79" width="22.42578125" bestFit="1" customWidth="1"/>
    <col min="80" max="80" width="26.28515625" bestFit="1" customWidth="1"/>
    <col min="81" max="81" width="22.42578125" bestFit="1" customWidth="1"/>
    <col min="82" max="82" width="31.140625" bestFit="1" customWidth="1"/>
    <col min="83" max="83" width="21.85546875" bestFit="1" customWidth="1"/>
    <col min="84" max="84" width="22.42578125" bestFit="1" customWidth="1"/>
    <col min="85" max="85" width="32.7109375" bestFit="1" customWidth="1"/>
    <col min="86" max="86" width="26.42578125" bestFit="1" customWidth="1"/>
    <col min="87" max="87" width="25.140625" bestFit="1" customWidth="1"/>
    <col min="88" max="88" width="43.7109375" bestFit="1" customWidth="1"/>
    <col min="89" max="89" width="19.85546875" bestFit="1" customWidth="1"/>
    <col min="90" max="90" width="29.85546875" bestFit="1" customWidth="1"/>
    <col min="91" max="91" width="31.140625" bestFit="1" customWidth="1"/>
    <col min="92" max="92" width="38.140625" bestFit="1" customWidth="1"/>
    <col min="93" max="93" width="48" bestFit="1" customWidth="1"/>
    <col min="94" max="95" width="22.42578125" bestFit="1" customWidth="1"/>
    <col min="96" max="96" width="25.140625" bestFit="1" customWidth="1"/>
    <col min="97" max="97" width="22.42578125" bestFit="1" customWidth="1"/>
    <col min="98" max="98" width="45.42578125" bestFit="1" customWidth="1"/>
    <col min="99" max="99" width="22.42578125" bestFit="1" customWidth="1"/>
    <col min="100" max="101" width="19.85546875" bestFit="1" customWidth="1"/>
    <col min="102" max="102" width="22.42578125" bestFit="1" customWidth="1"/>
    <col min="103" max="103" width="25.140625" bestFit="1" customWidth="1"/>
    <col min="104" max="105" width="22.42578125" bestFit="1" customWidth="1"/>
    <col min="106" max="106" width="23" bestFit="1" customWidth="1"/>
    <col min="107" max="107" width="22.42578125" bestFit="1" customWidth="1"/>
    <col min="108" max="108" width="32.28515625" bestFit="1" customWidth="1"/>
    <col min="109" max="109" width="22.42578125" bestFit="1" customWidth="1"/>
    <col min="110" max="110" width="25.140625" bestFit="1" customWidth="1"/>
    <col min="111" max="111" width="32.28515625" bestFit="1" customWidth="1"/>
    <col min="112" max="112" width="22.42578125" bestFit="1" customWidth="1"/>
    <col min="113" max="113" width="28.42578125" bestFit="1" customWidth="1"/>
    <col min="114" max="114" width="19.85546875" bestFit="1" customWidth="1"/>
    <col min="115" max="115" width="50.85546875" bestFit="1" customWidth="1"/>
    <col min="116" max="116" width="27.7109375" bestFit="1" customWidth="1"/>
    <col min="117" max="117" width="22.42578125" bestFit="1" customWidth="1"/>
    <col min="118" max="118" width="31.7109375" bestFit="1" customWidth="1"/>
    <col min="119" max="119" width="41.85546875" bestFit="1" customWidth="1"/>
    <col min="120" max="121" width="22.42578125" bestFit="1" customWidth="1"/>
    <col min="122" max="122" width="39.28515625" bestFit="1" customWidth="1"/>
    <col min="123" max="123" width="28.28515625" bestFit="1" customWidth="1"/>
    <col min="124" max="124" width="22.42578125" bestFit="1" customWidth="1"/>
    <col min="125" max="125" width="23.140625" bestFit="1" customWidth="1"/>
    <col min="126" max="126" width="30.140625" bestFit="1" customWidth="1"/>
    <col min="127" max="127" width="29.140625" bestFit="1" customWidth="1"/>
    <col min="128" max="128" width="38" bestFit="1" customWidth="1"/>
    <col min="129" max="129" width="24.85546875" bestFit="1" customWidth="1"/>
    <col min="130" max="130" width="35" bestFit="1" customWidth="1"/>
    <col min="131" max="131" width="19.85546875" bestFit="1" customWidth="1"/>
    <col min="132" max="132" width="58.28515625" bestFit="1" customWidth="1"/>
    <col min="133" max="133" width="82.42578125" bestFit="1" customWidth="1"/>
    <col min="134" max="134" width="22.42578125" bestFit="1" customWidth="1"/>
    <col min="135" max="135" width="47.85546875" bestFit="1" customWidth="1"/>
    <col min="136" max="136" width="22.140625" bestFit="1" customWidth="1"/>
    <col min="137" max="137" width="19.85546875" bestFit="1" customWidth="1"/>
    <col min="138" max="138" width="22.42578125" bestFit="1" customWidth="1"/>
    <col min="139" max="139" width="19.85546875" bestFit="1" customWidth="1"/>
    <col min="140" max="140" width="22.42578125" bestFit="1" customWidth="1"/>
    <col min="141" max="141" width="19.42578125" bestFit="1" customWidth="1"/>
    <col min="142" max="142" width="25.140625" bestFit="1" customWidth="1"/>
    <col min="143" max="143" width="22.42578125" bestFit="1" customWidth="1"/>
    <col min="144" max="144" width="36.28515625" bestFit="1" customWidth="1"/>
    <col min="145" max="145" width="25.7109375" bestFit="1" customWidth="1"/>
    <col min="146" max="146" width="22.42578125" bestFit="1" customWidth="1"/>
    <col min="147" max="147" width="44.7109375" bestFit="1" customWidth="1"/>
    <col min="148" max="148" width="29" bestFit="1" customWidth="1"/>
    <col min="149" max="149" width="35.28515625" bestFit="1" customWidth="1"/>
  </cols>
  <sheetData>
    <row r="1" spans="1:149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</row>
    <row r="2" spans="1:149" x14ac:dyDescent="0.25">
      <c r="A2">
        <v>101</v>
      </c>
      <c r="B2" t="s">
        <v>149</v>
      </c>
      <c r="C2" t="s">
        <v>150</v>
      </c>
      <c r="D2" t="s">
        <v>150</v>
      </c>
      <c r="E2" t="s">
        <v>151</v>
      </c>
      <c r="F2" t="s">
        <v>152</v>
      </c>
      <c r="G2" t="s">
        <v>150</v>
      </c>
      <c r="H2" t="s">
        <v>151</v>
      </c>
      <c r="I2" t="s">
        <v>153</v>
      </c>
      <c r="J2" t="s">
        <v>153</v>
      </c>
      <c r="K2" t="s">
        <v>151</v>
      </c>
      <c r="L2" t="s">
        <v>154</v>
      </c>
      <c r="M2" t="s">
        <v>155</v>
      </c>
      <c r="N2" t="s">
        <v>156</v>
      </c>
      <c r="O2" t="s">
        <v>157</v>
      </c>
      <c r="P2" t="s">
        <v>151</v>
      </c>
      <c r="Q2" t="s">
        <v>158</v>
      </c>
      <c r="R2" t="s">
        <v>159</v>
      </c>
      <c r="S2" t="s">
        <v>151</v>
      </c>
      <c r="T2" t="s">
        <v>159</v>
      </c>
      <c r="U2" t="s">
        <v>154</v>
      </c>
      <c r="V2" t="s">
        <v>149</v>
      </c>
      <c r="W2" t="s">
        <v>149</v>
      </c>
      <c r="X2" t="s">
        <v>160</v>
      </c>
      <c r="Y2" t="s">
        <v>157</v>
      </c>
      <c r="Z2" t="s">
        <v>157</v>
      </c>
      <c r="AA2" t="s">
        <v>151</v>
      </c>
      <c r="AB2" t="s">
        <v>153</v>
      </c>
      <c r="AC2" t="s">
        <v>161</v>
      </c>
      <c r="AD2" t="s">
        <v>161</v>
      </c>
      <c r="AE2" t="s">
        <v>157</v>
      </c>
      <c r="AF2" t="s">
        <v>151</v>
      </c>
      <c r="AG2" t="s">
        <v>157</v>
      </c>
      <c r="AH2" t="s">
        <v>156</v>
      </c>
      <c r="AI2" t="s">
        <v>159</v>
      </c>
      <c r="AJ2" t="s">
        <v>155</v>
      </c>
      <c r="AK2" t="s">
        <v>162</v>
      </c>
      <c r="AL2" t="s">
        <v>154</v>
      </c>
      <c r="AM2" t="s">
        <v>157</v>
      </c>
      <c r="AN2" t="s">
        <v>156</v>
      </c>
      <c r="AO2" t="s">
        <v>153</v>
      </c>
      <c r="AP2" t="s">
        <v>151</v>
      </c>
      <c r="AQ2" t="s">
        <v>157</v>
      </c>
      <c r="AR2" t="s">
        <v>163</v>
      </c>
      <c r="AS2" t="s">
        <v>151</v>
      </c>
      <c r="AT2" t="s">
        <v>151</v>
      </c>
      <c r="AU2" t="s">
        <v>157</v>
      </c>
      <c r="AV2" t="s">
        <v>157</v>
      </c>
      <c r="AW2" t="s">
        <v>157</v>
      </c>
      <c r="AX2" t="s">
        <v>164</v>
      </c>
      <c r="AY2" t="s">
        <v>157</v>
      </c>
      <c r="AZ2" t="s">
        <v>151</v>
      </c>
      <c r="BA2" t="s">
        <v>157</v>
      </c>
      <c r="BB2" t="s">
        <v>151</v>
      </c>
      <c r="BC2" t="s">
        <v>151</v>
      </c>
      <c r="BD2" t="s">
        <v>157</v>
      </c>
      <c r="BE2" t="s">
        <v>157</v>
      </c>
      <c r="BF2" t="s">
        <v>151</v>
      </c>
      <c r="BG2" t="s">
        <v>149</v>
      </c>
      <c r="BH2" t="s">
        <v>154</v>
      </c>
      <c r="BI2" t="s">
        <v>149</v>
      </c>
      <c r="BJ2" t="s">
        <v>155</v>
      </c>
      <c r="BK2" t="s">
        <v>162</v>
      </c>
      <c r="BL2" t="s">
        <v>151</v>
      </c>
      <c r="BM2" t="s">
        <v>157</v>
      </c>
      <c r="BN2" t="s">
        <v>157</v>
      </c>
      <c r="BO2" t="s">
        <v>161</v>
      </c>
      <c r="BP2" t="s">
        <v>157</v>
      </c>
      <c r="BQ2" t="s">
        <v>161</v>
      </c>
      <c r="BR2" t="s">
        <v>157</v>
      </c>
      <c r="BS2" t="s">
        <v>165</v>
      </c>
      <c r="BT2" t="s">
        <v>161</v>
      </c>
      <c r="BU2" t="s">
        <v>149</v>
      </c>
      <c r="BV2" t="s">
        <v>166</v>
      </c>
      <c r="BW2" t="s">
        <v>157</v>
      </c>
      <c r="BX2" t="s">
        <v>157</v>
      </c>
      <c r="BY2" t="s">
        <v>161</v>
      </c>
      <c r="BZ2" t="s">
        <v>157</v>
      </c>
      <c r="CA2" t="s">
        <v>157</v>
      </c>
      <c r="CB2" t="s">
        <v>151</v>
      </c>
      <c r="CC2" t="s">
        <v>157</v>
      </c>
      <c r="CD2" t="s">
        <v>157</v>
      </c>
      <c r="CE2" t="s">
        <v>149</v>
      </c>
      <c r="CF2" t="s">
        <v>156</v>
      </c>
      <c r="CG2" t="s">
        <v>151</v>
      </c>
      <c r="CH2" t="s">
        <v>156</v>
      </c>
      <c r="CI2" t="s">
        <v>159</v>
      </c>
      <c r="CJ2" t="s">
        <v>159</v>
      </c>
      <c r="CK2" t="s">
        <v>150</v>
      </c>
      <c r="CL2" t="s">
        <v>157</v>
      </c>
      <c r="CM2" t="s">
        <v>151</v>
      </c>
      <c r="CN2" t="s">
        <v>167</v>
      </c>
      <c r="CO2" t="s">
        <v>157</v>
      </c>
      <c r="CP2" t="s">
        <v>157</v>
      </c>
      <c r="CQ2" t="s">
        <v>156</v>
      </c>
      <c r="CR2" t="s">
        <v>168</v>
      </c>
      <c r="CS2" t="s">
        <v>155</v>
      </c>
      <c r="CT2" t="s">
        <v>161</v>
      </c>
      <c r="CU2" t="s">
        <v>157</v>
      </c>
      <c r="CV2" t="s">
        <v>169</v>
      </c>
      <c r="CW2" t="s">
        <v>154</v>
      </c>
      <c r="CX2" t="s">
        <v>156</v>
      </c>
      <c r="CY2" t="s">
        <v>168</v>
      </c>
      <c r="CZ2" t="s">
        <v>153</v>
      </c>
      <c r="DA2" t="s">
        <v>151</v>
      </c>
      <c r="DB2" t="s">
        <v>157</v>
      </c>
      <c r="DC2" t="s">
        <v>157</v>
      </c>
      <c r="DD2" t="s">
        <v>153</v>
      </c>
      <c r="DE2" t="s">
        <v>157</v>
      </c>
      <c r="DF2" t="s">
        <v>159</v>
      </c>
      <c r="DG2" t="s">
        <v>156</v>
      </c>
      <c r="DH2" t="s">
        <v>157</v>
      </c>
      <c r="DI2" t="s">
        <v>157</v>
      </c>
      <c r="DJ2" t="s">
        <v>154</v>
      </c>
      <c r="DK2" t="s">
        <v>157</v>
      </c>
      <c r="DL2" t="s">
        <v>166</v>
      </c>
      <c r="DM2" t="s">
        <v>167</v>
      </c>
      <c r="DN2" t="s">
        <v>157</v>
      </c>
      <c r="DO2" t="s">
        <v>153</v>
      </c>
      <c r="DP2" t="s">
        <v>153</v>
      </c>
      <c r="DQ2" t="s">
        <v>153</v>
      </c>
      <c r="DR2" t="s">
        <v>167</v>
      </c>
      <c r="DS2" t="s">
        <v>157</v>
      </c>
      <c r="DT2" t="s">
        <v>163</v>
      </c>
      <c r="DU2" t="s">
        <v>153</v>
      </c>
      <c r="DV2" t="s">
        <v>157</v>
      </c>
      <c r="DW2" t="s">
        <v>157</v>
      </c>
      <c r="DX2" t="s">
        <v>161</v>
      </c>
      <c r="DY2" t="s">
        <v>149</v>
      </c>
      <c r="DZ2" t="s">
        <v>157</v>
      </c>
      <c r="EA2" t="s">
        <v>154</v>
      </c>
      <c r="EB2" t="s">
        <v>157</v>
      </c>
      <c r="EC2" t="s">
        <v>157</v>
      </c>
      <c r="ED2" t="s">
        <v>151</v>
      </c>
      <c r="EE2" t="s">
        <v>153</v>
      </c>
      <c r="EF2" t="s">
        <v>149</v>
      </c>
      <c r="EG2" t="s">
        <v>169</v>
      </c>
      <c r="EH2" t="s">
        <v>167</v>
      </c>
      <c r="EI2" t="s">
        <v>149</v>
      </c>
      <c r="EJ2" t="s">
        <v>153</v>
      </c>
      <c r="EK2" t="s">
        <v>170</v>
      </c>
      <c r="EL2" t="s">
        <v>168</v>
      </c>
      <c r="EM2" t="s">
        <v>157</v>
      </c>
      <c r="EN2" t="s">
        <v>171</v>
      </c>
      <c r="EO2" t="s">
        <v>172</v>
      </c>
      <c r="EP2" t="s">
        <v>157</v>
      </c>
      <c r="EQ2" t="s">
        <v>173</v>
      </c>
      <c r="ER2" t="s">
        <v>154</v>
      </c>
      <c r="ES2" t="s">
        <v>155</v>
      </c>
    </row>
    <row r="3" spans="1:149" x14ac:dyDescent="0.25">
      <c r="A3">
        <v>102</v>
      </c>
      <c r="B3" t="s">
        <v>150</v>
      </c>
      <c r="C3" t="s">
        <v>174</v>
      </c>
      <c r="D3" t="s">
        <v>149</v>
      </c>
      <c r="E3" t="s">
        <v>153</v>
      </c>
      <c r="F3" t="s">
        <v>152</v>
      </c>
      <c r="G3" t="s">
        <v>149</v>
      </c>
      <c r="H3" t="s">
        <v>161</v>
      </c>
      <c r="I3" t="s">
        <v>151</v>
      </c>
      <c r="J3" t="s">
        <v>161</v>
      </c>
      <c r="K3" t="s">
        <v>151</v>
      </c>
      <c r="L3" t="s">
        <v>169</v>
      </c>
      <c r="M3" t="s">
        <v>169</v>
      </c>
      <c r="N3" t="s">
        <v>157</v>
      </c>
      <c r="O3" t="s">
        <v>162</v>
      </c>
      <c r="P3" t="s">
        <v>157</v>
      </c>
      <c r="Q3" t="s">
        <v>157</v>
      </c>
      <c r="R3" t="s">
        <v>159</v>
      </c>
      <c r="S3" t="s">
        <v>156</v>
      </c>
      <c r="T3" t="s">
        <v>168</v>
      </c>
      <c r="U3" t="s">
        <v>154</v>
      </c>
      <c r="V3" t="s">
        <v>149</v>
      </c>
      <c r="W3" t="s">
        <v>149</v>
      </c>
      <c r="X3" t="s">
        <v>157</v>
      </c>
      <c r="Y3" t="s">
        <v>157</v>
      </c>
      <c r="Z3" t="s">
        <v>161</v>
      </c>
      <c r="AA3" t="s">
        <v>151</v>
      </c>
      <c r="AB3" t="s">
        <v>157</v>
      </c>
      <c r="AC3" t="s">
        <v>151</v>
      </c>
      <c r="AD3" t="s">
        <v>167</v>
      </c>
      <c r="AE3" t="s">
        <v>163</v>
      </c>
      <c r="AF3" t="s">
        <v>162</v>
      </c>
      <c r="AG3" t="s">
        <v>157</v>
      </c>
      <c r="AH3" t="s">
        <v>161</v>
      </c>
      <c r="AI3" t="s">
        <v>159</v>
      </c>
      <c r="AJ3" t="s">
        <v>149</v>
      </c>
      <c r="AK3" t="s">
        <v>166</v>
      </c>
      <c r="AL3" t="s">
        <v>169</v>
      </c>
      <c r="AM3" t="s">
        <v>157</v>
      </c>
      <c r="AN3" t="s">
        <v>157</v>
      </c>
      <c r="AO3" t="s">
        <v>157</v>
      </c>
      <c r="AP3" t="s">
        <v>156</v>
      </c>
      <c r="AQ3" t="s">
        <v>157</v>
      </c>
      <c r="AR3" t="s">
        <v>157</v>
      </c>
      <c r="AS3" t="s">
        <v>151</v>
      </c>
      <c r="AT3" t="s">
        <v>175</v>
      </c>
      <c r="AU3" t="s">
        <v>153</v>
      </c>
      <c r="AV3" t="s">
        <v>157</v>
      </c>
      <c r="AW3" t="s">
        <v>151</v>
      </c>
      <c r="AX3" t="s">
        <v>161</v>
      </c>
      <c r="AY3" t="s">
        <v>157</v>
      </c>
      <c r="AZ3" t="s">
        <v>151</v>
      </c>
      <c r="BA3" t="s">
        <v>153</v>
      </c>
      <c r="BB3" t="s">
        <v>156</v>
      </c>
      <c r="BC3" t="s">
        <v>156</v>
      </c>
      <c r="BD3" t="s">
        <v>157</v>
      </c>
      <c r="BE3" t="s">
        <v>156</v>
      </c>
      <c r="BF3" t="s">
        <v>156</v>
      </c>
      <c r="BG3" t="s">
        <v>149</v>
      </c>
      <c r="BH3" t="s">
        <v>169</v>
      </c>
      <c r="BI3" t="s">
        <v>149</v>
      </c>
      <c r="BJ3" t="s">
        <v>154</v>
      </c>
      <c r="BK3" t="s">
        <v>161</v>
      </c>
      <c r="BL3" t="s">
        <v>157</v>
      </c>
      <c r="BM3" t="s">
        <v>157</v>
      </c>
      <c r="BN3" t="s">
        <v>157</v>
      </c>
      <c r="BO3" t="s">
        <v>161</v>
      </c>
      <c r="BP3" t="s">
        <v>157</v>
      </c>
      <c r="BQ3" t="s">
        <v>157</v>
      </c>
      <c r="BR3" t="s">
        <v>151</v>
      </c>
      <c r="BS3" t="s">
        <v>157</v>
      </c>
      <c r="BT3" t="s">
        <v>157</v>
      </c>
      <c r="BU3" t="s">
        <v>149</v>
      </c>
      <c r="BV3" t="s">
        <v>156</v>
      </c>
      <c r="BW3" t="s">
        <v>157</v>
      </c>
      <c r="BX3" t="s">
        <v>157</v>
      </c>
      <c r="BY3" t="s">
        <v>157</v>
      </c>
      <c r="BZ3" t="s">
        <v>157</v>
      </c>
      <c r="CA3" t="s">
        <v>157</v>
      </c>
      <c r="CB3" t="s">
        <v>151</v>
      </c>
      <c r="CC3" t="s">
        <v>163</v>
      </c>
      <c r="CD3" t="s">
        <v>157</v>
      </c>
      <c r="CE3" t="s">
        <v>149</v>
      </c>
      <c r="CF3" t="s">
        <v>151</v>
      </c>
      <c r="CG3" t="s">
        <v>151</v>
      </c>
      <c r="CH3" t="s">
        <v>156</v>
      </c>
      <c r="CI3" t="s">
        <v>159</v>
      </c>
      <c r="CJ3" t="s">
        <v>159</v>
      </c>
      <c r="CK3" t="s">
        <v>169</v>
      </c>
      <c r="CL3" t="s">
        <v>162</v>
      </c>
      <c r="CM3" t="s">
        <v>162</v>
      </c>
      <c r="CN3" t="s">
        <v>167</v>
      </c>
      <c r="CO3" t="s">
        <v>151</v>
      </c>
      <c r="CP3" t="s">
        <v>151</v>
      </c>
      <c r="CQ3" t="s">
        <v>156</v>
      </c>
      <c r="CR3" t="s">
        <v>159</v>
      </c>
      <c r="CS3" t="s">
        <v>149</v>
      </c>
      <c r="CT3" t="s">
        <v>167</v>
      </c>
      <c r="CU3" t="s">
        <v>151</v>
      </c>
      <c r="CV3" t="s">
        <v>169</v>
      </c>
      <c r="CW3" t="s">
        <v>149</v>
      </c>
      <c r="CX3" t="s">
        <v>151</v>
      </c>
      <c r="CY3" t="s">
        <v>159</v>
      </c>
      <c r="CZ3" t="s">
        <v>161</v>
      </c>
      <c r="DA3" t="s">
        <v>151</v>
      </c>
      <c r="DB3" t="s">
        <v>153</v>
      </c>
      <c r="DC3" t="s">
        <v>157</v>
      </c>
      <c r="DD3" t="s">
        <v>157</v>
      </c>
      <c r="DE3" t="s">
        <v>151</v>
      </c>
      <c r="DF3" t="s">
        <v>159</v>
      </c>
      <c r="DG3" t="s">
        <v>156</v>
      </c>
      <c r="DH3" t="s">
        <v>151</v>
      </c>
      <c r="DI3" t="s">
        <v>151</v>
      </c>
      <c r="DJ3" t="s">
        <v>149</v>
      </c>
      <c r="DK3" t="s">
        <v>157</v>
      </c>
      <c r="DL3" t="s">
        <v>160</v>
      </c>
      <c r="DM3" t="s">
        <v>167</v>
      </c>
      <c r="DN3" t="s">
        <v>157</v>
      </c>
      <c r="DO3" t="s">
        <v>167</v>
      </c>
      <c r="DP3" t="s">
        <v>157</v>
      </c>
      <c r="DQ3" t="s">
        <v>153</v>
      </c>
      <c r="DR3" t="s">
        <v>167</v>
      </c>
      <c r="DS3" t="s">
        <v>151</v>
      </c>
      <c r="DT3" t="s">
        <v>163</v>
      </c>
      <c r="DU3" t="s">
        <v>153</v>
      </c>
      <c r="DV3" t="s">
        <v>157</v>
      </c>
      <c r="DW3" t="s">
        <v>157</v>
      </c>
      <c r="DX3" t="s">
        <v>157</v>
      </c>
      <c r="DY3" t="s">
        <v>149</v>
      </c>
      <c r="DZ3" t="s">
        <v>157</v>
      </c>
      <c r="EA3" t="s">
        <v>169</v>
      </c>
      <c r="EB3" t="s">
        <v>157</v>
      </c>
      <c r="EC3" t="s">
        <v>157</v>
      </c>
      <c r="ED3" t="s">
        <v>157</v>
      </c>
      <c r="EE3" t="s">
        <v>157</v>
      </c>
      <c r="EF3" t="s">
        <v>149</v>
      </c>
      <c r="EG3" t="s">
        <v>150</v>
      </c>
      <c r="EH3" t="s">
        <v>167</v>
      </c>
      <c r="EI3" t="s">
        <v>149</v>
      </c>
      <c r="EJ3" t="s">
        <v>157</v>
      </c>
      <c r="EK3" t="s">
        <v>170</v>
      </c>
      <c r="EL3" t="s">
        <v>153</v>
      </c>
      <c r="EM3" t="s">
        <v>151</v>
      </c>
      <c r="EN3" t="s">
        <v>161</v>
      </c>
      <c r="EO3" t="s">
        <v>166</v>
      </c>
      <c r="EP3" t="s">
        <v>157</v>
      </c>
      <c r="EQ3" t="s">
        <v>157</v>
      </c>
      <c r="ER3" t="s">
        <v>149</v>
      </c>
      <c r="ES3" t="s">
        <v>155</v>
      </c>
    </row>
    <row r="4" spans="1:149" x14ac:dyDescent="0.25">
      <c r="A4">
        <v>103</v>
      </c>
      <c r="B4" t="s">
        <v>168</v>
      </c>
      <c r="C4" t="s">
        <v>174</v>
      </c>
      <c r="D4" t="s">
        <v>149</v>
      </c>
      <c r="E4" t="s">
        <v>151</v>
      </c>
      <c r="F4" t="s">
        <v>152</v>
      </c>
      <c r="G4" t="s">
        <v>149</v>
      </c>
      <c r="H4" t="s">
        <v>157</v>
      </c>
      <c r="I4" t="s">
        <v>157</v>
      </c>
      <c r="J4" t="s">
        <v>157</v>
      </c>
      <c r="K4" t="s">
        <v>157</v>
      </c>
      <c r="L4" t="s">
        <v>152</v>
      </c>
      <c r="M4" t="s">
        <v>149</v>
      </c>
      <c r="N4" t="s">
        <v>157</v>
      </c>
      <c r="O4" t="s">
        <v>151</v>
      </c>
      <c r="P4" t="s">
        <v>157</v>
      </c>
      <c r="Q4" t="s">
        <v>157</v>
      </c>
      <c r="R4" t="s">
        <v>159</v>
      </c>
      <c r="S4" t="s">
        <v>151</v>
      </c>
      <c r="T4" t="s">
        <v>159</v>
      </c>
      <c r="U4" t="s">
        <v>152</v>
      </c>
      <c r="V4" t="s">
        <v>149</v>
      </c>
      <c r="W4" t="s">
        <v>149</v>
      </c>
      <c r="X4" t="s">
        <v>157</v>
      </c>
      <c r="Y4" t="s">
        <v>157</v>
      </c>
      <c r="Z4" t="s">
        <v>157</v>
      </c>
      <c r="AA4" t="s">
        <v>157</v>
      </c>
      <c r="AB4" t="s">
        <v>157</v>
      </c>
      <c r="AC4" t="s">
        <v>157</v>
      </c>
      <c r="AD4" t="s">
        <v>167</v>
      </c>
      <c r="AE4" t="s">
        <v>160</v>
      </c>
      <c r="AF4" t="s">
        <v>162</v>
      </c>
      <c r="AG4" t="s">
        <v>157</v>
      </c>
      <c r="AH4" t="s">
        <v>176</v>
      </c>
      <c r="AI4" t="s">
        <v>159</v>
      </c>
      <c r="AJ4" t="s">
        <v>149</v>
      </c>
      <c r="AK4" t="s">
        <v>162</v>
      </c>
      <c r="AL4" t="s">
        <v>149</v>
      </c>
      <c r="AM4" t="s">
        <v>157</v>
      </c>
      <c r="AN4" t="s">
        <v>157</v>
      </c>
      <c r="AO4" t="s">
        <v>157</v>
      </c>
      <c r="AP4" t="s">
        <v>151</v>
      </c>
      <c r="AQ4" t="s">
        <v>157</v>
      </c>
      <c r="AR4" t="s">
        <v>157</v>
      </c>
      <c r="AS4" t="s">
        <v>157</v>
      </c>
      <c r="AT4" t="s">
        <v>151</v>
      </c>
      <c r="AU4" t="s">
        <v>157</v>
      </c>
      <c r="AV4" t="s">
        <v>157</v>
      </c>
      <c r="AW4" t="s">
        <v>151</v>
      </c>
      <c r="AX4" t="s">
        <v>157</v>
      </c>
      <c r="AY4" t="s">
        <v>157</v>
      </c>
      <c r="AZ4" t="s">
        <v>156</v>
      </c>
      <c r="BA4" t="s">
        <v>157</v>
      </c>
      <c r="BB4" t="s">
        <v>151</v>
      </c>
      <c r="BC4" t="s">
        <v>157</v>
      </c>
      <c r="BD4" t="s">
        <v>157</v>
      </c>
      <c r="BE4" t="s">
        <v>151</v>
      </c>
      <c r="BF4" t="s">
        <v>151</v>
      </c>
      <c r="BG4" t="s">
        <v>149</v>
      </c>
      <c r="BH4" t="s">
        <v>149</v>
      </c>
      <c r="BI4" t="s">
        <v>149</v>
      </c>
      <c r="BJ4" t="s">
        <v>149</v>
      </c>
      <c r="BK4" t="s">
        <v>167</v>
      </c>
      <c r="BL4" t="s">
        <v>157</v>
      </c>
      <c r="BM4" t="s">
        <v>157</v>
      </c>
      <c r="BN4" t="s">
        <v>157</v>
      </c>
      <c r="BO4" t="s">
        <v>153</v>
      </c>
      <c r="BP4" t="s">
        <v>157</v>
      </c>
      <c r="BQ4" t="s">
        <v>157</v>
      </c>
      <c r="BR4" t="s">
        <v>157</v>
      </c>
      <c r="BS4" t="s">
        <v>157</v>
      </c>
      <c r="BT4" t="s">
        <v>157</v>
      </c>
      <c r="BU4" t="s">
        <v>149</v>
      </c>
      <c r="BV4" t="s">
        <v>157</v>
      </c>
      <c r="BW4" t="s">
        <v>157</v>
      </c>
      <c r="BX4" t="s">
        <v>157</v>
      </c>
      <c r="BY4" t="s">
        <v>157</v>
      </c>
      <c r="BZ4" t="s">
        <v>157</v>
      </c>
      <c r="CA4" t="s">
        <v>157</v>
      </c>
      <c r="CB4" t="s">
        <v>157</v>
      </c>
      <c r="CC4" t="s">
        <v>157</v>
      </c>
      <c r="CD4" t="s">
        <v>157</v>
      </c>
      <c r="CE4" t="s">
        <v>149</v>
      </c>
      <c r="CF4" t="s">
        <v>157</v>
      </c>
      <c r="CG4" t="s">
        <v>157</v>
      </c>
      <c r="CH4" t="s">
        <v>157</v>
      </c>
      <c r="CI4" t="s">
        <v>159</v>
      </c>
      <c r="CJ4" t="s">
        <v>159</v>
      </c>
      <c r="CK4" t="s">
        <v>149</v>
      </c>
      <c r="CL4" t="s">
        <v>162</v>
      </c>
      <c r="CM4" t="s">
        <v>162</v>
      </c>
      <c r="CN4" t="s">
        <v>167</v>
      </c>
      <c r="CO4" t="s">
        <v>157</v>
      </c>
      <c r="CP4" t="s">
        <v>157</v>
      </c>
      <c r="CQ4" t="s">
        <v>156</v>
      </c>
      <c r="CR4" t="s">
        <v>159</v>
      </c>
      <c r="CS4" t="s">
        <v>149</v>
      </c>
      <c r="CT4" t="s">
        <v>167</v>
      </c>
      <c r="CU4" t="s">
        <v>157</v>
      </c>
      <c r="CV4" t="s">
        <v>149</v>
      </c>
      <c r="CW4" t="s">
        <v>149</v>
      </c>
      <c r="CX4" t="s">
        <v>157</v>
      </c>
      <c r="CY4" t="s">
        <v>159</v>
      </c>
      <c r="CZ4" t="s">
        <v>157</v>
      </c>
      <c r="DA4" t="s">
        <v>151</v>
      </c>
      <c r="DB4" t="s">
        <v>157</v>
      </c>
      <c r="DC4" t="s">
        <v>157</v>
      </c>
      <c r="DD4" t="s">
        <v>157</v>
      </c>
      <c r="DE4" t="s">
        <v>151</v>
      </c>
      <c r="DF4" t="s">
        <v>159</v>
      </c>
      <c r="DG4" t="s">
        <v>157</v>
      </c>
      <c r="DH4" t="s">
        <v>151</v>
      </c>
      <c r="DI4" t="s">
        <v>157</v>
      </c>
      <c r="DJ4" t="s">
        <v>149</v>
      </c>
      <c r="DK4" t="s">
        <v>157</v>
      </c>
      <c r="DL4" t="s">
        <v>166</v>
      </c>
      <c r="DM4" t="s">
        <v>167</v>
      </c>
      <c r="DN4" t="s">
        <v>157</v>
      </c>
      <c r="DO4" t="s">
        <v>167</v>
      </c>
      <c r="DP4" t="s">
        <v>157</v>
      </c>
      <c r="DQ4" t="s">
        <v>157</v>
      </c>
      <c r="DR4" t="s">
        <v>164</v>
      </c>
      <c r="DS4" t="s">
        <v>157</v>
      </c>
      <c r="DT4" t="s">
        <v>177</v>
      </c>
      <c r="DU4" t="s">
        <v>164</v>
      </c>
      <c r="DV4" t="s">
        <v>157</v>
      </c>
      <c r="DW4" t="s">
        <v>157</v>
      </c>
      <c r="DX4" t="s">
        <v>157</v>
      </c>
      <c r="DY4" t="s">
        <v>149</v>
      </c>
      <c r="DZ4" t="s">
        <v>157</v>
      </c>
      <c r="EA4" t="s">
        <v>155</v>
      </c>
      <c r="EB4" t="s">
        <v>178</v>
      </c>
      <c r="EC4" t="s">
        <v>157</v>
      </c>
      <c r="ED4" t="s">
        <v>157</v>
      </c>
      <c r="EE4" t="s">
        <v>157</v>
      </c>
      <c r="EF4" t="s">
        <v>149</v>
      </c>
      <c r="EG4" t="s">
        <v>149</v>
      </c>
      <c r="EH4" t="s">
        <v>167</v>
      </c>
      <c r="EI4" t="s">
        <v>149</v>
      </c>
      <c r="EJ4" t="s">
        <v>157</v>
      </c>
      <c r="EK4" t="s">
        <v>179</v>
      </c>
      <c r="EL4" t="s">
        <v>159</v>
      </c>
      <c r="EM4" t="s">
        <v>157</v>
      </c>
      <c r="EN4" t="s">
        <v>161</v>
      </c>
      <c r="EO4" t="s">
        <v>160</v>
      </c>
      <c r="EP4" t="s">
        <v>157</v>
      </c>
      <c r="EQ4" t="s">
        <v>161</v>
      </c>
      <c r="ER4" t="s">
        <v>149</v>
      </c>
      <c r="ES4" t="s">
        <v>149</v>
      </c>
    </row>
    <row r="5" spans="1:149" x14ac:dyDescent="0.25">
      <c r="A5">
        <v>104</v>
      </c>
      <c r="B5" s="2" t="s">
        <v>169</v>
      </c>
      <c r="C5" s="2" t="s">
        <v>174</v>
      </c>
      <c r="D5" s="2" t="s">
        <v>149</v>
      </c>
      <c r="E5" s="2" t="s">
        <v>153</v>
      </c>
      <c r="F5" s="2" t="s">
        <v>152</v>
      </c>
      <c r="G5" s="2" t="s">
        <v>149</v>
      </c>
      <c r="H5" s="2" t="s">
        <v>151</v>
      </c>
      <c r="I5" s="2" t="s">
        <v>157</v>
      </c>
      <c r="J5" s="2" t="s">
        <v>157</v>
      </c>
      <c r="K5" s="2" t="s">
        <v>157</v>
      </c>
      <c r="L5" s="2" t="s">
        <v>152</v>
      </c>
      <c r="M5" s="2" t="s">
        <v>169</v>
      </c>
      <c r="N5" s="2" t="s">
        <v>157</v>
      </c>
      <c r="O5" s="2" t="s">
        <v>157</v>
      </c>
      <c r="P5" s="2" t="s">
        <v>157</v>
      </c>
      <c r="Q5" s="2" t="s">
        <v>166</v>
      </c>
      <c r="R5" s="2" t="s">
        <v>159</v>
      </c>
      <c r="S5" s="2" t="s">
        <v>151</v>
      </c>
      <c r="T5" s="2" t="s">
        <v>168</v>
      </c>
      <c r="U5" s="2" t="s">
        <v>152</v>
      </c>
      <c r="V5" s="2" t="s">
        <v>149</v>
      </c>
      <c r="W5" s="2" t="s">
        <v>149</v>
      </c>
      <c r="X5" s="2" t="s">
        <v>157</v>
      </c>
      <c r="Y5" s="2" t="s">
        <v>157</v>
      </c>
      <c r="Z5" s="2" t="s">
        <v>157</v>
      </c>
      <c r="AA5" s="2" t="s">
        <v>151</v>
      </c>
      <c r="AB5" s="2" t="s">
        <v>157</v>
      </c>
      <c r="AC5" s="2" t="s">
        <v>157</v>
      </c>
      <c r="AD5" s="2" t="s">
        <v>167</v>
      </c>
      <c r="AE5" s="2" t="s">
        <v>160</v>
      </c>
      <c r="AF5" s="2" t="s">
        <v>162</v>
      </c>
      <c r="AG5" s="2" t="s">
        <v>157</v>
      </c>
      <c r="AH5" s="2" t="s">
        <v>161</v>
      </c>
      <c r="AI5" s="2" t="s">
        <v>159</v>
      </c>
      <c r="AJ5" s="2" t="s">
        <v>149</v>
      </c>
      <c r="AK5" s="2" t="s">
        <v>166</v>
      </c>
      <c r="AL5" s="2" t="s">
        <v>169</v>
      </c>
      <c r="AM5" s="2" t="s">
        <v>151</v>
      </c>
      <c r="AN5" s="2" t="s">
        <v>157</v>
      </c>
      <c r="AO5" s="2" t="s">
        <v>157</v>
      </c>
      <c r="AP5" s="2" t="s">
        <v>151</v>
      </c>
      <c r="AQ5" s="2" t="s">
        <v>157</v>
      </c>
      <c r="AR5" s="2" t="s">
        <v>157</v>
      </c>
      <c r="AS5" s="2" t="s">
        <v>151</v>
      </c>
      <c r="AT5" s="2" t="s">
        <v>151</v>
      </c>
      <c r="AU5" s="2" t="s">
        <v>157</v>
      </c>
      <c r="AV5" s="2" t="s">
        <v>157</v>
      </c>
      <c r="AW5" s="2" t="s">
        <v>151</v>
      </c>
      <c r="AX5" s="2" t="s">
        <v>153</v>
      </c>
      <c r="AY5" s="2" t="s">
        <v>157</v>
      </c>
      <c r="AZ5" s="2" t="s">
        <v>156</v>
      </c>
      <c r="BA5" s="2" t="s">
        <v>151</v>
      </c>
      <c r="BB5" s="2" t="s">
        <v>157</v>
      </c>
      <c r="BC5" s="2" t="s">
        <v>157</v>
      </c>
      <c r="BD5" s="2" t="s">
        <v>157</v>
      </c>
      <c r="BE5" s="2" t="s">
        <v>151</v>
      </c>
      <c r="BF5" s="2" t="s">
        <v>151</v>
      </c>
      <c r="BG5" s="2" t="s">
        <v>149</v>
      </c>
      <c r="BH5" s="2" t="s">
        <v>149</v>
      </c>
      <c r="BI5" s="2" t="s">
        <v>149</v>
      </c>
      <c r="BJ5" s="2" t="s">
        <v>169</v>
      </c>
      <c r="BK5" s="2" t="s">
        <v>167</v>
      </c>
      <c r="BL5" s="2" t="s">
        <v>157</v>
      </c>
      <c r="BM5" s="2" t="s">
        <v>153</v>
      </c>
      <c r="BN5" s="2" t="s">
        <v>157</v>
      </c>
      <c r="BO5" s="2" t="s">
        <v>153</v>
      </c>
      <c r="BP5" s="2" t="s">
        <v>157</v>
      </c>
      <c r="BQ5" s="2" t="s">
        <v>157</v>
      </c>
      <c r="BR5" s="2" t="s">
        <v>157</v>
      </c>
      <c r="BS5" s="2" t="s">
        <v>151</v>
      </c>
      <c r="BT5" s="2" t="s">
        <v>157</v>
      </c>
      <c r="BU5" s="2" t="s">
        <v>149</v>
      </c>
      <c r="BV5" s="2" t="s">
        <v>157</v>
      </c>
      <c r="BW5" s="2" t="s">
        <v>157</v>
      </c>
      <c r="BX5" s="2" t="s">
        <v>157</v>
      </c>
      <c r="BY5" s="2" t="s">
        <v>157</v>
      </c>
      <c r="BZ5" s="2" t="s">
        <v>157</v>
      </c>
      <c r="CA5" s="2" t="s">
        <v>157</v>
      </c>
      <c r="CB5" s="2" t="s">
        <v>151</v>
      </c>
      <c r="CC5" s="2" t="s">
        <v>157</v>
      </c>
      <c r="CD5" s="2" t="s">
        <v>151</v>
      </c>
      <c r="CE5" s="2" t="s">
        <v>149</v>
      </c>
      <c r="CF5" s="2" t="s">
        <v>157</v>
      </c>
      <c r="CG5" s="2" t="s">
        <v>157</v>
      </c>
      <c r="CH5" s="2" t="s">
        <v>151</v>
      </c>
      <c r="CI5" s="2" t="s">
        <v>159</v>
      </c>
      <c r="CJ5" s="2" t="s">
        <v>159</v>
      </c>
      <c r="CK5" s="2" t="s">
        <v>149</v>
      </c>
      <c r="CL5" s="2" t="s">
        <v>162</v>
      </c>
      <c r="CM5" s="2" t="s">
        <v>162</v>
      </c>
      <c r="CN5" s="2" t="s">
        <v>167</v>
      </c>
      <c r="CO5" s="2" t="s">
        <v>157</v>
      </c>
      <c r="CP5" s="2" t="s">
        <v>156</v>
      </c>
      <c r="CQ5" s="2" t="s">
        <v>164</v>
      </c>
      <c r="CR5" s="2" t="s">
        <v>159</v>
      </c>
      <c r="CS5" s="2" t="s">
        <v>149</v>
      </c>
      <c r="CT5" s="2" t="s">
        <v>161</v>
      </c>
      <c r="CU5" s="2" t="s">
        <v>151</v>
      </c>
      <c r="CV5" s="2" t="s">
        <v>168</v>
      </c>
      <c r="CW5" s="2" t="s">
        <v>169</v>
      </c>
      <c r="CX5" s="2" t="s">
        <v>157</v>
      </c>
      <c r="CY5" s="2" t="s">
        <v>168</v>
      </c>
      <c r="CZ5" s="2" t="s">
        <v>161</v>
      </c>
      <c r="DA5" s="2" t="s">
        <v>151</v>
      </c>
      <c r="DB5" s="2" t="s">
        <v>157</v>
      </c>
      <c r="DC5" s="2" t="s">
        <v>157</v>
      </c>
      <c r="DD5" s="2" t="s">
        <v>157</v>
      </c>
      <c r="DE5" s="2" t="s">
        <v>151</v>
      </c>
      <c r="DF5" s="2" t="s">
        <v>159</v>
      </c>
      <c r="DG5" s="2" t="s">
        <v>157</v>
      </c>
      <c r="DH5" s="2" t="s">
        <v>156</v>
      </c>
      <c r="DI5" s="2" t="s">
        <v>151</v>
      </c>
      <c r="DJ5" s="2" t="s">
        <v>155</v>
      </c>
      <c r="DK5" s="2" t="s">
        <v>157</v>
      </c>
      <c r="DL5" s="2" t="s">
        <v>166</v>
      </c>
      <c r="DM5" s="2" t="s">
        <v>167</v>
      </c>
      <c r="DN5" s="2" t="s">
        <v>157</v>
      </c>
      <c r="DO5" s="2" t="s">
        <v>167</v>
      </c>
      <c r="DP5" s="2" t="s">
        <v>157</v>
      </c>
      <c r="DQ5" s="2" t="s">
        <v>153</v>
      </c>
      <c r="DR5" s="2" t="s">
        <v>167</v>
      </c>
      <c r="DS5" s="2" t="s">
        <v>157</v>
      </c>
      <c r="DT5" s="2" t="s">
        <v>177</v>
      </c>
      <c r="DU5" s="2" t="s">
        <v>164</v>
      </c>
      <c r="DV5" s="2" t="s">
        <v>157</v>
      </c>
      <c r="DW5" s="2" t="s">
        <v>180</v>
      </c>
      <c r="DX5" s="2" t="s">
        <v>157</v>
      </c>
      <c r="DY5" s="2" t="s">
        <v>149</v>
      </c>
      <c r="DZ5" s="2" t="s">
        <v>157</v>
      </c>
      <c r="EA5" s="2" t="s">
        <v>155</v>
      </c>
      <c r="EB5" s="2" t="s">
        <v>181</v>
      </c>
      <c r="EC5" s="2" t="s">
        <v>157</v>
      </c>
      <c r="ED5" s="2" t="s">
        <v>157</v>
      </c>
      <c r="EE5" s="2" t="s">
        <v>157</v>
      </c>
      <c r="EF5" s="2" t="s">
        <v>153</v>
      </c>
      <c r="EG5" s="2" t="s">
        <v>149</v>
      </c>
      <c r="EH5" s="2" t="s">
        <v>167</v>
      </c>
      <c r="EI5" s="2" t="s">
        <v>149</v>
      </c>
      <c r="EJ5" s="2" t="s">
        <v>157</v>
      </c>
      <c r="EK5" s="2" t="s">
        <v>179</v>
      </c>
      <c r="EL5" s="2" t="s">
        <v>168</v>
      </c>
      <c r="EM5" s="2" t="s">
        <v>157</v>
      </c>
      <c r="EN5" s="2" t="s">
        <v>161</v>
      </c>
      <c r="EO5" s="2" t="s">
        <v>172</v>
      </c>
      <c r="EP5" s="2" t="s">
        <v>157</v>
      </c>
      <c r="EQ5" s="2" t="s">
        <v>161</v>
      </c>
      <c r="ER5" s="2" t="s">
        <v>149</v>
      </c>
      <c r="ES5" s="2" t="s">
        <v>149</v>
      </c>
    </row>
    <row r="6" spans="1:149" x14ac:dyDescent="0.25">
      <c r="A6">
        <v>105</v>
      </c>
      <c r="B6" s="2" t="s">
        <v>150</v>
      </c>
      <c r="C6" s="2" t="s">
        <v>168</v>
      </c>
      <c r="D6" s="2" t="s">
        <v>168</v>
      </c>
      <c r="E6" s="2" t="s">
        <v>161</v>
      </c>
      <c r="F6" s="2" t="s">
        <v>154</v>
      </c>
      <c r="G6" s="2" t="s">
        <v>169</v>
      </c>
      <c r="H6" s="2" t="s">
        <v>151</v>
      </c>
      <c r="I6" s="2" t="s">
        <v>151</v>
      </c>
      <c r="J6" s="2" t="s">
        <v>153</v>
      </c>
      <c r="K6" s="2" t="s">
        <v>156</v>
      </c>
      <c r="L6" s="2" t="s">
        <v>155</v>
      </c>
      <c r="M6" s="2" t="s">
        <v>169</v>
      </c>
      <c r="N6" s="2" t="s">
        <v>156</v>
      </c>
      <c r="O6" s="2" t="s">
        <v>157</v>
      </c>
      <c r="P6" s="2" t="s">
        <v>157</v>
      </c>
      <c r="Q6" s="2" t="s">
        <v>166</v>
      </c>
      <c r="R6" s="2" t="s">
        <v>159</v>
      </c>
      <c r="S6" s="2" t="s">
        <v>157</v>
      </c>
      <c r="T6" s="2" t="s">
        <v>159</v>
      </c>
      <c r="U6" s="2" t="s">
        <v>155</v>
      </c>
      <c r="V6" s="2" t="s">
        <v>155</v>
      </c>
      <c r="W6" s="2" t="s">
        <v>149</v>
      </c>
      <c r="X6" s="2" t="s">
        <v>160</v>
      </c>
      <c r="Y6" s="2" t="s">
        <v>151</v>
      </c>
      <c r="Z6" s="2" t="s">
        <v>157</v>
      </c>
      <c r="AA6" s="2" t="s">
        <v>151</v>
      </c>
      <c r="AB6" s="2" t="s">
        <v>153</v>
      </c>
      <c r="AC6" s="2" t="s">
        <v>151</v>
      </c>
      <c r="AD6" s="2" t="s">
        <v>162</v>
      </c>
      <c r="AE6" s="2" t="s">
        <v>160</v>
      </c>
      <c r="AF6" s="2" t="s">
        <v>162</v>
      </c>
      <c r="AG6" s="2" t="s">
        <v>157</v>
      </c>
      <c r="AH6" s="2" t="s">
        <v>161</v>
      </c>
      <c r="AI6" s="2" t="s">
        <v>159</v>
      </c>
      <c r="AJ6" s="2" t="s">
        <v>149</v>
      </c>
      <c r="AK6" s="2" t="s">
        <v>151</v>
      </c>
      <c r="AL6" s="2" t="s">
        <v>169</v>
      </c>
      <c r="AM6" s="2" t="s">
        <v>151</v>
      </c>
      <c r="AN6" s="2" t="s">
        <v>156</v>
      </c>
      <c r="AO6" s="2" t="s">
        <v>157</v>
      </c>
      <c r="AP6" s="2" t="s">
        <v>157</v>
      </c>
      <c r="AQ6" s="2" t="s">
        <v>157</v>
      </c>
      <c r="AR6" s="2" t="s">
        <v>157</v>
      </c>
      <c r="AS6" s="2" t="s">
        <v>157</v>
      </c>
      <c r="AT6" s="2" t="s">
        <v>157</v>
      </c>
      <c r="AU6" s="2" t="s">
        <v>157</v>
      </c>
      <c r="AV6" s="2" t="s">
        <v>157</v>
      </c>
      <c r="AW6" s="2" t="s">
        <v>157</v>
      </c>
      <c r="AX6" s="2" t="s">
        <v>157</v>
      </c>
      <c r="AY6" s="2" t="s">
        <v>153</v>
      </c>
      <c r="AZ6" s="2" t="s">
        <v>157</v>
      </c>
      <c r="BA6" s="2" t="s">
        <v>151</v>
      </c>
      <c r="BB6" s="2" t="s">
        <v>156</v>
      </c>
      <c r="BC6" s="2" t="s">
        <v>156</v>
      </c>
      <c r="BD6" s="2" t="s">
        <v>153</v>
      </c>
      <c r="BE6" s="2" t="s">
        <v>151</v>
      </c>
      <c r="BF6" s="2" t="s">
        <v>157</v>
      </c>
      <c r="BG6" s="2" t="s">
        <v>149</v>
      </c>
      <c r="BH6" s="2" t="s">
        <v>149</v>
      </c>
      <c r="BI6" s="2" t="s">
        <v>169</v>
      </c>
      <c r="BJ6" s="2" t="s">
        <v>155</v>
      </c>
      <c r="BK6" s="2" t="s">
        <v>151</v>
      </c>
      <c r="BL6" s="2" t="s">
        <v>157</v>
      </c>
      <c r="BM6" s="2" t="s">
        <v>153</v>
      </c>
      <c r="BN6" s="2" t="s">
        <v>157</v>
      </c>
      <c r="BO6" s="2" t="s">
        <v>151</v>
      </c>
      <c r="BP6" s="2" t="s">
        <v>157</v>
      </c>
      <c r="BQ6" s="2" t="s">
        <v>157</v>
      </c>
      <c r="BR6" s="2" t="s">
        <v>151</v>
      </c>
      <c r="BS6" s="2" t="s">
        <v>151</v>
      </c>
      <c r="BT6" s="2" t="s">
        <v>153</v>
      </c>
      <c r="BU6" s="2" t="s">
        <v>149</v>
      </c>
      <c r="BV6" s="2" t="s">
        <v>156</v>
      </c>
      <c r="BW6" s="2" t="s">
        <v>157</v>
      </c>
      <c r="BX6" s="2" t="s">
        <v>157</v>
      </c>
      <c r="BY6" s="2" t="s">
        <v>157</v>
      </c>
      <c r="BZ6" s="2" t="s">
        <v>157</v>
      </c>
      <c r="CA6" s="2" t="s">
        <v>157</v>
      </c>
      <c r="CB6" s="2" t="s">
        <v>151</v>
      </c>
      <c r="CC6" s="2" t="s">
        <v>157</v>
      </c>
      <c r="CD6" s="2" t="s">
        <v>157</v>
      </c>
      <c r="CE6" s="2" t="s">
        <v>169</v>
      </c>
      <c r="CF6" s="2" t="s">
        <v>151</v>
      </c>
      <c r="CG6" s="2" t="s">
        <v>151</v>
      </c>
      <c r="CH6" s="2" t="s">
        <v>156</v>
      </c>
      <c r="CI6" s="2" t="s">
        <v>159</v>
      </c>
      <c r="CJ6" s="2" t="s">
        <v>159</v>
      </c>
      <c r="CK6" s="2" t="s">
        <v>169</v>
      </c>
      <c r="CL6" s="2" t="s">
        <v>162</v>
      </c>
      <c r="CM6" s="2" t="s">
        <v>162</v>
      </c>
      <c r="CN6" s="2" t="s">
        <v>151</v>
      </c>
      <c r="CO6" s="2" t="s">
        <v>151</v>
      </c>
      <c r="CP6" s="2" t="s">
        <v>157</v>
      </c>
      <c r="CQ6" s="2" t="s">
        <v>151</v>
      </c>
      <c r="CR6" s="2" t="s">
        <v>159</v>
      </c>
      <c r="CS6" s="2" t="s">
        <v>149</v>
      </c>
      <c r="CT6" s="2" t="s">
        <v>167</v>
      </c>
      <c r="CU6" s="2" t="s">
        <v>151</v>
      </c>
      <c r="CV6" s="2" t="s">
        <v>168</v>
      </c>
      <c r="CW6" s="2" t="s">
        <v>169</v>
      </c>
      <c r="CX6" s="2" t="s">
        <v>151</v>
      </c>
      <c r="CY6" s="2" t="s">
        <v>168</v>
      </c>
      <c r="CZ6" s="2" t="s">
        <v>153</v>
      </c>
      <c r="DA6" s="2" t="s">
        <v>151</v>
      </c>
      <c r="DB6" s="2" t="s">
        <v>153</v>
      </c>
      <c r="DC6" s="2" t="s">
        <v>157</v>
      </c>
      <c r="DD6" s="2" t="s">
        <v>151</v>
      </c>
      <c r="DE6" s="2" t="s">
        <v>151</v>
      </c>
      <c r="DF6" s="2" t="s">
        <v>159</v>
      </c>
      <c r="DG6" s="2" t="s">
        <v>161</v>
      </c>
      <c r="DH6" s="2" t="s">
        <v>151</v>
      </c>
      <c r="DI6" s="2" t="s">
        <v>153</v>
      </c>
      <c r="DJ6" s="2" t="s">
        <v>155</v>
      </c>
      <c r="DK6" s="2" t="s">
        <v>157</v>
      </c>
      <c r="DL6" s="2" t="s">
        <v>160</v>
      </c>
      <c r="DM6" s="2" t="s">
        <v>167</v>
      </c>
      <c r="DN6" s="2" t="s">
        <v>182</v>
      </c>
      <c r="DO6" s="2" t="s">
        <v>153</v>
      </c>
      <c r="DP6" s="2" t="s">
        <v>182</v>
      </c>
      <c r="DQ6" s="2" t="s">
        <v>157</v>
      </c>
      <c r="DR6" s="2" t="s">
        <v>167</v>
      </c>
      <c r="DS6" s="2" t="s">
        <v>151</v>
      </c>
      <c r="DT6" s="2" t="s">
        <v>157</v>
      </c>
      <c r="DU6" s="2" t="s">
        <v>157</v>
      </c>
      <c r="DV6" s="2" t="s">
        <v>157</v>
      </c>
      <c r="DW6" s="2" t="s">
        <v>157</v>
      </c>
      <c r="DX6" s="2" t="s">
        <v>151</v>
      </c>
      <c r="DY6" s="2" t="s">
        <v>149</v>
      </c>
      <c r="DZ6" s="2" t="s">
        <v>157</v>
      </c>
      <c r="EA6" s="2" t="s">
        <v>155</v>
      </c>
      <c r="EB6" s="2" t="s">
        <v>157</v>
      </c>
      <c r="EC6" s="2" t="s">
        <v>157</v>
      </c>
      <c r="ED6" s="2" t="s">
        <v>157</v>
      </c>
      <c r="EE6" s="2" t="s">
        <v>151</v>
      </c>
      <c r="EF6" s="2" t="s">
        <v>149</v>
      </c>
      <c r="EG6" s="2" t="s">
        <v>168</v>
      </c>
      <c r="EH6" s="2" t="s">
        <v>167</v>
      </c>
      <c r="EI6" s="2" t="s">
        <v>149</v>
      </c>
      <c r="EJ6" s="2" t="s">
        <v>151</v>
      </c>
      <c r="EK6" s="2" t="s">
        <v>179</v>
      </c>
      <c r="EL6" s="2" t="s">
        <v>159</v>
      </c>
      <c r="EM6" s="2" t="s">
        <v>157</v>
      </c>
      <c r="EN6" s="2" t="s">
        <v>161</v>
      </c>
      <c r="EO6" s="2" t="s">
        <v>172</v>
      </c>
      <c r="EP6" s="2" t="s">
        <v>157</v>
      </c>
      <c r="EQ6" s="2" t="s">
        <v>171</v>
      </c>
      <c r="ER6" s="2" t="s">
        <v>149</v>
      </c>
      <c r="ES6" s="2" t="s">
        <v>155</v>
      </c>
    </row>
    <row r="7" spans="1:149" x14ac:dyDescent="0.25">
      <c r="A7">
        <v>106</v>
      </c>
      <c r="B7" t="s">
        <v>168</v>
      </c>
      <c r="C7" t="s">
        <v>150</v>
      </c>
      <c r="D7" t="s">
        <v>149</v>
      </c>
      <c r="E7" t="s">
        <v>157</v>
      </c>
      <c r="F7" t="s">
        <v>155</v>
      </c>
      <c r="G7" t="s">
        <v>149</v>
      </c>
      <c r="H7" t="s">
        <v>157</v>
      </c>
      <c r="I7" t="s">
        <v>157</v>
      </c>
      <c r="J7" t="s">
        <v>157</v>
      </c>
      <c r="K7" t="s">
        <v>157</v>
      </c>
      <c r="L7" t="s">
        <v>155</v>
      </c>
      <c r="M7" t="s">
        <v>155</v>
      </c>
      <c r="N7" t="s">
        <v>157</v>
      </c>
      <c r="O7" t="s">
        <v>157</v>
      </c>
      <c r="P7" t="s">
        <v>157</v>
      </c>
      <c r="Q7" t="s">
        <v>157</v>
      </c>
      <c r="R7" t="s">
        <v>159</v>
      </c>
      <c r="S7" t="s">
        <v>157</v>
      </c>
      <c r="T7" t="s">
        <v>168</v>
      </c>
      <c r="U7" t="s">
        <v>169</v>
      </c>
      <c r="V7" t="s">
        <v>149</v>
      </c>
      <c r="W7" t="s">
        <v>149</v>
      </c>
      <c r="X7" t="s">
        <v>166</v>
      </c>
      <c r="Y7" t="s">
        <v>151</v>
      </c>
      <c r="Z7" t="s">
        <v>153</v>
      </c>
      <c r="AA7" t="s">
        <v>151</v>
      </c>
      <c r="AB7" t="s">
        <v>161</v>
      </c>
      <c r="AC7" t="s">
        <v>151</v>
      </c>
      <c r="AD7" t="s">
        <v>151</v>
      </c>
      <c r="AE7" t="s">
        <v>157</v>
      </c>
      <c r="AF7" t="s">
        <v>157</v>
      </c>
      <c r="AG7" t="s">
        <v>168</v>
      </c>
      <c r="AH7" t="s">
        <v>157</v>
      </c>
      <c r="AI7" t="s">
        <v>159</v>
      </c>
      <c r="AJ7" t="s">
        <v>149</v>
      </c>
      <c r="AK7" t="s">
        <v>157</v>
      </c>
      <c r="AL7" t="s">
        <v>155</v>
      </c>
      <c r="AM7" t="s">
        <v>157</v>
      </c>
      <c r="AN7" t="s">
        <v>157</v>
      </c>
      <c r="AO7" t="s">
        <v>157</v>
      </c>
      <c r="AP7" t="s">
        <v>157</v>
      </c>
      <c r="AQ7" t="s">
        <v>168</v>
      </c>
      <c r="AR7" t="s">
        <v>157</v>
      </c>
      <c r="AS7" t="s">
        <v>151</v>
      </c>
      <c r="AT7" t="s">
        <v>157</v>
      </c>
      <c r="AU7" t="s">
        <v>157</v>
      </c>
      <c r="AV7" t="s">
        <v>157</v>
      </c>
      <c r="AW7" t="s">
        <v>157</v>
      </c>
      <c r="AX7" t="s">
        <v>153</v>
      </c>
      <c r="AY7" t="s">
        <v>157</v>
      </c>
      <c r="AZ7" t="s">
        <v>151</v>
      </c>
      <c r="BA7" t="s">
        <v>157</v>
      </c>
      <c r="BB7" t="s">
        <v>157</v>
      </c>
      <c r="BC7" t="s">
        <v>151</v>
      </c>
      <c r="BD7" t="s">
        <v>157</v>
      </c>
      <c r="BE7" t="s">
        <v>156</v>
      </c>
      <c r="BF7" t="s">
        <v>157</v>
      </c>
      <c r="BG7" t="s">
        <v>169</v>
      </c>
      <c r="BH7" t="s">
        <v>155</v>
      </c>
      <c r="BI7" t="s">
        <v>155</v>
      </c>
      <c r="BJ7" t="s">
        <v>149</v>
      </c>
      <c r="BK7" t="s">
        <v>151</v>
      </c>
      <c r="BL7" t="s">
        <v>157</v>
      </c>
      <c r="BM7" t="s">
        <v>157</v>
      </c>
      <c r="BN7" t="s">
        <v>157</v>
      </c>
      <c r="BO7" t="s">
        <v>151</v>
      </c>
      <c r="BP7" t="s">
        <v>157</v>
      </c>
      <c r="BQ7" t="s">
        <v>157</v>
      </c>
      <c r="BR7" t="s">
        <v>157</v>
      </c>
      <c r="BS7" t="s">
        <v>151</v>
      </c>
      <c r="BT7" t="s">
        <v>157</v>
      </c>
      <c r="BU7" t="s">
        <v>169</v>
      </c>
      <c r="BV7" t="s">
        <v>156</v>
      </c>
      <c r="BW7" t="s">
        <v>157</v>
      </c>
      <c r="BX7" t="s">
        <v>157</v>
      </c>
      <c r="BY7" t="s">
        <v>151</v>
      </c>
      <c r="BZ7" t="s">
        <v>157</v>
      </c>
      <c r="CA7" t="s">
        <v>157</v>
      </c>
      <c r="CB7" t="s">
        <v>151</v>
      </c>
      <c r="CC7" t="s">
        <v>157</v>
      </c>
      <c r="CD7" t="s">
        <v>157</v>
      </c>
      <c r="CE7" t="s">
        <v>169</v>
      </c>
      <c r="CF7" t="s">
        <v>151</v>
      </c>
      <c r="CG7" t="s">
        <v>151</v>
      </c>
      <c r="CH7" t="s">
        <v>157</v>
      </c>
      <c r="CI7" t="s">
        <v>159</v>
      </c>
      <c r="CJ7" t="s">
        <v>159</v>
      </c>
      <c r="CK7" t="s">
        <v>150</v>
      </c>
      <c r="CL7" t="s">
        <v>157</v>
      </c>
      <c r="CM7" t="s">
        <v>151</v>
      </c>
      <c r="CN7" t="s">
        <v>161</v>
      </c>
      <c r="CO7" t="s">
        <v>153</v>
      </c>
      <c r="CP7" t="s">
        <v>157</v>
      </c>
      <c r="CQ7" t="s">
        <v>157</v>
      </c>
      <c r="CR7" t="s">
        <v>159</v>
      </c>
      <c r="CS7" t="s">
        <v>155</v>
      </c>
      <c r="CT7" t="s">
        <v>151</v>
      </c>
      <c r="CU7" t="s">
        <v>157</v>
      </c>
      <c r="CV7" t="s">
        <v>168</v>
      </c>
      <c r="CW7" t="s">
        <v>155</v>
      </c>
      <c r="CX7" t="s">
        <v>157</v>
      </c>
      <c r="CY7" t="s">
        <v>168</v>
      </c>
      <c r="CZ7" t="s">
        <v>151</v>
      </c>
      <c r="DA7" t="s">
        <v>157</v>
      </c>
      <c r="DB7" t="s">
        <v>151</v>
      </c>
      <c r="DC7" t="s">
        <v>157</v>
      </c>
      <c r="DD7" t="s">
        <v>153</v>
      </c>
      <c r="DE7" t="s">
        <v>157</v>
      </c>
      <c r="DF7" t="s">
        <v>153</v>
      </c>
      <c r="DG7" t="s">
        <v>161</v>
      </c>
      <c r="DH7" t="s">
        <v>157</v>
      </c>
      <c r="DI7" t="s">
        <v>157</v>
      </c>
      <c r="DJ7" t="s">
        <v>149</v>
      </c>
      <c r="DK7" t="s">
        <v>157</v>
      </c>
      <c r="DL7" t="s">
        <v>157</v>
      </c>
      <c r="DM7" t="s">
        <v>151</v>
      </c>
      <c r="DN7" t="s">
        <v>157</v>
      </c>
      <c r="DO7" t="s">
        <v>151</v>
      </c>
      <c r="DP7" t="s">
        <v>157</v>
      </c>
      <c r="DQ7" t="s">
        <v>153</v>
      </c>
      <c r="DR7" t="s">
        <v>167</v>
      </c>
      <c r="DS7" t="s">
        <v>153</v>
      </c>
      <c r="DT7" t="s">
        <v>163</v>
      </c>
      <c r="DU7" t="s">
        <v>157</v>
      </c>
      <c r="DV7" t="s">
        <v>157</v>
      </c>
      <c r="DW7" t="s">
        <v>157</v>
      </c>
      <c r="DX7" t="s">
        <v>157</v>
      </c>
      <c r="DY7" t="s">
        <v>155</v>
      </c>
      <c r="DZ7" t="s">
        <v>157</v>
      </c>
      <c r="EA7" t="s">
        <v>155</v>
      </c>
      <c r="EB7" t="s">
        <v>157</v>
      </c>
      <c r="EC7" t="s">
        <v>157</v>
      </c>
      <c r="ED7" t="s">
        <v>157</v>
      </c>
      <c r="EE7" t="s">
        <v>153</v>
      </c>
      <c r="EF7" t="s">
        <v>149</v>
      </c>
      <c r="EG7" t="s">
        <v>169</v>
      </c>
      <c r="EH7" t="s">
        <v>167</v>
      </c>
      <c r="EI7" t="s">
        <v>149</v>
      </c>
      <c r="EJ7" t="s">
        <v>157</v>
      </c>
      <c r="EK7" t="s">
        <v>170</v>
      </c>
      <c r="EL7" t="s">
        <v>168</v>
      </c>
      <c r="EM7" t="s">
        <v>157</v>
      </c>
      <c r="EN7" t="s">
        <v>161</v>
      </c>
      <c r="EO7" t="s">
        <v>160</v>
      </c>
      <c r="EP7" t="s">
        <v>161</v>
      </c>
      <c r="EQ7" t="s">
        <v>161</v>
      </c>
      <c r="ER7" t="s">
        <v>154</v>
      </c>
      <c r="ES7" t="s">
        <v>149</v>
      </c>
    </row>
    <row r="8" spans="1:149" x14ac:dyDescent="0.25">
      <c r="A8">
        <v>107</v>
      </c>
      <c r="B8" t="s">
        <v>149</v>
      </c>
      <c r="C8" t="s">
        <v>169</v>
      </c>
      <c r="D8" t="s">
        <v>149</v>
      </c>
      <c r="E8" t="s">
        <v>182</v>
      </c>
      <c r="F8" t="s">
        <v>154</v>
      </c>
      <c r="G8" t="s">
        <v>150</v>
      </c>
      <c r="H8" t="s">
        <v>151</v>
      </c>
      <c r="I8" t="s">
        <v>182</v>
      </c>
      <c r="J8" t="s">
        <v>151</v>
      </c>
      <c r="K8" t="s">
        <v>157</v>
      </c>
      <c r="L8" t="s">
        <v>155</v>
      </c>
      <c r="M8" t="s">
        <v>155</v>
      </c>
      <c r="N8" t="s">
        <v>156</v>
      </c>
      <c r="O8" t="s">
        <v>157</v>
      </c>
      <c r="P8" t="s">
        <v>182</v>
      </c>
      <c r="Q8" t="s">
        <v>166</v>
      </c>
      <c r="R8" t="s">
        <v>159</v>
      </c>
      <c r="S8" t="s">
        <v>157</v>
      </c>
      <c r="T8" t="s">
        <v>168</v>
      </c>
      <c r="U8" t="s">
        <v>155</v>
      </c>
      <c r="V8" t="s">
        <v>149</v>
      </c>
      <c r="W8" t="s">
        <v>149</v>
      </c>
      <c r="X8" t="s">
        <v>166</v>
      </c>
      <c r="Y8" t="s">
        <v>182</v>
      </c>
      <c r="Z8" t="s">
        <v>182</v>
      </c>
      <c r="AA8" t="s">
        <v>161</v>
      </c>
      <c r="AB8" t="s">
        <v>161</v>
      </c>
      <c r="AC8" t="s">
        <v>182</v>
      </c>
      <c r="AD8" t="s">
        <v>182</v>
      </c>
      <c r="AE8" t="s">
        <v>163</v>
      </c>
      <c r="AF8" t="s">
        <v>157</v>
      </c>
      <c r="AG8" t="s">
        <v>182</v>
      </c>
      <c r="AH8" t="s">
        <v>161</v>
      </c>
      <c r="AI8" t="s">
        <v>159</v>
      </c>
      <c r="AJ8" t="s">
        <v>149</v>
      </c>
      <c r="AK8" t="s">
        <v>151</v>
      </c>
      <c r="AL8" t="s">
        <v>155</v>
      </c>
      <c r="AM8" t="s">
        <v>157</v>
      </c>
      <c r="AN8" t="s">
        <v>182</v>
      </c>
      <c r="AO8" t="s">
        <v>157</v>
      </c>
      <c r="AP8" t="s">
        <v>151</v>
      </c>
      <c r="AQ8" t="s">
        <v>182</v>
      </c>
      <c r="AR8" t="s">
        <v>157</v>
      </c>
      <c r="AS8" t="s">
        <v>157</v>
      </c>
      <c r="AT8" t="s">
        <v>157</v>
      </c>
      <c r="AU8" t="s">
        <v>182</v>
      </c>
      <c r="AV8" t="s">
        <v>157</v>
      </c>
      <c r="AW8" t="s">
        <v>157</v>
      </c>
      <c r="AX8" t="s">
        <v>182</v>
      </c>
      <c r="AY8" t="s">
        <v>182</v>
      </c>
      <c r="AZ8" t="s">
        <v>157</v>
      </c>
      <c r="BA8" t="s">
        <v>151</v>
      </c>
      <c r="BB8" t="s">
        <v>151</v>
      </c>
      <c r="BC8" t="s">
        <v>157</v>
      </c>
      <c r="BD8" t="s">
        <v>157</v>
      </c>
      <c r="BE8" t="s">
        <v>157</v>
      </c>
      <c r="BF8" t="s">
        <v>151</v>
      </c>
      <c r="BG8" t="s">
        <v>149</v>
      </c>
      <c r="BH8" t="s">
        <v>155</v>
      </c>
      <c r="BI8" t="s">
        <v>155</v>
      </c>
      <c r="BJ8" t="s">
        <v>155</v>
      </c>
      <c r="BK8" t="s">
        <v>182</v>
      </c>
      <c r="BL8" t="s">
        <v>182</v>
      </c>
      <c r="BM8" t="s">
        <v>182</v>
      </c>
      <c r="BN8" t="s">
        <v>157</v>
      </c>
      <c r="BO8" t="s">
        <v>157</v>
      </c>
      <c r="BP8" t="s">
        <v>157</v>
      </c>
      <c r="BQ8" t="s">
        <v>182</v>
      </c>
      <c r="BR8" t="s">
        <v>157</v>
      </c>
      <c r="BS8" t="s">
        <v>182</v>
      </c>
      <c r="BT8" t="s">
        <v>182</v>
      </c>
      <c r="BU8" t="s">
        <v>168</v>
      </c>
      <c r="BV8" t="s">
        <v>166</v>
      </c>
      <c r="BW8" t="s">
        <v>182</v>
      </c>
      <c r="BX8" t="s">
        <v>182</v>
      </c>
      <c r="BY8" t="s">
        <v>182</v>
      </c>
      <c r="BZ8" t="s">
        <v>182</v>
      </c>
      <c r="CA8" t="s">
        <v>182</v>
      </c>
      <c r="CB8" t="s">
        <v>182</v>
      </c>
      <c r="CC8" t="s">
        <v>182</v>
      </c>
      <c r="CD8" t="s">
        <v>157</v>
      </c>
      <c r="CE8" t="s">
        <v>149</v>
      </c>
      <c r="CF8" t="s">
        <v>157</v>
      </c>
      <c r="CG8" t="s">
        <v>157</v>
      </c>
      <c r="CH8" t="s">
        <v>161</v>
      </c>
      <c r="CI8" t="s">
        <v>182</v>
      </c>
      <c r="CJ8" t="s">
        <v>182</v>
      </c>
      <c r="CK8" t="s">
        <v>168</v>
      </c>
      <c r="CL8" t="s">
        <v>157</v>
      </c>
      <c r="CM8" t="s">
        <v>162</v>
      </c>
      <c r="CN8" t="s">
        <v>157</v>
      </c>
      <c r="CO8" t="s">
        <v>182</v>
      </c>
      <c r="CP8" t="s">
        <v>151</v>
      </c>
      <c r="CQ8" t="s">
        <v>151</v>
      </c>
      <c r="CR8" t="s">
        <v>182</v>
      </c>
      <c r="CS8" t="s">
        <v>155</v>
      </c>
      <c r="CT8" t="s">
        <v>182</v>
      </c>
      <c r="CU8" t="s">
        <v>157</v>
      </c>
      <c r="CV8" t="s">
        <v>149</v>
      </c>
      <c r="CW8" t="s">
        <v>149</v>
      </c>
      <c r="CX8" t="s">
        <v>157</v>
      </c>
      <c r="CY8" t="s">
        <v>183</v>
      </c>
      <c r="CZ8" t="s">
        <v>182</v>
      </c>
      <c r="DA8" t="s">
        <v>151</v>
      </c>
      <c r="DB8" t="s">
        <v>157</v>
      </c>
      <c r="DC8" t="s">
        <v>157</v>
      </c>
      <c r="DD8" t="s">
        <v>182</v>
      </c>
      <c r="DE8" t="s">
        <v>157</v>
      </c>
      <c r="DF8" t="s">
        <v>182</v>
      </c>
      <c r="DG8" t="s">
        <v>151</v>
      </c>
      <c r="DH8" t="s">
        <v>157</v>
      </c>
      <c r="DI8" t="s">
        <v>157</v>
      </c>
      <c r="DJ8" t="s">
        <v>154</v>
      </c>
      <c r="DK8" t="s">
        <v>157</v>
      </c>
      <c r="DL8" t="s">
        <v>151</v>
      </c>
      <c r="DM8" t="s">
        <v>182</v>
      </c>
      <c r="DN8" t="s">
        <v>182</v>
      </c>
      <c r="DO8" t="s">
        <v>182</v>
      </c>
      <c r="DP8" t="s">
        <v>182</v>
      </c>
      <c r="DQ8" t="s">
        <v>182</v>
      </c>
      <c r="DR8" t="s">
        <v>182</v>
      </c>
      <c r="DS8" t="s">
        <v>182</v>
      </c>
      <c r="DT8" t="s">
        <v>182</v>
      </c>
      <c r="DU8" t="s">
        <v>182</v>
      </c>
      <c r="DV8" t="s">
        <v>157</v>
      </c>
      <c r="DW8" t="s">
        <v>157</v>
      </c>
      <c r="DX8" t="s">
        <v>182</v>
      </c>
      <c r="DY8" t="s">
        <v>149</v>
      </c>
      <c r="DZ8" t="s">
        <v>151</v>
      </c>
      <c r="EA8" t="s">
        <v>169</v>
      </c>
      <c r="EB8" t="s">
        <v>157</v>
      </c>
      <c r="EC8" t="s">
        <v>157</v>
      </c>
      <c r="ED8" t="s">
        <v>182</v>
      </c>
      <c r="EE8" t="s">
        <v>182</v>
      </c>
      <c r="EF8" t="s">
        <v>149</v>
      </c>
      <c r="EG8" t="s">
        <v>168</v>
      </c>
      <c r="EH8" t="s">
        <v>182</v>
      </c>
      <c r="EI8" t="s">
        <v>149</v>
      </c>
      <c r="EJ8" t="s">
        <v>182</v>
      </c>
      <c r="EK8" t="s">
        <v>184</v>
      </c>
      <c r="EL8" t="s">
        <v>159</v>
      </c>
      <c r="EM8" t="s">
        <v>157</v>
      </c>
      <c r="EN8" t="s">
        <v>167</v>
      </c>
      <c r="EO8" t="s">
        <v>172</v>
      </c>
      <c r="EP8" t="s">
        <v>157</v>
      </c>
      <c r="EQ8" t="s">
        <v>161</v>
      </c>
      <c r="ER8" t="s">
        <v>149</v>
      </c>
      <c r="ES8" t="s">
        <v>149</v>
      </c>
    </row>
    <row r="9" spans="1:149" x14ac:dyDescent="0.25">
      <c r="A9">
        <v>108</v>
      </c>
      <c r="B9" t="s">
        <v>150</v>
      </c>
      <c r="C9" t="s">
        <v>174</v>
      </c>
      <c r="D9" t="s">
        <v>169</v>
      </c>
      <c r="E9" t="s">
        <v>151</v>
      </c>
      <c r="F9" t="s">
        <v>152</v>
      </c>
      <c r="G9" t="s">
        <v>149</v>
      </c>
      <c r="H9" t="s">
        <v>151</v>
      </c>
      <c r="I9" t="s">
        <v>153</v>
      </c>
      <c r="J9" t="s">
        <v>151</v>
      </c>
      <c r="K9" t="s">
        <v>156</v>
      </c>
      <c r="L9" t="s">
        <v>169</v>
      </c>
      <c r="M9" t="s">
        <v>169</v>
      </c>
      <c r="N9" t="s">
        <v>156</v>
      </c>
      <c r="O9" t="s">
        <v>151</v>
      </c>
      <c r="P9" t="s">
        <v>157</v>
      </c>
      <c r="Q9" t="s">
        <v>156</v>
      </c>
      <c r="R9" t="s">
        <v>159</v>
      </c>
      <c r="S9" t="s">
        <v>151</v>
      </c>
      <c r="T9" t="s">
        <v>153</v>
      </c>
      <c r="U9" t="s">
        <v>154</v>
      </c>
      <c r="V9" t="s">
        <v>169</v>
      </c>
      <c r="W9" t="s">
        <v>149</v>
      </c>
      <c r="X9" t="s">
        <v>163</v>
      </c>
      <c r="Y9" t="s">
        <v>153</v>
      </c>
      <c r="Z9" t="s">
        <v>151</v>
      </c>
      <c r="AA9" t="s">
        <v>151</v>
      </c>
      <c r="AB9" t="s">
        <v>151</v>
      </c>
      <c r="AC9" t="s">
        <v>161</v>
      </c>
      <c r="AD9" t="s">
        <v>151</v>
      </c>
      <c r="AE9" t="s">
        <v>163</v>
      </c>
      <c r="AF9" t="s">
        <v>151</v>
      </c>
      <c r="AG9" t="s">
        <v>168</v>
      </c>
      <c r="AH9" t="s">
        <v>176</v>
      </c>
      <c r="AI9" t="s">
        <v>159</v>
      </c>
      <c r="AJ9" t="s">
        <v>155</v>
      </c>
      <c r="AK9" t="s">
        <v>162</v>
      </c>
      <c r="AL9" t="s">
        <v>155</v>
      </c>
      <c r="AM9" t="s">
        <v>151</v>
      </c>
      <c r="AN9" t="s">
        <v>156</v>
      </c>
      <c r="AO9" t="s">
        <v>157</v>
      </c>
      <c r="AP9" t="s">
        <v>157</v>
      </c>
      <c r="AQ9" t="s">
        <v>157</v>
      </c>
      <c r="AR9" t="s">
        <v>157</v>
      </c>
      <c r="AS9" t="s">
        <v>151</v>
      </c>
      <c r="AT9" t="s">
        <v>151</v>
      </c>
      <c r="AU9" t="s">
        <v>151</v>
      </c>
      <c r="AV9" t="s">
        <v>157</v>
      </c>
      <c r="AW9" t="s">
        <v>151</v>
      </c>
      <c r="AX9" t="s">
        <v>161</v>
      </c>
      <c r="AY9" t="s">
        <v>151</v>
      </c>
      <c r="AZ9" t="s">
        <v>151</v>
      </c>
      <c r="BA9" t="s">
        <v>151</v>
      </c>
      <c r="BB9" t="s">
        <v>156</v>
      </c>
      <c r="BC9" t="s">
        <v>161</v>
      </c>
      <c r="BD9" t="s">
        <v>153</v>
      </c>
      <c r="BE9" t="s">
        <v>157</v>
      </c>
      <c r="BF9" t="s">
        <v>157</v>
      </c>
      <c r="BG9" t="s">
        <v>168</v>
      </c>
      <c r="BH9" t="s">
        <v>169</v>
      </c>
      <c r="BI9" t="s">
        <v>155</v>
      </c>
      <c r="BJ9" t="s">
        <v>169</v>
      </c>
      <c r="BK9" t="s">
        <v>151</v>
      </c>
      <c r="BL9" t="s">
        <v>151</v>
      </c>
      <c r="BM9" t="s">
        <v>157</v>
      </c>
      <c r="BN9" t="s">
        <v>157</v>
      </c>
      <c r="BO9" t="s">
        <v>153</v>
      </c>
      <c r="BP9" t="s">
        <v>157</v>
      </c>
      <c r="BQ9" t="s">
        <v>162</v>
      </c>
      <c r="BR9" t="s">
        <v>153</v>
      </c>
      <c r="BS9" t="s">
        <v>165</v>
      </c>
      <c r="BT9" t="s">
        <v>161</v>
      </c>
      <c r="BU9" t="s">
        <v>150</v>
      </c>
      <c r="BV9" t="s">
        <v>166</v>
      </c>
      <c r="BW9" t="s">
        <v>157</v>
      </c>
      <c r="BX9" t="s">
        <v>168</v>
      </c>
      <c r="BY9" t="s">
        <v>153</v>
      </c>
      <c r="BZ9" t="s">
        <v>151</v>
      </c>
      <c r="CA9" t="s">
        <v>168</v>
      </c>
      <c r="CB9" t="s">
        <v>151</v>
      </c>
      <c r="CC9" t="s">
        <v>157</v>
      </c>
      <c r="CD9" t="s">
        <v>151</v>
      </c>
      <c r="CE9" t="s">
        <v>154</v>
      </c>
      <c r="CF9" t="s">
        <v>156</v>
      </c>
      <c r="CG9" t="s">
        <v>153</v>
      </c>
      <c r="CH9" t="s">
        <v>156</v>
      </c>
      <c r="CI9" t="s">
        <v>159</v>
      </c>
      <c r="CJ9" t="s">
        <v>159</v>
      </c>
      <c r="CK9" t="s">
        <v>150</v>
      </c>
      <c r="CL9" t="s">
        <v>151</v>
      </c>
      <c r="CM9" t="s">
        <v>151</v>
      </c>
      <c r="CN9" t="s">
        <v>167</v>
      </c>
      <c r="CO9" t="s">
        <v>151</v>
      </c>
      <c r="CP9" t="s">
        <v>157</v>
      </c>
      <c r="CQ9" t="s">
        <v>156</v>
      </c>
      <c r="CR9" t="s">
        <v>168</v>
      </c>
      <c r="CS9" t="s">
        <v>169</v>
      </c>
      <c r="CT9" t="s">
        <v>167</v>
      </c>
      <c r="CU9" t="s">
        <v>156</v>
      </c>
      <c r="CV9" t="s">
        <v>168</v>
      </c>
      <c r="CW9" t="s">
        <v>155</v>
      </c>
      <c r="CX9" t="s">
        <v>157</v>
      </c>
      <c r="CY9" t="s">
        <v>159</v>
      </c>
      <c r="CZ9" t="s">
        <v>153</v>
      </c>
      <c r="DA9" t="s">
        <v>151</v>
      </c>
      <c r="DB9" t="s">
        <v>151</v>
      </c>
      <c r="DC9" t="s">
        <v>151</v>
      </c>
      <c r="DD9" t="s">
        <v>153</v>
      </c>
      <c r="DE9" t="s">
        <v>151</v>
      </c>
      <c r="DF9" t="s">
        <v>159</v>
      </c>
      <c r="DG9" t="s">
        <v>151</v>
      </c>
      <c r="DH9" t="s">
        <v>151</v>
      </c>
      <c r="DI9" t="s">
        <v>157</v>
      </c>
      <c r="DJ9" t="s">
        <v>155</v>
      </c>
      <c r="DK9" t="s">
        <v>157</v>
      </c>
      <c r="DL9" t="s">
        <v>166</v>
      </c>
      <c r="DM9" t="s">
        <v>151</v>
      </c>
      <c r="DN9" t="s">
        <v>157</v>
      </c>
      <c r="DO9" t="s">
        <v>151</v>
      </c>
      <c r="DP9" t="s">
        <v>157</v>
      </c>
      <c r="DQ9" t="s">
        <v>161</v>
      </c>
      <c r="DR9" t="s">
        <v>151</v>
      </c>
      <c r="DS9" t="s">
        <v>161</v>
      </c>
      <c r="DT9" t="s">
        <v>166</v>
      </c>
      <c r="DU9" t="s">
        <v>157</v>
      </c>
      <c r="DV9" t="s">
        <v>151</v>
      </c>
      <c r="DW9" t="s">
        <v>157</v>
      </c>
      <c r="DX9" t="s">
        <v>151</v>
      </c>
      <c r="DY9" t="s">
        <v>155</v>
      </c>
      <c r="DZ9" t="s">
        <v>157</v>
      </c>
      <c r="EA9" t="s">
        <v>154</v>
      </c>
      <c r="EB9" t="s">
        <v>185</v>
      </c>
      <c r="EC9" t="s">
        <v>157</v>
      </c>
      <c r="ED9" t="s">
        <v>151</v>
      </c>
      <c r="EE9" t="s">
        <v>164</v>
      </c>
      <c r="EF9" t="s">
        <v>149</v>
      </c>
      <c r="EG9" t="s">
        <v>169</v>
      </c>
      <c r="EH9" t="s">
        <v>167</v>
      </c>
      <c r="EI9" t="s">
        <v>149</v>
      </c>
      <c r="EJ9" t="s">
        <v>151</v>
      </c>
      <c r="EK9" t="s">
        <v>184</v>
      </c>
      <c r="EL9" t="s">
        <v>168</v>
      </c>
      <c r="EM9" t="s">
        <v>157</v>
      </c>
      <c r="EN9" t="s">
        <v>161</v>
      </c>
      <c r="EO9" t="s">
        <v>160</v>
      </c>
      <c r="EP9" t="s">
        <v>164</v>
      </c>
      <c r="EQ9" t="s">
        <v>161</v>
      </c>
      <c r="ER9" t="s">
        <v>155</v>
      </c>
      <c r="ES9" t="s">
        <v>154</v>
      </c>
    </row>
    <row r="10" spans="1:149" x14ac:dyDescent="0.25">
      <c r="A10">
        <v>109</v>
      </c>
      <c r="B10" t="s">
        <v>150</v>
      </c>
      <c r="C10" t="s">
        <v>150</v>
      </c>
      <c r="D10" t="s">
        <v>169</v>
      </c>
      <c r="E10" t="s">
        <v>151</v>
      </c>
      <c r="F10" t="s">
        <v>154</v>
      </c>
      <c r="G10" t="s">
        <v>150</v>
      </c>
      <c r="H10" t="s">
        <v>153</v>
      </c>
      <c r="I10" t="s">
        <v>151</v>
      </c>
      <c r="J10" t="s">
        <v>161</v>
      </c>
      <c r="K10" t="s">
        <v>156</v>
      </c>
      <c r="L10" t="s">
        <v>169</v>
      </c>
      <c r="M10" t="s">
        <v>169</v>
      </c>
      <c r="N10" t="s">
        <v>151</v>
      </c>
      <c r="O10" t="s">
        <v>162</v>
      </c>
      <c r="P10" t="s">
        <v>157</v>
      </c>
      <c r="Q10" t="s">
        <v>166</v>
      </c>
      <c r="R10" t="s">
        <v>183</v>
      </c>
      <c r="S10" t="s">
        <v>186</v>
      </c>
      <c r="T10" t="s">
        <v>153</v>
      </c>
      <c r="U10" t="s">
        <v>154</v>
      </c>
      <c r="V10" t="s">
        <v>169</v>
      </c>
      <c r="W10" t="s">
        <v>169</v>
      </c>
      <c r="X10" t="s">
        <v>166</v>
      </c>
      <c r="Y10" t="s">
        <v>151</v>
      </c>
      <c r="Z10" t="s">
        <v>151</v>
      </c>
      <c r="AA10" t="s">
        <v>153</v>
      </c>
      <c r="AB10" t="s">
        <v>153</v>
      </c>
      <c r="AC10" t="s">
        <v>157</v>
      </c>
      <c r="AD10" t="s">
        <v>151</v>
      </c>
      <c r="AE10" t="s">
        <v>157</v>
      </c>
      <c r="AF10" t="s">
        <v>151</v>
      </c>
      <c r="AG10" t="s">
        <v>168</v>
      </c>
      <c r="AH10" t="s">
        <v>156</v>
      </c>
      <c r="AI10" t="s">
        <v>153</v>
      </c>
      <c r="AJ10" t="s">
        <v>169</v>
      </c>
      <c r="AK10" t="s">
        <v>166</v>
      </c>
      <c r="AL10" t="s">
        <v>169</v>
      </c>
      <c r="AM10" t="s">
        <v>151</v>
      </c>
      <c r="AN10" t="s">
        <v>156</v>
      </c>
      <c r="AO10" t="s">
        <v>157</v>
      </c>
      <c r="AP10" t="s">
        <v>156</v>
      </c>
      <c r="AQ10" t="s">
        <v>168</v>
      </c>
      <c r="AR10" t="s">
        <v>166</v>
      </c>
      <c r="AS10" t="s">
        <v>156</v>
      </c>
      <c r="AT10" t="s">
        <v>151</v>
      </c>
      <c r="AU10" t="s">
        <v>157</v>
      </c>
      <c r="AV10" t="s">
        <v>157</v>
      </c>
      <c r="AW10" t="s">
        <v>162</v>
      </c>
      <c r="AX10" t="s">
        <v>153</v>
      </c>
      <c r="AY10" t="s">
        <v>157</v>
      </c>
      <c r="AZ10" t="s">
        <v>156</v>
      </c>
      <c r="BA10" t="s">
        <v>153</v>
      </c>
      <c r="BB10" t="s">
        <v>156</v>
      </c>
      <c r="BC10" t="s">
        <v>156</v>
      </c>
      <c r="BD10" t="s">
        <v>151</v>
      </c>
      <c r="BE10" t="s">
        <v>151</v>
      </c>
      <c r="BF10" t="s">
        <v>156</v>
      </c>
      <c r="BG10" t="s">
        <v>150</v>
      </c>
      <c r="BH10" t="s">
        <v>154</v>
      </c>
      <c r="BI10" t="s">
        <v>169</v>
      </c>
      <c r="BJ10" t="s">
        <v>169</v>
      </c>
      <c r="BK10" t="s">
        <v>167</v>
      </c>
      <c r="BL10" t="s">
        <v>151</v>
      </c>
      <c r="BM10" t="s">
        <v>157</v>
      </c>
      <c r="BN10" t="s">
        <v>157</v>
      </c>
      <c r="BO10" t="s">
        <v>157</v>
      </c>
      <c r="BP10" t="s">
        <v>157</v>
      </c>
      <c r="BQ10" t="s">
        <v>157</v>
      </c>
      <c r="BR10" t="s">
        <v>151</v>
      </c>
      <c r="BS10" t="s">
        <v>151</v>
      </c>
      <c r="BT10" t="s">
        <v>151</v>
      </c>
      <c r="BU10" t="s">
        <v>150</v>
      </c>
      <c r="BV10" t="s">
        <v>151</v>
      </c>
      <c r="BW10" t="s">
        <v>157</v>
      </c>
      <c r="BX10" t="s">
        <v>168</v>
      </c>
      <c r="BY10" t="s">
        <v>151</v>
      </c>
      <c r="BZ10" t="s">
        <v>157</v>
      </c>
      <c r="CA10" t="s">
        <v>157</v>
      </c>
      <c r="CB10" t="s">
        <v>151</v>
      </c>
      <c r="CC10" t="s">
        <v>163</v>
      </c>
      <c r="CD10" t="s">
        <v>162</v>
      </c>
      <c r="CE10" t="s">
        <v>154</v>
      </c>
      <c r="CF10" t="s">
        <v>156</v>
      </c>
      <c r="CG10" t="s">
        <v>153</v>
      </c>
      <c r="CH10" t="s">
        <v>156</v>
      </c>
      <c r="CI10" t="s">
        <v>159</v>
      </c>
      <c r="CJ10" t="s">
        <v>168</v>
      </c>
      <c r="CK10" t="s">
        <v>150</v>
      </c>
      <c r="CL10" t="s">
        <v>157</v>
      </c>
      <c r="CM10" t="s">
        <v>157</v>
      </c>
      <c r="CN10" t="s">
        <v>151</v>
      </c>
      <c r="CO10" t="s">
        <v>151</v>
      </c>
      <c r="CP10" t="s">
        <v>157</v>
      </c>
      <c r="CQ10" t="s">
        <v>156</v>
      </c>
      <c r="CR10" t="s">
        <v>168</v>
      </c>
      <c r="CS10" t="s">
        <v>169</v>
      </c>
      <c r="CT10" t="s">
        <v>167</v>
      </c>
      <c r="CU10" t="s">
        <v>151</v>
      </c>
      <c r="CV10" t="s">
        <v>169</v>
      </c>
      <c r="CW10" t="s">
        <v>169</v>
      </c>
      <c r="CX10" t="s">
        <v>151</v>
      </c>
      <c r="CY10" t="s">
        <v>153</v>
      </c>
      <c r="CZ10" t="s">
        <v>153</v>
      </c>
      <c r="DA10" t="s">
        <v>151</v>
      </c>
      <c r="DB10" t="s">
        <v>157</v>
      </c>
      <c r="DC10" t="s">
        <v>151</v>
      </c>
      <c r="DD10" t="s">
        <v>151</v>
      </c>
      <c r="DE10" t="s">
        <v>151</v>
      </c>
      <c r="DF10" t="s">
        <v>168</v>
      </c>
      <c r="DG10" t="s">
        <v>156</v>
      </c>
      <c r="DH10" t="s">
        <v>151</v>
      </c>
      <c r="DI10" t="s">
        <v>153</v>
      </c>
      <c r="DJ10" t="s">
        <v>155</v>
      </c>
      <c r="DK10" t="s">
        <v>157</v>
      </c>
      <c r="DL10" t="s">
        <v>166</v>
      </c>
      <c r="DM10" t="s">
        <v>153</v>
      </c>
      <c r="DN10" t="s">
        <v>168</v>
      </c>
      <c r="DO10" t="s">
        <v>151</v>
      </c>
      <c r="DP10" t="s">
        <v>168</v>
      </c>
      <c r="DQ10" t="s">
        <v>151</v>
      </c>
      <c r="DR10" t="s">
        <v>151</v>
      </c>
      <c r="DS10" t="s">
        <v>161</v>
      </c>
      <c r="DT10" t="s">
        <v>163</v>
      </c>
      <c r="DU10" t="s">
        <v>157</v>
      </c>
      <c r="DV10" t="s">
        <v>162</v>
      </c>
      <c r="DW10" t="s">
        <v>157</v>
      </c>
      <c r="DX10" t="s">
        <v>151</v>
      </c>
      <c r="DY10" t="s">
        <v>169</v>
      </c>
      <c r="DZ10" t="s">
        <v>157</v>
      </c>
      <c r="EA10" t="s">
        <v>169</v>
      </c>
      <c r="EB10" t="s">
        <v>157</v>
      </c>
      <c r="EC10" t="s">
        <v>157</v>
      </c>
      <c r="ED10" t="s">
        <v>157</v>
      </c>
      <c r="EE10" t="s">
        <v>151</v>
      </c>
      <c r="EF10" t="s">
        <v>168</v>
      </c>
      <c r="EG10" t="s">
        <v>150</v>
      </c>
      <c r="EH10" t="s">
        <v>167</v>
      </c>
      <c r="EI10" t="s">
        <v>149</v>
      </c>
      <c r="EJ10" t="s">
        <v>157</v>
      </c>
      <c r="EK10" t="s">
        <v>170</v>
      </c>
      <c r="EL10" t="s">
        <v>183</v>
      </c>
      <c r="EM10" t="s">
        <v>166</v>
      </c>
      <c r="EN10" t="s">
        <v>161</v>
      </c>
      <c r="EO10" t="s">
        <v>160</v>
      </c>
      <c r="EP10" t="s">
        <v>161</v>
      </c>
      <c r="EQ10" t="s">
        <v>161</v>
      </c>
      <c r="ER10" t="s">
        <v>154</v>
      </c>
      <c r="ES10" t="s">
        <v>169</v>
      </c>
    </row>
    <row r="11" spans="1:149" x14ac:dyDescent="0.25">
      <c r="A11">
        <v>110</v>
      </c>
      <c r="B11" t="s">
        <v>168</v>
      </c>
      <c r="C11" t="s">
        <v>168</v>
      </c>
      <c r="D11" t="s">
        <v>149</v>
      </c>
      <c r="E11" t="s">
        <v>182</v>
      </c>
      <c r="F11" t="s">
        <v>155</v>
      </c>
      <c r="G11" t="s">
        <v>168</v>
      </c>
      <c r="H11" t="s">
        <v>153</v>
      </c>
      <c r="I11" t="s">
        <v>182</v>
      </c>
      <c r="J11" t="s">
        <v>153</v>
      </c>
      <c r="K11" t="s">
        <v>151</v>
      </c>
      <c r="L11" t="s">
        <v>149</v>
      </c>
      <c r="M11" t="s">
        <v>169</v>
      </c>
      <c r="N11" t="s">
        <v>157</v>
      </c>
      <c r="O11" t="s">
        <v>157</v>
      </c>
      <c r="P11" t="s">
        <v>182</v>
      </c>
      <c r="Q11" t="s">
        <v>151</v>
      </c>
      <c r="R11" t="s">
        <v>159</v>
      </c>
      <c r="S11" t="s">
        <v>157</v>
      </c>
      <c r="T11" t="s">
        <v>168</v>
      </c>
      <c r="U11" t="s">
        <v>169</v>
      </c>
      <c r="V11" t="s">
        <v>169</v>
      </c>
      <c r="W11" t="s">
        <v>149</v>
      </c>
      <c r="X11" t="s">
        <v>157</v>
      </c>
      <c r="Y11" t="s">
        <v>182</v>
      </c>
      <c r="Z11" t="s">
        <v>182</v>
      </c>
      <c r="AA11" t="s">
        <v>153</v>
      </c>
      <c r="AB11" t="s">
        <v>153</v>
      </c>
      <c r="AC11" t="s">
        <v>182</v>
      </c>
      <c r="AD11" t="s">
        <v>182</v>
      </c>
      <c r="AE11" t="s">
        <v>163</v>
      </c>
      <c r="AF11" t="s">
        <v>157</v>
      </c>
      <c r="AG11" t="s">
        <v>182</v>
      </c>
      <c r="AH11" t="s">
        <v>161</v>
      </c>
      <c r="AI11" t="s">
        <v>159</v>
      </c>
      <c r="AJ11" t="s">
        <v>149</v>
      </c>
      <c r="AK11" t="s">
        <v>162</v>
      </c>
      <c r="AL11" t="s">
        <v>169</v>
      </c>
      <c r="AM11" t="s">
        <v>157</v>
      </c>
      <c r="AN11" t="s">
        <v>182</v>
      </c>
      <c r="AO11" t="s">
        <v>182</v>
      </c>
      <c r="AP11" t="s">
        <v>157</v>
      </c>
      <c r="AQ11" t="s">
        <v>182</v>
      </c>
      <c r="AR11" t="s">
        <v>163</v>
      </c>
      <c r="AS11" t="s">
        <v>157</v>
      </c>
      <c r="AT11" t="s">
        <v>157</v>
      </c>
      <c r="AU11" t="s">
        <v>182</v>
      </c>
      <c r="AV11" t="s">
        <v>182</v>
      </c>
      <c r="AW11" t="s">
        <v>157</v>
      </c>
      <c r="AX11" t="s">
        <v>182</v>
      </c>
      <c r="AY11" t="s">
        <v>182</v>
      </c>
      <c r="AZ11" t="s">
        <v>151</v>
      </c>
      <c r="BA11" t="s">
        <v>157</v>
      </c>
      <c r="BB11" t="s">
        <v>151</v>
      </c>
      <c r="BC11" t="s">
        <v>156</v>
      </c>
      <c r="BD11" t="s">
        <v>157</v>
      </c>
      <c r="BE11" t="s">
        <v>157</v>
      </c>
      <c r="BF11" t="s">
        <v>151</v>
      </c>
      <c r="BG11" t="s">
        <v>149</v>
      </c>
      <c r="BH11" t="s">
        <v>155</v>
      </c>
      <c r="BI11" t="s">
        <v>155</v>
      </c>
      <c r="BJ11" t="s">
        <v>169</v>
      </c>
      <c r="BK11" t="s">
        <v>182</v>
      </c>
      <c r="BL11" t="s">
        <v>182</v>
      </c>
      <c r="BM11" t="s">
        <v>182</v>
      </c>
      <c r="BN11" t="s">
        <v>157</v>
      </c>
      <c r="BO11" t="s">
        <v>151</v>
      </c>
      <c r="BP11" t="s">
        <v>151</v>
      </c>
      <c r="BQ11" t="s">
        <v>182</v>
      </c>
      <c r="BR11" t="s">
        <v>151</v>
      </c>
      <c r="BS11" t="s">
        <v>182</v>
      </c>
      <c r="BT11" t="s">
        <v>182</v>
      </c>
      <c r="BU11" t="s">
        <v>169</v>
      </c>
      <c r="BV11" t="s">
        <v>157</v>
      </c>
      <c r="BW11" t="s">
        <v>182</v>
      </c>
      <c r="BX11" t="s">
        <v>182</v>
      </c>
      <c r="BY11" t="s">
        <v>182</v>
      </c>
      <c r="BZ11" t="s">
        <v>182</v>
      </c>
      <c r="CA11" t="s">
        <v>182</v>
      </c>
      <c r="CB11" t="s">
        <v>182</v>
      </c>
      <c r="CC11" t="s">
        <v>182</v>
      </c>
      <c r="CD11" t="s">
        <v>157</v>
      </c>
      <c r="CE11" t="s">
        <v>155</v>
      </c>
      <c r="CF11" t="s">
        <v>157</v>
      </c>
      <c r="CG11" t="s">
        <v>187</v>
      </c>
      <c r="CH11" t="s">
        <v>157</v>
      </c>
      <c r="CI11" t="s">
        <v>182</v>
      </c>
      <c r="CJ11" t="s">
        <v>182</v>
      </c>
      <c r="CK11" t="s">
        <v>169</v>
      </c>
      <c r="CL11" t="s">
        <v>157</v>
      </c>
      <c r="CM11" t="s">
        <v>157</v>
      </c>
      <c r="CN11" t="s">
        <v>157</v>
      </c>
      <c r="CO11" t="s">
        <v>182</v>
      </c>
      <c r="CP11" t="s">
        <v>157</v>
      </c>
      <c r="CQ11" t="s">
        <v>151</v>
      </c>
      <c r="CR11" t="s">
        <v>182</v>
      </c>
      <c r="CS11" t="s">
        <v>149</v>
      </c>
      <c r="CT11" t="s">
        <v>182</v>
      </c>
      <c r="CU11" t="s">
        <v>151</v>
      </c>
      <c r="CV11" t="s">
        <v>149</v>
      </c>
      <c r="CW11" t="s">
        <v>169</v>
      </c>
      <c r="CX11" t="s">
        <v>157</v>
      </c>
      <c r="CY11" t="s">
        <v>159</v>
      </c>
      <c r="CZ11" t="s">
        <v>182</v>
      </c>
      <c r="DA11" t="s">
        <v>151</v>
      </c>
      <c r="DB11" t="s">
        <v>157</v>
      </c>
      <c r="DC11" t="s">
        <v>157</v>
      </c>
      <c r="DD11" t="s">
        <v>182</v>
      </c>
      <c r="DE11" t="s">
        <v>157</v>
      </c>
      <c r="DF11" t="s">
        <v>182</v>
      </c>
      <c r="DG11" t="s">
        <v>157</v>
      </c>
      <c r="DH11" t="s">
        <v>157</v>
      </c>
      <c r="DI11" t="s">
        <v>151</v>
      </c>
      <c r="DJ11" t="s">
        <v>149</v>
      </c>
      <c r="DK11" t="s">
        <v>182</v>
      </c>
      <c r="DL11" t="s">
        <v>157</v>
      </c>
      <c r="DM11" t="s">
        <v>182</v>
      </c>
      <c r="DN11" t="s">
        <v>182</v>
      </c>
      <c r="DO11" t="s">
        <v>182</v>
      </c>
      <c r="DP11" t="s">
        <v>182</v>
      </c>
      <c r="DQ11" t="s">
        <v>182</v>
      </c>
      <c r="DR11" t="s">
        <v>182</v>
      </c>
      <c r="DS11" t="s">
        <v>182</v>
      </c>
      <c r="DT11" t="s">
        <v>182</v>
      </c>
      <c r="DU11" t="s">
        <v>182</v>
      </c>
      <c r="DV11" t="s">
        <v>157</v>
      </c>
      <c r="DW11" t="s">
        <v>157</v>
      </c>
      <c r="DX11" t="s">
        <v>182</v>
      </c>
      <c r="DY11" t="s">
        <v>155</v>
      </c>
      <c r="DZ11" t="s">
        <v>181</v>
      </c>
      <c r="EA11" t="s">
        <v>169</v>
      </c>
      <c r="EB11" t="s">
        <v>157</v>
      </c>
      <c r="EC11" t="s">
        <v>182</v>
      </c>
      <c r="ED11" t="s">
        <v>182</v>
      </c>
      <c r="EE11" t="s">
        <v>182</v>
      </c>
      <c r="EF11" t="s">
        <v>149</v>
      </c>
      <c r="EG11" t="s">
        <v>149</v>
      </c>
      <c r="EH11" t="s">
        <v>182</v>
      </c>
      <c r="EI11" t="s">
        <v>149</v>
      </c>
      <c r="EJ11" t="s">
        <v>182</v>
      </c>
      <c r="EK11" t="s">
        <v>185</v>
      </c>
      <c r="EL11" t="s">
        <v>168</v>
      </c>
      <c r="EM11" t="s">
        <v>157</v>
      </c>
      <c r="EN11" t="s">
        <v>167</v>
      </c>
      <c r="EO11" t="s">
        <v>157</v>
      </c>
      <c r="EP11" t="s">
        <v>157</v>
      </c>
      <c r="EQ11" t="s">
        <v>157</v>
      </c>
      <c r="ER11" t="s">
        <v>149</v>
      </c>
      <c r="ES11" t="s">
        <v>149</v>
      </c>
    </row>
    <row r="12" spans="1:149" x14ac:dyDescent="0.25">
      <c r="A12">
        <v>111</v>
      </c>
      <c r="B12" t="s">
        <v>169</v>
      </c>
      <c r="C12" t="s">
        <v>150</v>
      </c>
      <c r="D12" t="s">
        <v>150</v>
      </c>
      <c r="E12" t="s">
        <v>153</v>
      </c>
      <c r="F12" t="s">
        <v>154</v>
      </c>
      <c r="G12" t="s">
        <v>168</v>
      </c>
      <c r="H12" t="s">
        <v>153</v>
      </c>
      <c r="I12" t="s">
        <v>151</v>
      </c>
      <c r="J12" t="s">
        <v>161</v>
      </c>
      <c r="K12" t="s">
        <v>151</v>
      </c>
      <c r="L12" t="s">
        <v>155</v>
      </c>
      <c r="M12" t="s">
        <v>155</v>
      </c>
      <c r="N12" t="s">
        <v>157</v>
      </c>
      <c r="O12" t="s">
        <v>151</v>
      </c>
      <c r="P12" t="s">
        <v>157</v>
      </c>
      <c r="Q12" t="s">
        <v>166</v>
      </c>
      <c r="R12" t="s">
        <v>159</v>
      </c>
      <c r="S12" t="s">
        <v>151</v>
      </c>
      <c r="T12" t="s">
        <v>159</v>
      </c>
      <c r="U12" t="s">
        <v>155</v>
      </c>
      <c r="V12" t="s">
        <v>155</v>
      </c>
      <c r="W12" t="s">
        <v>149</v>
      </c>
      <c r="X12" t="s">
        <v>160</v>
      </c>
      <c r="Y12" t="s">
        <v>153</v>
      </c>
      <c r="Z12" t="s">
        <v>153</v>
      </c>
      <c r="AA12" t="s">
        <v>153</v>
      </c>
      <c r="AB12" t="s">
        <v>161</v>
      </c>
      <c r="AC12" t="s">
        <v>157</v>
      </c>
      <c r="AD12" t="s">
        <v>162</v>
      </c>
      <c r="AE12" t="s">
        <v>160</v>
      </c>
      <c r="AF12" t="s">
        <v>162</v>
      </c>
      <c r="AG12" t="s">
        <v>153</v>
      </c>
      <c r="AH12" t="s">
        <v>176</v>
      </c>
      <c r="AI12" t="s">
        <v>168</v>
      </c>
      <c r="AJ12" t="s">
        <v>155</v>
      </c>
      <c r="AK12" t="s">
        <v>151</v>
      </c>
      <c r="AL12" t="s">
        <v>169</v>
      </c>
      <c r="AM12" t="s">
        <v>162</v>
      </c>
      <c r="AN12" t="s">
        <v>182</v>
      </c>
      <c r="AO12" t="s">
        <v>157</v>
      </c>
      <c r="AP12" t="s">
        <v>151</v>
      </c>
      <c r="AQ12" t="s">
        <v>168</v>
      </c>
      <c r="AR12" t="s">
        <v>163</v>
      </c>
      <c r="AS12" t="s">
        <v>151</v>
      </c>
      <c r="AT12" t="s">
        <v>175</v>
      </c>
      <c r="AU12" t="s">
        <v>151</v>
      </c>
      <c r="AV12" t="s">
        <v>157</v>
      </c>
      <c r="AW12" t="s">
        <v>151</v>
      </c>
      <c r="AX12" t="s">
        <v>161</v>
      </c>
      <c r="AY12" t="s">
        <v>157</v>
      </c>
      <c r="AZ12" t="s">
        <v>151</v>
      </c>
      <c r="BA12" t="s">
        <v>151</v>
      </c>
      <c r="BB12" t="s">
        <v>161</v>
      </c>
      <c r="BC12" t="s">
        <v>151</v>
      </c>
      <c r="BD12" t="s">
        <v>151</v>
      </c>
      <c r="BE12" t="s">
        <v>151</v>
      </c>
      <c r="BF12" t="s">
        <v>151</v>
      </c>
      <c r="BG12" t="s">
        <v>149</v>
      </c>
      <c r="BH12" t="s">
        <v>169</v>
      </c>
      <c r="BI12" t="s">
        <v>169</v>
      </c>
      <c r="BJ12" t="s">
        <v>169</v>
      </c>
      <c r="BK12" t="s">
        <v>151</v>
      </c>
      <c r="BL12" t="s">
        <v>153</v>
      </c>
      <c r="BM12" t="s">
        <v>157</v>
      </c>
      <c r="BN12" t="s">
        <v>157</v>
      </c>
      <c r="BO12" t="s">
        <v>153</v>
      </c>
      <c r="BP12" t="s">
        <v>157</v>
      </c>
      <c r="BQ12" t="s">
        <v>151</v>
      </c>
      <c r="BR12" t="s">
        <v>151</v>
      </c>
      <c r="BS12" t="s">
        <v>165</v>
      </c>
      <c r="BT12" t="s">
        <v>151</v>
      </c>
      <c r="BU12" t="s">
        <v>169</v>
      </c>
      <c r="BV12" t="s">
        <v>157</v>
      </c>
      <c r="BW12" t="s">
        <v>157</v>
      </c>
      <c r="BX12" t="s">
        <v>153</v>
      </c>
      <c r="BY12" t="s">
        <v>153</v>
      </c>
      <c r="BZ12" t="s">
        <v>156</v>
      </c>
      <c r="CA12" t="s">
        <v>153</v>
      </c>
      <c r="CB12" t="s">
        <v>151</v>
      </c>
      <c r="CC12" t="s">
        <v>163</v>
      </c>
      <c r="CD12" t="s">
        <v>157</v>
      </c>
      <c r="CE12" t="s">
        <v>169</v>
      </c>
      <c r="CF12" t="s">
        <v>151</v>
      </c>
      <c r="CG12" t="s">
        <v>151</v>
      </c>
      <c r="CH12" t="s">
        <v>156</v>
      </c>
      <c r="CI12" t="s">
        <v>159</v>
      </c>
      <c r="CJ12" t="s">
        <v>159</v>
      </c>
      <c r="CK12" t="s">
        <v>150</v>
      </c>
      <c r="CL12" t="s">
        <v>151</v>
      </c>
      <c r="CM12" t="s">
        <v>151</v>
      </c>
      <c r="CN12" t="s">
        <v>151</v>
      </c>
      <c r="CO12" t="s">
        <v>151</v>
      </c>
      <c r="CP12" t="s">
        <v>157</v>
      </c>
      <c r="CQ12" t="s">
        <v>151</v>
      </c>
      <c r="CR12" t="s">
        <v>159</v>
      </c>
      <c r="CS12" t="s">
        <v>155</v>
      </c>
      <c r="CT12" t="s">
        <v>162</v>
      </c>
      <c r="CU12" t="s">
        <v>151</v>
      </c>
      <c r="CV12" t="s">
        <v>149</v>
      </c>
      <c r="CW12" t="s">
        <v>155</v>
      </c>
      <c r="CX12" t="s">
        <v>151</v>
      </c>
      <c r="CY12" t="s">
        <v>168</v>
      </c>
      <c r="CZ12" t="s">
        <v>161</v>
      </c>
      <c r="DA12" t="s">
        <v>175</v>
      </c>
      <c r="DB12" t="s">
        <v>151</v>
      </c>
      <c r="DC12" t="s">
        <v>175</v>
      </c>
      <c r="DD12" t="s">
        <v>153</v>
      </c>
      <c r="DE12" t="s">
        <v>162</v>
      </c>
      <c r="DF12" t="s">
        <v>168</v>
      </c>
      <c r="DG12" t="s">
        <v>156</v>
      </c>
      <c r="DH12" t="s">
        <v>156</v>
      </c>
      <c r="DI12" t="s">
        <v>151</v>
      </c>
      <c r="DJ12" t="s">
        <v>149</v>
      </c>
      <c r="DK12" t="s">
        <v>157</v>
      </c>
      <c r="DL12" t="s">
        <v>156</v>
      </c>
      <c r="DM12" t="s">
        <v>167</v>
      </c>
      <c r="DN12" t="s">
        <v>153</v>
      </c>
      <c r="DO12" t="s">
        <v>153</v>
      </c>
      <c r="DP12" t="s">
        <v>153</v>
      </c>
      <c r="DQ12" t="s">
        <v>153</v>
      </c>
      <c r="DR12" t="s">
        <v>167</v>
      </c>
      <c r="DS12" t="s">
        <v>151</v>
      </c>
      <c r="DT12" t="s">
        <v>163</v>
      </c>
      <c r="DU12" t="s">
        <v>153</v>
      </c>
      <c r="DV12" t="s">
        <v>157</v>
      </c>
      <c r="DW12" t="s">
        <v>185</v>
      </c>
      <c r="DX12" t="s">
        <v>153</v>
      </c>
      <c r="DY12" t="s">
        <v>155</v>
      </c>
      <c r="DZ12" t="s">
        <v>188</v>
      </c>
      <c r="EA12" t="s">
        <v>169</v>
      </c>
      <c r="EB12" t="s">
        <v>185</v>
      </c>
      <c r="EC12" t="s">
        <v>157</v>
      </c>
      <c r="ED12" t="s">
        <v>153</v>
      </c>
      <c r="EE12" t="s">
        <v>157</v>
      </c>
      <c r="EF12" t="s">
        <v>149</v>
      </c>
      <c r="EG12" t="s">
        <v>150</v>
      </c>
      <c r="EH12" t="s">
        <v>151</v>
      </c>
      <c r="EI12" t="s">
        <v>149</v>
      </c>
      <c r="EJ12" t="s">
        <v>157</v>
      </c>
      <c r="EK12" t="s">
        <v>188</v>
      </c>
      <c r="EL12" t="s">
        <v>168</v>
      </c>
      <c r="EM12" t="s">
        <v>157</v>
      </c>
      <c r="EN12" t="s">
        <v>176</v>
      </c>
      <c r="EO12" t="s">
        <v>160</v>
      </c>
      <c r="EP12" t="s">
        <v>156</v>
      </c>
      <c r="EQ12" t="s">
        <v>157</v>
      </c>
      <c r="ER12" t="s">
        <v>155</v>
      </c>
      <c r="ES12" t="s">
        <v>155</v>
      </c>
    </row>
    <row r="13" spans="1:149" x14ac:dyDescent="0.25">
      <c r="A13">
        <v>112</v>
      </c>
      <c r="B13" t="s">
        <v>149</v>
      </c>
      <c r="C13" t="s">
        <v>168</v>
      </c>
      <c r="D13" t="s">
        <v>169</v>
      </c>
      <c r="E13" t="s">
        <v>161</v>
      </c>
      <c r="F13" t="s">
        <v>154</v>
      </c>
      <c r="G13" t="s">
        <v>168</v>
      </c>
      <c r="H13" t="s">
        <v>153</v>
      </c>
      <c r="I13" t="s">
        <v>151</v>
      </c>
      <c r="J13" t="s">
        <v>153</v>
      </c>
      <c r="K13" t="s">
        <v>151</v>
      </c>
      <c r="L13" t="s">
        <v>149</v>
      </c>
      <c r="M13" t="s">
        <v>169</v>
      </c>
      <c r="N13" t="s">
        <v>157</v>
      </c>
      <c r="O13" t="s">
        <v>157</v>
      </c>
      <c r="P13" t="s">
        <v>157</v>
      </c>
      <c r="Q13" t="s">
        <v>166</v>
      </c>
      <c r="R13" t="s">
        <v>159</v>
      </c>
      <c r="S13" t="s">
        <v>151</v>
      </c>
      <c r="T13" t="s">
        <v>159</v>
      </c>
      <c r="U13" t="s">
        <v>149</v>
      </c>
      <c r="V13" t="s">
        <v>149</v>
      </c>
      <c r="W13" t="s">
        <v>149</v>
      </c>
      <c r="X13" t="s">
        <v>166</v>
      </c>
      <c r="Y13" t="s">
        <v>153</v>
      </c>
      <c r="Z13" t="s">
        <v>153</v>
      </c>
      <c r="AA13" t="s">
        <v>151</v>
      </c>
      <c r="AB13" t="s">
        <v>151</v>
      </c>
      <c r="AC13" t="s">
        <v>157</v>
      </c>
      <c r="AD13" t="s">
        <v>162</v>
      </c>
      <c r="AE13" t="s">
        <v>163</v>
      </c>
      <c r="AF13" t="s">
        <v>157</v>
      </c>
      <c r="AG13" t="s">
        <v>168</v>
      </c>
      <c r="AH13" t="s">
        <v>161</v>
      </c>
      <c r="AI13" t="s">
        <v>159</v>
      </c>
      <c r="AJ13" t="s">
        <v>149</v>
      </c>
      <c r="AK13" t="s">
        <v>151</v>
      </c>
      <c r="AL13" t="s">
        <v>169</v>
      </c>
      <c r="AM13" t="s">
        <v>151</v>
      </c>
      <c r="AN13" t="s">
        <v>156</v>
      </c>
      <c r="AO13" t="s">
        <v>157</v>
      </c>
      <c r="AP13" t="s">
        <v>157</v>
      </c>
      <c r="AQ13" t="s">
        <v>157</v>
      </c>
      <c r="AR13" t="s">
        <v>163</v>
      </c>
      <c r="AS13" t="s">
        <v>157</v>
      </c>
      <c r="AT13" t="s">
        <v>157</v>
      </c>
      <c r="AU13" t="s">
        <v>157</v>
      </c>
      <c r="AV13" t="s">
        <v>157</v>
      </c>
      <c r="AW13" t="s">
        <v>151</v>
      </c>
      <c r="AX13" t="s">
        <v>161</v>
      </c>
      <c r="AY13" t="s">
        <v>157</v>
      </c>
      <c r="AZ13" t="s">
        <v>151</v>
      </c>
      <c r="BA13" t="s">
        <v>157</v>
      </c>
      <c r="BB13" t="s">
        <v>151</v>
      </c>
      <c r="BC13" t="s">
        <v>151</v>
      </c>
      <c r="BD13" t="s">
        <v>153</v>
      </c>
      <c r="BE13" t="s">
        <v>156</v>
      </c>
      <c r="BF13" t="s">
        <v>157</v>
      </c>
      <c r="BG13" t="s">
        <v>149</v>
      </c>
      <c r="BH13" t="s">
        <v>155</v>
      </c>
      <c r="BI13" t="s">
        <v>154</v>
      </c>
      <c r="BJ13" t="s">
        <v>155</v>
      </c>
      <c r="BK13" t="s">
        <v>151</v>
      </c>
      <c r="BL13" t="s">
        <v>151</v>
      </c>
      <c r="BM13" t="s">
        <v>157</v>
      </c>
      <c r="BN13" t="s">
        <v>157</v>
      </c>
      <c r="BO13" t="s">
        <v>151</v>
      </c>
      <c r="BP13" t="s">
        <v>157</v>
      </c>
      <c r="BQ13" t="s">
        <v>162</v>
      </c>
      <c r="BR13" t="s">
        <v>151</v>
      </c>
      <c r="BS13" t="s">
        <v>153</v>
      </c>
      <c r="BT13" t="s">
        <v>157</v>
      </c>
      <c r="BU13" t="s">
        <v>149</v>
      </c>
      <c r="BV13" t="s">
        <v>166</v>
      </c>
      <c r="BW13" t="s">
        <v>157</v>
      </c>
      <c r="BX13" t="s">
        <v>157</v>
      </c>
      <c r="BY13" t="s">
        <v>151</v>
      </c>
      <c r="BZ13" t="s">
        <v>157</v>
      </c>
      <c r="CA13" t="s">
        <v>157</v>
      </c>
      <c r="CB13" t="s">
        <v>151</v>
      </c>
      <c r="CC13" t="s">
        <v>157</v>
      </c>
      <c r="CD13" t="s">
        <v>157</v>
      </c>
      <c r="CE13" t="s">
        <v>149</v>
      </c>
      <c r="CF13" t="s">
        <v>151</v>
      </c>
      <c r="CG13" t="s">
        <v>151</v>
      </c>
      <c r="CH13" t="s">
        <v>156</v>
      </c>
      <c r="CI13" t="s">
        <v>159</v>
      </c>
      <c r="CJ13" t="s">
        <v>159</v>
      </c>
      <c r="CK13" t="s">
        <v>168</v>
      </c>
      <c r="CL13" t="s">
        <v>157</v>
      </c>
      <c r="CM13" t="s">
        <v>151</v>
      </c>
      <c r="CN13" t="s">
        <v>157</v>
      </c>
      <c r="CO13" t="s">
        <v>157</v>
      </c>
      <c r="CP13" t="s">
        <v>157</v>
      </c>
      <c r="CQ13" t="s">
        <v>156</v>
      </c>
      <c r="CR13" t="s">
        <v>159</v>
      </c>
      <c r="CS13" t="s">
        <v>149</v>
      </c>
      <c r="CT13" t="s">
        <v>161</v>
      </c>
      <c r="CU13" t="s">
        <v>151</v>
      </c>
      <c r="CV13" t="s">
        <v>168</v>
      </c>
      <c r="CW13" t="s">
        <v>149</v>
      </c>
      <c r="CX13" t="s">
        <v>157</v>
      </c>
      <c r="CY13" t="s">
        <v>159</v>
      </c>
      <c r="CZ13" t="s">
        <v>153</v>
      </c>
      <c r="DA13" t="s">
        <v>151</v>
      </c>
      <c r="DB13" t="s">
        <v>157</v>
      </c>
      <c r="DC13" t="s">
        <v>157</v>
      </c>
      <c r="DD13" t="s">
        <v>153</v>
      </c>
      <c r="DE13" t="s">
        <v>151</v>
      </c>
      <c r="DF13" t="s">
        <v>159</v>
      </c>
      <c r="DG13" t="s">
        <v>161</v>
      </c>
      <c r="DH13" t="s">
        <v>157</v>
      </c>
      <c r="DI13" t="s">
        <v>151</v>
      </c>
      <c r="DJ13" t="s">
        <v>149</v>
      </c>
      <c r="DK13" t="s">
        <v>157</v>
      </c>
      <c r="DL13" t="s">
        <v>157</v>
      </c>
      <c r="DM13" t="s">
        <v>167</v>
      </c>
      <c r="DN13" t="s">
        <v>157</v>
      </c>
      <c r="DO13" t="s">
        <v>167</v>
      </c>
      <c r="DP13" t="s">
        <v>168</v>
      </c>
      <c r="DQ13" t="s">
        <v>153</v>
      </c>
      <c r="DR13" t="s">
        <v>167</v>
      </c>
      <c r="DS13" t="s">
        <v>157</v>
      </c>
      <c r="DT13" t="s">
        <v>157</v>
      </c>
      <c r="DU13" t="s">
        <v>151</v>
      </c>
      <c r="DV13" t="s">
        <v>157</v>
      </c>
      <c r="DW13" t="s">
        <v>157</v>
      </c>
      <c r="DX13" t="s">
        <v>153</v>
      </c>
      <c r="DY13" t="s">
        <v>149</v>
      </c>
      <c r="DZ13" t="s">
        <v>157</v>
      </c>
      <c r="EA13" t="s">
        <v>169</v>
      </c>
      <c r="EB13" t="s">
        <v>178</v>
      </c>
      <c r="EC13" t="s">
        <v>157</v>
      </c>
      <c r="ED13" t="s">
        <v>153</v>
      </c>
      <c r="EE13" t="s">
        <v>157</v>
      </c>
      <c r="EF13" t="s">
        <v>168</v>
      </c>
      <c r="EG13" t="s">
        <v>149</v>
      </c>
      <c r="EH13" t="s">
        <v>167</v>
      </c>
      <c r="EI13" t="s">
        <v>149</v>
      </c>
      <c r="EJ13" t="s">
        <v>157</v>
      </c>
      <c r="EK13" t="s">
        <v>170</v>
      </c>
      <c r="EL13" t="s">
        <v>159</v>
      </c>
      <c r="EM13" t="s">
        <v>157</v>
      </c>
      <c r="EN13" t="s">
        <v>171</v>
      </c>
      <c r="EO13" t="s">
        <v>166</v>
      </c>
      <c r="EP13" t="s">
        <v>151</v>
      </c>
      <c r="EQ13" t="s">
        <v>161</v>
      </c>
      <c r="ER13" t="s">
        <v>149</v>
      </c>
      <c r="ES13" t="s">
        <v>149</v>
      </c>
    </row>
    <row r="14" spans="1:149" x14ac:dyDescent="0.25">
      <c r="A14">
        <v>113</v>
      </c>
      <c r="B14" t="s">
        <v>150</v>
      </c>
      <c r="C14" t="s">
        <v>150</v>
      </c>
      <c r="D14" t="s">
        <v>168</v>
      </c>
      <c r="E14" t="s">
        <v>151</v>
      </c>
      <c r="F14" t="s">
        <v>155</v>
      </c>
      <c r="G14" t="s">
        <v>168</v>
      </c>
      <c r="H14" t="s">
        <v>153</v>
      </c>
      <c r="I14" t="s">
        <v>153</v>
      </c>
      <c r="J14" t="s">
        <v>153</v>
      </c>
      <c r="K14" t="s">
        <v>151</v>
      </c>
      <c r="L14" t="s">
        <v>155</v>
      </c>
      <c r="M14" t="s">
        <v>169</v>
      </c>
      <c r="N14" t="s">
        <v>151</v>
      </c>
      <c r="O14" t="s">
        <v>151</v>
      </c>
      <c r="P14" t="s">
        <v>157</v>
      </c>
      <c r="Q14" t="s">
        <v>156</v>
      </c>
      <c r="R14" t="s">
        <v>168</v>
      </c>
      <c r="S14" t="s">
        <v>151</v>
      </c>
      <c r="T14" t="s">
        <v>168</v>
      </c>
      <c r="U14" t="s">
        <v>169</v>
      </c>
      <c r="V14" t="s">
        <v>149</v>
      </c>
      <c r="W14" t="s">
        <v>155</v>
      </c>
      <c r="X14" t="s">
        <v>166</v>
      </c>
      <c r="Y14" t="s">
        <v>151</v>
      </c>
      <c r="Z14" t="s">
        <v>151</v>
      </c>
      <c r="AA14" t="s">
        <v>161</v>
      </c>
      <c r="AB14" t="s">
        <v>151</v>
      </c>
      <c r="AC14" t="s">
        <v>151</v>
      </c>
      <c r="AD14" t="s">
        <v>151</v>
      </c>
      <c r="AE14" t="s">
        <v>163</v>
      </c>
      <c r="AF14" t="s">
        <v>151</v>
      </c>
      <c r="AG14" t="s">
        <v>157</v>
      </c>
      <c r="AH14" t="s">
        <v>156</v>
      </c>
      <c r="AI14" t="s">
        <v>159</v>
      </c>
      <c r="AJ14" t="s">
        <v>155</v>
      </c>
      <c r="AK14" t="s">
        <v>151</v>
      </c>
      <c r="AL14" t="s">
        <v>169</v>
      </c>
      <c r="AM14" t="s">
        <v>162</v>
      </c>
      <c r="AN14" t="s">
        <v>157</v>
      </c>
      <c r="AO14" t="s">
        <v>157</v>
      </c>
      <c r="AP14" t="s">
        <v>151</v>
      </c>
      <c r="AQ14" t="s">
        <v>157</v>
      </c>
      <c r="AR14" t="s">
        <v>157</v>
      </c>
      <c r="AS14" t="s">
        <v>157</v>
      </c>
      <c r="AT14" t="s">
        <v>151</v>
      </c>
      <c r="AU14" t="s">
        <v>157</v>
      </c>
      <c r="AV14" t="s">
        <v>157</v>
      </c>
      <c r="AW14" t="s">
        <v>151</v>
      </c>
      <c r="AX14" t="s">
        <v>157</v>
      </c>
      <c r="AY14" t="s">
        <v>157</v>
      </c>
      <c r="AZ14" t="s">
        <v>151</v>
      </c>
      <c r="BA14" t="s">
        <v>157</v>
      </c>
      <c r="BB14" t="s">
        <v>151</v>
      </c>
      <c r="BC14" t="s">
        <v>151</v>
      </c>
      <c r="BD14" t="s">
        <v>151</v>
      </c>
      <c r="BE14" t="s">
        <v>151</v>
      </c>
      <c r="BF14" t="s">
        <v>151</v>
      </c>
      <c r="BG14" t="s">
        <v>149</v>
      </c>
      <c r="BH14" t="s">
        <v>169</v>
      </c>
      <c r="BI14" t="s">
        <v>169</v>
      </c>
      <c r="BJ14" t="s">
        <v>155</v>
      </c>
      <c r="BK14" t="s">
        <v>151</v>
      </c>
      <c r="BL14" t="s">
        <v>151</v>
      </c>
      <c r="BM14" t="s">
        <v>157</v>
      </c>
      <c r="BN14" t="s">
        <v>157</v>
      </c>
      <c r="BO14" t="s">
        <v>151</v>
      </c>
      <c r="BP14" t="s">
        <v>157</v>
      </c>
      <c r="BQ14" t="s">
        <v>151</v>
      </c>
      <c r="BR14" t="s">
        <v>151</v>
      </c>
      <c r="BS14" t="s">
        <v>153</v>
      </c>
      <c r="BT14" t="s">
        <v>157</v>
      </c>
      <c r="BU14" t="s">
        <v>169</v>
      </c>
      <c r="BV14" t="s">
        <v>151</v>
      </c>
      <c r="BW14" t="s">
        <v>157</v>
      </c>
      <c r="BX14" t="s">
        <v>168</v>
      </c>
      <c r="BY14" t="s">
        <v>151</v>
      </c>
      <c r="BZ14" t="s">
        <v>151</v>
      </c>
      <c r="CA14" t="s">
        <v>168</v>
      </c>
      <c r="CB14" t="s">
        <v>151</v>
      </c>
      <c r="CC14" t="s">
        <v>163</v>
      </c>
      <c r="CD14" t="s">
        <v>157</v>
      </c>
      <c r="CE14" t="s">
        <v>169</v>
      </c>
      <c r="CF14" t="s">
        <v>151</v>
      </c>
      <c r="CG14" t="s">
        <v>151</v>
      </c>
      <c r="CH14" t="s">
        <v>156</v>
      </c>
      <c r="CI14" t="s">
        <v>159</v>
      </c>
      <c r="CJ14" t="s">
        <v>159</v>
      </c>
      <c r="CK14" t="s">
        <v>169</v>
      </c>
      <c r="CL14" t="s">
        <v>151</v>
      </c>
      <c r="CM14" t="s">
        <v>151</v>
      </c>
      <c r="CN14" t="s">
        <v>156</v>
      </c>
      <c r="CO14" t="s">
        <v>157</v>
      </c>
      <c r="CP14" t="s">
        <v>157</v>
      </c>
      <c r="CQ14" t="s">
        <v>156</v>
      </c>
      <c r="CR14" t="s">
        <v>159</v>
      </c>
      <c r="CS14" t="s">
        <v>169</v>
      </c>
      <c r="CT14" t="s">
        <v>151</v>
      </c>
      <c r="CU14" t="s">
        <v>157</v>
      </c>
      <c r="CV14" t="s">
        <v>169</v>
      </c>
      <c r="CW14" t="s">
        <v>155</v>
      </c>
      <c r="CX14" t="s">
        <v>151</v>
      </c>
      <c r="CY14" t="s">
        <v>168</v>
      </c>
      <c r="CZ14" t="s">
        <v>151</v>
      </c>
      <c r="DA14" t="s">
        <v>175</v>
      </c>
      <c r="DB14" t="s">
        <v>157</v>
      </c>
      <c r="DC14" t="s">
        <v>151</v>
      </c>
      <c r="DD14" t="s">
        <v>157</v>
      </c>
      <c r="DE14" t="s">
        <v>162</v>
      </c>
      <c r="DF14" t="s">
        <v>159</v>
      </c>
      <c r="DG14" t="s">
        <v>151</v>
      </c>
      <c r="DH14" t="s">
        <v>151</v>
      </c>
      <c r="DI14" t="s">
        <v>151</v>
      </c>
      <c r="DJ14" t="s">
        <v>155</v>
      </c>
      <c r="DK14" t="s">
        <v>157</v>
      </c>
      <c r="DL14" t="s">
        <v>151</v>
      </c>
      <c r="DM14" t="s">
        <v>167</v>
      </c>
      <c r="DN14" t="s">
        <v>157</v>
      </c>
      <c r="DO14" t="s">
        <v>153</v>
      </c>
      <c r="DP14" t="s">
        <v>157</v>
      </c>
      <c r="DQ14" t="s">
        <v>153</v>
      </c>
      <c r="DR14" t="s">
        <v>167</v>
      </c>
      <c r="DS14" t="s">
        <v>157</v>
      </c>
      <c r="DT14" t="s">
        <v>157</v>
      </c>
      <c r="DU14" t="s">
        <v>151</v>
      </c>
      <c r="DV14" t="s">
        <v>162</v>
      </c>
      <c r="DW14" t="s">
        <v>157</v>
      </c>
      <c r="DX14" t="s">
        <v>151</v>
      </c>
      <c r="DY14" t="s">
        <v>155</v>
      </c>
      <c r="DZ14" t="s">
        <v>157</v>
      </c>
      <c r="EA14" t="s">
        <v>169</v>
      </c>
      <c r="EB14" t="s">
        <v>178</v>
      </c>
      <c r="EC14" t="s">
        <v>157</v>
      </c>
      <c r="ED14" t="s">
        <v>151</v>
      </c>
      <c r="EE14" t="s">
        <v>157</v>
      </c>
      <c r="EF14" t="s">
        <v>149</v>
      </c>
      <c r="EG14" t="s">
        <v>149</v>
      </c>
      <c r="EH14" t="s">
        <v>167</v>
      </c>
      <c r="EI14" t="s">
        <v>149</v>
      </c>
      <c r="EJ14" t="s">
        <v>157</v>
      </c>
      <c r="EK14" t="s">
        <v>184</v>
      </c>
      <c r="EL14" t="s">
        <v>168</v>
      </c>
      <c r="EM14" t="s">
        <v>157</v>
      </c>
      <c r="EN14" t="s">
        <v>161</v>
      </c>
      <c r="EO14" t="s">
        <v>172</v>
      </c>
      <c r="EP14" t="s">
        <v>157</v>
      </c>
      <c r="EQ14" t="s">
        <v>161</v>
      </c>
      <c r="ER14" t="s">
        <v>155</v>
      </c>
      <c r="ES14" t="s">
        <v>149</v>
      </c>
    </row>
    <row r="15" spans="1:149" x14ac:dyDescent="0.25">
      <c r="A15">
        <v>114</v>
      </c>
      <c r="B15" t="s">
        <v>169</v>
      </c>
      <c r="C15" t="s">
        <v>150</v>
      </c>
      <c r="D15" t="s">
        <v>168</v>
      </c>
      <c r="E15" t="s">
        <v>151</v>
      </c>
      <c r="F15" t="s">
        <v>155</v>
      </c>
      <c r="G15" t="s">
        <v>168</v>
      </c>
      <c r="H15" t="s">
        <v>153</v>
      </c>
      <c r="I15" t="s">
        <v>153</v>
      </c>
      <c r="J15" t="s">
        <v>151</v>
      </c>
      <c r="K15" t="s">
        <v>151</v>
      </c>
      <c r="L15" t="s">
        <v>155</v>
      </c>
      <c r="M15" t="s">
        <v>169</v>
      </c>
      <c r="N15" t="s">
        <v>151</v>
      </c>
      <c r="O15" t="s">
        <v>151</v>
      </c>
      <c r="P15" t="s">
        <v>157</v>
      </c>
      <c r="Q15" t="s">
        <v>156</v>
      </c>
      <c r="R15" t="s">
        <v>168</v>
      </c>
      <c r="S15" t="s">
        <v>151</v>
      </c>
      <c r="T15" t="s">
        <v>168</v>
      </c>
      <c r="U15" t="s">
        <v>155</v>
      </c>
      <c r="V15" t="s">
        <v>149</v>
      </c>
      <c r="W15" t="s">
        <v>149</v>
      </c>
      <c r="X15" t="s">
        <v>166</v>
      </c>
      <c r="Y15" t="s">
        <v>151</v>
      </c>
      <c r="Z15" t="s">
        <v>151</v>
      </c>
      <c r="AA15" t="s">
        <v>161</v>
      </c>
      <c r="AB15" t="s">
        <v>157</v>
      </c>
      <c r="AC15" t="s">
        <v>157</v>
      </c>
      <c r="AD15" t="s">
        <v>151</v>
      </c>
      <c r="AE15" t="s">
        <v>163</v>
      </c>
      <c r="AF15" t="s">
        <v>151</v>
      </c>
      <c r="AG15" t="s">
        <v>157</v>
      </c>
      <c r="AH15" t="s">
        <v>156</v>
      </c>
      <c r="AI15" t="s">
        <v>159</v>
      </c>
      <c r="AJ15" t="s">
        <v>155</v>
      </c>
      <c r="AK15" t="s">
        <v>151</v>
      </c>
      <c r="AL15" t="s">
        <v>169</v>
      </c>
      <c r="AM15" t="s">
        <v>157</v>
      </c>
      <c r="AN15" t="s">
        <v>157</v>
      </c>
      <c r="AO15" t="s">
        <v>157</v>
      </c>
      <c r="AP15" t="s">
        <v>151</v>
      </c>
      <c r="AQ15" t="s">
        <v>157</v>
      </c>
      <c r="AR15" t="s">
        <v>157</v>
      </c>
      <c r="AS15" t="s">
        <v>157</v>
      </c>
      <c r="AT15" t="s">
        <v>151</v>
      </c>
      <c r="AU15" t="s">
        <v>157</v>
      </c>
      <c r="AV15" t="s">
        <v>157</v>
      </c>
      <c r="AW15" t="s">
        <v>151</v>
      </c>
      <c r="AX15" t="s">
        <v>157</v>
      </c>
      <c r="AY15" t="s">
        <v>157</v>
      </c>
      <c r="AZ15" t="s">
        <v>151</v>
      </c>
      <c r="BA15" t="s">
        <v>157</v>
      </c>
      <c r="BB15" t="s">
        <v>151</v>
      </c>
      <c r="BC15" t="s">
        <v>151</v>
      </c>
      <c r="BD15" t="s">
        <v>151</v>
      </c>
      <c r="BE15" t="s">
        <v>151</v>
      </c>
      <c r="BF15" t="s">
        <v>151</v>
      </c>
      <c r="BG15" t="s">
        <v>149</v>
      </c>
      <c r="BH15" t="s">
        <v>169</v>
      </c>
      <c r="BI15" t="s">
        <v>169</v>
      </c>
      <c r="BJ15" t="s">
        <v>149</v>
      </c>
      <c r="BK15" t="s">
        <v>167</v>
      </c>
      <c r="BL15" t="s">
        <v>157</v>
      </c>
      <c r="BM15" t="s">
        <v>157</v>
      </c>
      <c r="BN15" t="s">
        <v>157</v>
      </c>
      <c r="BO15" t="s">
        <v>151</v>
      </c>
      <c r="BP15" t="s">
        <v>157</v>
      </c>
      <c r="BQ15" t="s">
        <v>157</v>
      </c>
      <c r="BR15" t="s">
        <v>151</v>
      </c>
      <c r="BS15" t="s">
        <v>153</v>
      </c>
      <c r="BT15" t="s">
        <v>157</v>
      </c>
      <c r="BU15" t="s">
        <v>168</v>
      </c>
      <c r="BV15" t="s">
        <v>157</v>
      </c>
      <c r="BW15" t="s">
        <v>157</v>
      </c>
      <c r="BX15" t="s">
        <v>157</v>
      </c>
      <c r="BY15" t="s">
        <v>151</v>
      </c>
      <c r="BZ15" t="s">
        <v>151</v>
      </c>
      <c r="CA15" t="s">
        <v>153</v>
      </c>
      <c r="CB15" t="s">
        <v>151</v>
      </c>
      <c r="CC15" t="s">
        <v>157</v>
      </c>
      <c r="CD15" t="s">
        <v>157</v>
      </c>
      <c r="CE15" t="s">
        <v>169</v>
      </c>
      <c r="CF15" t="s">
        <v>151</v>
      </c>
      <c r="CG15" t="s">
        <v>151</v>
      </c>
      <c r="CH15" t="s">
        <v>156</v>
      </c>
      <c r="CI15" t="s">
        <v>159</v>
      </c>
      <c r="CJ15" t="s">
        <v>168</v>
      </c>
      <c r="CK15" t="s">
        <v>169</v>
      </c>
      <c r="CL15" t="s">
        <v>151</v>
      </c>
      <c r="CM15" t="s">
        <v>157</v>
      </c>
      <c r="CN15" t="s">
        <v>156</v>
      </c>
      <c r="CO15" t="s">
        <v>157</v>
      </c>
      <c r="CP15" t="s">
        <v>157</v>
      </c>
      <c r="CQ15" t="s">
        <v>156</v>
      </c>
      <c r="CR15" t="s">
        <v>159</v>
      </c>
      <c r="CS15" t="s">
        <v>155</v>
      </c>
      <c r="CT15" t="s">
        <v>151</v>
      </c>
      <c r="CU15" t="s">
        <v>157</v>
      </c>
      <c r="CV15" t="s">
        <v>169</v>
      </c>
      <c r="CW15" t="s">
        <v>169</v>
      </c>
      <c r="CX15" t="s">
        <v>151</v>
      </c>
      <c r="CY15" t="s">
        <v>168</v>
      </c>
      <c r="CZ15" t="s">
        <v>157</v>
      </c>
      <c r="DA15" t="s">
        <v>175</v>
      </c>
      <c r="DB15" t="s">
        <v>157</v>
      </c>
      <c r="DC15" t="s">
        <v>151</v>
      </c>
      <c r="DD15" t="s">
        <v>157</v>
      </c>
      <c r="DE15" t="s">
        <v>162</v>
      </c>
      <c r="DF15" t="s">
        <v>159</v>
      </c>
      <c r="DG15" t="s">
        <v>151</v>
      </c>
      <c r="DH15" t="s">
        <v>157</v>
      </c>
      <c r="DI15" t="s">
        <v>151</v>
      </c>
      <c r="DJ15" t="s">
        <v>155</v>
      </c>
      <c r="DK15" t="s">
        <v>157</v>
      </c>
      <c r="DL15" t="s">
        <v>151</v>
      </c>
      <c r="DM15" t="s">
        <v>167</v>
      </c>
      <c r="DN15" t="s">
        <v>157</v>
      </c>
      <c r="DO15" t="s">
        <v>151</v>
      </c>
      <c r="DP15" t="s">
        <v>157</v>
      </c>
      <c r="DQ15" t="s">
        <v>151</v>
      </c>
      <c r="DR15" t="s">
        <v>167</v>
      </c>
      <c r="DS15" t="s">
        <v>157</v>
      </c>
      <c r="DT15" t="s">
        <v>157</v>
      </c>
      <c r="DU15" t="s">
        <v>157</v>
      </c>
      <c r="DV15" t="s">
        <v>162</v>
      </c>
      <c r="DW15" t="s">
        <v>157</v>
      </c>
      <c r="DX15" t="s">
        <v>157</v>
      </c>
      <c r="DY15" t="s">
        <v>155</v>
      </c>
      <c r="DZ15" t="s">
        <v>157</v>
      </c>
      <c r="EA15" t="s">
        <v>155</v>
      </c>
      <c r="EB15" t="s">
        <v>157</v>
      </c>
      <c r="EC15" t="s">
        <v>157</v>
      </c>
      <c r="ED15" t="s">
        <v>157</v>
      </c>
      <c r="EE15" t="s">
        <v>157</v>
      </c>
      <c r="EF15" t="s">
        <v>149</v>
      </c>
      <c r="EG15" t="s">
        <v>149</v>
      </c>
      <c r="EH15" t="s">
        <v>167</v>
      </c>
      <c r="EI15" t="s">
        <v>149</v>
      </c>
      <c r="EJ15" t="s">
        <v>157</v>
      </c>
      <c r="EK15" t="s">
        <v>184</v>
      </c>
      <c r="EL15" t="s">
        <v>168</v>
      </c>
      <c r="EM15" t="s">
        <v>157</v>
      </c>
      <c r="EN15" t="s">
        <v>161</v>
      </c>
      <c r="EO15" t="s">
        <v>166</v>
      </c>
      <c r="EP15" t="s">
        <v>151</v>
      </c>
      <c r="EQ15" t="s">
        <v>161</v>
      </c>
      <c r="ER15" t="s">
        <v>155</v>
      </c>
      <c r="ES15" t="s">
        <v>149</v>
      </c>
    </row>
    <row r="16" spans="1:149" x14ac:dyDescent="0.25">
      <c r="A16">
        <v>115</v>
      </c>
      <c r="B16" t="s">
        <v>169</v>
      </c>
      <c r="C16" t="s">
        <v>169</v>
      </c>
      <c r="D16" t="s">
        <v>169</v>
      </c>
      <c r="E16" t="s">
        <v>151</v>
      </c>
      <c r="F16" t="s">
        <v>154</v>
      </c>
      <c r="G16" t="s">
        <v>168</v>
      </c>
      <c r="H16" t="s">
        <v>157</v>
      </c>
      <c r="I16" t="s">
        <v>157</v>
      </c>
      <c r="J16" t="s">
        <v>153</v>
      </c>
      <c r="K16" t="s">
        <v>157</v>
      </c>
      <c r="L16" t="s">
        <v>169</v>
      </c>
      <c r="M16" t="s">
        <v>169</v>
      </c>
      <c r="N16" t="s">
        <v>151</v>
      </c>
      <c r="O16" t="s">
        <v>157</v>
      </c>
      <c r="P16" t="s">
        <v>157</v>
      </c>
      <c r="Q16" t="s">
        <v>156</v>
      </c>
      <c r="R16" t="s">
        <v>159</v>
      </c>
      <c r="S16" t="s">
        <v>157</v>
      </c>
      <c r="T16" t="s">
        <v>159</v>
      </c>
      <c r="U16" t="s">
        <v>154</v>
      </c>
      <c r="V16" t="s">
        <v>149</v>
      </c>
      <c r="W16" t="s">
        <v>149</v>
      </c>
      <c r="X16" t="s">
        <v>166</v>
      </c>
      <c r="Y16" t="s">
        <v>153</v>
      </c>
      <c r="Z16" t="s">
        <v>157</v>
      </c>
      <c r="AA16" t="s">
        <v>157</v>
      </c>
      <c r="AB16" t="s">
        <v>153</v>
      </c>
      <c r="AC16" t="s">
        <v>151</v>
      </c>
      <c r="AD16" t="s">
        <v>151</v>
      </c>
      <c r="AE16" t="s">
        <v>157</v>
      </c>
      <c r="AF16" t="s">
        <v>151</v>
      </c>
      <c r="AG16" t="s">
        <v>168</v>
      </c>
      <c r="AH16" t="s">
        <v>176</v>
      </c>
      <c r="AI16" t="s">
        <v>159</v>
      </c>
      <c r="AJ16" t="s">
        <v>149</v>
      </c>
      <c r="AK16" t="s">
        <v>162</v>
      </c>
      <c r="AL16" t="s">
        <v>169</v>
      </c>
      <c r="AM16" t="s">
        <v>151</v>
      </c>
      <c r="AN16" t="s">
        <v>157</v>
      </c>
      <c r="AO16" t="s">
        <v>157</v>
      </c>
      <c r="AP16" t="s">
        <v>156</v>
      </c>
      <c r="AQ16" t="s">
        <v>157</v>
      </c>
      <c r="AR16" t="s">
        <v>163</v>
      </c>
      <c r="AS16" t="s">
        <v>157</v>
      </c>
      <c r="AT16" t="s">
        <v>157</v>
      </c>
      <c r="AU16" t="s">
        <v>151</v>
      </c>
      <c r="AV16" t="s">
        <v>157</v>
      </c>
      <c r="AW16" t="s">
        <v>151</v>
      </c>
      <c r="AX16" t="s">
        <v>151</v>
      </c>
      <c r="AY16" t="s">
        <v>157</v>
      </c>
      <c r="AZ16" t="s">
        <v>156</v>
      </c>
      <c r="BA16" t="s">
        <v>157</v>
      </c>
      <c r="BB16" t="s">
        <v>151</v>
      </c>
      <c r="BC16" t="s">
        <v>157</v>
      </c>
      <c r="BD16" t="s">
        <v>157</v>
      </c>
      <c r="BE16" t="s">
        <v>151</v>
      </c>
      <c r="BF16" t="s">
        <v>151</v>
      </c>
      <c r="BG16" t="s">
        <v>169</v>
      </c>
      <c r="BH16" t="s">
        <v>169</v>
      </c>
      <c r="BI16" t="s">
        <v>155</v>
      </c>
      <c r="BJ16" t="s">
        <v>154</v>
      </c>
      <c r="BK16" t="s">
        <v>151</v>
      </c>
      <c r="BL16" t="s">
        <v>157</v>
      </c>
      <c r="BM16" t="s">
        <v>157</v>
      </c>
      <c r="BN16" t="s">
        <v>157</v>
      </c>
      <c r="BO16" t="s">
        <v>151</v>
      </c>
      <c r="BP16" t="s">
        <v>157</v>
      </c>
      <c r="BQ16" t="s">
        <v>162</v>
      </c>
      <c r="BR16" t="s">
        <v>157</v>
      </c>
      <c r="BS16" t="s">
        <v>153</v>
      </c>
      <c r="BT16" t="s">
        <v>157</v>
      </c>
      <c r="BU16" t="s">
        <v>149</v>
      </c>
      <c r="BV16" t="s">
        <v>151</v>
      </c>
      <c r="BW16" t="s">
        <v>157</v>
      </c>
      <c r="BX16" t="s">
        <v>157</v>
      </c>
      <c r="BY16" t="s">
        <v>153</v>
      </c>
      <c r="BZ16" t="s">
        <v>157</v>
      </c>
      <c r="CA16" t="s">
        <v>157</v>
      </c>
      <c r="CB16" t="s">
        <v>151</v>
      </c>
      <c r="CC16" t="s">
        <v>157</v>
      </c>
      <c r="CD16" t="s">
        <v>157</v>
      </c>
      <c r="CE16" t="s">
        <v>149</v>
      </c>
      <c r="CF16" t="s">
        <v>157</v>
      </c>
      <c r="CG16" t="s">
        <v>157</v>
      </c>
      <c r="CH16" t="s">
        <v>151</v>
      </c>
      <c r="CI16" t="s">
        <v>159</v>
      </c>
      <c r="CJ16" t="s">
        <v>159</v>
      </c>
      <c r="CK16" t="s">
        <v>169</v>
      </c>
      <c r="CL16" t="s">
        <v>157</v>
      </c>
      <c r="CM16" t="s">
        <v>151</v>
      </c>
      <c r="CN16" t="s">
        <v>167</v>
      </c>
      <c r="CO16" t="s">
        <v>153</v>
      </c>
      <c r="CP16" t="s">
        <v>157</v>
      </c>
      <c r="CQ16" t="s">
        <v>151</v>
      </c>
      <c r="CR16" t="s">
        <v>159</v>
      </c>
      <c r="CS16" t="s">
        <v>155</v>
      </c>
      <c r="CT16" t="s">
        <v>151</v>
      </c>
      <c r="CU16" t="s">
        <v>151</v>
      </c>
      <c r="CV16" t="s">
        <v>149</v>
      </c>
      <c r="CW16" t="s">
        <v>155</v>
      </c>
      <c r="CX16" t="s">
        <v>157</v>
      </c>
      <c r="CY16" t="s">
        <v>168</v>
      </c>
      <c r="CZ16" t="s">
        <v>153</v>
      </c>
      <c r="DA16" t="s">
        <v>151</v>
      </c>
      <c r="DB16" t="s">
        <v>151</v>
      </c>
      <c r="DC16" t="s">
        <v>157</v>
      </c>
      <c r="DD16" t="s">
        <v>157</v>
      </c>
      <c r="DE16" t="s">
        <v>157</v>
      </c>
      <c r="DF16" t="s">
        <v>159</v>
      </c>
      <c r="DG16" t="s">
        <v>151</v>
      </c>
      <c r="DH16" t="s">
        <v>156</v>
      </c>
      <c r="DI16" t="s">
        <v>151</v>
      </c>
      <c r="DJ16" t="s">
        <v>154</v>
      </c>
      <c r="DK16" t="s">
        <v>157</v>
      </c>
      <c r="DL16" t="s">
        <v>160</v>
      </c>
      <c r="DM16" t="s">
        <v>167</v>
      </c>
      <c r="DN16" t="s">
        <v>157</v>
      </c>
      <c r="DO16" t="s">
        <v>167</v>
      </c>
      <c r="DP16" t="s">
        <v>157</v>
      </c>
      <c r="DQ16" t="s">
        <v>151</v>
      </c>
      <c r="DR16" t="s">
        <v>167</v>
      </c>
      <c r="DS16" t="s">
        <v>157</v>
      </c>
      <c r="DT16" t="s">
        <v>163</v>
      </c>
      <c r="DU16" t="s">
        <v>151</v>
      </c>
      <c r="DV16" t="s">
        <v>157</v>
      </c>
      <c r="DW16" t="s">
        <v>157</v>
      </c>
      <c r="DX16" t="s">
        <v>153</v>
      </c>
      <c r="DY16" t="s">
        <v>149</v>
      </c>
      <c r="DZ16" t="s">
        <v>157</v>
      </c>
      <c r="EA16" t="s">
        <v>154</v>
      </c>
      <c r="EB16" t="s">
        <v>157</v>
      </c>
      <c r="EC16" t="s">
        <v>157</v>
      </c>
      <c r="ED16" t="s">
        <v>153</v>
      </c>
      <c r="EE16" t="s">
        <v>157</v>
      </c>
      <c r="EF16" t="s">
        <v>149</v>
      </c>
      <c r="EG16" t="s">
        <v>169</v>
      </c>
      <c r="EH16" t="s">
        <v>167</v>
      </c>
      <c r="EI16" t="s">
        <v>149</v>
      </c>
      <c r="EJ16" t="s">
        <v>157</v>
      </c>
      <c r="EK16" t="s">
        <v>170</v>
      </c>
      <c r="EL16" t="s">
        <v>168</v>
      </c>
      <c r="EM16" t="s">
        <v>157</v>
      </c>
      <c r="EN16" t="s">
        <v>171</v>
      </c>
      <c r="EO16" t="s">
        <v>172</v>
      </c>
      <c r="EP16" t="s">
        <v>151</v>
      </c>
      <c r="EQ16" t="s">
        <v>161</v>
      </c>
      <c r="ER16" t="s">
        <v>155</v>
      </c>
      <c r="ES16" t="s">
        <v>149</v>
      </c>
    </row>
    <row r="17" spans="1:150" x14ac:dyDescent="0.25">
      <c r="A17">
        <v>118</v>
      </c>
      <c r="B17" t="s">
        <v>168</v>
      </c>
      <c r="C17" t="s">
        <v>169</v>
      </c>
      <c r="D17" t="s">
        <v>168</v>
      </c>
      <c r="E17" t="s">
        <v>151</v>
      </c>
      <c r="F17" t="s">
        <v>169</v>
      </c>
      <c r="G17" t="s">
        <v>168</v>
      </c>
      <c r="H17" t="s">
        <v>151</v>
      </c>
      <c r="I17" t="s">
        <v>151</v>
      </c>
      <c r="J17" t="s">
        <v>153</v>
      </c>
      <c r="K17" t="s">
        <v>157</v>
      </c>
      <c r="L17" t="s">
        <v>155</v>
      </c>
      <c r="M17" t="s">
        <v>169</v>
      </c>
      <c r="N17" t="s">
        <v>157</v>
      </c>
      <c r="O17" t="s">
        <v>151</v>
      </c>
      <c r="P17" t="s">
        <v>151</v>
      </c>
      <c r="Q17" t="s">
        <v>166</v>
      </c>
      <c r="R17" t="s">
        <v>168</v>
      </c>
      <c r="S17" t="s">
        <v>151</v>
      </c>
      <c r="T17" t="s">
        <v>168</v>
      </c>
      <c r="U17" t="s">
        <v>152</v>
      </c>
      <c r="V17" t="s">
        <v>155</v>
      </c>
      <c r="W17" t="s">
        <v>155</v>
      </c>
      <c r="X17" t="s">
        <v>166</v>
      </c>
      <c r="Y17" t="s">
        <v>151</v>
      </c>
      <c r="Z17" t="s">
        <v>151</v>
      </c>
      <c r="AA17" t="s">
        <v>151</v>
      </c>
      <c r="AB17" t="s">
        <v>153</v>
      </c>
      <c r="AC17" t="s">
        <v>157</v>
      </c>
      <c r="AD17" t="s">
        <v>151</v>
      </c>
      <c r="AE17" t="s">
        <v>163</v>
      </c>
      <c r="AF17" t="s">
        <v>157</v>
      </c>
      <c r="AG17" t="s">
        <v>168</v>
      </c>
      <c r="AH17" t="s">
        <v>176</v>
      </c>
      <c r="AI17" t="s">
        <v>159</v>
      </c>
      <c r="AJ17" t="s">
        <v>155</v>
      </c>
      <c r="AK17" t="s">
        <v>162</v>
      </c>
      <c r="AL17" t="s">
        <v>155</v>
      </c>
      <c r="AM17" t="s">
        <v>162</v>
      </c>
      <c r="AN17" t="s">
        <v>156</v>
      </c>
      <c r="AO17" t="s">
        <v>151</v>
      </c>
      <c r="AP17" t="s">
        <v>156</v>
      </c>
      <c r="AQ17" t="s">
        <v>168</v>
      </c>
      <c r="AR17" t="s">
        <v>163</v>
      </c>
      <c r="AS17" t="s">
        <v>157</v>
      </c>
      <c r="AT17" t="s">
        <v>151</v>
      </c>
      <c r="AU17" t="s">
        <v>151</v>
      </c>
      <c r="AV17" t="s">
        <v>157</v>
      </c>
      <c r="AW17" t="s">
        <v>157</v>
      </c>
      <c r="AX17" t="s">
        <v>153</v>
      </c>
      <c r="AY17" t="s">
        <v>157</v>
      </c>
      <c r="AZ17" t="s">
        <v>151</v>
      </c>
      <c r="BA17" t="s">
        <v>157</v>
      </c>
      <c r="BB17" t="s">
        <v>151</v>
      </c>
      <c r="BC17" t="s">
        <v>157</v>
      </c>
      <c r="BD17" t="s">
        <v>151</v>
      </c>
      <c r="BE17" t="s">
        <v>156</v>
      </c>
      <c r="BF17" t="s">
        <v>151</v>
      </c>
      <c r="BG17" t="s">
        <v>168</v>
      </c>
      <c r="BH17" t="s">
        <v>155</v>
      </c>
      <c r="BI17" t="s">
        <v>155</v>
      </c>
      <c r="BJ17" t="s">
        <v>149</v>
      </c>
      <c r="BK17" t="s">
        <v>162</v>
      </c>
      <c r="BL17" t="s">
        <v>153</v>
      </c>
      <c r="BM17" t="s">
        <v>157</v>
      </c>
      <c r="BN17" t="s">
        <v>157</v>
      </c>
      <c r="BO17" t="s">
        <v>151</v>
      </c>
      <c r="BP17" t="s">
        <v>157</v>
      </c>
      <c r="BQ17" t="s">
        <v>162</v>
      </c>
      <c r="BR17" t="s">
        <v>157</v>
      </c>
      <c r="BS17" t="s">
        <v>165</v>
      </c>
      <c r="BT17" t="s">
        <v>151</v>
      </c>
      <c r="BU17" t="s">
        <v>169</v>
      </c>
      <c r="BV17" t="s">
        <v>157</v>
      </c>
      <c r="BW17" t="s">
        <v>157</v>
      </c>
      <c r="BX17" t="s">
        <v>157</v>
      </c>
      <c r="BY17" t="s">
        <v>153</v>
      </c>
      <c r="BZ17" t="s">
        <v>157</v>
      </c>
      <c r="CA17" t="s">
        <v>157</v>
      </c>
      <c r="CB17" t="s">
        <v>151</v>
      </c>
      <c r="CC17" t="s">
        <v>157</v>
      </c>
      <c r="CD17" t="s">
        <v>151</v>
      </c>
      <c r="CE17" t="s">
        <v>155</v>
      </c>
      <c r="CF17" t="s">
        <v>151</v>
      </c>
      <c r="CG17" t="s">
        <v>151</v>
      </c>
      <c r="CH17" t="s">
        <v>151</v>
      </c>
      <c r="CI17" t="s">
        <v>159</v>
      </c>
      <c r="CJ17" t="s">
        <v>168</v>
      </c>
      <c r="CK17" t="s">
        <v>150</v>
      </c>
      <c r="CL17" t="s">
        <v>157</v>
      </c>
      <c r="CM17" t="s">
        <v>151</v>
      </c>
      <c r="CN17" t="s">
        <v>151</v>
      </c>
      <c r="CO17" t="s">
        <v>157</v>
      </c>
      <c r="CP17" t="s">
        <v>151</v>
      </c>
      <c r="CQ17" t="s">
        <v>151</v>
      </c>
      <c r="CR17" t="s">
        <v>159</v>
      </c>
      <c r="CS17" t="s">
        <v>155</v>
      </c>
      <c r="CT17" t="s">
        <v>162</v>
      </c>
      <c r="CU17" t="s">
        <v>157</v>
      </c>
      <c r="CV17" t="s">
        <v>168</v>
      </c>
      <c r="CW17" t="s">
        <v>155</v>
      </c>
      <c r="CX17" t="s">
        <v>157</v>
      </c>
      <c r="CY17" t="s">
        <v>159</v>
      </c>
      <c r="CZ17" t="s">
        <v>161</v>
      </c>
      <c r="DA17" t="s">
        <v>175</v>
      </c>
      <c r="DB17" t="s">
        <v>151</v>
      </c>
      <c r="DC17" t="s">
        <v>157</v>
      </c>
      <c r="DD17" t="s">
        <v>151</v>
      </c>
      <c r="DE17" t="s">
        <v>151</v>
      </c>
      <c r="DF17" t="s">
        <v>159</v>
      </c>
      <c r="DG17" t="s">
        <v>156</v>
      </c>
      <c r="DH17" t="s">
        <v>156</v>
      </c>
      <c r="DI17" t="s">
        <v>157</v>
      </c>
      <c r="DJ17" t="s">
        <v>155</v>
      </c>
      <c r="DK17" t="s">
        <v>157</v>
      </c>
      <c r="DL17" t="s">
        <v>151</v>
      </c>
      <c r="DM17" t="s">
        <v>167</v>
      </c>
      <c r="DN17" t="s">
        <v>153</v>
      </c>
      <c r="DO17" t="s">
        <v>153</v>
      </c>
      <c r="DP17" t="s">
        <v>153</v>
      </c>
      <c r="DQ17" t="s">
        <v>151</v>
      </c>
      <c r="DR17" t="s">
        <v>167</v>
      </c>
      <c r="DS17" t="s">
        <v>151</v>
      </c>
      <c r="DT17" t="s">
        <v>163</v>
      </c>
      <c r="DU17" t="s">
        <v>153</v>
      </c>
      <c r="DV17" t="s">
        <v>157</v>
      </c>
      <c r="DW17" t="s">
        <v>178</v>
      </c>
      <c r="DX17" t="s">
        <v>151</v>
      </c>
      <c r="DY17" t="s">
        <v>155</v>
      </c>
      <c r="DZ17" t="s">
        <v>151</v>
      </c>
      <c r="EA17" t="s">
        <v>155</v>
      </c>
      <c r="EB17" t="s">
        <v>157</v>
      </c>
      <c r="EC17" t="s">
        <v>157</v>
      </c>
      <c r="ED17" t="s">
        <v>153</v>
      </c>
      <c r="EE17" t="s">
        <v>157</v>
      </c>
      <c r="EF17" t="s">
        <v>149</v>
      </c>
      <c r="EG17" t="s">
        <v>168</v>
      </c>
      <c r="EH17" t="s">
        <v>167</v>
      </c>
      <c r="EI17" t="s">
        <v>149</v>
      </c>
      <c r="EJ17" t="s">
        <v>157</v>
      </c>
      <c r="EK17" t="s">
        <v>179</v>
      </c>
      <c r="EL17" t="s">
        <v>159</v>
      </c>
      <c r="EM17" t="s">
        <v>157</v>
      </c>
      <c r="EN17" t="s">
        <v>171</v>
      </c>
      <c r="EO17" t="s">
        <v>160</v>
      </c>
      <c r="EP17" t="s">
        <v>151</v>
      </c>
      <c r="EQ17" t="s">
        <v>161</v>
      </c>
      <c r="ER17" t="s">
        <v>155</v>
      </c>
      <c r="ES17" t="s">
        <v>155</v>
      </c>
    </row>
    <row r="18" spans="1:150" x14ac:dyDescent="0.25">
      <c r="A18">
        <v>119</v>
      </c>
      <c r="B18" t="s">
        <v>168</v>
      </c>
      <c r="C18" t="s">
        <v>150</v>
      </c>
      <c r="D18" t="s">
        <v>168</v>
      </c>
      <c r="E18" t="s">
        <v>151</v>
      </c>
      <c r="F18" t="s">
        <v>152</v>
      </c>
      <c r="G18" t="s">
        <v>169</v>
      </c>
      <c r="H18" t="s">
        <v>151</v>
      </c>
      <c r="I18" t="s">
        <v>151</v>
      </c>
      <c r="J18" t="s">
        <v>153</v>
      </c>
      <c r="K18" t="s">
        <v>157</v>
      </c>
      <c r="L18" t="s">
        <v>155</v>
      </c>
      <c r="M18" t="s">
        <v>169</v>
      </c>
      <c r="N18" t="s">
        <v>156</v>
      </c>
      <c r="O18" t="s">
        <v>157</v>
      </c>
      <c r="P18" t="s">
        <v>157</v>
      </c>
      <c r="Q18" t="s">
        <v>157</v>
      </c>
      <c r="R18" t="s">
        <v>168</v>
      </c>
      <c r="S18" t="s">
        <v>151</v>
      </c>
      <c r="T18" t="s">
        <v>168</v>
      </c>
      <c r="U18" t="s">
        <v>169</v>
      </c>
      <c r="V18" t="s">
        <v>155</v>
      </c>
      <c r="W18" t="s">
        <v>149</v>
      </c>
      <c r="X18" t="s">
        <v>157</v>
      </c>
      <c r="Y18" t="s">
        <v>157</v>
      </c>
      <c r="Z18" t="s">
        <v>151</v>
      </c>
      <c r="AA18" t="s">
        <v>151</v>
      </c>
      <c r="AB18" t="s">
        <v>153</v>
      </c>
      <c r="AC18" t="s">
        <v>157</v>
      </c>
      <c r="AD18" t="s">
        <v>151</v>
      </c>
      <c r="AE18" t="s">
        <v>157</v>
      </c>
      <c r="AF18" t="s">
        <v>151</v>
      </c>
      <c r="AG18" t="s">
        <v>153</v>
      </c>
      <c r="AH18" t="s">
        <v>157</v>
      </c>
      <c r="AI18" t="s">
        <v>168</v>
      </c>
      <c r="AJ18" t="s">
        <v>169</v>
      </c>
      <c r="AK18" t="s">
        <v>151</v>
      </c>
      <c r="AL18" t="s">
        <v>155</v>
      </c>
      <c r="AM18" t="s">
        <v>157</v>
      </c>
      <c r="AN18" t="s">
        <v>151</v>
      </c>
      <c r="AO18" t="s">
        <v>157</v>
      </c>
      <c r="AP18" t="s">
        <v>151</v>
      </c>
      <c r="AQ18" t="s">
        <v>157</v>
      </c>
      <c r="AR18" t="s">
        <v>157</v>
      </c>
      <c r="AS18" t="s">
        <v>157</v>
      </c>
      <c r="AT18" t="s">
        <v>157</v>
      </c>
      <c r="AU18" t="s">
        <v>153</v>
      </c>
      <c r="AV18" t="s">
        <v>157</v>
      </c>
      <c r="AW18" t="s">
        <v>157</v>
      </c>
      <c r="AX18" t="s">
        <v>153</v>
      </c>
      <c r="AY18" t="s">
        <v>157</v>
      </c>
      <c r="AZ18" t="s">
        <v>157</v>
      </c>
      <c r="BA18" t="s">
        <v>151</v>
      </c>
      <c r="BB18" t="s">
        <v>156</v>
      </c>
      <c r="BC18" t="s">
        <v>157</v>
      </c>
      <c r="BD18" t="s">
        <v>157</v>
      </c>
      <c r="BE18" t="s">
        <v>157</v>
      </c>
      <c r="BF18" t="s">
        <v>151</v>
      </c>
      <c r="BG18" t="s">
        <v>168</v>
      </c>
      <c r="BH18" t="s">
        <v>169</v>
      </c>
      <c r="BI18" t="s">
        <v>155</v>
      </c>
      <c r="BJ18" t="s">
        <v>169</v>
      </c>
      <c r="BK18" t="s">
        <v>167</v>
      </c>
      <c r="BL18" t="s">
        <v>153</v>
      </c>
      <c r="BM18" t="s">
        <v>157</v>
      </c>
      <c r="BN18" t="s">
        <v>157</v>
      </c>
      <c r="BO18" t="s">
        <v>157</v>
      </c>
      <c r="BP18" t="s">
        <v>157</v>
      </c>
      <c r="BQ18" t="s">
        <v>151</v>
      </c>
      <c r="BR18" t="s">
        <v>157</v>
      </c>
      <c r="BS18" t="s">
        <v>153</v>
      </c>
      <c r="BT18" t="s">
        <v>157</v>
      </c>
      <c r="BU18" t="s">
        <v>150</v>
      </c>
      <c r="BV18" t="s">
        <v>157</v>
      </c>
      <c r="BW18" t="s">
        <v>157</v>
      </c>
      <c r="BX18" t="s">
        <v>168</v>
      </c>
      <c r="BY18" t="s">
        <v>157</v>
      </c>
      <c r="BZ18" t="s">
        <v>156</v>
      </c>
      <c r="CA18" t="s">
        <v>153</v>
      </c>
      <c r="CB18" t="s">
        <v>157</v>
      </c>
      <c r="CC18" t="s">
        <v>157</v>
      </c>
      <c r="CD18" t="s">
        <v>151</v>
      </c>
      <c r="CE18" t="s">
        <v>169</v>
      </c>
      <c r="CF18" t="s">
        <v>151</v>
      </c>
      <c r="CG18" t="s">
        <v>151</v>
      </c>
      <c r="CH18" t="s">
        <v>176</v>
      </c>
      <c r="CI18" t="s">
        <v>159</v>
      </c>
      <c r="CJ18" t="s">
        <v>159</v>
      </c>
      <c r="CK18" t="s">
        <v>169</v>
      </c>
      <c r="CL18" t="s">
        <v>157</v>
      </c>
      <c r="CM18" t="s">
        <v>157</v>
      </c>
      <c r="CN18" t="s">
        <v>157</v>
      </c>
      <c r="CO18" t="s">
        <v>153</v>
      </c>
      <c r="CP18" t="s">
        <v>156</v>
      </c>
      <c r="CQ18" t="s">
        <v>151</v>
      </c>
      <c r="CR18" t="s">
        <v>153</v>
      </c>
      <c r="CS18" t="s">
        <v>155</v>
      </c>
      <c r="CT18" t="s">
        <v>162</v>
      </c>
      <c r="CU18" t="s">
        <v>151</v>
      </c>
      <c r="CV18" t="s">
        <v>168</v>
      </c>
      <c r="CW18" t="s">
        <v>169</v>
      </c>
      <c r="CX18" t="s">
        <v>157</v>
      </c>
      <c r="CY18" t="s">
        <v>168</v>
      </c>
      <c r="CZ18" t="s">
        <v>157</v>
      </c>
      <c r="DA18" t="s">
        <v>164</v>
      </c>
      <c r="DB18" t="s">
        <v>151</v>
      </c>
      <c r="DC18" t="s">
        <v>157</v>
      </c>
      <c r="DD18" t="s">
        <v>151</v>
      </c>
      <c r="DE18" t="s">
        <v>151</v>
      </c>
      <c r="DF18" t="s">
        <v>159</v>
      </c>
      <c r="DG18" t="s">
        <v>156</v>
      </c>
      <c r="DH18" t="s">
        <v>151</v>
      </c>
      <c r="DI18" t="s">
        <v>157</v>
      </c>
      <c r="DJ18" t="s">
        <v>155</v>
      </c>
      <c r="DK18" t="s">
        <v>157</v>
      </c>
      <c r="DL18" t="s">
        <v>157</v>
      </c>
      <c r="DM18" t="s">
        <v>167</v>
      </c>
      <c r="DN18" t="s">
        <v>165</v>
      </c>
      <c r="DO18" t="s">
        <v>151</v>
      </c>
      <c r="DP18" t="s">
        <v>153</v>
      </c>
      <c r="DQ18" t="s">
        <v>151</v>
      </c>
      <c r="DR18" t="s">
        <v>167</v>
      </c>
      <c r="DS18" t="s">
        <v>151</v>
      </c>
      <c r="DT18" t="s">
        <v>157</v>
      </c>
      <c r="DU18" t="s">
        <v>153</v>
      </c>
      <c r="DV18" t="s">
        <v>157</v>
      </c>
      <c r="DW18" t="s">
        <v>178</v>
      </c>
      <c r="DX18" t="s">
        <v>151</v>
      </c>
      <c r="DY18" t="s">
        <v>155</v>
      </c>
      <c r="DZ18" t="s">
        <v>157</v>
      </c>
      <c r="EA18" t="s">
        <v>155</v>
      </c>
      <c r="EB18" t="s">
        <v>157</v>
      </c>
      <c r="EC18" t="s">
        <v>157</v>
      </c>
      <c r="ED18" t="s">
        <v>157</v>
      </c>
      <c r="EE18" t="s">
        <v>157</v>
      </c>
      <c r="EF18" t="s">
        <v>149</v>
      </c>
      <c r="EG18" t="s">
        <v>169</v>
      </c>
      <c r="EH18" t="s">
        <v>162</v>
      </c>
      <c r="EI18" t="s">
        <v>149</v>
      </c>
      <c r="EJ18" t="s">
        <v>157</v>
      </c>
      <c r="EK18" t="s">
        <v>184</v>
      </c>
      <c r="EL18" t="s">
        <v>168</v>
      </c>
      <c r="EM18" t="s">
        <v>157</v>
      </c>
      <c r="EN18" t="s">
        <v>167</v>
      </c>
      <c r="EO18" t="s">
        <v>157</v>
      </c>
      <c r="EP18" t="s">
        <v>151</v>
      </c>
      <c r="EQ18" t="s">
        <v>171</v>
      </c>
      <c r="ER18" t="s">
        <v>149</v>
      </c>
      <c r="ES18" t="s">
        <v>155</v>
      </c>
    </row>
    <row r="19" spans="1:150" x14ac:dyDescent="0.25">
      <c r="A19">
        <v>120</v>
      </c>
      <c r="B19" t="s">
        <v>168</v>
      </c>
      <c r="C19" t="s">
        <v>150</v>
      </c>
      <c r="D19" t="s">
        <v>168</v>
      </c>
      <c r="E19" t="s">
        <v>151</v>
      </c>
      <c r="F19" t="s">
        <v>154</v>
      </c>
      <c r="G19" t="s">
        <v>169</v>
      </c>
      <c r="H19" t="s">
        <v>151</v>
      </c>
      <c r="I19" t="s">
        <v>151</v>
      </c>
      <c r="J19" t="s">
        <v>151</v>
      </c>
      <c r="K19" t="s">
        <v>151</v>
      </c>
      <c r="L19" t="s">
        <v>155</v>
      </c>
      <c r="M19" t="s">
        <v>169</v>
      </c>
      <c r="N19" t="s">
        <v>156</v>
      </c>
      <c r="O19" t="s">
        <v>151</v>
      </c>
      <c r="P19" t="s">
        <v>157</v>
      </c>
      <c r="Q19" t="s">
        <v>151</v>
      </c>
      <c r="R19" t="s">
        <v>168</v>
      </c>
      <c r="S19" t="s">
        <v>151</v>
      </c>
      <c r="T19" t="s">
        <v>159</v>
      </c>
      <c r="U19" t="s">
        <v>169</v>
      </c>
      <c r="V19" t="s">
        <v>155</v>
      </c>
      <c r="W19" t="s">
        <v>155</v>
      </c>
      <c r="X19" t="s">
        <v>163</v>
      </c>
      <c r="Y19" t="s">
        <v>157</v>
      </c>
      <c r="Z19" t="s">
        <v>157</v>
      </c>
      <c r="AA19" t="s">
        <v>151</v>
      </c>
      <c r="AB19" t="s">
        <v>153</v>
      </c>
      <c r="AC19" t="s">
        <v>157</v>
      </c>
      <c r="AD19" t="s">
        <v>167</v>
      </c>
      <c r="AE19" t="s">
        <v>157</v>
      </c>
      <c r="AF19" t="s">
        <v>162</v>
      </c>
      <c r="AG19" t="s">
        <v>153</v>
      </c>
      <c r="AH19" t="s">
        <v>151</v>
      </c>
      <c r="AI19" t="s">
        <v>159</v>
      </c>
      <c r="AJ19" t="s">
        <v>155</v>
      </c>
      <c r="AK19" t="s">
        <v>151</v>
      </c>
      <c r="AL19" t="s">
        <v>155</v>
      </c>
      <c r="AM19" t="s">
        <v>157</v>
      </c>
      <c r="AN19" t="s">
        <v>151</v>
      </c>
      <c r="AO19" t="s">
        <v>157</v>
      </c>
      <c r="AP19" t="s">
        <v>156</v>
      </c>
      <c r="AQ19" t="s">
        <v>157</v>
      </c>
      <c r="AR19" t="s">
        <v>157</v>
      </c>
      <c r="AS19" t="s">
        <v>157</v>
      </c>
      <c r="AT19" t="s">
        <v>157</v>
      </c>
      <c r="AU19" t="s">
        <v>153</v>
      </c>
      <c r="AV19" t="s">
        <v>157</v>
      </c>
      <c r="AW19" t="s">
        <v>157</v>
      </c>
      <c r="AX19" t="s">
        <v>153</v>
      </c>
      <c r="AY19" t="s">
        <v>157</v>
      </c>
      <c r="AZ19" t="s">
        <v>151</v>
      </c>
      <c r="BA19" t="s">
        <v>151</v>
      </c>
      <c r="BB19" t="s">
        <v>156</v>
      </c>
      <c r="BC19" t="s">
        <v>157</v>
      </c>
      <c r="BD19" t="s">
        <v>157</v>
      </c>
      <c r="BE19" t="s">
        <v>157</v>
      </c>
      <c r="BF19" t="s">
        <v>151</v>
      </c>
      <c r="BG19" t="s">
        <v>149</v>
      </c>
      <c r="BH19" t="s">
        <v>169</v>
      </c>
      <c r="BI19" t="s">
        <v>155</v>
      </c>
      <c r="BJ19" t="s">
        <v>169</v>
      </c>
      <c r="BK19" t="s">
        <v>167</v>
      </c>
      <c r="BL19" t="s">
        <v>153</v>
      </c>
      <c r="BM19" t="s">
        <v>157</v>
      </c>
      <c r="BN19" t="s">
        <v>157</v>
      </c>
      <c r="BO19" t="s">
        <v>157</v>
      </c>
      <c r="BP19" t="s">
        <v>157</v>
      </c>
      <c r="BQ19" t="s">
        <v>151</v>
      </c>
      <c r="BR19" t="s">
        <v>157</v>
      </c>
      <c r="BS19" t="s">
        <v>151</v>
      </c>
      <c r="BT19" t="s">
        <v>157</v>
      </c>
      <c r="BU19" t="s">
        <v>150</v>
      </c>
      <c r="BV19" t="s">
        <v>151</v>
      </c>
      <c r="BW19" t="s">
        <v>157</v>
      </c>
      <c r="BX19" t="s">
        <v>157</v>
      </c>
      <c r="BY19" t="s">
        <v>157</v>
      </c>
      <c r="BZ19" t="s">
        <v>156</v>
      </c>
      <c r="CA19" t="s">
        <v>153</v>
      </c>
      <c r="CB19" t="s">
        <v>157</v>
      </c>
      <c r="CC19" t="s">
        <v>157</v>
      </c>
      <c r="CD19" t="s">
        <v>157</v>
      </c>
      <c r="CE19" t="s">
        <v>169</v>
      </c>
      <c r="CF19" t="s">
        <v>151</v>
      </c>
      <c r="CG19" t="s">
        <v>157</v>
      </c>
      <c r="CH19" t="s">
        <v>176</v>
      </c>
      <c r="CI19" t="s">
        <v>159</v>
      </c>
      <c r="CJ19" t="s">
        <v>168</v>
      </c>
      <c r="CK19" t="s">
        <v>169</v>
      </c>
      <c r="CL19" t="s">
        <v>157</v>
      </c>
      <c r="CM19" t="s">
        <v>151</v>
      </c>
      <c r="CN19" t="s">
        <v>157</v>
      </c>
      <c r="CO19" t="s">
        <v>151</v>
      </c>
      <c r="CP19" t="s">
        <v>156</v>
      </c>
      <c r="CQ19" t="s">
        <v>151</v>
      </c>
      <c r="CR19" t="s">
        <v>159</v>
      </c>
      <c r="CS19" t="s">
        <v>155</v>
      </c>
      <c r="CT19" t="s">
        <v>162</v>
      </c>
      <c r="CU19" t="s">
        <v>156</v>
      </c>
      <c r="CV19" t="s">
        <v>149</v>
      </c>
      <c r="CW19" t="s">
        <v>169</v>
      </c>
      <c r="CX19" t="s">
        <v>151</v>
      </c>
      <c r="CY19" t="s">
        <v>168</v>
      </c>
      <c r="CZ19" t="s">
        <v>157</v>
      </c>
      <c r="DA19" t="s">
        <v>175</v>
      </c>
      <c r="DB19" t="s">
        <v>157</v>
      </c>
      <c r="DC19" t="s">
        <v>157</v>
      </c>
      <c r="DD19" t="s">
        <v>151</v>
      </c>
      <c r="DE19" t="s">
        <v>151</v>
      </c>
      <c r="DF19" t="s">
        <v>159</v>
      </c>
      <c r="DG19" t="s">
        <v>156</v>
      </c>
      <c r="DH19" t="s">
        <v>151</v>
      </c>
      <c r="DI19" t="s">
        <v>157</v>
      </c>
      <c r="DJ19" t="s">
        <v>155</v>
      </c>
      <c r="DK19" t="s">
        <v>157</v>
      </c>
      <c r="DL19" t="s">
        <v>157</v>
      </c>
      <c r="DM19" t="s">
        <v>167</v>
      </c>
      <c r="DN19" t="s">
        <v>153</v>
      </c>
      <c r="DO19" t="s">
        <v>151</v>
      </c>
      <c r="DP19" t="s">
        <v>153</v>
      </c>
      <c r="DQ19" t="s">
        <v>151</v>
      </c>
      <c r="DR19" t="s">
        <v>167</v>
      </c>
      <c r="DS19" t="s">
        <v>151</v>
      </c>
      <c r="DT19" t="s">
        <v>157</v>
      </c>
      <c r="DU19" t="s">
        <v>151</v>
      </c>
      <c r="DV19" t="s">
        <v>157</v>
      </c>
      <c r="DW19" t="s">
        <v>157</v>
      </c>
      <c r="DX19" t="s">
        <v>151</v>
      </c>
      <c r="DY19" t="s">
        <v>155</v>
      </c>
      <c r="DZ19" t="s">
        <v>157</v>
      </c>
      <c r="EA19" t="s">
        <v>155</v>
      </c>
      <c r="EB19" t="s">
        <v>178</v>
      </c>
      <c r="EC19" t="s">
        <v>157</v>
      </c>
      <c r="ED19" t="s">
        <v>157</v>
      </c>
      <c r="EE19" t="s">
        <v>157</v>
      </c>
      <c r="EF19" t="s">
        <v>149</v>
      </c>
      <c r="EG19" t="s">
        <v>169</v>
      </c>
      <c r="EH19" t="s">
        <v>151</v>
      </c>
      <c r="EI19" t="s">
        <v>149</v>
      </c>
      <c r="EJ19" t="s">
        <v>157</v>
      </c>
      <c r="EK19" t="s">
        <v>184</v>
      </c>
      <c r="EL19" t="s">
        <v>159</v>
      </c>
      <c r="EM19" t="s">
        <v>157</v>
      </c>
      <c r="EN19" t="s">
        <v>171</v>
      </c>
      <c r="EO19" t="s">
        <v>157</v>
      </c>
      <c r="EP19" t="s">
        <v>156</v>
      </c>
      <c r="EQ19" t="s">
        <v>161</v>
      </c>
      <c r="ER19" t="s">
        <v>155</v>
      </c>
      <c r="ES19" t="s">
        <v>155</v>
      </c>
    </row>
    <row r="20" spans="1:150" x14ac:dyDescent="0.25">
      <c r="A20">
        <v>121</v>
      </c>
      <c r="B20" t="s">
        <v>150</v>
      </c>
      <c r="C20" t="s">
        <v>169</v>
      </c>
      <c r="D20" t="s">
        <v>150</v>
      </c>
      <c r="E20" t="s">
        <v>151</v>
      </c>
      <c r="F20" t="s">
        <v>169</v>
      </c>
      <c r="G20" t="s">
        <v>168</v>
      </c>
      <c r="H20" t="s">
        <v>151</v>
      </c>
      <c r="I20" t="s">
        <v>157</v>
      </c>
      <c r="J20" t="s">
        <v>153</v>
      </c>
      <c r="K20" t="s">
        <v>157</v>
      </c>
      <c r="L20" t="s">
        <v>169</v>
      </c>
      <c r="M20" t="s">
        <v>169</v>
      </c>
      <c r="N20" t="s">
        <v>151</v>
      </c>
      <c r="O20" t="s">
        <v>151</v>
      </c>
      <c r="P20" t="s">
        <v>157</v>
      </c>
      <c r="Q20" t="s">
        <v>156</v>
      </c>
      <c r="R20" t="s">
        <v>159</v>
      </c>
      <c r="S20" t="s">
        <v>151</v>
      </c>
      <c r="T20" t="s">
        <v>159</v>
      </c>
      <c r="U20" t="s">
        <v>154</v>
      </c>
      <c r="V20" t="s">
        <v>155</v>
      </c>
      <c r="W20" t="s">
        <v>149</v>
      </c>
      <c r="X20" t="s">
        <v>166</v>
      </c>
      <c r="Y20" t="s">
        <v>151</v>
      </c>
      <c r="Z20" t="s">
        <v>157</v>
      </c>
      <c r="AA20" t="s">
        <v>153</v>
      </c>
      <c r="AB20" t="s">
        <v>153</v>
      </c>
      <c r="AC20" t="s">
        <v>157</v>
      </c>
      <c r="AD20" t="s">
        <v>151</v>
      </c>
      <c r="AE20" t="s">
        <v>157</v>
      </c>
      <c r="AF20" t="s">
        <v>151</v>
      </c>
      <c r="AG20" t="s">
        <v>157</v>
      </c>
      <c r="AH20" t="s">
        <v>161</v>
      </c>
      <c r="AI20" t="s">
        <v>159</v>
      </c>
      <c r="AJ20" t="s">
        <v>149</v>
      </c>
      <c r="AK20" t="s">
        <v>162</v>
      </c>
      <c r="AL20" t="s">
        <v>169</v>
      </c>
      <c r="AM20" t="s">
        <v>151</v>
      </c>
      <c r="AN20" t="s">
        <v>157</v>
      </c>
      <c r="AO20" t="s">
        <v>157</v>
      </c>
      <c r="AP20" t="s">
        <v>156</v>
      </c>
      <c r="AQ20" t="s">
        <v>157</v>
      </c>
      <c r="AR20" t="s">
        <v>166</v>
      </c>
      <c r="AS20" t="s">
        <v>157</v>
      </c>
      <c r="AT20" t="s">
        <v>157</v>
      </c>
      <c r="AU20" t="s">
        <v>151</v>
      </c>
      <c r="AV20" t="s">
        <v>157</v>
      </c>
      <c r="AW20" t="s">
        <v>151</v>
      </c>
      <c r="AX20" t="s">
        <v>151</v>
      </c>
      <c r="AY20" t="s">
        <v>157</v>
      </c>
      <c r="AZ20" t="s">
        <v>161</v>
      </c>
      <c r="BA20" t="s">
        <v>157</v>
      </c>
      <c r="BB20" t="s">
        <v>151</v>
      </c>
      <c r="BC20" t="s">
        <v>157</v>
      </c>
      <c r="BD20" t="s">
        <v>157</v>
      </c>
      <c r="BE20" t="s">
        <v>151</v>
      </c>
      <c r="BF20" t="s">
        <v>151</v>
      </c>
      <c r="BG20" t="s">
        <v>169</v>
      </c>
      <c r="BH20" t="s">
        <v>155</v>
      </c>
      <c r="BI20" t="s">
        <v>169</v>
      </c>
      <c r="BJ20" t="s">
        <v>154</v>
      </c>
      <c r="BK20" t="s">
        <v>151</v>
      </c>
      <c r="BL20" t="s">
        <v>157</v>
      </c>
      <c r="BM20" t="s">
        <v>157</v>
      </c>
      <c r="BN20" t="s">
        <v>157</v>
      </c>
      <c r="BO20" t="s">
        <v>153</v>
      </c>
      <c r="BP20" t="s">
        <v>157</v>
      </c>
      <c r="BQ20" t="s">
        <v>151</v>
      </c>
      <c r="BR20" t="s">
        <v>157</v>
      </c>
      <c r="BS20" t="s">
        <v>153</v>
      </c>
      <c r="BT20" t="s">
        <v>157</v>
      </c>
      <c r="BU20" t="s">
        <v>168</v>
      </c>
      <c r="BV20" t="s">
        <v>151</v>
      </c>
      <c r="BW20" t="s">
        <v>157</v>
      </c>
      <c r="BX20" t="s">
        <v>157</v>
      </c>
      <c r="BY20" t="s">
        <v>153</v>
      </c>
      <c r="BZ20" t="s">
        <v>151</v>
      </c>
      <c r="CA20" t="s">
        <v>168</v>
      </c>
      <c r="CB20" t="s">
        <v>151</v>
      </c>
      <c r="CC20" t="s">
        <v>157</v>
      </c>
      <c r="CD20" t="s">
        <v>157</v>
      </c>
      <c r="CE20" t="s">
        <v>149</v>
      </c>
      <c r="CF20" t="s">
        <v>151</v>
      </c>
      <c r="CG20" t="s">
        <v>157</v>
      </c>
      <c r="CH20" t="s">
        <v>156</v>
      </c>
      <c r="CI20" t="s">
        <v>159</v>
      </c>
      <c r="CJ20" t="s">
        <v>159</v>
      </c>
      <c r="CK20" t="s">
        <v>169</v>
      </c>
      <c r="CL20" t="s">
        <v>151</v>
      </c>
      <c r="CM20" t="s">
        <v>151</v>
      </c>
      <c r="CN20" t="s">
        <v>157</v>
      </c>
      <c r="CO20" t="s">
        <v>151</v>
      </c>
      <c r="CP20" t="s">
        <v>157</v>
      </c>
      <c r="CQ20" t="s">
        <v>151</v>
      </c>
      <c r="CR20" t="s">
        <v>168</v>
      </c>
      <c r="CS20" t="s">
        <v>169</v>
      </c>
      <c r="CT20" t="s">
        <v>151</v>
      </c>
      <c r="CU20" t="s">
        <v>151</v>
      </c>
      <c r="CV20" t="s">
        <v>168</v>
      </c>
      <c r="CW20" t="s">
        <v>155</v>
      </c>
      <c r="CX20" t="s">
        <v>157</v>
      </c>
      <c r="CY20" t="s">
        <v>168</v>
      </c>
      <c r="CZ20" t="s">
        <v>151</v>
      </c>
      <c r="DA20" t="s">
        <v>151</v>
      </c>
      <c r="DB20" t="s">
        <v>151</v>
      </c>
      <c r="DC20" t="s">
        <v>157</v>
      </c>
      <c r="DD20" t="s">
        <v>157</v>
      </c>
      <c r="DE20" t="s">
        <v>157</v>
      </c>
      <c r="DF20" t="s">
        <v>159</v>
      </c>
      <c r="DG20" t="s">
        <v>151</v>
      </c>
      <c r="DH20" t="s">
        <v>156</v>
      </c>
      <c r="DI20" t="s">
        <v>157</v>
      </c>
      <c r="DJ20" t="s">
        <v>155</v>
      </c>
      <c r="DK20" t="s">
        <v>157</v>
      </c>
      <c r="DL20" t="s">
        <v>166</v>
      </c>
      <c r="DM20" t="s">
        <v>167</v>
      </c>
      <c r="DN20" t="s">
        <v>168</v>
      </c>
      <c r="DO20" t="s">
        <v>167</v>
      </c>
      <c r="DP20" t="s">
        <v>157</v>
      </c>
      <c r="DQ20" t="s">
        <v>157</v>
      </c>
      <c r="DR20" t="s">
        <v>167</v>
      </c>
      <c r="DS20" t="s">
        <v>157</v>
      </c>
      <c r="DT20" t="s">
        <v>163</v>
      </c>
      <c r="DU20" t="s">
        <v>151</v>
      </c>
      <c r="DV20" t="s">
        <v>157</v>
      </c>
      <c r="DW20" t="s">
        <v>157</v>
      </c>
      <c r="DX20" t="s">
        <v>153</v>
      </c>
      <c r="DY20" t="s">
        <v>149</v>
      </c>
      <c r="DZ20" t="s">
        <v>157</v>
      </c>
      <c r="EA20" t="s">
        <v>169</v>
      </c>
      <c r="EB20" t="s">
        <v>178</v>
      </c>
      <c r="EC20" t="s">
        <v>157</v>
      </c>
      <c r="ED20" t="s">
        <v>151</v>
      </c>
      <c r="EE20" t="s">
        <v>157</v>
      </c>
      <c r="EF20" t="s">
        <v>149</v>
      </c>
      <c r="EG20" t="s">
        <v>149</v>
      </c>
      <c r="EH20" t="s">
        <v>167</v>
      </c>
      <c r="EI20" t="s">
        <v>149</v>
      </c>
      <c r="EJ20" t="s">
        <v>157</v>
      </c>
      <c r="EK20" t="s">
        <v>184</v>
      </c>
      <c r="EL20" t="s">
        <v>168</v>
      </c>
      <c r="EM20" t="s">
        <v>151</v>
      </c>
      <c r="EN20" t="s">
        <v>161</v>
      </c>
      <c r="EO20" t="s">
        <v>172</v>
      </c>
      <c r="EP20" t="s">
        <v>151</v>
      </c>
      <c r="EQ20" t="s">
        <v>161</v>
      </c>
      <c r="ER20" t="s">
        <v>155</v>
      </c>
      <c r="ES20" t="s">
        <v>155</v>
      </c>
    </row>
    <row r="21" spans="1:150" x14ac:dyDescent="0.25">
      <c r="A21">
        <v>122</v>
      </c>
      <c r="B21" t="s">
        <v>174</v>
      </c>
      <c r="C21" t="s">
        <v>169</v>
      </c>
      <c r="D21" t="s">
        <v>168</v>
      </c>
      <c r="E21" t="s">
        <v>157</v>
      </c>
      <c r="F21" t="s">
        <v>169</v>
      </c>
      <c r="G21" t="s">
        <v>150</v>
      </c>
      <c r="H21" t="s">
        <v>151</v>
      </c>
      <c r="I21" t="s">
        <v>157</v>
      </c>
      <c r="J21" t="s">
        <v>157</v>
      </c>
      <c r="K21" t="s">
        <v>157</v>
      </c>
      <c r="L21" t="s">
        <v>149</v>
      </c>
      <c r="M21" t="s">
        <v>155</v>
      </c>
      <c r="N21" t="s">
        <v>157</v>
      </c>
      <c r="O21" t="s">
        <v>157</v>
      </c>
      <c r="P21" t="s">
        <v>157</v>
      </c>
      <c r="Q21" t="s">
        <v>166</v>
      </c>
      <c r="R21" t="s">
        <v>159</v>
      </c>
      <c r="S21" t="s">
        <v>151</v>
      </c>
      <c r="T21" t="s">
        <v>159</v>
      </c>
      <c r="U21" t="s">
        <v>155</v>
      </c>
      <c r="V21" t="s">
        <v>155</v>
      </c>
      <c r="W21" t="s">
        <v>155</v>
      </c>
      <c r="X21" t="s">
        <v>172</v>
      </c>
      <c r="Y21" t="s">
        <v>153</v>
      </c>
      <c r="Z21" t="s">
        <v>153</v>
      </c>
      <c r="AA21" t="s">
        <v>153</v>
      </c>
      <c r="AB21" t="s">
        <v>157</v>
      </c>
      <c r="AC21" t="s">
        <v>157</v>
      </c>
      <c r="AD21" t="s">
        <v>162</v>
      </c>
      <c r="AE21" t="s">
        <v>160</v>
      </c>
      <c r="AF21" t="s">
        <v>151</v>
      </c>
      <c r="AG21" t="s">
        <v>165</v>
      </c>
      <c r="AH21" t="s">
        <v>161</v>
      </c>
      <c r="AI21" t="s">
        <v>159</v>
      </c>
      <c r="AJ21" t="s">
        <v>149</v>
      </c>
      <c r="AK21" t="s">
        <v>162</v>
      </c>
      <c r="AL21" t="s">
        <v>155</v>
      </c>
      <c r="AM21" t="s">
        <v>166</v>
      </c>
      <c r="AN21" t="s">
        <v>164</v>
      </c>
      <c r="AO21" t="s">
        <v>157</v>
      </c>
      <c r="AP21" t="s">
        <v>156</v>
      </c>
      <c r="AQ21" t="s">
        <v>157</v>
      </c>
      <c r="AR21" t="s">
        <v>157</v>
      </c>
      <c r="AS21" t="s">
        <v>157</v>
      </c>
      <c r="AT21" t="s">
        <v>157</v>
      </c>
      <c r="AU21" t="s">
        <v>157</v>
      </c>
      <c r="AV21" t="s">
        <v>157</v>
      </c>
      <c r="AW21" t="s">
        <v>162</v>
      </c>
      <c r="AX21" t="s">
        <v>157</v>
      </c>
      <c r="AY21" t="s">
        <v>157</v>
      </c>
      <c r="AZ21" t="s">
        <v>157</v>
      </c>
      <c r="BA21" t="s">
        <v>153</v>
      </c>
      <c r="BB21" t="s">
        <v>156</v>
      </c>
      <c r="BC21" t="s">
        <v>156</v>
      </c>
      <c r="BD21" t="s">
        <v>153</v>
      </c>
      <c r="BE21" t="s">
        <v>156</v>
      </c>
      <c r="BF21" t="s">
        <v>156</v>
      </c>
      <c r="BG21" t="s">
        <v>149</v>
      </c>
      <c r="BH21" t="s">
        <v>152</v>
      </c>
      <c r="BI21" t="s">
        <v>149</v>
      </c>
      <c r="BJ21" t="s">
        <v>149</v>
      </c>
      <c r="BK21" t="s">
        <v>161</v>
      </c>
      <c r="BL21" t="s">
        <v>153</v>
      </c>
      <c r="BM21" t="s">
        <v>157</v>
      </c>
      <c r="BN21" t="s">
        <v>157</v>
      </c>
      <c r="BO21" t="s">
        <v>153</v>
      </c>
      <c r="BP21" t="s">
        <v>157</v>
      </c>
      <c r="BQ21" t="s">
        <v>151</v>
      </c>
      <c r="BR21" t="s">
        <v>157</v>
      </c>
      <c r="BS21" t="s">
        <v>165</v>
      </c>
      <c r="BT21" t="s">
        <v>157</v>
      </c>
      <c r="BU21" t="s">
        <v>149</v>
      </c>
      <c r="BV21" t="s">
        <v>157</v>
      </c>
      <c r="BW21" t="s">
        <v>157</v>
      </c>
      <c r="BX21" t="s">
        <v>157</v>
      </c>
      <c r="BY21" t="s">
        <v>153</v>
      </c>
      <c r="BZ21" t="s">
        <v>151</v>
      </c>
      <c r="CA21" t="s">
        <v>153</v>
      </c>
      <c r="CB21" t="s">
        <v>153</v>
      </c>
      <c r="CC21" t="s">
        <v>157</v>
      </c>
      <c r="CD21" t="s">
        <v>157</v>
      </c>
      <c r="CE21" t="s">
        <v>149</v>
      </c>
      <c r="CF21" t="s">
        <v>157</v>
      </c>
      <c r="CG21" t="s">
        <v>157</v>
      </c>
      <c r="CH21" t="s">
        <v>157</v>
      </c>
      <c r="CI21" t="s">
        <v>159</v>
      </c>
      <c r="CJ21" t="s">
        <v>159</v>
      </c>
      <c r="CK21" t="s">
        <v>149</v>
      </c>
      <c r="CL21" t="s">
        <v>151</v>
      </c>
      <c r="CM21" t="s">
        <v>162</v>
      </c>
      <c r="CN21" t="s">
        <v>157</v>
      </c>
      <c r="CO21" t="s">
        <v>157</v>
      </c>
      <c r="CP21" t="s">
        <v>157</v>
      </c>
      <c r="CQ21" t="s">
        <v>156</v>
      </c>
      <c r="CR21" t="s">
        <v>159</v>
      </c>
      <c r="CS21" t="s">
        <v>149</v>
      </c>
      <c r="CT21" t="s">
        <v>162</v>
      </c>
      <c r="CU21" t="s">
        <v>151</v>
      </c>
      <c r="CV21" t="s">
        <v>149</v>
      </c>
      <c r="CW21" t="s">
        <v>155</v>
      </c>
      <c r="CX21" t="s">
        <v>157</v>
      </c>
      <c r="CY21" t="s">
        <v>159</v>
      </c>
      <c r="CZ21" t="s">
        <v>161</v>
      </c>
      <c r="DA21" t="s">
        <v>151</v>
      </c>
      <c r="DB21" t="s">
        <v>151</v>
      </c>
      <c r="DC21" t="s">
        <v>175</v>
      </c>
      <c r="DD21" t="s">
        <v>157</v>
      </c>
      <c r="DE21" t="s">
        <v>166</v>
      </c>
      <c r="DF21" t="s">
        <v>159</v>
      </c>
      <c r="DG21" t="s">
        <v>161</v>
      </c>
      <c r="DH21" t="s">
        <v>157</v>
      </c>
      <c r="DI21" t="s">
        <v>157</v>
      </c>
      <c r="DJ21" t="s">
        <v>149</v>
      </c>
      <c r="DK21" t="s">
        <v>157</v>
      </c>
      <c r="DL21" t="s">
        <v>157</v>
      </c>
      <c r="DM21" t="s">
        <v>167</v>
      </c>
      <c r="DN21" t="s">
        <v>157</v>
      </c>
      <c r="DO21" t="s">
        <v>167</v>
      </c>
      <c r="DP21" t="s">
        <v>157</v>
      </c>
      <c r="DQ21" t="s">
        <v>157</v>
      </c>
      <c r="DR21" t="s">
        <v>167</v>
      </c>
      <c r="DS21" t="s">
        <v>157</v>
      </c>
      <c r="DT21" t="s">
        <v>157</v>
      </c>
      <c r="DU21" t="s">
        <v>153</v>
      </c>
      <c r="DV21" t="s">
        <v>162</v>
      </c>
      <c r="DW21" t="s">
        <v>180</v>
      </c>
      <c r="DX21" t="s">
        <v>153</v>
      </c>
      <c r="DY21" t="s">
        <v>149</v>
      </c>
      <c r="DZ21" t="s">
        <v>157</v>
      </c>
      <c r="EA21" t="s">
        <v>149</v>
      </c>
      <c r="EB21" t="s">
        <v>181</v>
      </c>
      <c r="EC21" t="s">
        <v>157</v>
      </c>
      <c r="ED21" t="s">
        <v>157</v>
      </c>
      <c r="EE21" t="s">
        <v>157</v>
      </c>
      <c r="EF21" t="s">
        <v>149</v>
      </c>
      <c r="EG21" t="s">
        <v>149</v>
      </c>
      <c r="EH21" t="s">
        <v>167</v>
      </c>
      <c r="EI21" t="s">
        <v>149</v>
      </c>
      <c r="EJ21" t="s">
        <v>157</v>
      </c>
      <c r="EK21" t="s">
        <v>188</v>
      </c>
      <c r="EL21" t="s">
        <v>159</v>
      </c>
      <c r="EM21" t="s">
        <v>157</v>
      </c>
      <c r="EN21" t="s">
        <v>167</v>
      </c>
      <c r="EO21" t="s">
        <v>166</v>
      </c>
      <c r="EP21" t="s">
        <v>157</v>
      </c>
      <c r="EQ21" t="s">
        <v>172</v>
      </c>
      <c r="ER21" t="s">
        <v>149</v>
      </c>
      <c r="ES21" t="s">
        <v>149</v>
      </c>
    </row>
    <row r="22" spans="1:150" x14ac:dyDescent="0.25">
      <c r="A22">
        <v>123</v>
      </c>
      <c r="B22" t="s">
        <v>169</v>
      </c>
      <c r="C22" t="s">
        <v>168</v>
      </c>
      <c r="D22" t="s">
        <v>149</v>
      </c>
      <c r="E22" t="s">
        <v>157</v>
      </c>
      <c r="F22" t="s">
        <v>169</v>
      </c>
      <c r="G22" t="s">
        <v>169</v>
      </c>
      <c r="H22" t="s">
        <v>151</v>
      </c>
      <c r="I22" t="s">
        <v>157</v>
      </c>
      <c r="J22" t="s">
        <v>153</v>
      </c>
      <c r="K22" t="s">
        <v>157</v>
      </c>
      <c r="L22" t="s">
        <v>155</v>
      </c>
      <c r="M22" t="s">
        <v>155</v>
      </c>
      <c r="N22" t="s">
        <v>151</v>
      </c>
      <c r="O22" t="s">
        <v>157</v>
      </c>
      <c r="P22" t="s">
        <v>157</v>
      </c>
      <c r="Q22" t="s">
        <v>151</v>
      </c>
      <c r="R22" t="s">
        <v>159</v>
      </c>
      <c r="S22" t="s">
        <v>157</v>
      </c>
      <c r="T22" t="s">
        <v>153</v>
      </c>
      <c r="U22" t="s">
        <v>155</v>
      </c>
      <c r="V22" t="s">
        <v>149</v>
      </c>
      <c r="W22" t="s">
        <v>149</v>
      </c>
      <c r="X22" t="s">
        <v>160</v>
      </c>
      <c r="Y22" t="s">
        <v>157</v>
      </c>
      <c r="Z22" t="s">
        <v>157</v>
      </c>
      <c r="AA22" t="s">
        <v>153</v>
      </c>
      <c r="AB22" t="s">
        <v>153</v>
      </c>
      <c r="AC22" t="s">
        <v>157</v>
      </c>
      <c r="AD22" t="s">
        <v>167</v>
      </c>
      <c r="AE22" t="s">
        <v>160</v>
      </c>
      <c r="AF22" t="s">
        <v>151</v>
      </c>
      <c r="AG22" t="s">
        <v>157</v>
      </c>
      <c r="AH22" t="s">
        <v>161</v>
      </c>
      <c r="AI22" t="s">
        <v>159</v>
      </c>
      <c r="AJ22" t="s">
        <v>149</v>
      </c>
      <c r="AK22" t="s">
        <v>151</v>
      </c>
      <c r="AL22" t="s">
        <v>169</v>
      </c>
      <c r="AM22" t="s">
        <v>157</v>
      </c>
      <c r="AN22" t="s">
        <v>156</v>
      </c>
      <c r="AO22" t="s">
        <v>157</v>
      </c>
      <c r="AP22" t="s">
        <v>151</v>
      </c>
      <c r="AQ22" t="s">
        <v>157</v>
      </c>
      <c r="AR22" t="s">
        <v>157</v>
      </c>
      <c r="AS22" t="s">
        <v>157</v>
      </c>
      <c r="AT22" t="s">
        <v>157</v>
      </c>
      <c r="AU22" t="s">
        <v>157</v>
      </c>
      <c r="AV22" t="s">
        <v>157</v>
      </c>
      <c r="AW22" t="s">
        <v>162</v>
      </c>
      <c r="AX22" t="s">
        <v>151</v>
      </c>
      <c r="AY22" t="s">
        <v>157</v>
      </c>
      <c r="AZ22" t="s">
        <v>161</v>
      </c>
      <c r="BA22" t="s">
        <v>157</v>
      </c>
      <c r="BB22" t="s">
        <v>157</v>
      </c>
      <c r="BC22" t="s">
        <v>157</v>
      </c>
      <c r="BD22" t="s">
        <v>157</v>
      </c>
      <c r="BE22" t="s">
        <v>157</v>
      </c>
      <c r="BF22" t="s">
        <v>151</v>
      </c>
      <c r="BG22" t="s">
        <v>149</v>
      </c>
      <c r="BH22" t="s">
        <v>169</v>
      </c>
      <c r="BI22" t="s">
        <v>169</v>
      </c>
      <c r="BJ22" t="s">
        <v>155</v>
      </c>
      <c r="BK22" s="3" t="s">
        <v>151</v>
      </c>
      <c r="BL22" t="s">
        <v>157</v>
      </c>
      <c r="BM22" t="s">
        <v>157</v>
      </c>
      <c r="BN22" t="s">
        <v>157</v>
      </c>
      <c r="BO22" t="s">
        <v>153</v>
      </c>
      <c r="BP22" t="s">
        <v>157</v>
      </c>
      <c r="BQ22" t="s">
        <v>151</v>
      </c>
      <c r="BR22" t="s">
        <v>157</v>
      </c>
      <c r="BS22" t="s">
        <v>151</v>
      </c>
      <c r="BT22" t="s">
        <v>157</v>
      </c>
      <c r="BU22" t="s">
        <v>149</v>
      </c>
      <c r="BV22" t="s">
        <v>166</v>
      </c>
      <c r="BW22" t="s">
        <v>157</v>
      </c>
      <c r="BX22" t="s">
        <v>157</v>
      </c>
      <c r="BY22" t="s">
        <v>151</v>
      </c>
      <c r="BZ22" t="s">
        <v>157</v>
      </c>
      <c r="CA22" t="s">
        <v>157</v>
      </c>
      <c r="CB22" t="s">
        <v>157</v>
      </c>
      <c r="CC22" t="s">
        <v>157</v>
      </c>
      <c r="CD22" t="s">
        <v>157</v>
      </c>
      <c r="CE22" t="s">
        <v>155</v>
      </c>
      <c r="CF22" t="s">
        <v>157</v>
      </c>
      <c r="CG22" t="s">
        <v>157</v>
      </c>
      <c r="CH22" t="s">
        <v>157</v>
      </c>
      <c r="CI22" t="s">
        <v>159</v>
      </c>
      <c r="CJ22" t="s">
        <v>183</v>
      </c>
      <c r="CK22" t="s">
        <v>168</v>
      </c>
      <c r="CL22" t="s">
        <v>157</v>
      </c>
      <c r="CM22" t="s">
        <v>151</v>
      </c>
      <c r="CN22" t="s">
        <v>157</v>
      </c>
      <c r="CO22" t="s">
        <v>151</v>
      </c>
      <c r="CP22" t="s">
        <v>151</v>
      </c>
      <c r="CQ22" t="s">
        <v>157</v>
      </c>
      <c r="CR22" t="s">
        <v>159</v>
      </c>
      <c r="CS22" t="s">
        <v>149</v>
      </c>
      <c r="CT22" t="s">
        <v>162</v>
      </c>
      <c r="CU22" t="s">
        <v>157</v>
      </c>
      <c r="CV22" t="s">
        <v>169</v>
      </c>
      <c r="CW22" t="s">
        <v>155</v>
      </c>
      <c r="CX22" t="s">
        <v>157</v>
      </c>
      <c r="CY22" t="s">
        <v>168</v>
      </c>
      <c r="CZ22" t="s">
        <v>153</v>
      </c>
      <c r="DA22" t="s">
        <v>157</v>
      </c>
      <c r="DB22" t="s">
        <v>157</v>
      </c>
      <c r="DC22" t="s">
        <v>157</v>
      </c>
      <c r="DD22" t="s">
        <v>157</v>
      </c>
      <c r="DE22" t="s">
        <v>157</v>
      </c>
      <c r="DF22" t="s">
        <v>159</v>
      </c>
      <c r="DG22" t="s">
        <v>156</v>
      </c>
      <c r="DH22" t="s">
        <v>157</v>
      </c>
      <c r="DI22" t="s">
        <v>157</v>
      </c>
      <c r="DJ22" t="s">
        <v>149</v>
      </c>
      <c r="DK22" t="s">
        <v>157</v>
      </c>
      <c r="DL22" t="s">
        <v>157</v>
      </c>
      <c r="DM22" t="s">
        <v>167</v>
      </c>
      <c r="DN22" t="s">
        <v>157</v>
      </c>
      <c r="DO22" t="s">
        <v>167</v>
      </c>
      <c r="DP22" t="s">
        <v>157</v>
      </c>
      <c r="DQ22" t="s">
        <v>151</v>
      </c>
      <c r="DR22" t="s">
        <v>167</v>
      </c>
      <c r="DS22" t="s">
        <v>151</v>
      </c>
      <c r="DT22" t="s">
        <v>157</v>
      </c>
      <c r="DU22" t="s">
        <v>157</v>
      </c>
      <c r="DV22" t="s">
        <v>157</v>
      </c>
      <c r="DW22" t="s">
        <v>157</v>
      </c>
      <c r="DX22" t="s">
        <v>153</v>
      </c>
      <c r="DY22" t="s">
        <v>149</v>
      </c>
      <c r="DZ22" t="s">
        <v>157</v>
      </c>
      <c r="EA22" t="s">
        <v>155</v>
      </c>
      <c r="EB22" t="s">
        <v>157</v>
      </c>
      <c r="EC22" t="s">
        <v>157</v>
      </c>
      <c r="ED22" t="s">
        <v>157</v>
      </c>
      <c r="EE22" t="s">
        <v>157</v>
      </c>
      <c r="EF22" t="s">
        <v>149</v>
      </c>
      <c r="EG22" t="s">
        <v>150</v>
      </c>
      <c r="EH22" t="s">
        <v>167</v>
      </c>
      <c r="EI22" t="s">
        <v>149</v>
      </c>
      <c r="EJ22" t="s">
        <v>157</v>
      </c>
      <c r="EK22" t="s">
        <v>170</v>
      </c>
      <c r="EL22" t="s">
        <v>153</v>
      </c>
      <c r="EM22" t="s">
        <v>157</v>
      </c>
      <c r="EN22" t="s">
        <v>161</v>
      </c>
      <c r="EO22" t="s">
        <v>166</v>
      </c>
      <c r="EP22" t="s">
        <v>151</v>
      </c>
      <c r="EQ22" t="s">
        <v>176</v>
      </c>
      <c r="ER22" t="s">
        <v>155</v>
      </c>
      <c r="ES22" t="s">
        <v>169</v>
      </c>
    </row>
    <row r="23" spans="1:150" x14ac:dyDescent="0.25">
      <c r="A23">
        <v>124</v>
      </c>
      <c r="B23" t="s">
        <v>150</v>
      </c>
      <c r="C23" t="s">
        <v>150</v>
      </c>
      <c r="D23" t="s">
        <v>168</v>
      </c>
      <c r="E23" t="s">
        <v>157</v>
      </c>
      <c r="F23" t="s">
        <v>152</v>
      </c>
      <c r="G23" t="s">
        <v>169</v>
      </c>
      <c r="H23" t="s">
        <v>153</v>
      </c>
      <c r="I23" t="s">
        <v>153</v>
      </c>
      <c r="J23" t="s">
        <v>161</v>
      </c>
      <c r="K23" t="s">
        <v>151</v>
      </c>
      <c r="L23" t="s">
        <v>154</v>
      </c>
      <c r="M23" t="s">
        <v>155</v>
      </c>
      <c r="N23" t="s">
        <v>157</v>
      </c>
      <c r="O23" t="s">
        <v>157</v>
      </c>
      <c r="P23" t="s">
        <v>157</v>
      </c>
      <c r="Q23" t="s">
        <v>157</v>
      </c>
      <c r="R23" t="s">
        <v>168</v>
      </c>
      <c r="S23" t="s">
        <v>151</v>
      </c>
      <c r="T23" t="s">
        <v>183</v>
      </c>
      <c r="U23" t="s">
        <v>154</v>
      </c>
      <c r="V23" t="s">
        <v>155</v>
      </c>
      <c r="W23" t="s">
        <v>149</v>
      </c>
      <c r="X23" t="s">
        <v>160</v>
      </c>
      <c r="Y23" t="s">
        <v>157</v>
      </c>
      <c r="Z23" t="s">
        <v>153</v>
      </c>
      <c r="AA23" t="s">
        <v>153</v>
      </c>
      <c r="AB23" t="s">
        <v>161</v>
      </c>
      <c r="AC23" t="s">
        <v>157</v>
      </c>
      <c r="AD23" t="s">
        <v>162</v>
      </c>
      <c r="AE23" t="s">
        <v>163</v>
      </c>
      <c r="AF23" t="s">
        <v>151</v>
      </c>
      <c r="AG23" t="s">
        <v>189</v>
      </c>
      <c r="AH23" t="s">
        <v>156</v>
      </c>
      <c r="AI23" t="s">
        <v>168</v>
      </c>
      <c r="AJ23" t="s">
        <v>149</v>
      </c>
      <c r="AK23" t="s">
        <v>174</v>
      </c>
      <c r="AL23" t="s">
        <v>155</v>
      </c>
      <c r="AM23" t="s">
        <v>157</v>
      </c>
      <c r="AN23" s="3" t="s">
        <v>151</v>
      </c>
      <c r="AO23" t="s">
        <v>157</v>
      </c>
      <c r="AP23" t="s">
        <v>151</v>
      </c>
      <c r="AQ23" t="s">
        <v>157</v>
      </c>
      <c r="AR23" t="s">
        <v>157</v>
      </c>
      <c r="AS23" t="s">
        <v>156</v>
      </c>
      <c r="AT23" t="s">
        <v>151</v>
      </c>
      <c r="AU23" t="s">
        <v>151</v>
      </c>
      <c r="AV23" t="s">
        <v>157</v>
      </c>
      <c r="AW23" t="s">
        <v>157</v>
      </c>
      <c r="AX23" t="s">
        <v>161</v>
      </c>
      <c r="AY23" t="s">
        <v>157</v>
      </c>
      <c r="AZ23" t="s">
        <v>151</v>
      </c>
      <c r="BA23" t="s">
        <v>157</v>
      </c>
      <c r="BB23" t="s">
        <v>151</v>
      </c>
      <c r="BC23" t="s">
        <v>151</v>
      </c>
      <c r="BD23" t="s">
        <v>157</v>
      </c>
      <c r="BE23" t="s">
        <v>157</v>
      </c>
      <c r="BF23" t="s">
        <v>151</v>
      </c>
      <c r="BG23" t="s">
        <v>149</v>
      </c>
      <c r="BH23" t="s">
        <v>169</v>
      </c>
      <c r="BI23" t="s">
        <v>155</v>
      </c>
      <c r="BJ23" t="s">
        <v>149</v>
      </c>
      <c r="BK23" t="s">
        <v>167</v>
      </c>
      <c r="BL23" t="s">
        <v>151</v>
      </c>
      <c r="BM23" t="s">
        <v>157</v>
      </c>
      <c r="BN23" t="s">
        <v>157</v>
      </c>
      <c r="BO23" t="s">
        <v>153</v>
      </c>
      <c r="BP23" t="s">
        <v>157</v>
      </c>
      <c r="BQ23" t="s">
        <v>151</v>
      </c>
      <c r="BR23" t="s">
        <v>157</v>
      </c>
      <c r="BS23" t="s">
        <v>157</v>
      </c>
      <c r="BT23" t="s">
        <v>157</v>
      </c>
      <c r="BU23" t="s">
        <v>169</v>
      </c>
      <c r="BV23" t="s">
        <v>160</v>
      </c>
      <c r="BW23" t="s">
        <v>157</v>
      </c>
      <c r="BX23" t="s">
        <v>157</v>
      </c>
      <c r="BY23" t="s">
        <v>161</v>
      </c>
      <c r="BZ23" t="s">
        <v>157</v>
      </c>
      <c r="CA23" t="s">
        <v>157</v>
      </c>
      <c r="CB23" t="s">
        <v>151</v>
      </c>
      <c r="CC23" t="s">
        <v>157</v>
      </c>
      <c r="CD23" t="s">
        <v>151</v>
      </c>
      <c r="CE23" t="s">
        <v>154</v>
      </c>
      <c r="CF23" t="s">
        <v>156</v>
      </c>
      <c r="CG23" t="s">
        <v>157</v>
      </c>
      <c r="CH23" t="s">
        <v>161</v>
      </c>
      <c r="CI23" t="s">
        <v>159</v>
      </c>
      <c r="CJ23" t="s">
        <v>159</v>
      </c>
      <c r="CK23" t="s">
        <v>169</v>
      </c>
      <c r="CL23" t="s">
        <v>157</v>
      </c>
      <c r="CM23" t="s">
        <v>157</v>
      </c>
      <c r="CN23" t="s">
        <v>167</v>
      </c>
      <c r="CO23" t="s">
        <v>151</v>
      </c>
      <c r="CP23" t="s">
        <v>151</v>
      </c>
      <c r="CQ23" t="s">
        <v>151</v>
      </c>
      <c r="CR23" t="s">
        <v>159</v>
      </c>
      <c r="CS23" t="s">
        <v>169</v>
      </c>
      <c r="CT23" t="s">
        <v>167</v>
      </c>
      <c r="CU23" t="s">
        <v>157</v>
      </c>
      <c r="CV23" t="s">
        <v>168</v>
      </c>
      <c r="CW23" t="s">
        <v>169</v>
      </c>
      <c r="CX23" t="s">
        <v>157</v>
      </c>
      <c r="CY23" t="s">
        <v>168</v>
      </c>
      <c r="CZ23" t="s">
        <v>151</v>
      </c>
      <c r="DA23" t="s">
        <v>157</v>
      </c>
      <c r="DB23" t="s">
        <v>157</v>
      </c>
      <c r="DC23" t="s">
        <v>157</v>
      </c>
      <c r="DD23" t="s">
        <v>153</v>
      </c>
      <c r="DE23" t="s">
        <v>157</v>
      </c>
      <c r="DF23" t="s">
        <v>159</v>
      </c>
      <c r="DG23" t="s">
        <v>156</v>
      </c>
      <c r="DH23" t="s">
        <v>157</v>
      </c>
      <c r="DI23" t="s">
        <v>157</v>
      </c>
      <c r="DJ23" t="s">
        <v>149</v>
      </c>
      <c r="DK23" t="s">
        <v>157</v>
      </c>
      <c r="DL23" t="s">
        <v>151</v>
      </c>
      <c r="DM23" t="s">
        <v>167</v>
      </c>
      <c r="DN23" t="s">
        <v>157</v>
      </c>
      <c r="DO23" t="s">
        <v>167</v>
      </c>
      <c r="DP23" t="s">
        <v>157</v>
      </c>
      <c r="DQ23" t="s">
        <v>151</v>
      </c>
      <c r="DR23" t="s">
        <v>167</v>
      </c>
      <c r="DS23" t="s">
        <v>157</v>
      </c>
      <c r="DT23" t="s">
        <v>157</v>
      </c>
      <c r="DU23" t="s">
        <v>157</v>
      </c>
      <c r="DV23" t="s">
        <v>157</v>
      </c>
      <c r="DW23" t="s">
        <v>157</v>
      </c>
      <c r="DX23" t="s">
        <v>157</v>
      </c>
      <c r="DY23" t="s">
        <v>155</v>
      </c>
      <c r="DZ23" t="s">
        <v>157</v>
      </c>
      <c r="EA23" t="s">
        <v>154</v>
      </c>
      <c r="EB23" t="s">
        <v>157</v>
      </c>
      <c r="EC23" t="s">
        <v>157</v>
      </c>
      <c r="ED23" t="s">
        <v>157</v>
      </c>
      <c r="EE23" t="s">
        <v>157</v>
      </c>
      <c r="EF23" t="s">
        <v>149</v>
      </c>
      <c r="EG23" t="s">
        <v>150</v>
      </c>
      <c r="EH23" t="s">
        <v>167</v>
      </c>
      <c r="EI23" t="s">
        <v>149</v>
      </c>
      <c r="EJ23" t="s">
        <v>157</v>
      </c>
      <c r="EK23" t="s">
        <v>170</v>
      </c>
      <c r="EL23" t="s">
        <v>168</v>
      </c>
      <c r="EM23" t="s">
        <v>157</v>
      </c>
      <c r="EN23" t="s">
        <v>161</v>
      </c>
      <c r="EO23" t="s">
        <v>172</v>
      </c>
      <c r="EP23" t="s">
        <v>156</v>
      </c>
      <c r="EQ23" t="s">
        <v>176</v>
      </c>
      <c r="ER23" t="s">
        <v>155</v>
      </c>
      <c r="ES23" t="s">
        <v>149</v>
      </c>
    </row>
    <row r="24" spans="1:150" x14ac:dyDescent="0.25">
      <c r="A24">
        <v>125</v>
      </c>
      <c r="B24" t="s">
        <v>168</v>
      </c>
      <c r="C24" t="s">
        <v>150</v>
      </c>
      <c r="D24" t="s">
        <v>150</v>
      </c>
      <c r="E24" t="s">
        <v>157</v>
      </c>
      <c r="F24" t="s">
        <v>154</v>
      </c>
      <c r="G24" t="s">
        <v>149</v>
      </c>
      <c r="H24" t="s">
        <v>151</v>
      </c>
      <c r="I24" t="s">
        <v>157</v>
      </c>
      <c r="J24" t="s">
        <v>157</v>
      </c>
      <c r="K24" t="s">
        <v>157</v>
      </c>
      <c r="L24" t="s">
        <v>149</v>
      </c>
      <c r="M24" t="s">
        <v>149</v>
      </c>
      <c r="N24" t="s">
        <v>157</v>
      </c>
      <c r="O24" t="s">
        <v>151</v>
      </c>
      <c r="P24" t="s">
        <v>157</v>
      </c>
      <c r="Q24" t="s">
        <v>157</v>
      </c>
      <c r="R24" t="s">
        <v>159</v>
      </c>
      <c r="S24" t="s">
        <v>151</v>
      </c>
      <c r="T24" t="s">
        <v>168</v>
      </c>
      <c r="U24" t="s">
        <v>155</v>
      </c>
      <c r="V24" t="s">
        <v>149</v>
      </c>
      <c r="W24" t="s">
        <v>149</v>
      </c>
      <c r="X24" t="s">
        <v>172</v>
      </c>
      <c r="Y24" t="s">
        <v>151</v>
      </c>
      <c r="Z24" t="s">
        <v>161</v>
      </c>
      <c r="AA24" t="s">
        <v>153</v>
      </c>
      <c r="AB24" t="s">
        <v>157</v>
      </c>
      <c r="AC24" t="s">
        <v>157</v>
      </c>
      <c r="AD24" t="s">
        <v>151</v>
      </c>
      <c r="AE24" t="s">
        <v>157</v>
      </c>
      <c r="AF24" t="s">
        <v>151</v>
      </c>
      <c r="AG24" t="s">
        <v>167</v>
      </c>
      <c r="AH24" t="s">
        <v>161</v>
      </c>
      <c r="AI24" t="s">
        <v>159</v>
      </c>
      <c r="AJ24" t="s">
        <v>149</v>
      </c>
      <c r="AK24" t="s">
        <v>166</v>
      </c>
      <c r="AL24" t="s">
        <v>169</v>
      </c>
      <c r="AM24" t="s">
        <v>162</v>
      </c>
      <c r="AN24" t="s">
        <v>151</v>
      </c>
      <c r="AO24" t="s">
        <v>157</v>
      </c>
      <c r="AP24" t="s">
        <v>156</v>
      </c>
      <c r="AQ24" t="s">
        <v>167</v>
      </c>
      <c r="AR24" t="s">
        <v>157</v>
      </c>
      <c r="AS24" t="s">
        <v>157</v>
      </c>
      <c r="AT24" t="s">
        <v>151</v>
      </c>
      <c r="AU24" t="s">
        <v>157</v>
      </c>
      <c r="AV24" t="s">
        <v>157</v>
      </c>
      <c r="AW24" t="s">
        <v>162</v>
      </c>
      <c r="AX24" t="s">
        <v>157</v>
      </c>
      <c r="AY24" t="s">
        <v>157</v>
      </c>
      <c r="AZ24" t="s">
        <v>151</v>
      </c>
      <c r="BA24" t="s">
        <v>157</v>
      </c>
      <c r="BB24" t="s">
        <v>156</v>
      </c>
      <c r="BC24" t="s">
        <v>161</v>
      </c>
      <c r="BD24" t="s">
        <v>157</v>
      </c>
      <c r="BE24" t="s">
        <v>156</v>
      </c>
      <c r="BF24" t="s">
        <v>156</v>
      </c>
      <c r="BG24" t="s">
        <v>149</v>
      </c>
      <c r="BH24" t="s">
        <v>155</v>
      </c>
      <c r="BI24" t="s">
        <v>149</v>
      </c>
      <c r="BJ24" t="s">
        <v>149</v>
      </c>
      <c r="BK24" t="s">
        <v>161</v>
      </c>
      <c r="BL24" t="s">
        <v>157</v>
      </c>
      <c r="BM24" t="s">
        <v>157</v>
      </c>
      <c r="BN24" t="s">
        <v>167</v>
      </c>
      <c r="BO24" t="s">
        <v>151</v>
      </c>
      <c r="BP24" t="s">
        <v>153</v>
      </c>
      <c r="BQ24" t="s">
        <v>151</v>
      </c>
      <c r="BR24" t="s">
        <v>157</v>
      </c>
      <c r="BS24" t="s">
        <v>165</v>
      </c>
      <c r="BT24" t="s">
        <v>161</v>
      </c>
      <c r="BU24" t="s">
        <v>149</v>
      </c>
      <c r="BV24" t="s">
        <v>160</v>
      </c>
      <c r="BW24" t="s">
        <v>157</v>
      </c>
      <c r="BX24" t="s">
        <v>167</v>
      </c>
      <c r="BY24" t="s">
        <v>151</v>
      </c>
      <c r="BZ24" t="s">
        <v>157</v>
      </c>
      <c r="CA24" t="s">
        <v>167</v>
      </c>
      <c r="CB24" t="s">
        <v>157</v>
      </c>
      <c r="CC24" t="s">
        <v>157</v>
      </c>
      <c r="CD24" t="s">
        <v>157</v>
      </c>
      <c r="CE24" t="s">
        <v>155</v>
      </c>
      <c r="CF24" t="s">
        <v>156</v>
      </c>
      <c r="CG24" t="s">
        <v>164</v>
      </c>
      <c r="CH24" t="s">
        <v>156</v>
      </c>
      <c r="CI24" t="s">
        <v>159</v>
      </c>
      <c r="CJ24" t="s">
        <v>159</v>
      </c>
      <c r="CK24" t="s">
        <v>168</v>
      </c>
      <c r="CL24" t="s">
        <v>151</v>
      </c>
      <c r="CM24" t="s">
        <v>151</v>
      </c>
      <c r="CN24" t="s">
        <v>157</v>
      </c>
      <c r="CO24" t="s">
        <v>157</v>
      </c>
      <c r="CP24" t="s">
        <v>157</v>
      </c>
      <c r="CQ24" t="s">
        <v>164</v>
      </c>
      <c r="CR24" t="s">
        <v>183</v>
      </c>
      <c r="CS24" t="s">
        <v>149</v>
      </c>
      <c r="CT24" t="s">
        <v>164</v>
      </c>
      <c r="CU24" t="s">
        <v>157</v>
      </c>
      <c r="CV24" t="s">
        <v>168</v>
      </c>
      <c r="CW24" t="s">
        <v>149</v>
      </c>
      <c r="CX24" t="s">
        <v>157</v>
      </c>
      <c r="CY24" t="s">
        <v>168</v>
      </c>
      <c r="CZ24" t="s">
        <v>161</v>
      </c>
      <c r="DA24" t="s">
        <v>175</v>
      </c>
      <c r="DB24" t="s">
        <v>157</v>
      </c>
      <c r="DC24" t="s">
        <v>151</v>
      </c>
      <c r="DD24" t="s">
        <v>157</v>
      </c>
      <c r="DE24" t="s">
        <v>162</v>
      </c>
      <c r="DF24" t="s">
        <v>159</v>
      </c>
      <c r="DG24" t="s">
        <v>157</v>
      </c>
      <c r="DH24" t="s">
        <v>156</v>
      </c>
      <c r="DI24" t="s">
        <v>151</v>
      </c>
      <c r="DJ24" t="s">
        <v>155</v>
      </c>
      <c r="DK24" t="s">
        <v>157</v>
      </c>
      <c r="DL24" t="s">
        <v>158</v>
      </c>
      <c r="DM24" t="s">
        <v>151</v>
      </c>
      <c r="DN24" t="s">
        <v>167</v>
      </c>
      <c r="DO24" t="s">
        <v>151</v>
      </c>
      <c r="DP24" t="s">
        <v>168</v>
      </c>
      <c r="DQ24" t="s">
        <v>151</v>
      </c>
      <c r="DR24" t="s">
        <v>157</v>
      </c>
      <c r="DS24" t="s">
        <v>157</v>
      </c>
      <c r="DT24" t="s">
        <v>163</v>
      </c>
      <c r="DU24" t="s">
        <v>153</v>
      </c>
      <c r="DV24" t="s">
        <v>151</v>
      </c>
      <c r="DW24" t="s">
        <v>157</v>
      </c>
      <c r="DX24" t="s">
        <v>161</v>
      </c>
      <c r="DY24" t="s">
        <v>149</v>
      </c>
      <c r="DZ24" t="s">
        <v>151</v>
      </c>
      <c r="EA24" t="s">
        <v>154</v>
      </c>
      <c r="EB24" t="s">
        <v>157</v>
      </c>
      <c r="EC24" t="s">
        <v>178</v>
      </c>
      <c r="ED24" t="s">
        <v>151</v>
      </c>
      <c r="EE24" t="s">
        <v>157</v>
      </c>
      <c r="EF24" t="s">
        <v>149</v>
      </c>
      <c r="EG24" t="s">
        <v>168</v>
      </c>
      <c r="EH24" t="s">
        <v>157</v>
      </c>
      <c r="EI24" t="s">
        <v>149</v>
      </c>
      <c r="EJ24" t="s">
        <v>157</v>
      </c>
      <c r="EK24" t="s">
        <v>170</v>
      </c>
      <c r="EL24" t="s">
        <v>159</v>
      </c>
      <c r="EM24" t="s">
        <v>157</v>
      </c>
      <c r="EN24" t="s">
        <v>171</v>
      </c>
      <c r="EO24" t="s">
        <v>157</v>
      </c>
      <c r="EP24" t="s">
        <v>157</v>
      </c>
      <c r="EQ24" t="s">
        <v>172</v>
      </c>
      <c r="ER24" t="s">
        <v>149</v>
      </c>
      <c r="ES24" t="s">
        <v>149</v>
      </c>
    </row>
    <row r="25" spans="1:150" x14ac:dyDescent="0.25">
      <c r="A25">
        <v>126</v>
      </c>
      <c r="B25" t="s">
        <v>168</v>
      </c>
      <c r="C25" t="s">
        <v>168</v>
      </c>
      <c r="D25" t="s">
        <v>150</v>
      </c>
      <c r="E25" t="s">
        <v>151</v>
      </c>
      <c r="F25" t="s">
        <v>149</v>
      </c>
      <c r="G25" t="s">
        <v>149</v>
      </c>
      <c r="H25" t="s">
        <v>157</v>
      </c>
      <c r="I25" t="s">
        <v>151</v>
      </c>
      <c r="J25" t="s">
        <v>157</v>
      </c>
      <c r="K25" t="s">
        <v>157</v>
      </c>
      <c r="L25" t="s">
        <v>149</v>
      </c>
      <c r="M25" t="s">
        <v>149</v>
      </c>
      <c r="N25" t="s">
        <v>157</v>
      </c>
      <c r="O25" t="s">
        <v>151</v>
      </c>
      <c r="P25" t="s">
        <v>157</v>
      </c>
      <c r="Q25" t="s">
        <v>157</v>
      </c>
      <c r="R25" t="s">
        <v>159</v>
      </c>
      <c r="S25" t="s">
        <v>156</v>
      </c>
      <c r="T25" t="s">
        <v>168</v>
      </c>
      <c r="U25" t="s">
        <v>155</v>
      </c>
      <c r="V25" t="s">
        <v>149</v>
      </c>
      <c r="W25" t="s">
        <v>149</v>
      </c>
      <c r="X25" t="s">
        <v>160</v>
      </c>
      <c r="Y25" t="s">
        <v>151</v>
      </c>
      <c r="Z25" t="s">
        <v>161</v>
      </c>
      <c r="AA25" t="s">
        <v>151</v>
      </c>
      <c r="AB25" t="s">
        <v>157</v>
      </c>
      <c r="AC25" t="s">
        <v>157</v>
      </c>
      <c r="AD25" t="s">
        <v>157</v>
      </c>
      <c r="AE25" t="s">
        <v>157</v>
      </c>
      <c r="AF25" t="s">
        <v>151</v>
      </c>
      <c r="AG25" t="s">
        <v>167</v>
      </c>
      <c r="AH25" t="s">
        <v>161</v>
      </c>
      <c r="AI25" t="s">
        <v>159</v>
      </c>
      <c r="AJ25" t="s">
        <v>149</v>
      </c>
      <c r="AK25" t="s">
        <v>166</v>
      </c>
      <c r="AL25" t="s">
        <v>155</v>
      </c>
      <c r="AM25" t="s">
        <v>162</v>
      </c>
      <c r="AN25" t="s">
        <v>156</v>
      </c>
      <c r="AO25" t="s">
        <v>157</v>
      </c>
      <c r="AP25" t="s">
        <v>186</v>
      </c>
      <c r="AQ25" t="s">
        <v>167</v>
      </c>
      <c r="AR25" t="s">
        <v>166</v>
      </c>
      <c r="AS25" t="s">
        <v>157</v>
      </c>
      <c r="AT25" t="s">
        <v>175</v>
      </c>
      <c r="AU25" t="s">
        <v>157</v>
      </c>
      <c r="AV25" t="s">
        <v>157</v>
      </c>
      <c r="AW25" t="s">
        <v>162</v>
      </c>
      <c r="AX25" t="s">
        <v>153</v>
      </c>
      <c r="AY25" t="s">
        <v>157</v>
      </c>
      <c r="AZ25" t="s">
        <v>151</v>
      </c>
      <c r="BA25" t="s">
        <v>157</v>
      </c>
      <c r="BB25" t="s">
        <v>156</v>
      </c>
      <c r="BC25" t="s">
        <v>161</v>
      </c>
      <c r="BD25" t="s">
        <v>157</v>
      </c>
      <c r="BE25" t="s">
        <v>186</v>
      </c>
      <c r="BF25" t="s">
        <v>186</v>
      </c>
      <c r="BG25" t="s">
        <v>149</v>
      </c>
      <c r="BH25" t="s">
        <v>155</v>
      </c>
      <c r="BI25" t="s">
        <v>149</v>
      </c>
      <c r="BJ25" t="s">
        <v>149</v>
      </c>
      <c r="BK25" t="s">
        <v>161</v>
      </c>
      <c r="BL25" t="s">
        <v>157</v>
      </c>
      <c r="BM25" t="s">
        <v>157</v>
      </c>
      <c r="BN25" t="s">
        <v>167</v>
      </c>
      <c r="BO25" t="s">
        <v>151</v>
      </c>
      <c r="BP25" t="s">
        <v>151</v>
      </c>
      <c r="BQ25" t="s">
        <v>162</v>
      </c>
      <c r="BR25" t="s">
        <v>151</v>
      </c>
      <c r="BS25" t="s">
        <v>153</v>
      </c>
      <c r="BT25" t="s">
        <v>157</v>
      </c>
      <c r="BU25" t="s">
        <v>149</v>
      </c>
      <c r="BV25" t="s">
        <v>151</v>
      </c>
      <c r="BW25" t="s">
        <v>157</v>
      </c>
      <c r="BX25" t="s">
        <v>167</v>
      </c>
      <c r="BY25" t="s">
        <v>151</v>
      </c>
      <c r="BZ25" t="s">
        <v>157</v>
      </c>
      <c r="CA25" t="s">
        <v>167</v>
      </c>
      <c r="CB25" t="s">
        <v>157</v>
      </c>
      <c r="CC25" t="s">
        <v>157</v>
      </c>
      <c r="CD25" t="s">
        <v>162</v>
      </c>
      <c r="CE25" t="s">
        <v>155</v>
      </c>
      <c r="CF25" t="s">
        <v>151</v>
      </c>
      <c r="CG25" t="s">
        <v>161</v>
      </c>
      <c r="CH25" t="s">
        <v>157</v>
      </c>
      <c r="CI25" t="s">
        <v>159</v>
      </c>
      <c r="CJ25" t="s">
        <v>159</v>
      </c>
      <c r="CK25" t="s">
        <v>168</v>
      </c>
      <c r="CL25" t="s">
        <v>151</v>
      </c>
      <c r="CM25" t="s">
        <v>151</v>
      </c>
      <c r="CN25" t="s">
        <v>157</v>
      </c>
      <c r="CO25" t="s">
        <v>157</v>
      </c>
      <c r="CP25" t="s">
        <v>157</v>
      </c>
      <c r="CQ25" t="s">
        <v>164</v>
      </c>
      <c r="CR25" t="s">
        <v>153</v>
      </c>
      <c r="CS25" t="s">
        <v>149</v>
      </c>
      <c r="CT25" t="s">
        <v>162</v>
      </c>
      <c r="CU25" t="s">
        <v>151</v>
      </c>
      <c r="CV25" t="s">
        <v>149</v>
      </c>
      <c r="CW25" t="s">
        <v>149</v>
      </c>
      <c r="CX25" t="s">
        <v>157</v>
      </c>
      <c r="CY25" t="s">
        <v>159</v>
      </c>
      <c r="CZ25" t="s">
        <v>161</v>
      </c>
      <c r="DA25" t="s">
        <v>151</v>
      </c>
      <c r="DB25" t="s">
        <v>151</v>
      </c>
      <c r="DC25" t="s">
        <v>151</v>
      </c>
      <c r="DD25" t="s">
        <v>157</v>
      </c>
      <c r="DE25" t="s">
        <v>162</v>
      </c>
      <c r="DF25" t="s">
        <v>159</v>
      </c>
      <c r="DG25" t="s">
        <v>157</v>
      </c>
      <c r="DH25" t="s">
        <v>186</v>
      </c>
      <c r="DI25" t="s">
        <v>151</v>
      </c>
      <c r="DJ25" t="s">
        <v>155</v>
      </c>
      <c r="DK25" t="s">
        <v>157</v>
      </c>
      <c r="DL25" t="s">
        <v>166</v>
      </c>
      <c r="DM25" t="s">
        <v>157</v>
      </c>
      <c r="DN25" t="s">
        <v>167</v>
      </c>
      <c r="DO25" t="s">
        <v>157</v>
      </c>
      <c r="DP25" t="s">
        <v>167</v>
      </c>
      <c r="DQ25" t="s">
        <v>151</v>
      </c>
      <c r="DR25" t="s">
        <v>157</v>
      </c>
      <c r="DS25" t="s">
        <v>157</v>
      </c>
      <c r="DT25" t="s">
        <v>163</v>
      </c>
      <c r="DU25" t="s">
        <v>153</v>
      </c>
      <c r="DV25" t="s">
        <v>151</v>
      </c>
      <c r="DW25" t="s">
        <v>157</v>
      </c>
      <c r="DX25" t="s">
        <v>151</v>
      </c>
      <c r="DY25" t="s">
        <v>149</v>
      </c>
      <c r="DZ25" t="s">
        <v>151</v>
      </c>
      <c r="EA25" t="s">
        <v>155</v>
      </c>
      <c r="EB25" t="s">
        <v>157</v>
      </c>
      <c r="EC25" t="s">
        <v>178</v>
      </c>
      <c r="ED25" t="s">
        <v>157</v>
      </c>
      <c r="EE25" t="s">
        <v>157</v>
      </c>
      <c r="EF25" t="s">
        <v>149</v>
      </c>
      <c r="EG25" t="s">
        <v>149</v>
      </c>
      <c r="EH25" t="s">
        <v>157</v>
      </c>
      <c r="EI25" t="s">
        <v>149</v>
      </c>
      <c r="EJ25" t="s">
        <v>157</v>
      </c>
      <c r="EK25" t="s">
        <v>170</v>
      </c>
      <c r="EL25" t="s">
        <v>159</v>
      </c>
      <c r="EM25" t="s">
        <v>157</v>
      </c>
      <c r="EN25" t="s">
        <v>167</v>
      </c>
      <c r="EO25" t="s">
        <v>163</v>
      </c>
      <c r="EP25" t="s">
        <v>157</v>
      </c>
      <c r="EQ25" t="s">
        <v>161</v>
      </c>
      <c r="ER25" t="s">
        <v>149</v>
      </c>
      <c r="ES25" t="s">
        <v>149</v>
      </c>
    </row>
    <row r="26" spans="1:150" x14ac:dyDescent="0.25">
      <c r="A26">
        <v>127</v>
      </c>
      <c r="B26" t="s">
        <v>168</v>
      </c>
      <c r="C26" t="s">
        <v>168</v>
      </c>
      <c r="D26" t="s">
        <v>150</v>
      </c>
      <c r="E26" t="s">
        <v>151</v>
      </c>
      <c r="F26" t="s">
        <v>149</v>
      </c>
      <c r="G26" t="s">
        <v>149</v>
      </c>
      <c r="H26" t="s">
        <v>157</v>
      </c>
      <c r="I26" t="s">
        <v>151</v>
      </c>
      <c r="J26" t="s">
        <v>157</v>
      </c>
      <c r="K26" t="s">
        <v>157</v>
      </c>
      <c r="L26" t="s">
        <v>149</v>
      </c>
      <c r="M26" t="s">
        <v>149</v>
      </c>
      <c r="N26" t="s">
        <v>157</v>
      </c>
      <c r="O26" t="s">
        <v>151</v>
      </c>
      <c r="P26" t="s">
        <v>157</v>
      </c>
      <c r="Q26" t="s">
        <v>157</v>
      </c>
      <c r="R26" t="s">
        <v>159</v>
      </c>
      <c r="S26" t="s">
        <v>156</v>
      </c>
      <c r="T26" t="s">
        <v>168</v>
      </c>
      <c r="U26" t="s">
        <v>155</v>
      </c>
      <c r="V26" t="s">
        <v>149</v>
      </c>
      <c r="W26" t="s">
        <v>149</v>
      </c>
      <c r="X26" t="s">
        <v>160</v>
      </c>
      <c r="Y26" t="s">
        <v>151</v>
      </c>
      <c r="Z26" t="s">
        <v>161</v>
      </c>
      <c r="AA26" t="s">
        <v>151</v>
      </c>
      <c r="AB26" t="s">
        <v>157</v>
      </c>
      <c r="AC26" t="s">
        <v>157</v>
      </c>
      <c r="AD26" t="s">
        <v>157</v>
      </c>
      <c r="AE26" t="s">
        <v>157</v>
      </c>
      <c r="AF26" t="s">
        <v>151</v>
      </c>
      <c r="AG26" t="s">
        <v>167</v>
      </c>
      <c r="AH26" t="s">
        <v>161</v>
      </c>
      <c r="AI26" t="s">
        <v>159</v>
      </c>
      <c r="AJ26" t="s">
        <v>149</v>
      </c>
      <c r="AK26" t="s">
        <v>166</v>
      </c>
      <c r="AL26" t="s">
        <v>155</v>
      </c>
      <c r="AM26" t="s">
        <v>162</v>
      </c>
      <c r="AN26" t="s">
        <v>156</v>
      </c>
      <c r="AO26" t="s">
        <v>157</v>
      </c>
      <c r="AP26" t="s">
        <v>186</v>
      </c>
      <c r="AQ26" t="s">
        <v>167</v>
      </c>
      <c r="AR26" t="s">
        <v>166</v>
      </c>
      <c r="AS26" t="s">
        <v>157</v>
      </c>
      <c r="AT26" t="s">
        <v>175</v>
      </c>
      <c r="AU26" t="s">
        <v>157</v>
      </c>
      <c r="AV26" t="s">
        <v>157</v>
      </c>
      <c r="AW26" t="s">
        <v>162</v>
      </c>
      <c r="AX26" t="s">
        <v>153</v>
      </c>
      <c r="AY26" t="s">
        <v>157</v>
      </c>
      <c r="AZ26" t="s">
        <v>190</v>
      </c>
      <c r="BA26" t="s">
        <v>157</v>
      </c>
      <c r="BB26" t="s">
        <v>156</v>
      </c>
      <c r="BC26" t="s">
        <v>161</v>
      </c>
      <c r="BD26" t="s">
        <v>157</v>
      </c>
      <c r="BE26" t="s">
        <v>186</v>
      </c>
      <c r="BF26" t="s">
        <v>186</v>
      </c>
      <c r="BG26" t="s">
        <v>149</v>
      </c>
      <c r="BH26" t="s">
        <v>155</v>
      </c>
      <c r="BI26" t="s">
        <v>149</v>
      </c>
      <c r="BJ26" t="s">
        <v>149</v>
      </c>
      <c r="BK26" t="s">
        <v>161</v>
      </c>
      <c r="BM26" t="s">
        <v>157</v>
      </c>
      <c r="BN26" t="s">
        <v>151</v>
      </c>
      <c r="BO26" t="s">
        <v>151</v>
      </c>
      <c r="BP26" t="s">
        <v>151</v>
      </c>
      <c r="BQ26" t="s">
        <v>153</v>
      </c>
      <c r="BR26" t="s">
        <v>151</v>
      </c>
      <c r="BS26" t="s">
        <v>153</v>
      </c>
      <c r="BT26" t="s">
        <v>157</v>
      </c>
      <c r="BU26" t="s">
        <v>149</v>
      </c>
      <c r="BV26" t="s">
        <v>171</v>
      </c>
      <c r="BW26" t="s">
        <v>157</v>
      </c>
      <c r="BX26" t="s">
        <v>167</v>
      </c>
      <c r="BY26" t="s">
        <v>151</v>
      </c>
      <c r="BZ26" t="s">
        <v>157</v>
      </c>
      <c r="CA26" t="s">
        <v>167</v>
      </c>
      <c r="CB26" t="s">
        <v>157</v>
      </c>
      <c r="CC26" t="s">
        <v>157</v>
      </c>
      <c r="CD26" t="s">
        <v>162</v>
      </c>
      <c r="CE26" t="s">
        <v>155</v>
      </c>
      <c r="CF26" t="s">
        <v>190</v>
      </c>
      <c r="CG26" t="s">
        <v>161</v>
      </c>
      <c r="CH26" t="s">
        <v>157</v>
      </c>
      <c r="CI26" t="s">
        <v>159</v>
      </c>
      <c r="CJ26" t="s">
        <v>159</v>
      </c>
      <c r="CK26" t="s">
        <v>168</v>
      </c>
      <c r="CL26" t="s">
        <v>151</v>
      </c>
      <c r="CM26" t="s">
        <v>151</v>
      </c>
      <c r="CN26" t="s">
        <v>157</v>
      </c>
      <c r="CO26" t="s">
        <v>157</v>
      </c>
      <c r="CP26" t="s">
        <v>157</v>
      </c>
      <c r="CR26" t="s">
        <v>164</v>
      </c>
      <c r="CS26" t="s">
        <v>153</v>
      </c>
      <c r="CT26" t="s">
        <v>149</v>
      </c>
      <c r="CU26" t="s">
        <v>162</v>
      </c>
      <c r="CV26" t="s">
        <v>151</v>
      </c>
      <c r="CW26" t="s">
        <v>149</v>
      </c>
      <c r="CX26" t="s">
        <v>157</v>
      </c>
      <c r="CY26" t="s">
        <v>159</v>
      </c>
      <c r="CZ26" t="s">
        <v>161</v>
      </c>
      <c r="DA26" t="s">
        <v>151</v>
      </c>
      <c r="DB26" t="s">
        <v>151</v>
      </c>
      <c r="DC26" t="s">
        <v>151</v>
      </c>
      <c r="DD26" t="s">
        <v>157</v>
      </c>
      <c r="DE26" t="s">
        <v>162</v>
      </c>
      <c r="DF26" t="s">
        <v>159</v>
      </c>
      <c r="DG26" t="s">
        <v>157</v>
      </c>
      <c r="DH26" t="s">
        <v>186</v>
      </c>
      <c r="DI26" t="s">
        <v>151</v>
      </c>
      <c r="DJ26" t="s">
        <v>149</v>
      </c>
      <c r="DK26" t="s">
        <v>155</v>
      </c>
      <c r="DL26" t="s">
        <v>157</v>
      </c>
      <c r="DM26" t="s">
        <v>166</v>
      </c>
      <c r="DN26" t="s">
        <v>157</v>
      </c>
      <c r="DO26" t="s">
        <v>167</v>
      </c>
      <c r="DP26" t="s">
        <v>157</v>
      </c>
      <c r="DQ26" t="s">
        <v>167</v>
      </c>
      <c r="DR26" t="s">
        <v>151</v>
      </c>
      <c r="DS26" t="s">
        <v>157</v>
      </c>
      <c r="DT26" t="s">
        <v>157</v>
      </c>
      <c r="DU26" t="s">
        <v>163</v>
      </c>
      <c r="DV26" t="s">
        <v>153</v>
      </c>
      <c r="DW26" t="s">
        <v>151</v>
      </c>
      <c r="DX26" t="s">
        <v>157</v>
      </c>
      <c r="DY26" t="s">
        <v>151</v>
      </c>
      <c r="DZ26" t="s">
        <v>149</v>
      </c>
      <c r="EA26" t="s">
        <v>178</v>
      </c>
      <c r="EB26" t="s">
        <v>155</v>
      </c>
      <c r="EC26" t="s">
        <v>157</v>
      </c>
      <c r="ED26" t="s">
        <v>178</v>
      </c>
      <c r="EE26" t="s">
        <v>157</v>
      </c>
      <c r="EF26" t="s">
        <v>157</v>
      </c>
      <c r="EG26" t="s">
        <v>149</v>
      </c>
      <c r="EH26" t="s">
        <v>149</v>
      </c>
      <c r="EI26" t="s">
        <v>157</v>
      </c>
      <c r="EJ26" t="s">
        <v>149</v>
      </c>
      <c r="EK26" t="s">
        <v>157</v>
      </c>
      <c r="EL26" t="s">
        <v>170</v>
      </c>
      <c r="EM26" t="s">
        <v>159</v>
      </c>
      <c r="EN26" t="s">
        <v>157</v>
      </c>
      <c r="EO26" t="s">
        <v>167</v>
      </c>
      <c r="EP26" t="s">
        <v>163</v>
      </c>
      <c r="EQ26" t="s">
        <v>157</v>
      </c>
      <c r="ER26" t="s">
        <v>161</v>
      </c>
      <c r="ES26" t="s">
        <v>149</v>
      </c>
      <c r="ET26" t="s">
        <v>149</v>
      </c>
    </row>
    <row r="27" spans="1:150" x14ac:dyDescent="0.25">
      <c r="A27">
        <v>128</v>
      </c>
      <c r="B27" t="s">
        <v>150</v>
      </c>
      <c r="C27" t="s">
        <v>149</v>
      </c>
      <c r="D27" t="s">
        <v>149</v>
      </c>
      <c r="E27" t="s">
        <v>153</v>
      </c>
      <c r="F27" t="s">
        <v>149</v>
      </c>
      <c r="G27" t="s">
        <v>149</v>
      </c>
      <c r="H27" t="s">
        <v>157</v>
      </c>
      <c r="I27" t="s">
        <v>157</v>
      </c>
      <c r="J27" t="s">
        <v>157</v>
      </c>
      <c r="K27" t="s">
        <v>157</v>
      </c>
      <c r="L27" t="s">
        <v>149</v>
      </c>
      <c r="M27" t="s">
        <v>149</v>
      </c>
      <c r="N27" t="s">
        <v>157</v>
      </c>
      <c r="O27" t="s">
        <v>157</v>
      </c>
      <c r="P27" t="s">
        <v>157</v>
      </c>
      <c r="Q27" t="s">
        <v>157</v>
      </c>
      <c r="R27" t="s">
        <v>159</v>
      </c>
      <c r="S27" t="s">
        <v>157</v>
      </c>
      <c r="T27" t="s">
        <v>159</v>
      </c>
      <c r="U27" t="s">
        <v>169</v>
      </c>
      <c r="V27" t="s">
        <v>149</v>
      </c>
      <c r="W27" t="s">
        <v>149</v>
      </c>
      <c r="X27" t="s">
        <v>157</v>
      </c>
      <c r="Y27" t="s">
        <v>157</v>
      </c>
      <c r="Z27" t="s">
        <v>157</v>
      </c>
      <c r="AA27" t="s">
        <v>153</v>
      </c>
      <c r="AB27" t="s">
        <v>157</v>
      </c>
      <c r="AC27" t="s">
        <v>157</v>
      </c>
      <c r="AD27" t="s">
        <v>157</v>
      </c>
      <c r="AE27" t="s">
        <v>157</v>
      </c>
      <c r="AF27" t="s">
        <v>166</v>
      </c>
      <c r="AG27" t="s">
        <v>167</v>
      </c>
      <c r="AH27" t="s">
        <v>161</v>
      </c>
      <c r="AI27" t="s">
        <v>159</v>
      </c>
      <c r="AJ27" t="s">
        <v>149</v>
      </c>
      <c r="AK27" t="s">
        <v>162</v>
      </c>
      <c r="AL27" t="s">
        <v>149</v>
      </c>
      <c r="AM27" t="s">
        <v>157</v>
      </c>
      <c r="AN27" t="s">
        <v>157</v>
      </c>
      <c r="AO27" t="s">
        <v>157</v>
      </c>
      <c r="AP27" t="s">
        <v>157</v>
      </c>
      <c r="AQ27" t="s">
        <v>167</v>
      </c>
      <c r="AR27" t="s">
        <v>157</v>
      </c>
      <c r="AS27" t="s">
        <v>157</v>
      </c>
      <c r="AT27" t="s">
        <v>157</v>
      </c>
      <c r="AU27" t="s">
        <v>157</v>
      </c>
      <c r="AV27" t="s">
        <v>157</v>
      </c>
      <c r="AW27" t="s">
        <v>157</v>
      </c>
      <c r="AX27" t="s">
        <v>157</v>
      </c>
      <c r="AY27" t="s">
        <v>157</v>
      </c>
      <c r="AZ27" t="s">
        <v>157</v>
      </c>
      <c r="BA27" t="s">
        <v>157</v>
      </c>
      <c r="BB27" t="s">
        <v>157</v>
      </c>
      <c r="BC27" t="s">
        <v>157</v>
      </c>
      <c r="BD27" t="s">
        <v>153</v>
      </c>
      <c r="BE27" t="s">
        <v>186</v>
      </c>
      <c r="BF27" t="s">
        <v>157</v>
      </c>
      <c r="BG27" t="s">
        <v>149</v>
      </c>
      <c r="BH27" t="s">
        <v>155</v>
      </c>
      <c r="BI27" t="s">
        <v>149</v>
      </c>
      <c r="BJ27" t="s">
        <v>149</v>
      </c>
      <c r="BK27" t="s">
        <v>157</v>
      </c>
      <c r="BL27" t="s">
        <v>157</v>
      </c>
      <c r="BM27" t="s">
        <v>157</v>
      </c>
      <c r="BN27" t="s">
        <v>157</v>
      </c>
      <c r="BO27" t="s">
        <v>153</v>
      </c>
      <c r="BP27" t="s">
        <v>157</v>
      </c>
      <c r="BQ27" t="s">
        <v>157</v>
      </c>
      <c r="BR27" t="s">
        <v>157</v>
      </c>
      <c r="BS27" t="s">
        <v>167</v>
      </c>
      <c r="BT27" t="s">
        <v>157</v>
      </c>
      <c r="BU27" t="s">
        <v>191</v>
      </c>
      <c r="BV27" t="s">
        <v>166</v>
      </c>
      <c r="BW27" t="s">
        <v>157</v>
      </c>
      <c r="BX27" t="s">
        <v>167</v>
      </c>
      <c r="BY27" t="s">
        <v>157</v>
      </c>
      <c r="BZ27" t="s">
        <v>157</v>
      </c>
      <c r="CA27" t="s">
        <v>167</v>
      </c>
      <c r="CB27" t="s">
        <v>157</v>
      </c>
      <c r="CC27" t="s">
        <v>157</v>
      </c>
      <c r="CD27" t="s">
        <v>157</v>
      </c>
      <c r="CE27" t="s">
        <v>149</v>
      </c>
      <c r="CF27" t="s">
        <v>157</v>
      </c>
      <c r="CG27" t="s">
        <v>157</v>
      </c>
      <c r="CH27" t="s">
        <v>157</v>
      </c>
      <c r="CI27" t="s">
        <v>159</v>
      </c>
      <c r="CJ27" t="s">
        <v>159</v>
      </c>
      <c r="CK27" t="s">
        <v>150</v>
      </c>
      <c r="CL27" t="s">
        <v>162</v>
      </c>
      <c r="CM27" t="s">
        <v>162</v>
      </c>
      <c r="CN27" t="s">
        <v>157</v>
      </c>
      <c r="CO27" t="s">
        <v>157</v>
      </c>
      <c r="CP27" t="s">
        <v>157</v>
      </c>
      <c r="CQ27" t="s">
        <v>157</v>
      </c>
      <c r="CR27" t="s">
        <v>159</v>
      </c>
      <c r="CS27" t="s">
        <v>149</v>
      </c>
      <c r="CT27" t="s">
        <v>157</v>
      </c>
      <c r="CU27" t="s">
        <v>157</v>
      </c>
      <c r="CV27" t="s">
        <v>149</v>
      </c>
      <c r="CW27" t="s">
        <v>149</v>
      </c>
      <c r="CX27" t="s">
        <v>157</v>
      </c>
      <c r="CY27" t="s">
        <v>159</v>
      </c>
      <c r="CZ27" t="s">
        <v>161</v>
      </c>
      <c r="DA27" t="s">
        <v>157</v>
      </c>
      <c r="DB27" t="s">
        <v>164</v>
      </c>
      <c r="DC27" t="s">
        <v>157</v>
      </c>
      <c r="DD27" t="s">
        <v>157</v>
      </c>
      <c r="DE27" t="s">
        <v>166</v>
      </c>
      <c r="DF27" t="s">
        <v>159</v>
      </c>
      <c r="DG27" t="s">
        <v>156</v>
      </c>
      <c r="DH27" t="s">
        <v>186</v>
      </c>
      <c r="DI27" t="s">
        <v>157</v>
      </c>
      <c r="DJ27" t="s">
        <v>149</v>
      </c>
      <c r="DK27" t="s">
        <v>157</v>
      </c>
      <c r="DL27" t="s">
        <v>157</v>
      </c>
      <c r="DM27" t="s">
        <v>157</v>
      </c>
      <c r="DN27" t="s">
        <v>167</v>
      </c>
      <c r="DO27" t="s">
        <v>157</v>
      </c>
      <c r="DP27" t="s">
        <v>167</v>
      </c>
      <c r="DQ27" t="s">
        <v>157</v>
      </c>
      <c r="DR27" t="s">
        <v>157</v>
      </c>
      <c r="DS27" t="s">
        <v>157</v>
      </c>
      <c r="DT27" t="s">
        <v>157</v>
      </c>
      <c r="DU27" t="s">
        <v>161</v>
      </c>
      <c r="DV27" t="s">
        <v>157</v>
      </c>
      <c r="DW27" t="s">
        <v>178</v>
      </c>
      <c r="DX27" t="s">
        <v>157</v>
      </c>
      <c r="DY27" t="s">
        <v>149</v>
      </c>
      <c r="DZ27" t="s">
        <v>157</v>
      </c>
      <c r="EA27" t="s">
        <v>154</v>
      </c>
      <c r="EB27" t="s">
        <v>157</v>
      </c>
      <c r="EC27" t="s">
        <v>157</v>
      </c>
      <c r="ED27" t="s">
        <v>157</v>
      </c>
      <c r="EE27" t="s">
        <v>157</v>
      </c>
      <c r="EF27" t="s">
        <v>149</v>
      </c>
      <c r="EG27" t="s">
        <v>149</v>
      </c>
      <c r="EH27" t="s">
        <v>157</v>
      </c>
      <c r="EI27" t="s">
        <v>149</v>
      </c>
      <c r="EJ27" t="s">
        <v>157</v>
      </c>
      <c r="EK27" t="s">
        <v>179</v>
      </c>
      <c r="EL27" t="s">
        <v>159</v>
      </c>
      <c r="EM27" t="s">
        <v>157</v>
      </c>
      <c r="EN27" t="s">
        <v>167</v>
      </c>
      <c r="EO27" t="s">
        <v>172</v>
      </c>
      <c r="EP27" t="s">
        <v>156</v>
      </c>
      <c r="EQ27" t="s">
        <v>167</v>
      </c>
      <c r="ER27" t="s">
        <v>155</v>
      </c>
      <c r="ES27" t="s">
        <v>149</v>
      </c>
    </row>
    <row r="28" spans="1:150" x14ac:dyDescent="0.25">
      <c r="A28">
        <v>135</v>
      </c>
      <c r="B28" t="s">
        <v>150</v>
      </c>
      <c r="C28" t="s">
        <v>169</v>
      </c>
      <c r="D28" t="s">
        <v>149</v>
      </c>
      <c r="E28" t="s">
        <v>157</v>
      </c>
      <c r="F28" t="s">
        <v>155</v>
      </c>
      <c r="G28" t="s">
        <v>168</v>
      </c>
      <c r="H28" t="s">
        <v>151</v>
      </c>
      <c r="I28" t="s">
        <v>151</v>
      </c>
      <c r="J28" t="s">
        <v>151</v>
      </c>
      <c r="K28" t="s">
        <v>151</v>
      </c>
      <c r="L28" t="s">
        <v>169</v>
      </c>
      <c r="M28" t="s">
        <v>169</v>
      </c>
      <c r="N28" t="s">
        <v>167</v>
      </c>
      <c r="O28" t="s">
        <v>162</v>
      </c>
      <c r="P28" t="s">
        <v>151</v>
      </c>
      <c r="Q28" t="s">
        <v>151</v>
      </c>
      <c r="R28" t="s">
        <v>159</v>
      </c>
      <c r="S28" t="s">
        <v>151</v>
      </c>
      <c r="T28" t="s">
        <v>159</v>
      </c>
      <c r="U28" t="s">
        <v>154</v>
      </c>
      <c r="V28" t="s">
        <v>169</v>
      </c>
      <c r="W28" t="s">
        <v>169</v>
      </c>
      <c r="X28" t="s">
        <v>166</v>
      </c>
      <c r="Y28" t="s">
        <v>151</v>
      </c>
      <c r="Z28" t="s">
        <v>161</v>
      </c>
      <c r="AA28" t="s">
        <v>151</v>
      </c>
      <c r="AB28" t="s">
        <v>151</v>
      </c>
      <c r="AC28" t="s">
        <v>151</v>
      </c>
      <c r="AD28" t="s">
        <v>151</v>
      </c>
      <c r="AE28" t="s">
        <v>166</v>
      </c>
      <c r="AF28" t="s">
        <v>166</v>
      </c>
      <c r="AG28" t="s">
        <v>167</v>
      </c>
      <c r="AH28" t="s">
        <v>161</v>
      </c>
      <c r="AI28" t="s">
        <v>159</v>
      </c>
      <c r="AJ28" t="s">
        <v>149</v>
      </c>
      <c r="AK28" t="s">
        <v>174</v>
      </c>
      <c r="AL28" t="s">
        <v>154</v>
      </c>
      <c r="AM28" t="s">
        <v>157</v>
      </c>
      <c r="AN28" t="s">
        <v>151</v>
      </c>
      <c r="AO28" t="s">
        <v>151</v>
      </c>
      <c r="AP28" t="s">
        <v>186</v>
      </c>
      <c r="AQ28" t="s">
        <v>167</v>
      </c>
      <c r="AR28" t="s">
        <v>157</v>
      </c>
      <c r="AS28" t="s">
        <v>151</v>
      </c>
      <c r="AT28" t="s">
        <v>151</v>
      </c>
      <c r="AU28" t="s">
        <v>157</v>
      </c>
      <c r="AV28" t="s">
        <v>157</v>
      </c>
      <c r="AW28" t="s">
        <v>151</v>
      </c>
      <c r="AX28" t="s">
        <v>153</v>
      </c>
      <c r="AY28" t="s">
        <v>157</v>
      </c>
      <c r="AZ28" t="s">
        <v>151</v>
      </c>
      <c r="BA28" t="s">
        <v>157</v>
      </c>
      <c r="BB28" t="s">
        <v>164</v>
      </c>
      <c r="BC28" t="s">
        <v>151</v>
      </c>
      <c r="BD28" t="s">
        <v>157</v>
      </c>
      <c r="BE28" t="s">
        <v>186</v>
      </c>
      <c r="BF28" t="s">
        <v>186</v>
      </c>
      <c r="BG28" t="s">
        <v>149</v>
      </c>
      <c r="BH28" t="s">
        <v>154</v>
      </c>
      <c r="BI28" t="s">
        <v>154</v>
      </c>
      <c r="BJ28" t="s">
        <v>169</v>
      </c>
      <c r="BK28" t="s">
        <v>161</v>
      </c>
      <c r="BL28" t="s">
        <v>157</v>
      </c>
      <c r="BM28" t="s">
        <v>157</v>
      </c>
      <c r="BN28" t="s">
        <v>157</v>
      </c>
      <c r="BO28" t="s">
        <v>161</v>
      </c>
      <c r="BP28" t="s">
        <v>157</v>
      </c>
      <c r="BQ28" t="s">
        <v>161</v>
      </c>
      <c r="BR28" t="s">
        <v>157</v>
      </c>
      <c r="BS28" t="s">
        <v>167</v>
      </c>
      <c r="BT28" t="s">
        <v>151</v>
      </c>
      <c r="BU28" t="s">
        <v>168</v>
      </c>
      <c r="BV28" t="s">
        <v>157</v>
      </c>
      <c r="BW28" t="s">
        <v>157</v>
      </c>
      <c r="BX28" t="s">
        <v>167</v>
      </c>
      <c r="BY28" t="s">
        <v>161</v>
      </c>
      <c r="BZ28" t="s">
        <v>151</v>
      </c>
      <c r="CA28" t="s">
        <v>168</v>
      </c>
      <c r="CB28" t="s">
        <v>151</v>
      </c>
      <c r="CC28" t="s">
        <v>166</v>
      </c>
      <c r="CD28" t="s">
        <v>151</v>
      </c>
      <c r="CE28" t="s">
        <v>154</v>
      </c>
      <c r="CF28" t="s">
        <v>151</v>
      </c>
      <c r="CG28" t="s">
        <v>157</v>
      </c>
      <c r="CH28" t="s">
        <v>157</v>
      </c>
      <c r="CI28" t="s">
        <v>159</v>
      </c>
      <c r="CJ28" t="s">
        <v>168</v>
      </c>
      <c r="CK28" t="s">
        <v>150</v>
      </c>
      <c r="CL28" t="s">
        <v>157</v>
      </c>
      <c r="CM28" t="s">
        <v>157</v>
      </c>
      <c r="CN28" t="s">
        <v>157</v>
      </c>
      <c r="CO28" t="s">
        <v>151</v>
      </c>
      <c r="CP28" t="s">
        <v>151</v>
      </c>
      <c r="CQ28" t="s">
        <v>164</v>
      </c>
      <c r="CR28" t="s">
        <v>153</v>
      </c>
      <c r="CS28" t="s">
        <v>149</v>
      </c>
      <c r="CT28" t="s">
        <v>164</v>
      </c>
      <c r="CU28" t="s">
        <v>151</v>
      </c>
      <c r="CV28" t="s">
        <v>168</v>
      </c>
      <c r="CW28" t="s">
        <v>154</v>
      </c>
      <c r="CX28" t="s">
        <v>151</v>
      </c>
      <c r="CY28" t="s">
        <v>168</v>
      </c>
      <c r="CZ28" t="s">
        <v>153</v>
      </c>
      <c r="DA28" t="s">
        <v>175</v>
      </c>
      <c r="DB28" t="s">
        <v>157</v>
      </c>
      <c r="DC28" t="s">
        <v>157</v>
      </c>
      <c r="DD28" t="s">
        <v>151</v>
      </c>
      <c r="DE28" t="s">
        <v>166</v>
      </c>
      <c r="DF28" t="s">
        <v>168</v>
      </c>
      <c r="DG28" t="s">
        <v>151</v>
      </c>
      <c r="DH28" t="s">
        <v>151</v>
      </c>
      <c r="DI28" t="s">
        <v>157</v>
      </c>
      <c r="DJ28" t="s">
        <v>154</v>
      </c>
      <c r="DK28" t="s">
        <v>157</v>
      </c>
      <c r="DL28" t="s">
        <v>160</v>
      </c>
      <c r="DM28" t="s">
        <v>157</v>
      </c>
      <c r="DN28" t="s">
        <v>167</v>
      </c>
      <c r="DO28" t="s">
        <v>151</v>
      </c>
      <c r="DP28" t="s">
        <v>168</v>
      </c>
      <c r="DQ28" t="s">
        <v>151</v>
      </c>
      <c r="DR28" t="s">
        <v>157</v>
      </c>
      <c r="DS28" t="s">
        <v>157</v>
      </c>
      <c r="DT28" t="s">
        <v>157</v>
      </c>
      <c r="DU28" t="s">
        <v>161</v>
      </c>
      <c r="DV28" t="s">
        <v>157</v>
      </c>
      <c r="DW28" t="s">
        <v>157</v>
      </c>
      <c r="DX28" t="s">
        <v>161</v>
      </c>
      <c r="DY28" t="s">
        <v>149</v>
      </c>
      <c r="DZ28" t="s">
        <v>157</v>
      </c>
      <c r="EA28" t="s">
        <v>169</v>
      </c>
      <c r="EB28" t="s">
        <v>157</v>
      </c>
      <c r="EC28" t="s">
        <v>185</v>
      </c>
      <c r="ED28" t="s">
        <v>151</v>
      </c>
      <c r="EE28" t="s">
        <v>157</v>
      </c>
      <c r="EF28" t="s">
        <v>149</v>
      </c>
      <c r="EG28" t="s">
        <v>169</v>
      </c>
      <c r="EH28" t="s">
        <v>157</v>
      </c>
      <c r="EI28" t="s">
        <v>149</v>
      </c>
      <c r="EJ28" t="s">
        <v>157</v>
      </c>
      <c r="EK28" t="s">
        <v>184</v>
      </c>
      <c r="EL28" t="s">
        <v>159</v>
      </c>
      <c r="EM28" t="s">
        <v>151</v>
      </c>
      <c r="EN28" t="s">
        <v>171</v>
      </c>
      <c r="EO28" t="s">
        <v>172</v>
      </c>
      <c r="EP28" t="s">
        <v>151</v>
      </c>
      <c r="EQ28" t="s">
        <v>161</v>
      </c>
      <c r="ER28" t="s">
        <v>154</v>
      </c>
      <c r="ES28" t="s">
        <v>149</v>
      </c>
    </row>
    <row r="29" spans="1:150" x14ac:dyDescent="0.25">
      <c r="A29">
        <v>136</v>
      </c>
      <c r="B29" t="s">
        <v>149</v>
      </c>
      <c r="C29" t="s">
        <v>150</v>
      </c>
      <c r="D29" t="s">
        <v>168</v>
      </c>
      <c r="E29" t="s">
        <v>157</v>
      </c>
      <c r="F29" t="s">
        <v>152</v>
      </c>
      <c r="G29" t="s">
        <v>169</v>
      </c>
      <c r="H29" t="s">
        <v>157</v>
      </c>
      <c r="I29" t="s">
        <v>157</v>
      </c>
      <c r="J29" t="s">
        <v>151</v>
      </c>
      <c r="K29" t="s">
        <v>157</v>
      </c>
      <c r="L29" t="s">
        <v>169</v>
      </c>
      <c r="M29" t="s">
        <v>155</v>
      </c>
      <c r="N29" t="s">
        <v>156</v>
      </c>
      <c r="O29" t="s">
        <v>157</v>
      </c>
      <c r="P29" t="s">
        <v>151</v>
      </c>
      <c r="Q29" t="s">
        <v>166</v>
      </c>
      <c r="R29" t="s">
        <v>159</v>
      </c>
      <c r="S29" t="s">
        <v>151</v>
      </c>
      <c r="T29" t="s">
        <v>168</v>
      </c>
      <c r="U29" t="s">
        <v>154</v>
      </c>
      <c r="V29" t="s">
        <v>149</v>
      </c>
      <c r="W29" t="s">
        <v>155</v>
      </c>
      <c r="X29" t="s">
        <v>172</v>
      </c>
      <c r="Y29" t="s">
        <v>151</v>
      </c>
      <c r="Z29" t="s">
        <v>157</v>
      </c>
      <c r="AA29" t="s">
        <v>157</v>
      </c>
      <c r="AB29" t="s">
        <v>151</v>
      </c>
      <c r="AC29" t="s">
        <v>157</v>
      </c>
      <c r="AD29" t="s">
        <v>157</v>
      </c>
      <c r="AE29" t="s">
        <v>157</v>
      </c>
      <c r="AF29" t="s">
        <v>162</v>
      </c>
      <c r="AG29" t="s">
        <v>168</v>
      </c>
      <c r="AH29" t="s">
        <v>161</v>
      </c>
      <c r="AI29" t="s">
        <v>159</v>
      </c>
      <c r="AJ29" t="s">
        <v>169</v>
      </c>
      <c r="AK29" t="s">
        <v>162</v>
      </c>
      <c r="AL29" t="s">
        <v>169</v>
      </c>
      <c r="AM29" t="s">
        <v>157</v>
      </c>
      <c r="AN29" t="s">
        <v>156</v>
      </c>
      <c r="AO29" t="s">
        <v>157</v>
      </c>
      <c r="AP29" t="s">
        <v>186</v>
      </c>
      <c r="AQ29" t="s">
        <v>168</v>
      </c>
      <c r="AR29" t="s">
        <v>163</v>
      </c>
      <c r="AS29" t="s">
        <v>157</v>
      </c>
      <c r="AT29" t="s">
        <v>157</v>
      </c>
      <c r="AU29" t="s">
        <v>157</v>
      </c>
      <c r="AV29" t="s">
        <v>157</v>
      </c>
      <c r="AW29" t="s">
        <v>157</v>
      </c>
      <c r="AX29" t="s">
        <v>153</v>
      </c>
      <c r="AY29" t="s">
        <v>157</v>
      </c>
      <c r="AZ29" t="s">
        <v>161</v>
      </c>
      <c r="BA29" t="s">
        <v>157</v>
      </c>
      <c r="BB29" t="s">
        <v>157</v>
      </c>
      <c r="BC29" t="s">
        <v>151</v>
      </c>
      <c r="BD29" t="s">
        <v>157</v>
      </c>
      <c r="BE29" t="s">
        <v>157</v>
      </c>
      <c r="BF29" t="s">
        <v>151</v>
      </c>
      <c r="BG29" t="s">
        <v>149</v>
      </c>
      <c r="BH29" t="s">
        <v>155</v>
      </c>
      <c r="BI29" t="s">
        <v>149</v>
      </c>
      <c r="BJ29" t="s">
        <v>169</v>
      </c>
      <c r="BK29" t="s">
        <v>151</v>
      </c>
      <c r="BL29" t="s">
        <v>151</v>
      </c>
      <c r="BM29" t="s">
        <v>157</v>
      </c>
      <c r="BN29" t="s">
        <v>157</v>
      </c>
      <c r="BO29" t="s">
        <v>151</v>
      </c>
      <c r="BP29" t="s">
        <v>157</v>
      </c>
      <c r="BQ29" t="s">
        <v>161</v>
      </c>
      <c r="BR29" t="s">
        <v>157</v>
      </c>
      <c r="BS29" t="s">
        <v>167</v>
      </c>
      <c r="BT29" t="s">
        <v>157</v>
      </c>
      <c r="BU29" t="s">
        <v>168</v>
      </c>
      <c r="BV29" t="s">
        <v>151</v>
      </c>
      <c r="BW29" t="s">
        <v>157</v>
      </c>
      <c r="BX29" t="s">
        <v>167</v>
      </c>
      <c r="BY29" t="s">
        <v>153</v>
      </c>
      <c r="BZ29" t="s">
        <v>157</v>
      </c>
      <c r="CA29" t="s">
        <v>167</v>
      </c>
      <c r="CB29" t="s">
        <v>157</v>
      </c>
      <c r="CC29" t="s">
        <v>157</v>
      </c>
      <c r="CD29" t="s">
        <v>151</v>
      </c>
      <c r="CE29" t="s">
        <v>169</v>
      </c>
      <c r="CF29" t="s">
        <v>156</v>
      </c>
      <c r="CG29" t="s">
        <v>151</v>
      </c>
      <c r="CH29" t="s">
        <v>157</v>
      </c>
      <c r="CI29" t="s">
        <v>159</v>
      </c>
      <c r="CJ29" t="s">
        <v>159</v>
      </c>
      <c r="CK29" t="s">
        <v>169</v>
      </c>
      <c r="CL29" t="s">
        <v>157</v>
      </c>
      <c r="CM29" t="s">
        <v>151</v>
      </c>
      <c r="CN29" t="s">
        <v>157</v>
      </c>
      <c r="CO29" t="s">
        <v>157</v>
      </c>
      <c r="CP29" t="s">
        <v>151</v>
      </c>
      <c r="CQ29" t="s">
        <v>156</v>
      </c>
      <c r="CR29" t="s">
        <v>153</v>
      </c>
      <c r="CS29" t="s">
        <v>155</v>
      </c>
      <c r="CT29" t="s">
        <v>164</v>
      </c>
      <c r="CU29" t="s">
        <v>157</v>
      </c>
      <c r="CV29" t="s">
        <v>168</v>
      </c>
      <c r="CW29" t="s">
        <v>149</v>
      </c>
      <c r="CX29" t="s">
        <v>157</v>
      </c>
      <c r="CY29" t="s">
        <v>168</v>
      </c>
      <c r="CZ29" t="s">
        <v>161</v>
      </c>
      <c r="DA29" t="s">
        <v>151</v>
      </c>
      <c r="DB29" t="s">
        <v>157</v>
      </c>
      <c r="DC29" t="s">
        <v>157</v>
      </c>
      <c r="DD29" t="s">
        <v>151</v>
      </c>
      <c r="DE29" t="s">
        <v>151</v>
      </c>
      <c r="DF29" t="s">
        <v>159</v>
      </c>
      <c r="DG29" t="s">
        <v>156</v>
      </c>
      <c r="DH29" t="s">
        <v>151</v>
      </c>
      <c r="DI29" t="s">
        <v>157</v>
      </c>
      <c r="DJ29" t="s">
        <v>149</v>
      </c>
      <c r="DK29" t="s">
        <v>157</v>
      </c>
      <c r="DL29" t="s">
        <v>157</v>
      </c>
      <c r="DM29" t="s">
        <v>157</v>
      </c>
      <c r="DN29" t="s">
        <v>168</v>
      </c>
      <c r="DO29" t="s">
        <v>157</v>
      </c>
      <c r="DP29" t="s">
        <v>167</v>
      </c>
      <c r="DQ29" t="s">
        <v>157</v>
      </c>
      <c r="DR29" t="s">
        <v>157</v>
      </c>
      <c r="DS29" t="s">
        <v>157</v>
      </c>
      <c r="DT29" t="s">
        <v>166</v>
      </c>
      <c r="DU29" t="s">
        <v>151</v>
      </c>
      <c r="DV29" t="s">
        <v>157</v>
      </c>
      <c r="DW29" t="s">
        <v>157</v>
      </c>
      <c r="DX29" t="s">
        <v>153</v>
      </c>
      <c r="DY29" t="s">
        <v>154</v>
      </c>
      <c r="DZ29" t="s">
        <v>157</v>
      </c>
      <c r="EA29" t="s">
        <v>169</v>
      </c>
      <c r="EB29" t="s">
        <v>157</v>
      </c>
      <c r="EC29" t="s">
        <v>157</v>
      </c>
      <c r="ED29" t="s">
        <v>151</v>
      </c>
      <c r="EE29" t="s">
        <v>157</v>
      </c>
      <c r="EF29" t="s">
        <v>149</v>
      </c>
      <c r="EG29" t="s">
        <v>169</v>
      </c>
      <c r="EH29" t="s">
        <v>157</v>
      </c>
      <c r="EI29" t="s">
        <v>149</v>
      </c>
      <c r="EJ29" t="s">
        <v>157</v>
      </c>
      <c r="EK29" t="s">
        <v>170</v>
      </c>
      <c r="EL29" t="s">
        <v>168</v>
      </c>
      <c r="EM29" t="s">
        <v>157</v>
      </c>
      <c r="EN29" t="s">
        <v>161</v>
      </c>
      <c r="EO29" t="s">
        <v>163</v>
      </c>
      <c r="EP29" t="s">
        <v>157</v>
      </c>
      <c r="EQ29" t="s">
        <v>176</v>
      </c>
      <c r="ER29" t="s">
        <v>169</v>
      </c>
      <c r="ES29" t="s">
        <v>169</v>
      </c>
    </row>
    <row r="30" spans="1:150" x14ac:dyDescent="0.25">
      <c r="A30">
        <v>137</v>
      </c>
      <c r="B30" t="s">
        <v>150</v>
      </c>
      <c r="C30" t="s">
        <v>169</v>
      </c>
      <c r="D30" t="s">
        <v>150</v>
      </c>
      <c r="E30" t="s">
        <v>157</v>
      </c>
      <c r="F30" t="s">
        <v>155</v>
      </c>
      <c r="G30" t="s">
        <v>168</v>
      </c>
      <c r="H30" t="s">
        <v>167</v>
      </c>
      <c r="I30" t="s">
        <v>151</v>
      </c>
      <c r="J30" t="s">
        <v>151</v>
      </c>
      <c r="K30" t="s">
        <v>157</v>
      </c>
      <c r="L30" t="s">
        <v>154</v>
      </c>
      <c r="M30" t="s">
        <v>155</v>
      </c>
      <c r="N30" t="s">
        <v>151</v>
      </c>
      <c r="O30" t="s">
        <v>157</v>
      </c>
      <c r="P30" t="s">
        <v>153</v>
      </c>
      <c r="Q30" t="s">
        <v>157</v>
      </c>
      <c r="R30" t="s">
        <v>159</v>
      </c>
      <c r="S30" t="s">
        <v>157</v>
      </c>
      <c r="T30" t="s">
        <v>159</v>
      </c>
      <c r="U30" t="s">
        <v>155</v>
      </c>
      <c r="V30" t="s">
        <v>149</v>
      </c>
      <c r="W30" t="s">
        <v>149</v>
      </c>
      <c r="X30" t="s">
        <v>163</v>
      </c>
      <c r="Y30" t="s">
        <v>157</v>
      </c>
      <c r="Z30" t="s">
        <v>153</v>
      </c>
      <c r="AA30" t="s">
        <v>161</v>
      </c>
      <c r="AB30" t="s">
        <v>157</v>
      </c>
      <c r="AC30" t="s">
        <v>157</v>
      </c>
      <c r="AD30" t="s">
        <v>151</v>
      </c>
      <c r="AE30" t="s">
        <v>157</v>
      </c>
      <c r="AF30" t="s">
        <v>157</v>
      </c>
      <c r="AG30" t="s">
        <v>167</v>
      </c>
      <c r="AH30" t="s">
        <v>176</v>
      </c>
      <c r="AI30" t="s">
        <v>159</v>
      </c>
      <c r="AJ30" t="s">
        <v>149</v>
      </c>
      <c r="AK30" t="s">
        <v>151</v>
      </c>
      <c r="AL30" t="s">
        <v>169</v>
      </c>
      <c r="AM30" t="s">
        <v>157</v>
      </c>
      <c r="AN30" t="s">
        <v>151</v>
      </c>
      <c r="AO30" t="s">
        <v>157</v>
      </c>
      <c r="AP30" t="s">
        <v>186</v>
      </c>
      <c r="AQ30" t="s">
        <v>167</v>
      </c>
      <c r="AR30" t="s">
        <v>157</v>
      </c>
      <c r="AS30" t="s">
        <v>157</v>
      </c>
      <c r="AT30" t="s">
        <v>157</v>
      </c>
      <c r="AU30" t="s">
        <v>151</v>
      </c>
      <c r="AV30" t="s">
        <v>157</v>
      </c>
      <c r="AW30" t="s">
        <v>157</v>
      </c>
      <c r="AX30" t="s">
        <v>153</v>
      </c>
      <c r="AY30" t="s">
        <v>157</v>
      </c>
      <c r="AZ30" t="s">
        <v>156</v>
      </c>
      <c r="BA30" t="s">
        <v>157</v>
      </c>
      <c r="BB30" t="s">
        <v>156</v>
      </c>
      <c r="BC30" t="s">
        <v>157</v>
      </c>
      <c r="BD30" t="s">
        <v>157</v>
      </c>
      <c r="BE30" t="s">
        <v>157</v>
      </c>
      <c r="BF30" t="s">
        <v>151</v>
      </c>
      <c r="BG30" t="s">
        <v>149</v>
      </c>
      <c r="BH30" t="s">
        <v>169</v>
      </c>
      <c r="BI30" t="s">
        <v>149</v>
      </c>
      <c r="BJ30" t="s">
        <v>155</v>
      </c>
      <c r="BK30" t="s">
        <v>157</v>
      </c>
      <c r="BL30" t="s">
        <v>151</v>
      </c>
      <c r="BM30" t="s">
        <v>157</v>
      </c>
      <c r="BN30" t="s">
        <v>157</v>
      </c>
      <c r="BO30" t="s">
        <v>153</v>
      </c>
      <c r="BP30" t="s">
        <v>157</v>
      </c>
      <c r="BQ30" t="s">
        <v>161</v>
      </c>
      <c r="BR30" t="s">
        <v>157</v>
      </c>
      <c r="BS30" t="s">
        <v>189</v>
      </c>
      <c r="BT30" t="s">
        <v>157</v>
      </c>
      <c r="BU30" t="s">
        <v>149</v>
      </c>
      <c r="BV30" t="s">
        <v>166</v>
      </c>
      <c r="BW30" t="s">
        <v>157</v>
      </c>
      <c r="BX30" t="s">
        <v>167</v>
      </c>
      <c r="BY30" t="s">
        <v>151</v>
      </c>
      <c r="BZ30" t="s">
        <v>151</v>
      </c>
      <c r="CA30" t="s">
        <v>167</v>
      </c>
      <c r="CB30" t="s">
        <v>157</v>
      </c>
      <c r="CC30" t="s">
        <v>163</v>
      </c>
      <c r="CD30" t="s">
        <v>157</v>
      </c>
      <c r="CE30" t="s">
        <v>155</v>
      </c>
      <c r="CF30" t="s">
        <v>157</v>
      </c>
      <c r="CG30" t="s">
        <v>151</v>
      </c>
      <c r="CH30" t="s">
        <v>156</v>
      </c>
      <c r="CI30" t="s">
        <v>159</v>
      </c>
      <c r="CJ30" t="s">
        <v>159</v>
      </c>
      <c r="CK30" t="s">
        <v>150</v>
      </c>
      <c r="CL30" t="s">
        <v>157</v>
      </c>
      <c r="CM30" t="s">
        <v>151</v>
      </c>
      <c r="CN30" t="s">
        <v>157</v>
      </c>
      <c r="CO30" t="s">
        <v>151</v>
      </c>
      <c r="CP30" t="s">
        <v>157</v>
      </c>
      <c r="CQ30" t="s">
        <v>156</v>
      </c>
      <c r="CR30" t="s">
        <v>159</v>
      </c>
      <c r="CS30" t="s">
        <v>155</v>
      </c>
      <c r="CT30" t="s">
        <v>157</v>
      </c>
      <c r="CU30" t="s">
        <v>157</v>
      </c>
      <c r="CV30" t="s">
        <v>149</v>
      </c>
      <c r="CW30" t="s">
        <v>149</v>
      </c>
      <c r="CX30" t="s">
        <v>157</v>
      </c>
      <c r="CY30" t="s">
        <v>168</v>
      </c>
      <c r="CZ30" t="s">
        <v>151</v>
      </c>
      <c r="DA30" t="s">
        <v>151</v>
      </c>
      <c r="DB30" t="s">
        <v>161</v>
      </c>
      <c r="DC30" t="s">
        <v>157</v>
      </c>
      <c r="DD30" t="s">
        <v>151</v>
      </c>
      <c r="DE30" t="s">
        <v>151</v>
      </c>
      <c r="DF30" t="s">
        <v>159</v>
      </c>
      <c r="DG30" t="s">
        <v>157</v>
      </c>
      <c r="DH30" t="s">
        <v>157</v>
      </c>
      <c r="DI30" t="s">
        <v>157</v>
      </c>
      <c r="DJ30" t="s">
        <v>155</v>
      </c>
      <c r="DK30" t="s">
        <v>157</v>
      </c>
      <c r="DL30" t="s">
        <v>151</v>
      </c>
      <c r="DM30" t="s">
        <v>157</v>
      </c>
      <c r="DN30" t="s">
        <v>153</v>
      </c>
      <c r="DO30" t="s">
        <v>157</v>
      </c>
      <c r="DP30" t="s">
        <v>168</v>
      </c>
      <c r="DQ30" t="s">
        <v>151</v>
      </c>
      <c r="DR30" t="s">
        <v>157</v>
      </c>
      <c r="DS30" t="s">
        <v>157</v>
      </c>
      <c r="DT30" t="s">
        <v>163</v>
      </c>
      <c r="DU30" t="s">
        <v>161</v>
      </c>
      <c r="DV30" t="s">
        <v>157</v>
      </c>
      <c r="DW30" t="s">
        <v>157</v>
      </c>
      <c r="DX30" t="s">
        <v>151</v>
      </c>
      <c r="DY30" t="s">
        <v>149</v>
      </c>
      <c r="DZ30" t="s">
        <v>151</v>
      </c>
      <c r="EA30" t="s">
        <v>154</v>
      </c>
      <c r="EB30" t="s">
        <v>157</v>
      </c>
      <c r="EC30" t="s">
        <v>178</v>
      </c>
      <c r="ED30" t="s">
        <v>151</v>
      </c>
      <c r="EE30" t="s">
        <v>157</v>
      </c>
      <c r="EF30" t="s">
        <v>149</v>
      </c>
      <c r="EG30" t="s">
        <v>168</v>
      </c>
      <c r="EH30" t="s">
        <v>151</v>
      </c>
      <c r="EI30" t="s">
        <v>149</v>
      </c>
      <c r="EJ30" t="s">
        <v>157</v>
      </c>
      <c r="EK30" t="s">
        <v>184</v>
      </c>
      <c r="EL30" t="s">
        <v>168</v>
      </c>
      <c r="EM30" t="s">
        <v>157</v>
      </c>
      <c r="EN30" t="s">
        <v>176</v>
      </c>
      <c r="EO30" t="s">
        <v>166</v>
      </c>
      <c r="EP30" t="s">
        <v>151</v>
      </c>
      <c r="EQ30" t="s">
        <v>161</v>
      </c>
      <c r="ER30" t="s">
        <v>155</v>
      </c>
      <c r="ES30" t="s">
        <v>155</v>
      </c>
    </row>
    <row r="31" spans="1:150" x14ac:dyDescent="0.25">
      <c r="A31">
        <v>138</v>
      </c>
      <c r="B31" t="s">
        <v>150</v>
      </c>
      <c r="C31" t="s">
        <v>169</v>
      </c>
      <c r="D31" t="s">
        <v>150</v>
      </c>
      <c r="E31" t="s">
        <v>157</v>
      </c>
      <c r="F31" t="s">
        <v>169</v>
      </c>
      <c r="G31" t="s">
        <v>169</v>
      </c>
      <c r="H31" t="s">
        <v>157</v>
      </c>
      <c r="I31" t="s">
        <v>151</v>
      </c>
      <c r="J31" t="s">
        <v>157</v>
      </c>
      <c r="K31" t="s">
        <v>157</v>
      </c>
      <c r="L31" t="s">
        <v>154</v>
      </c>
      <c r="M31" t="s">
        <v>169</v>
      </c>
      <c r="N31" t="s">
        <v>151</v>
      </c>
      <c r="O31" t="s">
        <v>157</v>
      </c>
      <c r="P31" t="s">
        <v>153</v>
      </c>
      <c r="Q31" t="s">
        <v>157</v>
      </c>
      <c r="R31" t="s">
        <v>159</v>
      </c>
      <c r="S31" t="s">
        <v>157</v>
      </c>
      <c r="T31" t="s">
        <v>159</v>
      </c>
      <c r="U31" t="s">
        <v>155</v>
      </c>
      <c r="V31" t="s">
        <v>149</v>
      </c>
      <c r="W31" t="s">
        <v>149</v>
      </c>
      <c r="X31" t="s">
        <v>166</v>
      </c>
      <c r="Y31" t="s">
        <v>157</v>
      </c>
      <c r="Z31" t="s">
        <v>153</v>
      </c>
      <c r="AA31" t="s">
        <v>161</v>
      </c>
      <c r="AB31" t="s">
        <v>151</v>
      </c>
      <c r="AC31" t="s">
        <v>157</v>
      </c>
      <c r="AD31" t="s">
        <v>151</v>
      </c>
      <c r="AE31" t="s">
        <v>157</v>
      </c>
      <c r="AF31" t="s">
        <v>157</v>
      </c>
      <c r="AG31" t="s">
        <v>167</v>
      </c>
      <c r="AH31" t="s">
        <v>176</v>
      </c>
      <c r="AI31" t="s">
        <v>159</v>
      </c>
      <c r="AJ31" t="s">
        <v>149</v>
      </c>
      <c r="AK31" t="s">
        <v>157</v>
      </c>
      <c r="AL31" t="s">
        <v>169</v>
      </c>
      <c r="AM31" t="s">
        <v>157</v>
      </c>
      <c r="AN31" t="s">
        <v>156</v>
      </c>
      <c r="AO31" t="s">
        <v>157</v>
      </c>
      <c r="AP31" t="s">
        <v>186</v>
      </c>
      <c r="AQ31" t="s">
        <v>167</v>
      </c>
      <c r="AR31" t="s">
        <v>157</v>
      </c>
      <c r="AS31" t="s">
        <v>157</v>
      </c>
      <c r="AT31" t="s">
        <v>157</v>
      </c>
      <c r="AU31" t="s">
        <v>151</v>
      </c>
      <c r="AV31" t="s">
        <v>157</v>
      </c>
      <c r="AW31" t="s">
        <v>157</v>
      </c>
      <c r="AX31" t="s">
        <v>153</v>
      </c>
      <c r="AY31" t="s">
        <v>157</v>
      </c>
      <c r="AZ31" t="s">
        <v>156</v>
      </c>
      <c r="BA31" t="s">
        <v>157</v>
      </c>
      <c r="BB31" t="s">
        <v>156</v>
      </c>
      <c r="BC31" t="s">
        <v>157</v>
      </c>
      <c r="BD31" t="s">
        <v>157</v>
      </c>
      <c r="BE31" t="s">
        <v>151</v>
      </c>
      <c r="BF31" t="s">
        <v>156</v>
      </c>
      <c r="BG31" t="s">
        <v>149</v>
      </c>
      <c r="BH31" t="s">
        <v>169</v>
      </c>
      <c r="BI31" t="s">
        <v>149</v>
      </c>
      <c r="BJ31" t="s">
        <v>149</v>
      </c>
      <c r="BK31" t="s">
        <v>157</v>
      </c>
      <c r="BL31" t="s">
        <v>153</v>
      </c>
      <c r="BM31" t="s">
        <v>157</v>
      </c>
      <c r="BN31" t="s">
        <v>157</v>
      </c>
      <c r="BO31" t="s">
        <v>153</v>
      </c>
      <c r="BP31" t="s">
        <v>157</v>
      </c>
      <c r="BQ31" t="s">
        <v>161</v>
      </c>
      <c r="BR31" t="s">
        <v>157</v>
      </c>
      <c r="BS31" t="s">
        <v>189</v>
      </c>
      <c r="BT31" t="s">
        <v>157</v>
      </c>
      <c r="BU31" t="s">
        <v>149</v>
      </c>
      <c r="BV31" t="s">
        <v>166</v>
      </c>
      <c r="BW31" t="s">
        <v>157</v>
      </c>
      <c r="BX31" t="s">
        <v>167</v>
      </c>
      <c r="BY31" t="s">
        <v>151</v>
      </c>
      <c r="BZ31" t="s">
        <v>166</v>
      </c>
      <c r="CA31" t="s">
        <v>167</v>
      </c>
      <c r="CB31" t="s">
        <v>157</v>
      </c>
      <c r="CC31" t="s">
        <v>163</v>
      </c>
      <c r="CD31" t="s">
        <v>157</v>
      </c>
      <c r="CE31" t="s">
        <v>155</v>
      </c>
      <c r="CF31" t="s">
        <v>157</v>
      </c>
      <c r="CG31" t="s">
        <v>151</v>
      </c>
      <c r="CH31" t="s">
        <v>156</v>
      </c>
      <c r="CI31" t="s">
        <v>159</v>
      </c>
      <c r="CJ31" t="s">
        <v>159</v>
      </c>
      <c r="CK31" t="s">
        <v>150</v>
      </c>
      <c r="CL31" t="s">
        <v>157</v>
      </c>
      <c r="CM31" t="s">
        <v>162</v>
      </c>
      <c r="CN31" t="s">
        <v>157</v>
      </c>
      <c r="CO31" t="s">
        <v>151</v>
      </c>
      <c r="CP31" t="s">
        <v>157</v>
      </c>
      <c r="CQ31" t="s">
        <v>156</v>
      </c>
      <c r="CR31" t="s">
        <v>159</v>
      </c>
      <c r="CS31" t="s">
        <v>155</v>
      </c>
      <c r="CT31" t="s">
        <v>157</v>
      </c>
      <c r="CU31" t="s">
        <v>157</v>
      </c>
      <c r="CV31" t="s">
        <v>149</v>
      </c>
      <c r="CW31" t="s">
        <v>149</v>
      </c>
      <c r="CX31" t="s">
        <v>157</v>
      </c>
      <c r="CY31" t="s">
        <v>168</v>
      </c>
      <c r="CZ31" t="s">
        <v>151</v>
      </c>
      <c r="DA31" t="s">
        <v>175</v>
      </c>
      <c r="DB31" t="s">
        <v>161</v>
      </c>
      <c r="DC31" t="s">
        <v>157</v>
      </c>
      <c r="DD31" t="s">
        <v>157</v>
      </c>
      <c r="DE31" t="s">
        <v>151</v>
      </c>
      <c r="DF31" t="s">
        <v>159</v>
      </c>
      <c r="DG31" t="s">
        <v>157</v>
      </c>
      <c r="DH31" t="s">
        <v>157</v>
      </c>
      <c r="DI31" t="s">
        <v>151</v>
      </c>
      <c r="DJ31" t="s">
        <v>149</v>
      </c>
      <c r="DK31" t="s">
        <v>157</v>
      </c>
      <c r="DL31" t="s">
        <v>151</v>
      </c>
      <c r="DM31" t="s">
        <v>157</v>
      </c>
      <c r="DN31" t="s">
        <v>153</v>
      </c>
      <c r="DO31" t="s">
        <v>157</v>
      </c>
      <c r="DP31" t="s">
        <v>168</v>
      </c>
      <c r="DQ31" t="s">
        <v>151</v>
      </c>
      <c r="DR31" t="s">
        <v>157</v>
      </c>
      <c r="DS31" t="s">
        <v>157</v>
      </c>
      <c r="DT31" t="s">
        <v>163</v>
      </c>
      <c r="DU31" t="s">
        <v>161</v>
      </c>
      <c r="DV31" t="s">
        <v>157</v>
      </c>
      <c r="DW31" t="s">
        <v>157</v>
      </c>
      <c r="DX31" t="s">
        <v>153</v>
      </c>
      <c r="DY31" t="s">
        <v>149</v>
      </c>
      <c r="DZ31" t="s">
        <v>151</v>
      </c>
      <c r="EA31" t="s">
        <v>154</v>
      </c>
      <c r="EB31" t="s">
        <v>157</v>
      </c>
      <c r="EC31" t="s">
        <v>178</v>
      </c>
      <c r="ED31" t="s">
        <v>151</v>
      </c>
      <c r="EE31" t="s">
        <v>157</v>
      </c>
      <c r="EF31" t="s">
        <v>149</v>
      </c>
      <c r="EG31" t="s">
        <v>169</v>
      </c>
      <c r="EH31" t="s">
        <v>157</v>
      </c>
      <c r="EI31" t="s">
        <v>149</v>
      </c>
      <c r="EJ31" t="s">
        <v>157</v>
      </c>
      <c r="EK31" t="s">
        <v>184</v>
      </c>
      <c r="EL31" t="s">
        <v>168</v>
      </c>
      <c r="EM31" t="s">
        <v>157</v>
      </c>
      <c r="EN31" t="s">
        <v>161</v>
      </c>
      <c r="EO31" t="s">
        <v>173</v>
      </c>
      <c r="EP31" t="s">
        <v>151</v>
      </c>
      <c r="EQ31" t="s">
        <v>161</v>
      </c>
      <c r="ER31" t="s">
        <v>155</v>
      </c>
      <c r="ES31" t="s">
        <v>149</v>
      </c>
    </row>
    <row r="32" spans="1:150" x14ac:dyDescent="0.25">
      <c r="A32">
        <v>139</v>
      </c>
      <c r="B32" t="s">
        <v>169</v>
      </c>
      <c r="C32" t="s">
        <v>169</v>
      </c>
      <c r="D32" t="s">
        <v>169</v>
      </c>
      <c r="E32" t="s">
        <v>153</v>
      </c>
      <c r="F32" t="s">
        <v>154</v>
      </c>
      <c r="G32" t="s">
        <v>169</v>
      </c>
      <c r="H32" t="s">
        <v>153</v>
      </c>
      <c r="I32" t="s">
        <v>153</v>
      </c>
      <c r="J32" t="s">
        <v>157</v>
      </c>
      <c r="K32" t="s">
        <v>151</v>
      </c>
      <c r="L32" t="s">
        <v>155</v>
      </c>
      <c r="M32" t="s">
        <v>169</v>
      </c>
      <c r="N32" t="s">
        <v>156</v>
      </c>
      <c r="O32" t="s">
        <v>151</v>
      </c>
      <c r="P32" t="s">
        <v>153</v>
      </c>
      <c r="Q32" t="s">
        <v>151</v>
      </c>
      <c r="R32" t="s">
        <v>159</v>
      </c>
      <c r="S32" t="s">
        <v>151</v>
      </c>
      <c r="T32" t="s">
        <v>153</v>
      </c>
      <c r="U32" t="s">
        <v>154</v>
      </c>
      <c r="V32" t="s">
        <v>155</v>
      </c>
      <c r="W32" t="s">
        <v>155</v>
      </c>
      <c r="X32" t="s">
        <v>166</v>
      </c>
      <c r="Y32" t="s">
        <v>151</v>
      </c>
      <c r="Z32" t="s">
        <v>153</v>
      </c>
      <c r="AA32" t="s">
        <v>153</v>
      </c>
      <c r="AB32" t="s">
        <v>153</v>
      </c>
      <c r="AC32" t="s">
        <v>151</v>
      </c>
      <c r="AD32" t="s">
        <v>162</v>
      </c>
      <c r="AE32" t="s">
        <v>160</v>
      </c>
      <c r="AF32" t="s">
        <v>151</v>
      </c>
      <c r="AG32" t="s">
        <v>167</v>
      </c>
      <c r="AH32" t="s">
        <v>161</v>
      </c>
      <c r="AI32" t="s">
        <v>168</v>
      </c>
      <c r="AJ32" t="s">
        <v>149</v>
      </c>
      <c r="AK32" t="s">
        <v>151</v>
      </c>
      <c r="AL32" t="s">
        <v>169</v>
      </c>
      <c r="AM32" t="s">
        <v>151</v>
      </c>
      <c r="AN32" t="s">
        <v>156</v>
      </c>
      <c r="AO32" t="s">
        <v>157</v>
      </c>
      <c r="AP32" t="s">
        <v>151</v>
      </c>
      <c r="AQ32" t="s">
        <v>167</v>
      </c>
      <c r="AR32" t="s">
        <v>163</v>
      </c>
      <c r="AS32" t="s">
        <v>151</v>
      </c>
      <c r="AT32" t="s">
        <v>151</v>
      </c>
      <c r="AU32" t="s">
        <v>157</v>
      </c>
      <c r="AV32" t="s">
        <v>157</v>
      </c>
      <c r="AW32" t="s">
        <v>151</v>
      </c>
      <c r="AX32" t="s">
        <v>153</v>
      </c>
      <c r="AY32" t="s">
        <v>157</v>
      </c>
      <c r="AZ32" t="s">
        <v>157</v>
      </c>
      <c r="BA32" t="s">
        <v>157</v>
      </c>
      <c r="BB32" t="s">
        <v>156</v>
      </c>
      <c r="BC32" t="s">
        <v>151</v>
      </c>
      <c r="BD32" t="s">
        <v>157</v>
      </c>
      <c r="BE32" t="s">
        <v>156</v>
      </c>
      <c r="BF32" t="s">
        <v>151</v>
      </c>
      <c r="BG32" t="s">
        <v>149</v>
      </c>
      <c r="BH32" t="s">
        <v>154</v>
      </c>
      <c r="BI32" t="s">
        <v>169</v>
      </c>
      <c r="BJ32" t="s">
        <v>154</v>
      </c>
      <c r="BK32" t="s">
        <v>151</v>
      </c>
      <c r="BL32" t="s">
        <v>151</v>
      </c>
      <c r="BM32" t="s">
        <v>157</v>
      </c>
      <c r="BN32" t="s">
        <v>157</v>
      </c>
      <c r="BO32" t="s">
        <v>153</v>
      </c>
      <c r="BP32" t="s">
        <v>157</v>
      </c>
      <c r="BQ32" t="s">
        <v>151</v>
      </c>
      <c r="BR32" t="s">
        <v>157</v>
      </c>
      <c r="BS32" t="s">
        <v>153</v>
      </c>
      <c r="BT32" t="s">
        <v>151</v>
      </c>
      <c r="BU32" t="s">
        <v>169</v>
      </c>
      <c r="BV32" t="s">
        <v>157</v>
      </c>
      <c r="BW32" t="s">
        <v>157</v>
      </c>
      <c r="BX32" t="s">
        <v>168</v>
      </c>
      <c r="BY32" t="s">
        <v>151</v>
      </c>
      <c r="BZ32" t="s">
        <v>157</v>
      </c>
      <c r="CA32" t="s">
        <v>167</v>
      </c>
      <c r="CB32" t="s">
        <v>153</v>
      </c>
      <c r="CC32" t="s">
        <v>157</v>
      </c>
      <c r="CD32" t="s">
        <v>151</v>
      </c>
      <c r="CE32" t="s">
        <v>155</v>
      </c>
      <c r="CF32" t="s">
        <v>157</v>
      </c>
      <c r="CG32" t="s">
        <v>153</v>
      </c>
      <c r="CH32" t="s">
        <v>157</v>
      </c>
      <c r="CI32" t="s">
        <v>159</v>
      </c>
      <c r="CJ32" t="s">
        <v>159</v>
      </c>
      <c r="CK32" t="s">
        <v>169</v>
      </c>
      <c r="CL32" t="s">
        <v>157</v>
      </c>
      <c r="CM32" t="s">
        <v>151</v>
      </c>
      <c r="CN32" t="s">
        <v>157</v>
      </c>
      <c r="CO32" t="s">
        <v>157</v>
      </c>
      <c r="CP32" t="s">
        <v>186</v>
      </c>
      <c r="CQ32" t="s">
        <v>156</v>
      </c>
      <c r="CR32" t="s">
        <v>159</v>
      </c>
      <c r="CS32" t="s">
        <v>155</v>
      </c>
      <c r="CT32" t="s">
        <v>161</v>
      </c>
      <c r="CU32" t="s">
        <v>157</v>
      </c>
      <c r="CV32" t="s">
        <v>168</v>
      </c>
      <c r="CW32" t="s">
        <v>169</v>
      </c>
      <c r="CX32" t="s">
        <v>151</v>
      </c>
      <c r="CY32" t="s">
        <v>153</v>
      </c>
      <c r="CZ32" t="s">
        <v>153</v>
      </c>
      <c r="DA32" t="s">
        <v>175</v>
      </c>
      <c r="DB32" t="s">
        <v>151</v>
      </c>
      <c r="DC32" t="s">
        <v>157</v>
      </c>
      <c r="DD32" t="s">
        <v>151</v>
      </c>
      <c r="DE32" t="s">
        <v>151</v>
      </c>
      <c r="DF32" t="s">
        <v>159</v>
      </c>
      <c r="DG32" t="s">
        <v>151</v>
      </c>
      <c r="DH32" t="s">
        <v>151</v>
      </c>
      <c r="DI32" t="s">
        <v>157</v>
      </c>
      <c r="DJ32" t="s">
        <v>169</v>
      </c>
      <c r="DK32" t="s">
        <v>157</v>
      </c>
      <c r="DL32" t="s">
        <v>166</v>
      </c>
      <c r="DM32" t="s">
        <v>151</v>
      </c>
      <c r="DN32" t="s">
        <v>167</v>
      </c>
      <c r="DO32" t="s">
        <v>157</v>
      </c>
      <c r="DP32" t="s">
        <v>167</v>
      </c>
      <c r="DQ32" t="s">
        <v>153</v>
      </c>
      <c r="DR32" t="s">
        <v>151</v>
      </c>
      <c r="DS32" t="s">
        <v>157</v>
      </c>
      <c r="DT32" t="s">
        <v>166</v>
      </c>
      <c r="DU32" t="s">
        <v>153</v>
      </c>
      <c r="DV32" t="s">
        <v>157</v>
      </c>
      <c r="DW32" t="s">
        <v>157</v>
      </c>
      <c r="DX32" t="s">
        <v>153</v>
      </c>
      <c r="DY32" t="s">
        <v>149</v>
      </c>
      <c r="DZ32" t="s">
        <v>151</v>
      </c>
      <c r="EA32" t="s">
        <v>155</v>
      </c>
      <c r="EB32" t="s">
        <v>157</v>
      </c>
      <c r="EC32" t="s">
        <v>157</v>
      </c>
      <c r="ED32" t="s">
        <v>153</v>
      </c>
      <c r="EE32" t="s">
        <v>157</v>
      </c>
      <c r="EF32" t="s">
        <v>149</v>
      </c>
      <c r="EG32" t="s">
        <v>168</v>
      </c>
      <c r="EH32" t="s">
        <v>157</v>
      </c>
      <c r="EI32" t="s">
        <v>149</v>
      </c>
      <c r="EJ32" t="s">
        <v>157</v>
      </c>
      <c r="EK32" t="s">
        <v>170</v>
      </c>
      <c r="EL32" t="s">
        <v>153</v>
      </c>
      <c r="EM32" t="s">
        <v>151</v>
      </c>
      <c r="EN32" t="s">
        <v>167</v>
      </c>
      <c r="EO32" t="s">
        <v>160</v>
      </c>
      <c r="EP32" t="s">
        <v>157</v>
      </c>
      <c r="EQ32" t="s">
        <v>161</v>
      </c>
      <c r="ER32" t="s">
        <v>155</v>
      </c>
      <c r="ES32" t="s">
        <v>149</v>
      </c>
    </row>
    <row r="33" spans="1:149" x14ac:dyDescent="0.25">
      <c r="A33">
        <v>140</v>
      </c>
      <c r="B33" t="s">
        <v>169</v>
      </c>
      <c r="C33" t="s">
        <v>169</v>
      </c>
      <c r="D33" t="s">
        <v>169</v>
      </c>
      <c r="E33" t="s">
        <v>153</v>
      </c>
      <c r="F33" t="s">
        <v>154</v>
      </c>
      <c r="G33" t="s">
        <v>169</v>
      </c>
      <c r="H33" t="s">
        <v>153</v>
      </c>
      <c r="I33" t="s">
        <v>153</v>
      </c>
      <c r="J33" t="s">
        <v>151</v>
      </c>
      <c r="K33" t="s">
        <v>151</v>
      </c>
      <c r="L33" t="s">
        <v>155</v>
      </c>
      <c r="M33" t="s">
        <v>169</v>
      </c>
      <c r="N33" t="s">
        <v>156</v>
      </c>
      <c r="O33" t="s">
        <v>151</v>
      </c>
      <c r="P33" t="s">
        <v>153</v>
      </c>
      <c r="Q33" t="s">
        <v>151</v>
      </c>
      <c r="R33" t="s">
        <v>159</v>
      </c>
      <c r="S33" t="s">
        <v>151</v>
      </c>
      <c r="T33" t="s">
        <v>153</v>
      </c>
      <c r="U33" t="s">
        <v>169</v>
      </c>
      <c r="V33" t="s">
        <v>149</v>
      </c>
      <c r="W33" t="s">
        <v>155</v>
      </c>
      <c r="X33" t="s">
        <v>166</v>
      </c>
      <c r="Y33" t="s">
        <v>157</v>
      </c>
      <c r="Z33" t="s">
        <v>153</v>
      </c>
      <c r="AA33" t="s">
        <v>153</v>
      </c>
      <c r="AB33" t="s">
        <v>151</v>
      </c>
      <c r="AC33" t="s">
        <v>157</v>
      </c>
      <c r="AD33" t="s">
        <v>161</v>
      </c>
      <c r="AE33" t="s">
        <v>157</v>
      </c>
      <c r="AF33" t="s">
        <v>151</v>
      </c>
      <c r="AG33" t="s">
        <v>167</v>
      </c>
      <c r="AH33" t="s">
        <v>156</v>
      </c>
      <c r="AI33" t="s">
        <v>159</v>
      </c>
      <c r="AJ33" t="s">
        <v>149</v>
      </c>
      <c r="AK33" t="s">
        <v>151</v>
      </c>
      <c r="AL33" t="s">
        <v>169</v>
      </c>
      <c r="AM33" t="s">
        <v>151</v>
      </c>
      <c r="AN33" t="s">
        <v>156</v>
      </c>
      <c r="AO33" t="s">
        <v>161</v>
      </c>
      <c r="AP33" t="s">
        <v>151</v>
      </c>
      <c r="AQ33" t="s">
        <v>167</v>
      </c>
      <c r="AR33" t="s">
        <v>163</v>
      </c>
      <c r="AS33" t="s">
        <v>151</v>
      </c>
      <c r="AT33" t="s">
        <v>151</v>
      </c>
      <c r="AU33" t="s">
        <v>157</v>
      </c>
      <c r="AV33" t="s">
        <v>157</v>
      </c>
      <c r="AW33" t="s">
        <v>157</v>
      </c>
      <c r="AX33" t="s">
        <v>153</v>
      </c>
      <c r="AY33" t="s">
        <v>157</v>
      </c>
      <c r="AZ33" t="s">
        <v>157</v>
      </c>
      <c r="BA33" t="s">
        <v>157</v>
      </c>
      <c r="BB33" t="s">
        <v>156</v>
      </c>
      <c r="BC33" t="s">
        <v>151</v>
      </c>
      <c r="BD33" t="s">
        <v>157</v>
      </c>
      <c r="BE33" t="s">
        <v>156</v>
      </c>
      <c r="BF33" t="s">
        <v>156</v>
      </c>
      <c r="BG33" t="s">
        <v>149</v>
      </c>
      <c r="BH33" t="s">
        <v>169</v>
      </c>
      <c r="BI33" t="s">
        <v>169</v>
      </c>
      <c r="BJ33" t="s">
        <v>154</v>
      </c>
      <c r="BK33" t="s">
        <v>151</v>
      </c>
      <c r="BL33" t="s">
        <v>153</v>
      </c>
      <c r="BM33" t="s">
        <v>157</v>
      </c>
      <c r="BN33" t="s">
        <v>157</v>
      </c>
      <c r="BO33" t="s">
        <v>153</v>
      </c>
      <c r="BP33" t="s">
        <v>157</v>
      </c>
      <c r="BQ33" t="s">
        <v>162</v>
      </c>
      <c r="BR33" t="s">
        <v>157</v>
      </c>
      <c r="BS33" t="s">
        <v>151</v>
      </c>
      <c r="BT33" t="s">
        <v>151</v>
      </c>
      <c r="BU33" t="s">
        <v>168</v>
      </c>
      <c r="BV33" t="s">
        <v>157</v>
      </c>
      <c r="BW33" t="s">
        <v>157</v>
      </c>
      <c r="BX33" t="s">
        <v>168</v>
      </c>
      <c r="BY33" t="s">
        <v>151</v>
      </c>
      <c r="BZ33" t="s">
        <v>157</v>
      </c>
      <c r="CA33" t="s">
        <v>167</v>
      </c>
      <c r="CB33" t="s">
        <v>153</v>
      </c>
      <c r="CC33" t="s">
        <v>157</v>
      </c>
      <c r="CD33" t="s">
        <v>151</v>
      </c>
      <c r="CE33" t="s">
        <v>149</v>
      </c>
      <c r="CF33" t="s">
        <v>157</v>
      </c>
      <c r="CG33" t="s">
        <v>151</v>
      </c>
      <c r="CH33" t="s">
        <v>157</v>
      </c>
      <c r="CI33" t="s">
        <v>159</v>
      </c>
      <c r="CJ33" t="s">
        <v>159</v>
      </c>
      <c r="CK33" t="s">
        <v>168</v>
      </c>
      <c r="CL33" t="s">
        <v>151</v>
      </c>
      <c r="CM33" t="s">
        <v>151</v>
      </c>
      <c r="CN33" t="s">
        <v>157</v>
      </c>
      <c r="CO33" t="s">
        <v>157</v>
      </c>
      <c r="CP33" t="s">
        <v>156</v>
      </c>
      <c r="CQ33" t="s">
        <v>156</v>
      </c>
      <c r="CR33" t="s">
        <v>159</v>
      </c>
      <c r="CS33" t="s">
        <v>155</v>
      </c>
      <c r="CT33" t="s">
        <v>162</v>
      </c>
      <c r="CU33" t="s">
        <v>157</v>
      </c>
      <c r="CV33" t="s">
        <v>168</v>
      </c>
      <c r="CW33" t="s">
        <v>169</v>
      </c>
      <c r="CX33" t="s">
        <v>151</v>
      </c>
      <c r="CY33" t="s">
        <v>153</v>
      </c>
      <c r="CZ33" t="s">
        <v>153</v>
      </c>
      <c r="DA33" t="s">
        <v>151</v>
      </c>
      <c r="DB33" t="s">
        <v>153</v>
      </c>
      <c r="DC33" t="s">
        <v>157</v>
      </c>
      <c r="DD33" t="s">
        <v>153</v>
      </c>
      <c r="DE33" t="s">
        <v>151</v>
      </c>
      <c r="DF33" t="s">
        <v>159</v>
      </c>
      <c r="DG33" t="s">
        <v>151</v>
      </c>
      <c r="DH33" t="s">
        <v>156</v>
      </c>
      <c r="DI33" t="s">
        <v>157</v>
      </c>
      <c r="DJ33" t="s">
        <v>169</v>
      </c>
      <c r="DK33" t="s">
        <v>157</v>
      </c>
      <c r="DL33" t="s">
        <v>166</v>
      </c>
      <c r="DM33" t="s">
        <v>157</v>
      </c>
      <c r="DN33" t="s">
        <v>167</v>
      </c>
      <c r="DO33" t="s">
        <v>157</v>
      </c>
      <c r="DP33" t="s">
        <v>167</v>
      </c>
      <c r="DQ33" t="s">
        <v>153</v>
      </c>
      <c r="DR33" t="s">
        <v>151</v>
      </c>
      <c r="DS33" t="s">
        <v>157</v>
      </c>
      <c r="DT33" t="s">
        <v>163</v>
      </c>
      <c r="DU33" t="s">
        <v>153</v>
      </c>
      <c r="DV33" t="s">
        <v>157</v>
      </c>
      <c r="DW33" t="s">
        <v>157</v>
      </c>
      <c r="DX33" t="s">
        <v>153</v>
      </c>
      <c r="DY33" t="s">
        <v>149</v>
      </c>
      <c r="DZ33" t="s">
        <v>151</v>
      </c>
      <c r="EA33" t="s">
        <v>155</v>
      </c>
      <c r="EB33" t="s">
        <v>157</v>
      </c>
      <c r="EC33" t="s">
        <v>178</v>
      </c>
      <c r="ED33" t="s">
        <v>153</v>
      </c>
      <c r="EE33" t="s">
        <v>157</v>
      </c>
      <c r="EF33" t="s">
        <v>149</v>
      </c>
      <c r="EG33" t="s">
        <v>168</v>
      </c>
      <c r="EH33" t="s">
        <v>157</v>
      </c>
      <c r="EI33" t="s">
        <v>149</v>
      </c>
      <c r="EJ33" t="s">
        <v>157</v>
      </c>
      <c r="EK33" t="s">
        <v>170</v>
      </c>
      <c r="EL33" t="s">
        <v>153</v>
      </c>
      <c r="EM33" t="s">
        <v>151</v>
      </c>
      <c r="EN33" t="s">
        <v>167</v>
      </c>
      <c r="EO33" t="s">
        <v>172</v>
      </c>
      <c r="EP33" t="s">
        <v>157</v>
      </c>
      <c r="EQ33" t="s">
        <v>171</v>
      </c>
      <c r="ER33" t="s">
        <v>155</v>
      </c>
      <c r="ES33" t="s">
        <v>149</v>
      </c>
    </row>
    <row r="34" spans="1:149" x14ac:dyDescent="0.25">
      <c r="A34">
        <v>141</v>
      </c>
      <c r="B34" t="s">
        <v>149</v>
      </c>
      <c r="C34" t="s">
        <v>169</v>
      </c>
      <c r="D34" t="s">
        <v>169</v>
      </c>
      <c r="E34" t="s">
        <v>151</v>
      </c>
      <c r="F34" t="s">
        <v>154</v>
      </c>
      <c r="G34" t="s">
        <v>169</v>
      </c>
      <c r="H34" t="s">
        <v>151</v>
      </c>
      <c r="I34" t="s">
        <v>157</v>
      </c>
      <c r="J34" t="s">
        <v>153</v>
      </c>
      <c r="K34" t="s">
        <v>151</v>
      </c>
      <c r="L34" t="s">
        <v>154</v>
      </c>
      <c r="M34" t="s">
        <v>169</v>
      </c>
      <c r="N34" t="s">
        <v>156</v>
      </c>
      <c r="O34" t="s">
        <v>157</v>
      </c>
      <c r="P34" t="s">
        <v>151</v>
      </c>
      <c r="Q34" t="s">
        <v>160</v>
      </c>
      <c r="R34" t="s">
        <v>168</v>
      </c>
      <c r="S34" t="s">
        <v>157</v>
      </c>
      <c r="T34" t="s">
        <v>168</v>
      </c>
      <c r="U34" t="s">
        <v>169</v>
      </c>
      <c r="V34" t="s">
        <v>155</v>
      </c>
      <c r="W34" t="s">
        <v>149</v>
      </c>
      <c r="X34" t="s">
        <v>166</v>
      </c>
      <c r="Y34" t="s">
        <v>151</v>
      </c>
      <c r="Z34" t="s">
        <v>151</v>
      </c>
      <c r="AA34" t="s">
        <v>153</v>
      </c>
      <c r="AB34" t="s">
        <v>153</v>
      </c>
      <c r="AC34" t="s">
        <v>157</v>
      </c>
      <c r="AD34" t="s">
        <v>151</v>
      </c>
      <c r="AE34" t="s">
        <v>157</v>
      </c>
      <c r="AF34" t="s">
        <v>157</v>
      </c>
      <c r="AG34" t="s">
        <v>168</v>
      </c>
      <c r="AH34" t="s">
        <v>156</v>
      </c>
      <c r="AI34" t="s">
        <v>159</v>
      </c>
      <c r="AJ34" t="s">
        <v>155</v>
      </c>
      <c r="AK34" t="s">
        <v>151</v>
      </c>
      <c r="AL34" t="s">
        <v>155</v>
      </c>
      <c r="AM34" t="s">
        <v>157</v>
      </c>
      <c r="AN34" t="s">
        <v>156</v>
      </c>
      <c r="AO34" t="s">
        <v>151</v>
      </c>
      <c r="AP34" t="s">
        <v>156</v>
      </c>
      <c r="AQ34" t="s">
        <v>168</v>
      </c>
      <c r="AR34" t="s">
        <v>163</v>
      </c>
      <c r="AS34" t="s">
        <v>157</v>
      </c>
      <c r="AT34" t="s">
        <v>151</v>
      </c>
      <c r="AU34" t="s">
        <v>151</v>
      </c>
      <c r="AV34" t="s">
        <v>157</v>
      </c>
      <c r="AW34" t="s">
        <v>151</v>
      </c>
      <c r="AX34" t="s">
        <v>153</v>
      </c>
      <c r="AY34" t="s">
        <v>157</v>
      </c>
      <c r="AZ34" t="s">
        <v>151</v>
      </c>
      <c r="BA34" t="s">
        <v>151</v>
      </c>
      <c r="BB34" t="s">
        <v>156</v>
      </c>
      <c r="BC34" t="s">
        <v>156</v>
      </c>
      <c r="BD34" t="s">
        <v>157</v>
      </c>
      <c r="BE34" t="s">
        <v>157</v>
      </c>
      <c r="BF34" t="s">
        <v>156</v>
      </c>
      <c r="BG34" t="s">
        <v>149</v>
      </c>
      <c r="BH34" t="s">
        <v>169</v>
      </c>
      <c r="BI34" t="s">
        <v>155</v>
      </c>
      <c r="BJ34" t="s">
        <v>155</v>
      </c>
      <c r="BK34" t="s">
        <v>151</v>
      </c>
      <c r="BL34" t="s">
        <v>151</v>
      </c>
      <c r="BM34" t="s">
        <v>157</v>
      </c>
      <c r="BN34" t="s">
        <v>157</v>
      </c>
      <c r="BO34" t="s">
        <v>151</v>
      </c>
      <c r="BP34" t="s">
        <v>157</v>
      </c>
      <c r="BQ34" t="s">
        <v>162</v>
      </c>
      <c r="BR34" t="s">
        <v>157</v>
      </c>
      <c r="BS34" t="s">
        <v>151</v>
      </c>
      <c r="BT34" t="s">
        <v>151</v>
      </c>
      <c r="BU34" t="s">
        <v>168</v>
      </c>
      <c r="BV34" t="s">
        <v>166</v>
      </c>
      <c r="BW34" t="s">
        <v>157</v>
      </c>
      <c r="BX34" t="s">
        <v>167</v>
      </c>
      <c r="BY34" t="s">
        <v>151</v>
      </c>
      <c r="BZ34" t="s">
        <v>167</v>
      </c>
      <c r="CA34" t="s">
        <v>168</v>
      </c>
      <c r="CB34" t="s">
        <v>151</v>
      </c>
      <c r="CC34" t="s">
        <v>163</v>
      </c>
      <c r="CD34" t="s">
        <v>166</v>
      </c>
      <c r="CE34" t="s">
        <v>169</v>
      </c>
      <c r="CF34" t="s">
        <v>151</v>
      </c>
      <c r="CG34" t="s">
        <v>157</v>
      </c>
      <c r="CH34" t="s">
        <v>161</v>
      </c>
      <c r="CI34" t="s">
        <v>159</v>
      </c>
      <c r="CJ34" t="s">
        <v>159</v>
      </c>
      <c r="CK34" t="s">
        <v>168</v>
      </c>
      <c r="CL34" t="s">
        <v>157</v>
      </c>
      <c r="CM34" t="s">
        <v>157</v>
      </c>
      <c r="CN34" t="s">
        <v>151</v>
      </c>
      <c r="CO34" t="s">
        <v>151</v>
      </c>
      <c r="CP34" t="s">
        <v>156</v>
      </c>
      <c r="CQ34" t="s">
        <v>156</v>
      </c>
      <c r="CR34" t="s">
        <v>168</v>
      </c>
      <c r="CS34" t="s">
        <v>155</v>
      </c>
      <c r="CT34" t="s">
        <v>151</v>
      </c>
      <c r="CU34" t="s">
        <v>156</v>
      </c>
      <c r="CV34" t="s">
        <v>169</v>
      </c>
      <c r="CW34" t="s">
        <v>169</v>
      </c>
      <c r="CX34" t="s">
        <v>157</v>
      </c>
      <c r="CY34" t="s">
        <v>168</v>
      </c>
      <c r="CZ34" t="s">
        <v>153</v>
      </c>
      <c r="DA34" t="s">
        <v>151</v>
      </c>
      <c r="DB34" t="s">
        <v>157</v>
      </c>
      <c r="DC34" t="s">
        <v>157</v>
      </c>
      <c r="DD34" t="s">
        <v>151</v>
      </c>
      <c r="DE34" t="s">
        <v>151</v>
      </c>
      <c r="DF34" t="s">
        <v>168</v>
      </c>
      <c r="DG34" t="s">
        <v>156</v>
      </c>
      <c r="DH34" t="s">
        <v>156</v>
      </c>
      <c r="DI34" t="s">
        <v>151</v>
      </c>
      <c r="DJ34" t="s">
        <v>152</v>
      </c>
      <c r="DK34" t="s">
        <v>157</v>
      </c>
      <c r="DL34" t="s">
        <v>166</v>
      </c>
      <c r="DM34" t="s">
        <v>157</v>
      </c>
      <c r="DN34" t="s">
        <v>168</v>
      </c>
      <c r="DO34" t="s">
        <v>157</v>
      </c>
      <c r="DP34" t="s">
        <v>168</v>
      </c>
      <c r="DQ34" t="s">
        <v>151</v>
      </c>
      <c r="DR34" t="s">
        <v>151</v>
      </c>
      <c r="DS34" t="s">
        <v>151</v>
      </c>
      <c r="DT34" t="s">
        <v>163</v>
      </c>
      <c r="DU34" t="s">
        <v>153</v>
      </c>
      <c r="DV34" t="s">
        <v>157</v>
      </c>
      <c r="DW34" t="s">
        <v>157</v>
      </c>
      <c r="DX34" t="s">
        <v>153</v>
      </c>
      <c r="DY34" t="s">
        <v>155</v>
      </c>
      <c r="DZ34" t="s">
        <v>157</v>
      </c>
      <c r="EA34" t="s">
        <v>169</v>
      </c>
      <c r="EB34" t="s">
        <v>157</v>
      </c>
      <c r="EC34" t="s">
        <v>157</v>
      </c>
      <c r="ED34" t="s">
        <v>151</v>
      </c>
      <c r="EE34" t="s">
        <v>153</v>
      </c>
      <c r="EF34" t="s">
        <v>149</v>
      </c>
      <c r="EG34" t="s">
        <v>168</v>
      </c>
      <c r="EH34" t="s">
        <v>151</v>
      </c>
      <c r="EI34" t="s">
        <v>149</v>
      </c>
      <c r="EJ34" t="s">
        <v>151</v>
      </c>
      <c r="EK34" t="s">
        <v>184</v>
      </c>
      <c r="EL34" t="s">
        <v>168</v>
      </c>
      <c r="EM34" t="s">
        <v>151</v>
      </c>
      <c r="EN34" t="s">
        <v>176</v>
      </c>
      <c r="EO34" t="s">
        <v>172</v>
      </c>
      <c r="EP34" t="s">
        <v>156</v>
      </c>
      <c r="EQ34" t="s">
        <v>176</v>
      </c>
      <c r="ER34" t="s">
        <v>169</v>
      </c>
      <c r="ES34" t="s">
        <v>169</v>
      </c>
    </row>
    <row r="35" spans="1:149" x14ac:dyDescent="0.25">
      <c r="A35">
        <v>142</v>
      </c>
      <c r="B35" t="s">
        <v>169</v>
      </c>
      <c r="C35" t="s">
        <v>169</v>
      </c>
      <c r="D35" t="s">
        <v>168</v>
      </c>
      <c r="E35" t="s">
        <v>153</v>
      </c>
      <c r="F35" t="s">
        <v>169</v>
      </c>
      <c r="G35" t="s">
        <v>169</v>
      </c>
      <c r="H35" t="s">
        <v>151</v>
      </c>
      <c r="I35" t="s">
        <v>157</v>
      </c>
      <c r="J35" t="s">
        <v>157</v>
      </c>
      <c r="K35" t="s">
        <v>151</v>
      </c>
      <c r="L35" t="s">
        <v>154</v>
      </c>
      <c r="M35" t="s">
        <v>154</v>
      </c>
      <c r="N35" t="s">
        <v>157</v>
      </c>
      <c r="O35" t="s">
        <v>157</v>
      </c>
      <c r="P35" t="s">
        <v>157</v>
      </c>
      <c r="Q35" t="s">
        <v>166</v>
      </c>
      <c r="R35" t="s">
        <v>159</v>
      </c>
      <c r="S35" t="s">
        <v>157</v>
      </c>
      <c r="T35" t="s">
        <v>168</v>
      </c>
      <c r="U35" t="s">
        <v>154</v>
      </c>
      <c r="V35" t="s">
        <v>169</v>
      </c>
      <c r="W35" t="s">
        <v>169</v>
      </c>
      <c r="X35" t="s">
        <v>160</v>
      </c>
      <c r="Y35" t="s">
        <v>151</v>
      </c>
      <c r="Z35" t="s">
        <v>153</v>
      </c>
      <c r="AA35" t="s">
        <v>161</v>
      </c>
      <c r="AB35" t="s">
        <v>151</v>
      </c>
      <c r="AC35" t="s">
        <v>153</v>
      </c>
      <c r="AD35" t="s">
        <v>151</v>
      </c>
      <c r="AE35" t="s">
        <v>160</v>
      </c>
      <c r="AF35" t="s">
        <v>157</v>
      </c>
      <c r="AG35" t="s">
        <v>167</v>
      </c>
      <c r="AH35" t="s">
        <v>151</v>
      </c>
      <c r="AI35" t="s">
        <v>159</v>
      </c>
      <c r="AJ35" t="s">
        <v>149</v>
      </c>
      <c r="AK35" t="s">
        <v>151</v>
      </c>
      <c r="AL35" t="s">
        <v>154</v>
      </c>
      <c r="AM35" t="s">
        <v>151</v>
      </c>
      <c r="AN35" t="s">
        <v>156</v>
      </c>
      <c r="AO35" t="s">
        <v>161</v>
      </c>
      <c r="AP35" t="s">
        <v>151</v>
      </c>
      <c r="AQ35" t="s">
        <v>167</v>
      </c>
      <c r="AR35" t="s">
        <v>163</v>
      </c>
      <c r="AS35" t="s">
        <v>157</v>
      </c>
      <c r="AT35" t="s">
        <v>157</v>
      </c>
      <c r="AU35" t="s">
        <v>157</v>
      </c>
      <c r="AV35" t="s">
        <v>157</v>
      </c>
      <c r="AW35" t="s">
        <v>157</v>
      </c>
      <c r="AX35" t="s">
        <v>161</v>
      </c>
      <c r="AY35" t="s">
        <v>157</v>
      </c>
      <c r="AZ35" t="s">
        <v>151</v>
      </c>
      <c r="BA35" t="s">
        <v>151</v>
      </c>
      <c r="BB35" t="s">
        <v>151</v>
      </c>
      <c r="BC35" t="s">
        <v>156</v>
      </c>
      <c r="BD35" t="s">
        <v>157</v>
      </c>
      <c r="BE35" t="s">
        <v>156</v>
      </c>
      <c r="BF35" t="s">
        <v>151</v>
      </c>
      <c r="BG35" t="s">
        <v>149</v>
      </c>
      <c r="BH35" t="s">
        <v>155</v>
      </c>
      <c r="BI35" t="s">
        <v>169</v>
      </c>
      <c r="BJ35" t="s">
        <v>154</v>
      </c>
      <c r="BK35" t="s">
        <v>151</v>
      </c>
      <c r="BL35" t="s">
        <v>151</v>
      </c>
      <c r="BM35" t="s">
        <v>157</v>
      </c>
      <c r="BN35" t="s">
        <v>157</v>
      </c>
      <c r="BO35" t="s">
        <v>151</v>
      </c>
      <c r="BP35" t="s">
        <v>157</v>
      </c>
      <c r="BQ35" t="s">
        <v>157</v>
      </c>
      <c r="BR35" t="s">
        <v>157</v>
      </c>
      <c r="BS35" t="s">
        <v>153</v>
      </c>
      <c r="BT35" t="s">
        <v>151</v>
      </c>
      <c r="BU35" t="s">
        <v>168</v>
      </c>
      <c r="BV35" t="s">
        <v>157</v>
      </c>
      <c r="BW35" t="s">
        <v>157</v>
      </c>
      <c r="BX35" t="s">
        <v>167</v>
      </c>
      <c r="BY35" t="s">
        <v>151</v>
      </c>
      <c r="BZ35" t="s">
        <v>157</v>
      </c>
      <c r="CA35" t="s">
        <v>167</v>
      </c>
      <c r="CB35" t="s">
        <v>151</v>
      </c>
      <c r="CC35" t="s">
        <v>157</v>
      </c>
      <c r="CD35" t="s">
        <v>151</v>
      </c>
      <c r="CE35" t="s">
        <v>155</v>
      </c>
      <c r="CF35" t="s">
        <v>151</v>
      </c>
      <c r="CG35" t="s">
        <v>157</v>
      </c>
      <c r="CH35" t="s">
        <v>156</v>
      </c>
      <c r="CI35" t="s">
        <v>168</v>
      </c>
      <c r="CJ35" t="s">
        <v>168</v>
      </c>
      <c r="CK35" t="s">
        <v>169</v>
      </c>
      <c r="CL35" t="s">
        <v>157</v>
      </c>
      <c r="CM35" t="s">
        <v>157</v>
      </c>
      <c r="CN35" t="s">
        <v>157</v>
      </c>
      <c r="CO35" t="s">
        <v>157</v>
      </c>
      <c r="CP35" t="s">
        <v>167</v>
      </c>
      <c r="CQ35" t="s">
        <v>156</v>
      </c>
      <c r="CR35" t="s">
        <v>159</v>
      </c>
      <c r="CS35" t="s">
        <v>155</v>
      </c>
      <c r="CT35" t="s">
        <v>162</v>
      </c>
      <c r="CU35" t="s">
        <v>157</v>
      </c>
      <c r="CV35" t="s">
        <v>168</v>
      </c>
      <c r="CW35" t="s">
        <v>149</v>
      </c>
      <c r="CX35" t="s">
        <v>157</v>
      </c>
      <c r="CY35" t="s">
        <v>168</v>
      </c>
      <c r="CZ35" t="s">
        <v>151</v>
      </c>
      <c r="DA35" t="s">
        <v>175</v>
      </c>
      <c r="DB35" t="s">
        <v>151</v>
      </c>
      <c r="DC35" t="s">
        <v>157</v>
      </c>
      <c r="DD35" t="s">
        <v>157</v>
      </c>
      <c r="DE35" t="s">
        <v>151</v>
      </c>
      <c r="DF35" t="s">
        <v>159</v>
      </c>
      <c r="DG35" t="s">
        <v>151</v>
      </c>
      <c r="DH35" t="s">
        <v>151</v>
      </c>
      <c r="DI35" t="s">
        <v>157</v>
      </c>
      <c r="DJ35" t="s">
        <v>155</v>
      </c>
      <c r="DK35" t="s">
        <v>157</v>
      </c>
      <c r="DL35" t="s">
        <v>166</v>
      </c>
      <c r="DM35" t="s">
        <v>151</v>
      </c>
      <c r="DN35" t="s">
        <v>167</v>
      </c>
      <c r="DO35" t="s">
        <v>151</v>
      </c>
      <c r="DP35" t="s">
        <v>168</v>
      </c>
      <c r="DQ35" t="s">
        <v>157</v>
      </c>
      <c r="DR35" t="s">
        <v>157</v>
      </c>
      <c r="DS35" t="s">
        <v>151</v>
      </c>
      <c r="DT35" t="s">
        <v>157</v>
      </c>
      <c r="DU35" t="s">
        <v>161</v>
      </c>
      <c r="DV35" t="s">
        <v>157</v>
      </c>
      <c r="DW35" t="s">
        <v>157</v>
      </c>
      <c r="DX35" t="s">
        <v>151</v>
      </c>
      <c r="DY35" t="s">
        <v>155</v>
      </c>
      <c r="DZ35" t="s">
        <v>157</v>
      </c>
      <c r="EA35" t="s">
        <v>154</v>
      </c>
      <c r="EB35" t="s">
        <v>157</v>
      </c>
      <c r="EC35" t="s">
        <v>178</v>
      </c>
      <c r="ED35" t="s">
        <v>151</v>
      </c>
      <c r="EE35" t="s">
        <v>157</v>
      </c>
      <c r="EF35" t="s">
        <v>149</v>
      </c>
      <c r="EG35" t="s">
        <v>150</v>
      </c>
      <c r="EH35" t="s">
        <v>157</v>
      </c>
      <c r="EI35" t="s">
        <v>149</v>
      </c>
      <c r="EJ35" t="s">
        <v>157</v>
      </c>
      <c r="EK35" t="s">
        <v>170</v>
      </c>
      <c r="EL35" t="s">
        <v>168</v>
      </c>
      <c r="EM35" t="s">
        <v>157</v>
      </c>
      <c r="EN35" t="s">
        <v>161</v>
      </c>
      <c r="EO35" t="s">
        <v>172</v>
      </c>
      <c r="EP35" t="s">
        <v>161</v>
      </c>
      <c r="EQ35" t="s">
        <v>167</v>
      </c>
      <c r="ER35" t="s">
        <v>169</v>
      </c>
      <c r="ES35" t="s">
        <v>169</v>
      </c>
    </row>
    <row r="36" spans="1:149" x14ac:dyDescent="0.25">
      <c r="A36">
        <v>143</v>
      </c>
      <c r="B36" t="s">
        <v>150</v>
      </c>
      <c r="C36" t="s">
        <v>150</v>
      </c>
      <c r="D36" t="s">
        <v>169</v>
      </c>
      <c r="E36" t="s">
        <v>151</v>
      </c>
      <c r="F36" t="s">
        <v>155</v>
      </c>
      <c r="G36" t="s">
        <v>168</v>
      </c>
      <c r="H36" t="s">
        <v>153</v>
      </c>
      <c r="I36" t="s">
        <v>151</v>
      </c>
      <c r="J36" t="s">
        <v>153</v>
      </c>
      <c r="K36" t="s">
        <v>157</v>
      </c>
      <c r="L36" t="s">
        <v>154</v>
      </c>
      <c r="M36" t="s">
        <v>154</v>
      </c>
      <c r="N36" t="s">
        <v>157</v>
      </c>
      <c r="O36" t="s">
        <v>157</v>
      </c>
      <c r="P36" t="s">
        <v>157</v>
      </c>
      <c r="Q36" t="s">
        <v>151</v>
      </c>
      <c r="R36" t="s">
        <v>159</v>
      </c>
      <c r="S36" t="s">
        <v>151</v>
      </c>
      <c r="T36" t="s">
        <v>168</v>
      </c>
      <c r="U36" t="s">
        <v>169</v>
      </c>
      <c r="V36" t="s">
        <v>169</v>
      </c>
      <c r="W36" t="s">
        <v>149</v>
      </c>
      <c r="X36" t="s">
        <v>166</v>
      </c>
      <c r="Y36" t="s">
        <v>151</v>
      </c>
      <c r="Z36" t="s">
        <v>153</v>
      </c>
      <c r="AA36" t="s">
        <v>164</v>
      </c>
      <c r="AB36" t="s">
        <v>161</v>
      </c>
      <c r="AC36" t="s">
        <v>153</v>
      </c>
      <c r="AD36" t="s">
        <v>162</v>
      </c>
      <c r="AE36" t="s">
        <v>163</v>
      </c>
      <c r="AF36" t="s">
        <v>151</v>
      </c>
      <c r="AG36" t="s">
        <v>165</v>
      </c>
      <c r="AH36" t="s">
        <v>151</v>
      </c>
      <c r="AI36" t="s">
        <v>159</v>
      </c>
      <c r="AJ36" t="s">
        <v>169</v>
      </c>
      <c r="AK36" t="s">
        <v>162</v>
      </c>
      <c r="AL36" t="s">
        <v>155</v>
      </c>
      <c r="AM36" t="s">
        <v>157</v>
      </c>
      <c r="AN36" t="s">
        <v>157</v>
      </c>
      <c r="AO36" t="s">
        <v>151</v>
      </c>
      <c r="AP36" t="s">
        <v>186</v>
      </c>
      <c r="AQ36" t="s">
        <v>167</v>
      </c>
      <c r="AR36" t="s">
        <v>157</v>
      </c>
      <c r="AS36" t="s">
        <v>156</v>
      </c>
      <c r="AT36" t="s">
        <v>151</v>
      </c>
      <c r="AU36" t="s">
        <v>153</v>
      </c>
      <c r="AV36" t="s">
        <v>157</v>
      </c>
      <c r="AW36" t="s">
        <v>166</v>
      </c>
      <c r="AX36" t="s">
        <v>153</v>
      </c>
      <c r="AY36" t="s">
        <v>157</v>
      </c>
      <c r="AZ36" t="s">
        <v>156</v>
      </c>
      <c r="BA36" t="s">
        <v>153</v>
      </c>
      <c r="BB36" t="s">
        <v>151</v>
      </c>
      <c r="BC36" t="s">
        <v>156</v>
      </c>
      <c r="BD36" t="s">
        <v>151</v>
      </c>
      <c r="BE36" t="s">
        <v>151</v>
      </c>
      <c r="BF36" t="s">
        <v>186</v>
      </c>
      <c r="BG36" t="s">
        <v>168</v>
      </c>
      <c r="BH36" t="s">
        <v>154</v>
      </c>
      <c r="BI36" t="s">
        <v>155</v>
      </c>
      <c r="BJ36" t="s">
        <v>155</v>
      </c>
      <c r="BK36" t="s">
        <v>161</v>
      </c>
      <c r="BL36" t="s">
        <v>157</v>
      </c>
      <c r="BM36" t="s">
        <v>157</v>
      </c>
      <c r="BN36" t="s">
        <v>157</v>
      </c>
      <c r="BO36" t="s">
        <v>153</v>
      </c>
      <c r="BP36" t="s">
        <v>157</v>
      </c>
      <c r="BQ36" t="s">
        <v>161</v>
      </c>
      <c r="BR36" t="s">
        <v>157</v>
      </c>
      <c r="BS36" t="s">
        <v>167</v>
      </c>
      <c r="BT36" t="s">
        <v>153</v>
      </c>
      <c r="BU36" t="s">
        <v>149</v>
      </c>
      <c r="BV36" t="s">
        <v>151</v>
      </c>
      <c r="BW36" t="s">
        <v>157</v>
      </c>
      <c r="BX36" t="s">
        <v>167</v>
      </c>
      <c r="BY36" t="s">
        <v>151</v>
      </c>
      <c r="BZ36" t="s">
        <v>151</v>
      </c>
      <c r="CA36" t="s">
        <v>167</v>
      </c>
      <c r="CB36" t="s">
        <v>151</v>
      </c>
      <c r="CC36" t="s">
        <v>157</v>
      </c>
      <c r="CD36" t="s">
        <v>162</v>
      </c>
      <c r="CE36" t="s">
        <v>154</v>
      </c>
      <c r="CF36" t="s">
        <v>151</v>
      </c>
      <c r="CG36" t="s">
        <v>153</v>
      </c>
      <c r="CH36" t="s">
        <v>157</v>
      </c>
      <c r="CI36" t="s">
        <v>159</v>
      </c>
      <c r="CJ36" t="s">
        <v>159</v>
      </c>
      <c r="CK36" t="s">
        <v>150</v>
      </c>
      <c r="CL36" t="s">
        <v>151</v>
      </c>
      <c r="CM36" t="s">
        <v>157</v>
      </c>
      <c r="CN36" t="s">
        <v>157</v>
      </c>
      <c r="CO36" t="s">
        <v>151</v>
      </c>
      <c r="CP36" t="s">
        <v>167</v>
      </c>
      <c r="CQ36" t="s">
        <v>161</v>
      </c>
      <c r="CR36" t="s">
        <v>168</v>
      </c>
      <c r="CS36" t="s">
        <v>154</v>
      </c>
      <c r="CT36" t="s">
        <v>157</v>
      </c>
      <c r="CU36" t="s">
        <v>156</v>
      </c>
      <c r="CV36" t="s">
        <v>169</v>
      </c>
      <c r="CW36" t="s">
        <v>155</v>
      </c>
      <c r="CX36" t="s">
        <v>151</v>
      </c>
      <c r="CY36" t="s">
        <v>153</v>
      </c>
      <c r="CZ36" t="s">
        <v>153</v>
      </c>
      <c r="DA36" t="s">
        <v>151</v>
      </c>
      <c r="DB36" t="s">
        <v>151</v>
      </c>
      <c r="DC36" t="s">
        <v>157</v>
      </c>
      <c r="DD36" t="s">
        <v>153</v>
      </c>
      <c r="DE36" t="s">
        <v>151</v>
      </c>
      <c r="DF36" t="s">
        <v>159</v>
      </c>
      <c r="DG36" t="s">
        <v>157</v>
      </c>
      <c r="DH36" t="s">
        <v>156</v>
      </c>
      <c r="DI36" t="s">
        <v>157</v>
      </c>
      <c r="DJ36" t="s">
        <v>154</v>
      </c>
      <c r="DK36" t="s">
        <v>157</v>
      </c>
      <c r="DL36" t="s">
        <v>166</v>
      </c>
      <c r="DM36" t="s">
        <v>151</v>
      </c>
      <c r="DN36" t="s">
        <v>167</v>
      </c>
      <c r="DO36" t="s">
        <v>157</v>
      </c>
      <c r="DP36" t="s">
        <v>167</v>
      </c>
      <c r="DQ36" t="s">
        <v>153</v>
      </c>
      <c r="DR36" t="s">
        <v>157</v>
      </c>
      <c r="DS36" t="s">
        <v>157</v>
      </c>
      <c r="DT36" t="s">
        <v>163</v>
      </c>
      <c r="DU36" t="s">
        <v>153</v>
      </c>
      <c r="DV36" t="s">
        <v>151</v>
      </c>
      <c r="DW36" t="s">
        <v>157</v>
      </c>
      <c r="DX36" t="s">
        <v>161</v>
      </c>
      <c r="DY36" t="s">
        <v>149</v>
      </c>
      <c r="DZ36" t="s">
        <v>157</v>
      </c>
      <c r="EA36" t="s">
        <v>152</v>
      </c>
      <c r="EB36" t="s">
        <v>157</v>
      </c>
      <c r="EC36" t="s">
        <v>185</v>
      </c>
      <c r="ED36" t="s">
        <v>157</v>
      </c>
      <c r="EE36" t="s">
        <v>161</v>
      </c>
      <c r="EF36" t="s">
        <v>149</v>
      </c>
      <c r="EG36" t="s">
        <v>149</v>
      </c>
      <c r="EH36" t="s">
        <v>157</v>
      </c>
      <c r="EI36" t="s">
        <v>149</v>
      </c>
      <c r="EJ36" t="s">
        <v>157</v>
      </c>
      <c r="EK36" t="s">
        <v>184</v>
      </c>
      <c r="EL36" t="s">
        <v>153</v>
      </c>
      <c r="EM36" t="s">
        <v>151</v>
      </c>
      <c r="EN36" t="s">
        <v>171</v>
      </c>
      <c r="EO36" t="s">
        <v>166</v>
      </c>
      <c r="EP36" t="s">
        <v>164</v>
      </c>
      <c r="EQ36" t="s">
        <v>171</v>
      </c>
      <c r="ER36" t="s">
        <v>169</v>
      </c>
      <c r="ES36" t="s">
        <v>155</v>
      </c>
    </row>
    <row r="37" spans="1:149" x14ac:dyDescent="0.25">
      <c r="A37">
        <v>144</v>
      </c>
      <c r="B37" t="s">
        <v>149</v>
      </c>
      <c r="C37" t="s">
        <v>169</v>
      </c>
      <c r="D37" t="s">
        <v>174</v>
      </c>
      <c r="E37" t="s">
        <v>157</v>
      </c>
      <c r="F37" t="s">
        <v>152</v>
      </c>
      <c r="G37" t="s">
        <v>149</v>
      </c>
      <c r="H37" t="s">
        <v>151</v>
      </c>
      <c r="I37" t="s">
        <v>161</v>
      </c>
      <c r="J37" t="s">
        <v>157</v>
      </c>
      <c r="K37" t="s">
        <v>151</v>
      </c>
      <c r="L37" t="s">
        <v>155</v>
      </c>
      <c r="M37" t="s">
        <v>155</v>
      </c>
      <c r="N37" t="s">
        <v>157</v>
      </c>
      <c r="O37" t="s">
        <v>157</v>
      </c>
      <c r="P37" t="s">
        <v>157</v>
      </c>
      <c r="Q37" t="s">
        <v>157</v>
      </c>
      <c r="R37" t="s">
        <v>159</v>
      </c>
      <c r="S37" t="s">
        <v>157</v>
      </c>
      <c r="T37" t="s">
        <v>159</v>
      </c>
      <c r="U37" t="s">
        <v>149</v>
      </c>
      <c r="V37" t="s">
        <v>149</v>
      </c>
      <c r="W37" t="s">
        <v>149</v>
      </c>
      <c r="X37" t="s">
        <v>163</v>
      </c>
      <c r="Y37" t="s">
        <v>157</v>
      </c>
      <c r="Z37" t="s">
        <v>153</v>
      </c>
      <c r="AA37" t="s">
        <v>151</v>
      </c>
      <c r="AB37" t="s">
        <v>157</v>
      </c>
      <c r="AC37" t="s">
        <v>157</v>
      </c>
      <c r="AD37" t="s">
        <v>151</v>
      </c>
      <c r="AE37" t="s">
        <v>157</v>
      </c>
      <c r="AF37" t="s">
        <v>157</v>
      </c>
      <c r="AG37" t="s">
        <v>167</v>
      </c>
      <c r="AH37" t="s">
        <v>151</v>
      </c>
      <c r="AI37" t="s">
        <v>159</v>
      </c>
      <c r="AJ37" t="s">
        <v>149</v>
      </c>
      <c r="AK37" t="s">
        <v>157</v>
      </c>
      <c r="AL37" t="s">
        <v>149</v>
      </c>
      <c r="AM37" t="s">
        <v>157</v>
      </c>
      <c r="AN37" t="s">
        <v>157</v>
      </c>
      <c r="AO37" t="s">
        <v>157</v>
      </c>
      <c r="AP37" t="s">
        <v>151</v>
      </c>
      <c r="AQ37" t="s">
        <v>167</v>
      </c>
      <c r="AR37" t="s">
        <v>157</v>
      </c>
      <c r="AS37" t="s">
        <v>157</v>
      </c>
      <c r="AT37" t="s">
        <v>157</v>
      </c>
      <c r="AU37" t="s">
        <v>157</v>
      </c>
      <c r="AV37" t="s">
        <v>157</v>
      </c>
      <c r="AW37" t="s">
        <v>157</v>
      </c>
      <c r="AX37" t="s">
        <v>161</v>
      </c>
      <c r="AY37" t="s">
        <v>157</v>
      </c>
      <c r="AZ37" t="s">
        <v>157</v>
      </c>
      <c r="BA37" t="s">
        <v>157</v>
      </c>
      <c r="BB37" t="s">
        <v>157</v>
      </c>
      <c r="BC37" t="s">
        <v>157</v>
      </c>
      <c r="BD37" t="s">
        <v>157</v>
      </c>
      <c r="BE37" t="s">
        <v>186</v>
      </c>
      <c r="BF37" t="s">
        <v>157</v>
      </c>
      <c r="BG37" t="s">
        <v>149</v>
      </c>
      <c r="BH37" t="s">
        <v>154</v>
      </c>
      <c r="BI37" t="s">
        <v>155</v>
      </c>
      <c r="BJ37" t="s">
        <v>149</v>
      </c>
      <c r="BK37" t="s">
        <v>161</v>
      </c>
      <c r="BL37" t="s">
        <v>157</v>
      </c>
      <c r="BM37" t="s">
        <v>157</v>
      </c>
      <c r="BN37" t="s">
        <v>157</v>
      </c>
      <c r="BO37" t="s">
        <v>151</v>
      </c>
      <c r="BP37" t="s">
        <v>157</v>
      </c>
      <c r="BQ37" t="s">
        <v>157</v>
      </c>
      <c r="BR37" t="s">
        <v>157</v>
      </c>
      <c r="BS37" t="s">
        <v>167</v>
      </c>
      <c r="BT37" t="s">
        <v>157</v>
      </c>
      <c r="BU37" t="s">
        <v>168</v>
      </c>
      <c r="BV37" t="s">
        <v>157</v>
      </c>
      <c r="BW37" t="s">
        <v>157</v>
      </c>
      <c r="BX37" t="s">
        <v>167</v>
      </c>
      <c r="BY37" t="s">
        <v>161</v>
      </c>
      <c r="BZ37" t="s">
        <v>157</v>
      </c>
      <c r="CA37" t="s">
        <v>167</v>
      </c>
      <c r="CB37" t="s">
        <v>157</v>
      </c>
      <c r="CC37" t="s">
        <v>157</v>
      </c>
      <c r="CD37" t="s">
        <v>157</v>
      </c>
      <c r="CE37" t="s">
        <v>149</v>
      </c>
      <c r="CF37" t="s">
        <v>157</v>
      </c>
      <c r="CG37" t="s">
        <v>153</v>
      </c>
      <c r="CH37" t="s">
        <v>157</v>
      </c>
      <c r="CI37" t="s">
        <v>159</v>
      </c>
      <c r="CJ37" t="s">
        <v>159</v>
      </c>
      <c r="CK37" t="s">
        <v>174</v>
      </c>
      <c r="CL37" t="s">
        <v>157</v>
      </c>
      <c r="CM37" t="s">
        <v>157</v>
      </c>
      <c r="CN37" t="s">
        <v>157</v>
      </c>
      <c r="CO37" t="s">
        <v>157</v>
      </c>
      <c r="CP37" t="s">
        <v>157</v>
      </c>
      <c r="CQ37" t="s">
        <v>151</v>
      </c>
      <c r="CR37" t="s">
        <v>159</v>
      </c>
      <c r="CS37" t="s">
        <v>149</v>
      </c>
      <c r="CT37" t="s">
        <v>151</v>
      </c>
      <c r="CU37" t="s">
        <v>157</v>
      </c>
      <c r="CV37" t="s">
        <v>149</v>
      </c>
      <c r="CW37" t="s">
        <v>155</v>
      </c>
      <c r="CX37" t="s">
        <v>157</v>
      </c>
      <c r="CY37" t="s">
        <v>168</v>
      </c>
      <c r="CZ37" t="s">
        <v>151</v>
      </c>
      <c r="DA37" t="s">
        <v>151</v>
      </c>
      <c r="DB37" t="s">
        <v>157</v>
      </c>
      <c r="DC37" t="s">
        <v>157</v>
      </c>
      <c r="DD37" t="s">
        <v>151</v>
      </c>
      <c r="DE37" t="s">
        <v>157</v>
      </c>
      <c r="DF37" t="s">
        <v>159</v>
      </c>
      <c r="DG37" t="s">
        <v>151</v>
      </c>
      <c r="DH37" t="s">
        <v>157</v>
      </c>
      <c r="DI37" t="s">
        <v>157</v>
      </c>
      <c r="DJ37" t="s">
        <v>152</v>
      </c>
      <c r="DK37" t="s">
        <v>157</v>
      </c>
      <c r="DL37" t="s">
        <v>157</v>
      </c>
      <c r="DM37" t="s">
        <v>151</v>
      </c>
      <c r="DN37" t="s">
        <v>167</v>
      </c>
      <c r="DO37" t="s">
        <v>151</v>
      </c>
      <c r="DP37" t="s">
        <v>167</v>
      </c>
      <c r="DQ37" t="s">
        <v>157</v>
      </c>
      <c r="DR37" t="s">
        <v>157</v>
      </c>
      <c r="DS37" t="s">
        <v>157</v>
      </c>
      <c r="DT37" t="s">
        <v>157</v>
      </c>
      <c r="DU37" t="s">
        <v>157</v>
      </c>
      <c r="DV37" t="s">
        <v>157</v>
      </c>
      <c r="DW37" t="s">
        <v>157</v>
      </c>
      <c r="DX37" t="s">
        <v>153</v>
      </c>
      <c r="DY37" t="s">
        <v>149</v>
      </c>
      <c r="DZ37" t="s">
        <v>157</v>
      </c>
      <c r="EA37" t="s">
        <v>155</v>
      </c>
      <c r="EB37" t="s">
        <v>157</v>
      </c>
      <c r="EC37" t="s">
        <v>157</v>
      </c>
      <c r="ED37" t="s">
        <v>157</v>
      </c>
      <c r="EE37" t="s">
        <v>157</v>
      </c>
      <c r="EF37" t="s">
        <v>149</v>
      </c>
      <c r="EG37" t="s">
        <v>149</v>
      </c>
      <c r="EH37" t="s">
        <v>167</v>
      </c>
      <c r="EI37" t="s">
        <v>149</v>
      </c>
      <c r="EJ37" t="s">
        <v>157</v>
      </c>
      <c r="EK37" t="s">
        <v>170</v>
      </c>
      <c r="EL37" t="s">
        <v>168</v>
      </c>
      <c r="EM37" t="s">
        <v>157</v>
      </c>
      <c r="EN37" t="s">
        <v>171</v>
      </c>
      <c r="EO37" t="s">
        <v>157</v>
      </c>
      <c r="EP37" t="s">
        <v>151</v>
      </c>
      <c r="EQ37" t="s">
        <v>161</v>
      </c>
      <c r="ER37" t="s">
        <v>149</v>
      </c>
      <c r="ES37" t="s">
        <v>149</v>
      </c>
    </row>
    <row r="38" spans="1:149" x14ac:dyDescent="0.25">
      <c r="A38">
        <v>147</v>
      </c>
      <c r="B38" t="s">
        <v>150</v>
      </c>
      <c r="C38" t="s">
        <v>169</v>
      </c>
      <c r="D38" t="s">
        <v>169</v>
      </c>
      <c r="E38" t="s">
        <v>151</v>
      </c>
      <c r="F38" t="s">
        <v>169</v>
      </c>
      <c r="G38" t="s">
        <v>169</v>
      </c>
      <c r="H38" t="s">
        <v>153</v>
      </c>
      <c r="I38" t="s">
        <v>151</v>
      </c>
      <c r="J38" t="s">
        <v>153</v>
      </c>
      <c r="K38" t="s">
        <v>151</v>
      </c>
      <c r="L38" t="s">
        <v>169</v>
      </c>
      <c r="M38" t="s">
        <v>169</v>
      </c>
      <c r="N38" t="s">
        <v>151</v>
      </c>
      <c r="O38" t="s">
        <v>157</v>
      </c>
      <c r="P38" t="s">
        <v>151</v>
      </c>
      <c r="Q38" t="s">
        <v>151</v>
      </c>
      <c r="R38" t="s">
        <v>168</v>
      </c>
      <c r="S38" t="s">
        <v>151</v>
      </c>
      <c r="T38" t="s">
        <v>183</v>
      </c>
      <c r="U38" t="s">
        <v>154</v>
      </c>
      <c r="V38" t="s">
        <v>169</v>
      </c>
      <c r="W38" t="s">
        <v>169</v>
      </c>
      <c r="X38" t="s">
        <v>160</v>
      </c>
      <c r="Y38" t="s">
        <v>151</v>
      </c>
      <c r="Z38" t="s">
        <v>161</v>
      </c>
      <c r="AA38" t="s">
        <v>153</v>
      </c>
      <c r="AB38" t="s">
        <v>153</v>
      </c>
      <c r="AC38" t="s">
        <v>151</v>
      </c>
      <c r="AD38" t="s">
        <v>162</v>
      </c>
      <c r="AE38" t="s">
        <v>157</v>
      </c>
      <c r="AF38" t="s">
        <v>157</v>
      </c>
      <c r="AG38" t="s">
        <v>165</v>
      </c>
      <c r="AH38" t="s">
        <v>156</v>
      </c>
      <c r="AI38" t="s">
        <v>159</v>
      </c>
      <c r="AJ38" t="s">
        <v>169</v>
      </c>
      <c r="AK38" t="s">
        <v>151</v>
      </c>
      <c r="AL38" t="s">
        <v>169</v>
      </c>
      <c r="AM38" t="s">
        <v>151</v>
      </c>
      <c r="AN38" t="s">
        <v>156</v>
      </c>
      <c r="AO38" t="s">
        <v>157</v>
      </c>
      <c r="AP38" t="s">
        <v>186</v>
      </c>
      <c r="AQ38" t="s">
        <v>167</v>
      </c>
      <c r="AR38" t="s">
        <v>163</v>
      </c>
      <c r="AS38" t="s">
        <v>151</v>
      </c>
      <c r="AT38" t="s">
        <v>157</v>
      </c>
      <c r="AU38" t="s">
        <v>151</v>
      </c>
      <c r="AV38" t="s">
        <v>157</v>
      </c>
      <c r="AW38" t="s">
        <v>157</v>
      </c>
      <c r="AX38" t="s">
        <v>161</v>
      </c>
      <c r="AY38" t="s">
        <v>157</v>
      </c>
      <c r="AZ38" t="s">
        <v>156</v>
      </c>
      <c r="BA38" t="s">
        <v>161</v>
      </c>
      <c r="BB38" t="s">
        <v>157</v>
      </c>
      <c r="BC38" t="s">
        <v>156</v>
      </c>
      <c r="BD38" t="s">
        <v>153</v>
      </c>
      <c r="BE38" t="s">
        <v>151</v>
      </c>
      <c r="BF38" t="s">
        <v>186</v>
      </c>
      <c r="BG38" t="s">
        <v>169</v>
      </c>
      <c r="BH38" t="s">
        <v>154</v>
      </c>
      <c r="BI38" t="s">
        <v>154</v>
      </c>
      <c r="BJ38" t="s">
        <v>154</v>
      </c>
      <c r="BK38" t="s">
        <v>151</v>
      </c>
      <c r="BL38" t="s">
        <v>151</v>
      </c>
      <c r="BM38" t="s">
        <v>157</v>
      </c>
      <c r="BN38" t="s">
        <v>157</v>
      </c>
      <c r="BO38" t="s">
        <v>161</v>
      </c>
      <c r="BP38" t="s">
        <v>157</v>
      </c>
      <c r="BQ38" t="s">
        <v>157</v>
      </c>
      <c r="BR38" t="s">
        <v>157</v>
      </c>
      <c r="BS38" t="s">
        <v>151</v>
      </c>
      <c r="BT38" t="s">
        <v>153</v>
      </c>
      <c r="BU38" t="s">
        <v>169</v>
      </c>
      <c r="BV38" t="s">
        <v>157</v>
      </c>
      <c r="BW38" t="s">
        <v>151</v>
      </c>
      <c r="BX38" t="s">
        <v>168</v>
      </c>
      <c r="BY38" t="s">
        <v>161</v>
      </c>
      <c r="BZ38" t="s">
        <v>157</v>
      </c>
      <c r="CA38" t="s">
        <v>168</v>
      </c>
      <c r="CB38" t="s">
        <v>153</v>
      </c>
      <c r="CC38" t="s">
        <v>157</v>
      </c>
      <c r="CD38" t="s">
        <v>157</v>
      </c>
      <c r="CE38" t="s">
        <v>169</v>
      </c>
      <c r="CF38" t="s">
        <v>156</v>
      </c>
      <c r="CG38" t="s">
        <v>161</v>
      </c>
      <c r="CH38" t="s">
        <v>151</v>
      </c>
      <c r="CI38" t="s">
        <v>159</v>
      </c>
      <c r="CJ38" t="s">
        <v>168</v>
      </c>
      <c r="CK38" t="s">
        <v>169</v>
      </c>
      <c r="CL38" t="s">
        <v>157</v>
      </c>
      <c r="CM38" t="s">
        <v>157</v>
      </c>
      <c r="CN38" t="s">
        <v>161</v>
      </c>
      <c r="CO38" t="s">
        <v>153</v>
      </c>
      <c r="CP38" t="s">
        <v>157</v>
      </c>
      <c r="CQ38" t="s">
        <v>156</v>
      </c>
      <c r="CR38" t="s">
        <v>153</v>
      </c>
      <c r="CS38" t="s">
        <v>169</v>
      </c>
      <c r="CT38" t="s">
        <v>151</v>
      </c>
      <c r="CU38" t="s">
        <v>157</v>
      </c>
      <c r="CV38" t="s">
        <v>169</v>
      </c>
      <c r="CW38" t="s">
        <v>154</v>
      </c>
      <c r="CX38" t="s">
        <v>157</v>
      </c>
      <c r="CY38" t="s">
        <v>168</v>
      </c>
      <c r="CZ38" t="s">
        <v>153</v>
      </c>
      <c r="DA38" t="s">
        <v>151</v>
      </c>
      <c r="DB38" t="s">
        <v>157</v>
      </c>
      <c r="DC38" t="s">
        <v>157</v>
      </c>
      <c r="DD38" t="s">
        <v>153</v>
      </c>
      <c r="DE38" t="s">
        <v>151</v>
      </c>
      <c r="DF38" t="s">
        <v>153</v>
      </c>
      <c r="DG38" t="s">
        <v>156</v>
      </c>
      <c r="DH38" t="s">
        <v>156</v>
      </c>
      <c r="DI38" t="s">
        <v>157</v>
      </c>
      <c r="DJ38" t="s">
        <v>149</v>
      </c>
      <c r="DK38" t="s">
        <v>157</v>
      </c>
      <c r="DL38" t="s">
        <v>166</v>
      </c>
      <c r="DM38" t="s">
        <v>153</v>
      </c>
      <c r="DN38" t="s">
        <v>168</v>
      </c>
      <c r="DO38" t="s">
        <v>151</v>
      </c>
      <c r="DP38" t="s">
        <v>168</v>
      </c>
      <c r="DQ38" t="s">
        <v>151</v>
      </c>
      <c r="DR38" t="s">
        <v>151</v>
      </c>
      <c r="DS38" t="s">
        <v>151</v>
      </c>
      <c r="DT38" t="s">
        <v>157</v>
      </c>
      <c r="DU38" t="s">
        <v>153</v>
      </c>
      <c r="DV38" t="s">
        <v>157</v>
      </c>
      <c r="DW38" t="s">
        <v>157</v>
      </c>
      <c r="DX38" t="s">
        <v>151</v>
      </c>
      <c r="DY38" t="s">
        <v>169</v>
      </c>
      <c r="DZ38" t="s">
        <v>157</v>
      </c>
      <c r="EA38" t="s">
        <v>169</v>
      </c>
      <c r="EB38" t="s">
        <v>157</v>
      </c>
      <c r="EC38" t="s">
        <v>157</v>
      </c>
      <c r="ED38" t="s">
        <v>151</v>
      </c>
      <c r="EE38" t="s">
        <v>161</v>
      </c>
      <c r="EF38" t="s">
        <v>149</v>
      </c>
      <c r="EG38" t="s">
        <v>169</v>
      </c>
      <c r="EH38" t="s">
        <v>151</v>
      </c>
      <c r="EI38" t="s">
        <v>149</v>
      </c>
      <c r="EJ38" t="s">
        <v>151</v>
      </c>
      <c r="EK38" t="s">
        <v>179</v>
      </c>
      <c r="EL38" t="s">
        <v>183</v>
      </c>
      <c r="EM38" t="s">
        <v>151</v>
      </c>
      <c r="EN38" t="s">
        <v>161</v>
      </c>
      <c r="EO38" t="s">
        <v>172</v>
      </c>
      <c r="EP38" t="s">
        <v>161</v>
      </c>
      <c r="EQ38" t="s">
        <v>161</v>
      </c>
      <c r="ER38" t="s">
        <v>169</v>
      </c>
      <c r="ES38" t="s">
        <v>154</v>
      </c>
    </row>
    <row r="39" spans="1:149" x14ac:dyDescent="0.25">
      <c r="A39">
        <v>149</v>
      </c>
      <c r="B39" t="s">
        <v>168</v>
      </c>
      <c r="C39" t="s">
        <v>168</v>
      </c>
      <c r="D39" t="s">
        <v>169</v>
      </c>
      <c r="E39" t="s">
        <v>157</v>
      </c>
      <c r="F39" t="s">
        <v>169</v>
      </c>
      <c r="G39" t="s">
        <v>149</v>
      </c>
      <c r="H39" t="s">
        <v>157</v>
      </c>
      <c r="I39" t="s">
        <v>157</v>
      </c>
      <c r="J39" t="s">
        <v>157</v>
      </c>
      <c r="K39" t="s">
        <v>157</v>
      </c>
      <c r="L39" t="s">
        <v>149</v>
      </c>
      <c r="M39" t="s">
        <v>155</v>
      </c>
      <c r="N39" t="s">
        <v>190</v>
      </c>
      <c r="O39" t="s">
        <v>157</v>
      </c>
      <c r="P39" t="s">
        <v>157</v>
      </c>
      <c r="Q39" t="s">
        <v>166</v>
      </c>
      <c r="R39" t="s">
        <v>159</v>
      </c>
      <c r="S39" t="s">
        <v>157</v>
      </c>
      <c r="T39" t="s">
        <v>159</v>
      </c>
      <c r="U39" t="s">
        <v>149</v>
      </c>
      <c r="V39" t="s">
        <v>149</v>
      </c>
      <c r="W39" t="s">
        <v>149</v>
      </c>
      <c r="X39" t="s">
        <v>166</v>
      </c>
      <c r="Y39" t="s">
        <v>157</v>
      </c>
      <c r="Z39" t="s">
        <v>157</v>
      </c>
      <c r="AA39" t="s">
        <v>153</v>
      </c>
      <c r="AB39" t="s">
        <v>151</v>
      </c>
      <c r="AC39" t="s">
        <v>161</v>
      </c>
      <c r="AD39" t="s">
        <v>167</v>
      </c>
      <c r="AE39" t="s">
        <v>157</v>
      </c>
      <c r="AF39" t="s">
        <v>157</v>
      </c>
      <c r="AG39" t="s">
        <v>167</v>
      </c>
      <c r="AH39" t="s">
        <v>151</v>
      </c>
      <c r="AI39" t="s">
        <v>159</v>
      </c>
      <c r="AJ39" t="s">
        <v>149</v>
      </c>
      <c r="AK39" t="s">
        <v>151</v>
      </c>
      <c r="AL39" t="s">
        <v>169</v>
      </c>
      <c r="AM39" t="s">
        <v>162</v>
      </c>
      <c r="AN39" t="s">
        <v>157</v>
      </c>
      <c r="AO39" t="s">
        <v>157</v>
      </c>
      <c r="AP39" t="s">
        <v>186</v>
      </c>
      <c r="AQ39" t="s">
        <v>167</v>
      </c>
      <c r="AR39" t="s">
        <v>157</v>
      </c>
      <c r="AS39" t="s">
        <v>161</v>
      </c>
      <c r="AT39" t="s">
        <v>151</v>
      </c>
      <c r="AU39" t="s">
        <v>157</v>
      </c>
      <c r="AV39" t="s">
        <v>157</v>
      </c>
      <c r="AW39" t="s">
        <v>151</v>
      </c>
      <c r="AX39" t="s">
        <v>151</v>
      </c>
      <c r="AY39" t="s">
        <v>157</v>
      </c>
      <c r="AZ39" t="s">
        <v>157</v>
      </c>
      <c r="BA39" t="s">
        <v>157</v>
      </c>
      <c r="BB39" t="s">
        <v>156</v>
      </c>
      <c r="BC39" t="s">
        <v>157</v>
      </c>
      <c r="BD39" t="s">
        <v>151</v>
      </c>
      <c r="BE39" t="s">
        <v>156</v>
      </c>
      <c r="BF39" t="s">
        <v>151</v>
      </c>
      <c r="BG39" t="s">
        <v>149</v>
      </c>
      <c r="BH39" t="s">
        <v>155</v>
      </c>
      <c r="BI39" t="s">
        <v>155</v>
      </c>
      <c r="BJ39" t="s">
        <v>149</v>
      </c>
      <c r="BK39" t="s">
        <v>167</v>
      </c>
      <c r="BL39" t="s">
        <v>157</v>
      </c>
      <c r="BM39" t="s">
        <v>157</v>
      </c>
      <c r="BN39" t="s">
        <v>157</v>
      </c>
      <c r="BO39" t="s">
        <v>151</v>
      </c>
      <c r="BP39" t="s">
        <v>157</v>
      </c>
      <c r="BQ39" t="s">
        <v>166</v>
      </c>
      <c r="BR39" t="s">
        <v>157</v>
      </c>
      <c r="BS39" t="s">
        <v>168</v>
      </c>
      <c r="BT39" t="s">
        <v>157</v>
      </c>
      <c r="BU39" t="s">
        <v>149</v>
      </c>
      <c r="BV39" t="s">
        <v>157</v>
      </c>
      <c r="BW39" t="s">
        <v>157</v>
      </c>
      <c r="BX39" t="s">
        <v>167</v>
      </c>
      <c r="BY39" t="s">
        <v>151</v>
      </c>
      <c r="BZ39" t="s">
        <v>157</v>
      </c>
      <c r="CA39" t="s">
        <v>167</v>
      </c>
      <c r="CB39" t="s">
        <v>157</v>
      </c>
      <c r="CC39" t="s">
        <v>157</v>
      </c>
      <c r="CD39" t="s">
        <v>157</v>
      </c>
      <c r="CE39" t="s">
        <v>149</v>
      </c>
      <c r="CF39" t="s">
        <v>156</v>
      </c>
      <c r="CG39" t="s">
        <v>157</v>
      </c>
      <c r="CH39" t="s">
        <v>151</v>
      </c>
      <c r="CI39" t="s">
        <v>159</v>
      </c>
      <c r="CJ39" t="s">
        <v>159</v>
      </c>
      <c r="CK39" t="s">
        <v>168</v>
      </c>
      <c r="CL39" t="s">
        <v>151</v>
      </c>
      <c r="CM39" t="s">
        <v>151</v>
      </c>
      <c r="CN39" t="s">
        <v>157</v>
      </c>
      <c r="CO39" t="s">
        <v>157</v>
      </c>
      <c r="CP39" t="s">
        <v>157</v>
      </c>
      <c r="CQ39" t="s">
        <v>156</v>
      </c>
      <c r="CR39" t="s">
        <v>159</v>
      </c>
      <c r="CS39" t="s">
        <v>149</v>
      </c>
      <c r="CT39" t="s">
        <v>161</v>
      </c>
      <c r="CU39" t="s">
        <v>157</v>
      </c>
      <c r="CV39" t="s">
        <v>149</v>
      </c>
      <c r="CW39" t="s">
        <v>149</v>
      </c>
      <c r="CX39" t="s">
        <v>157</v>
      </c>
      <c r="CY39" t="s">
        <v>168</v>
      </c>
      <c r="CZ39" t="s">
        <v>153</v>
      </c>
      <c r="DA39" t="s">
        <v>151</v>
      </c>
      <c r="DB39" t="s">
        <v>157</v>
      </c>
      <c r="DC39" t="s">
        <v>157</v>
      </c>
      <c r="DD39" t="s">
        <v>157</v>
      </c>
      <c r="DE39" t="s">
        <v>162</v>
      </c>
      <c r="DF39" t="s">
        <v>159</v>
      </c>
      <c r="DG39" t="s">
        <v>157</v>
      </c>
      <c r="DH39" t="s">
        <v>151</v>
      </c>
      <c r="DI39" t="s">
        <v>151</v>
      </c>
      <c r="DJ39" t="s">
        <v>149</v>
      </c>
      <c r="DK39" t="s">
        <v>157</v>
      </c>
      <c r="DL39" t="s">
        <v>151</v>
      </c>
      <c r="DM39" t="s">
        <v>167</v>
      </c>
      <c r="DN39" t="s">
        <v>167</v>
      </c>
      <c r="DO39" t="s">
        <v>167</v>
      </c>
      <c r="DP39" t="s">
        <v>167</v>
      </c>
      <c r="DQ39" t="s">
        <v>157</v>
      </c>
      <c r="DR39" t="s">
        <v>157</v>
      </c>
      <c r="DS39" t="s">
        <v>157</v>
      </c>
      <c r="DT39" t="s">
        <v>157</v>
      </c>
      <c r="DU39" t="s">
        <v>157</v>
      </c>
      <c r="DV39" t="s">
        <v>157</v>
      </c>
      <c r="DW39" t="s">
        <v>157</v>
      </c>
      <c r="DX39" t="s">
        <v>153</v>
      </c>
      <c r="DY39" t="s">
        <v>149</v>
      </c>
      <c r="DZ39" t="s">
        <v>157</v>
      </c>
      <c r="EA39" t="s">
        <v>149</v>
      </c>
      <c r="EB39" t="s">
        <v>178</v>
      </c>
      <c r="EC39" t="s">
        <v>157</v>
      </c>
      <c r="ED39" t="s">
        <v>157</v>
      </c>
      <c r="EE39" t="s">
        <v>157</v>
      </c>
      <c r="EF39" t="s">
        <v>149</v>
      </c>
      <c r="EG39" t="s">
        <v>149</v>
      </c>
      <c r="EH39" t="s">
        <v>167</v>
      </c>
      <c r="EI39" t="s">
        <v>149</v>
      </c>
      <c r="EJ39" t="s">
        <v>157</v>
      </c>
      <c r="EK39" t="s">
        <v>170</v>
      </c>
      <c r="EL39" t="s">
        <v>159</v>
      </c>
      <c r="EM39" t="s">
        <v>157</v>
      </c>
      <c r="EN39" t="s">
        <v>167</v>
      </c>
      <c r="EO39" t="s">
        <v>163</v>
      </c>
      <c r="EP39" t="s">
        <v>151</v>
      </c>
      <c r="EQ39" t="s">
        <v>172</v>
      </c>
      <c r="ER39" t="s">
        <v>149</v>
      </c>
      <c r="ES39" t="s">
        <v>149</v>
      </c>
    </row>
    <row r="40" spans="1:149" x14ac:dyDescent="0.25">
      <c r="A40">
        <v>150</v>
      </c>
      <c r="B40" t="s">
        <v>174</v>
      </c>
      <c r="C40" t="s">
        <v>150</v>
      </c>
      <c r="D40" t="s">
        <v>150</v>
      </c>
      <c r="E40" t="s">
        <v>151</v>
      </c>
      <c r="F40" t="s">
        <v>154</v>
      </c>
      <c r="G40" t="s">
        <v>168</v>
      </c>
      <c r="H40" t="s">
        <v>151</v>
      </c>
      <c r="I40" t="s">
        <v>151</v>
      </c>
      <c r="J40" t="s">
        <v>161</v>
      </c>
      <c r="K40" t="s">
        <v>157</v>
      </c>
      <c r="L40" t="s">
        <v>149</v>
      </c>
      <c r="M40" t="s">
        <v>154</v>
      </c>
      <c r="N40" t="s">
        <v>157</v>
      </c>
      <c r="O40" t="s">
        <v>151</v>
      </c>
      <c r="P40" t="s">
        <v>157</v>
      </c>
      <c r="Q40" t="s">
        <v>157</v>
      </c>
      <c r="R40" t="s">
        <v>159</v>
      </c>
      <c r="S40" t="s">
        <v>151</v>
      </c>
      <c r="T40" t="s">
        <v>159</v>
      </c>
      <c r="U40" t="s">
        <v>149</v>
      </c>
      <c r="V40" t="s">
        <v>169</v>
      </c>
      <c r="W40" t="s">
        <v>149</v>
      </c>
      <c r="X40" t="s">
        <v>166</v>
      </c>
      <c r="Y40" t="s">
        <v>151</v>
      </c>
      <c r="Z40" t="s">
        <v>151</v>
      </c>
      <c r="AA40" t="s">
        <v>151</v>
      </c>
      <c r="AB40" t="s">
        <v>161</v>
      </c>
      <c r="AC40" t="s">
        <v>157</v>
      </c>
      <c r="AD40" t="s">
        <v>157</v>
      </c>
      <c r="AE40" t="s">
        <v>157</v>
      </c>
      <c r="AF40" t="s">
        <v>151</v>
      </c>
      <c r="AG40" t="s">
        <v>167</v>
      </c>
      <c r="AH40" t="s">
        <v>176</v>
      </c>
      <c r="AI40" t="s">
        <v>159</v>
      </c>
      <c r="AJ40" t="s">
        <v>155</v>
      </c>
      <c r="AK40" t="s">
        <v>162</v>
      </c>
      <c r="AL40" t="s">
        <v>169</v>
      </c>
      <c r="AM40" t="s">
        <v>157</v>
      </c>
      <c r="AN40" t="s">
        <v>156</v>
      </c>
      <c r="AO40" t="s">
        <v>151</v>
      </c>
      <c r="AP40" t="s">
        <v>186</v>
      </c>
      <c r="AQ40" t="s">
        <v>168</v>
      </c>
      <c r="AR40" t="s">
        <v>157</v>
      </c>
      <c r="AS40" t="s">
        <v>157</v>
      </c>
      <c r="AT40" t="s">
        <v>151</v>
      </c>
      <c r="AU40" t="s">
        <v>157</v>
      </c>
      <c r="AV40" t="s">
        <v>157</v>
      </c>
      <c r="AW40" t="s">
        <v>151</v>
      </c>
      <c r="AX40" t="s">
        <v>153</v>
      </c>
      <c r="AY40" t="s">
        <v>157</v>
      </c>
      <c r="AZ40" t="s">
        <v>157</v>
      </c>
      <c r="BA40" t="s">
        <v>151</v>
      </c>
      <c r="BB40" t="s">
        <v>151</v>
      </c>
      <c r="BC40" t="s">
        <v>157</v>
      </c>
      <c r="BD40" t="s">
        <v>157</v>
      </c>
      <c r="BE40" t="s">
        <v>186</v>
      </c>
      <c r="BF40" t="s">
        <v>186</v>
      </c>
      <c r="BG40" t="s">
        <v>149</v>
      </c>
      <c r="BH40" t="s">
        <v>155</v>
      </c>
      <c r="BI40" t="s">
        <v>169</v>
      </c>
      <c r="BJ40" t="s">
        <v>169</v>
      </c>
      <c r="BK40" t="s">
        <v>151</v>
      </c>
      <c r="BL40" t="s">
        <v>157</v>
      </c>
      <c r="BM40" t="s">
        <v>157</v>
      </c>
      <c r="BN40" t="s">
        <v>157</v>
      </c>
      <c r="BO40" t="s">
        <v>151</v>
      </c>
      <c r="BP40" t="s">
        <v>157</v>
      </c>
      <c r="BQ40" t="s">
        <v>161</v>
      </c>
      <c r="BR40" t="s">
        <v>157</v>
      </c>
      <c r="BS40" t="s">
        <v>165</v>
      </c>
      <c r="BT40" t="s">
        <v>157</v>
      </c>
      <c r="BU40" t="s">
        <v>168</v>
      </c>
      <c r="BV40" t="s">
        <v>157</v>
      </c>
      <c r="BW40" t="s">
        <v>157</v>
      </c>
      <c r="BX40" t="s">
        <v>167</v>
      </c>
      <c r="BY40" t="s">
        <v>151</v>
      </c>
      <c r="BZ40" t="s">
        <v>166</v>
      </c>
      <c r="CA40" t="s">
        <v>167</v>
      </c>
      <c r="CB40" t="s">
        <v>151</v>
      </c>
      <c r="CC40" t="s">
        <v>157</v>
      </c>
      <c r="CD40" t="s">
        <v>157</v>
      </c>
      <c r="CE40" t="s">
        <v>169</v>
      </c>
      <c r="CF40" t="s">
        <v>151</v>
      </c>
      <c r="CG40" t="s">
        <v>151</v>
      </c>
      <c r="CH40" t="s">
        <v>157</v>
      </c>
      <c r="CI40" t="s">
        <v>159</v>
      </c>
      <c r="CJ40" t="s">
        <v>168</v>
      </c>
      <c r="CK40" t="s">
        <v>168</v>
      </c>
      <c r="CL40" t="s">
        <v>151</v>
      </c>
      <c r="CM40" t="s">
        <v>166</v>
      </c>
      <c r="CN40" t="s">
        <v>157</v>
      </c>
      <c r="CO40" t="s">
        <v>157</v>
      </c>
      <c r="CP40" t="s">
        <v>157</v>
      </c>
      <c r="CQ40" t="s">
        <v>151</v>
      </c>
      <c r="CR40" t="s">
        <v>159</v>
      </c>
      <c r="CS40" t="s">
        <v>149</v>
      </c>
      <c r="CT40" t="s">
        <v>164</v>
      </c>
      <c r="CU40" t="s">
        <v>157</v>
      </c>
      <c r="CV40" t="s">
        <v>168</v>
      </c>
      <c r="CW40" t="s">
        <v>169</v>
      </c>
      <c r="CX40" t="s">
        <v>157</v>
      </c>
      <c r="CY40" t="s">
        <v>168</v>
      </c>
      <c r="CZ40" t="s">
        <v>153</v>
      </c>
      <c r="DA40" t="s">
        <v>151</v>
      </c>
      <c r="DB40" t="s">
        <v>157</v>
      </c>
      <c r="DC40" t="s">
        <v>175</v>
      </c>
      <c r="DD40" t="s">
        <v>151</v>
      </c>
      <c r="DE40" t="s">
        <v>166</v>
      </c>
      <c r="DF40" t="s">
        <v>159</v>
      </c>
      <c r="DG40" t="s">
        <v>156</v>
      </c>
      <c r="DH40" t="s">
        <v>157</v>
      </c>
      <c r="DI40" t="s">
        <v>151</v>
      </c>
      <c r="DJ40" t="s">
        <v>149</v>
      </c>
      <c r="DK40" t="s">
        <v>157</v>
      </c>
      <c r="DL40" t="s">
        <v>166</v>
      </c>
      <c r="DM40" t="s">
        <v>157</v>
      </c>
      <c r="DN40" t="s">
        <v>167</v>
      </c>
      <c r="DO40" t="s">
        <v>161</v>
      </c>
      <c r="DP40" t="s">
        <v>168</v>
      </c>
      <c r="DQ40" t="s">
        <v>151</v>
      </c>
      <c r="DR40" t="s">
        <v>157</v>
      </c>
      <c r="DS40" t="s">
        <v>157</v>
      </c>
      <c r="DT40" t="s">
        <v>157</v>
      </c>
      <c r="DU40" t="s">
        <v>161</v>
      </c>
      <c r="DV40" t="s">
        <v>157</v>
      </c>
      <c r="DW40" t="s">
        <v>157</v>
      </c>
      <c r="DX40" t="s">
        <v>153</v>
      </c>
      <c r="DY40" t="s">
        <v>149</v>
      </c>
      <c r="DZ40" t="s">
        <v>157</v>
      </c>
      <c r="EA40" t="s">
        <v>154</v>
      </c>
      <c r="EB40" t="s">
        <v>157</v>
      </c>
      <c r="EC40" t="s">
        <v>179</v>
      </c>
      <c r="ED40" t="s">
        <v>153</v>
      </c>
      <c r="EE40" t="s">
        <v>157</v>
      </c>
      <c r="EF40" t="s">
        <v>149</v>
      </c>
      <c r="EG40" t="s">
        <v>168</v>
      </c>
      <c r="EH40" t="s">
        <v>157</v>
      </c>
      <c r="EI40" t="s">
        <v>149</v>
      </c>
      <c r="EJ40" t="s">
        <v>157</v>
      </c>
      <c r="EK40" t="s">
        <v>184</v>
      </c>
      <c r="EL40" t="s">
        <v>159</v>
      </c>
      <c r="EM40" t="s">
        <v>151</v>
      </c>
      <c r="EN40" t="s">
        <v>171</v>
      </c>
      <c r="EO40" t="s">
        <v>166</v>
      </c>
      <c r="EP40" t="s">
        <v>161</v>
      </c>
      <c r="EQ40" t="s">
        <v>176</v>
      </c>
      <c r="ER40" t="s">
        <v>155</v>
      </c>
      <c r="ES40" t="s">
        <v>149</v>
      </c>
    </row>
    <row r="41" spans="1:149" x14ac:dyDescent="0.25">
      <c r="A41">
        <v>201</v>
      </c>
      <c r="B41" t="s">
        <v>149</v>
      </c>
      <c r="C41" t="s">
        <v>150</v>
      </c>
      <c r="D41" t="s">
        <v>168</v>
      </c>
      <c r="E41" t="s">
        <v>182</v>
      </c>
      <c r="F41" t="s">
        <v>154</v>
      </c>
      <c r="G41" t="s">
        <v>150</v>
      </c>
      <c r="H41" t="s">
        <v>182</v>
      </c>
      <c r="I41" t="s">
        <v>182</v>
      </c>
      <c r="J41" t="s">
        <v>182</v>
      </c>
      <c r="K41" t="s">
        <v>151</v>
      </c>
      <c r="L41" t="s">
        <v>154</v>
      </c>
      <c r="M41" t="s">
        <v>169</v>
      </c>
      <c r="N41" t="s">
        <v>156</v>
      </c>
      <c r="O41" t="s">
        <v>157</v>
      </c>
      <c r="Q41" t="s">
        <v>166</v>
      </c>
      <c r="R41" t="s">
        <v>168</v>
      </c>
      <c r="S41" t="s">
        <v>156</v>
      </c>
      <c r="T41" t="s">
        <v>168</v>
      </c>
      <c r="U41" t="s">
        <v>154</v>
      </c>
      <c r="V41" t="s">
        <v>169</v>
      </c>
      <c r="W41" t="s">
        <v>169</v>
      </c>
      <c r="X41" t="s">
        <v>166</v>
      </c>
      <c r="Y41" t="s">
        <v>157</v>
      </c>
      <c r="Z41" t="s">
        <v>182</v>
      </c>
      <c r="AA41" t="s">
        <v>182</v>
      </c>
      <c r="AB41" t="s">
        <v>182</v>
      </c>
      <c r="AC41" t="s">
        <v>182</v>
      </c>
      <c r="AD41" t="s">
        <v>182</v>
      </c>
      <c r="AE41" t="s">
        <v>157</v>
      </c>
      <c r="AF41" t="s">
        <v>151</v>
      </c>
      <c r="AH41" t="s">
        <v>161</v>
      </c>
      <c r="AI41" t="s">
        <v>159</v>
      </c>
      <c r="AJ41" t="s">
        <v>169</v>
      </c>
      <c r="AK41" t="s">
        <v>162</v>
      </c>
      <c r="AL41" t="s">
        <v>169</v>
      </c>
      <c r="AM41" t="s">
        <v>151</v>
      </c>
      <c r="AP41" t="s">
        <v>156</v>
      </c>
      <c r="AR41" t="s">
        <v>157</v>
      </c>
      <c r="AS41" t="s">
        <v>151</v>
      </c>
      <c r="AT41" t="s">
        <v>157</v>
      </c>
      <c r="AV41" t="s">
        <v>157</v>
      </c>
      <c r="AW41" t="s">
        <v>157</v>
      </c>
      <c r="AZ41" t="s">
        <v>151</v>
      </c>
      <c r="BB41" t="s">
        <v>151</v>
      </c>
      <c r="BC41" t="s">
        <v>151</v>
      </c>
      <c r="BD41" t="s">
        <v>157</v>
      </c>
      <c r="BE41" t="s">
        <v>157</v>
      </c>
      <c r="BF41" t="s">
        <v>151</v>
      </c>
      <c r="BG41" t="s">
        <v>149</v>
      </c>
      <c r="BH41" t="s">
        <v>154</v>
      </c>
      <c r="BI41" t="s">
        <v>169</v>
      </c>
      <c r="BJ41" t="s">
        <v>154</v>
      </c>
      <c r="BN41" t="s">
        <v>157</v>
      </c>
      <c r="BO41" t="s">
        <v>151</v>
      </c>
      <c r="BP41" t="s">
        <v>157</v>
      </c>
      <c r="BR41" t="s">
        <v>151</v>
      </c>
      <c r="BU41" t="s">
        <v>149</v>
      </c>
      <c r="BV41" t="s">
        <v>166</v>
      </c>
      <c r="BZ41" t="s">
        <v>157</v>
      </c>
      <c r="CD41" t="s">
        <v>162</v>
      </c>
      <c r="CE41" t="s">
        <v>154</v>
      </c>
      <c r="CF41" t="s">
        <v>151</v>
      </c>
      <c r="CH41" t="s">
        <v>156</v>
      </c>
      <c r="CK41" t="s">
        <v>168</v>
      </c>
      <c r="CL41" t="s">
        <v>151</v>
      </c>
      <c r="CM41" t="s">
        <v>157</v>
      </c>
      <c r="CN41" t="s">
        <v>157</v>
      </c>
      <c r="CP41" t="s">
        <v>186</v>
      </c>
      <c r="CQ41" t="s">
        <v>156</v>
      </c>
      <c r="CS41" t="s">
        <v>169</v>
      </c>
      <c r="CU41" t="s">
        <v>186</v>
      </c>
      <c r="CV41" t="s">
        <v>168</v>
      </c>
      <c r="CW41" t="s">
        <v>169</v>
      </c>
      <c r="CX41" t="s">
        <v>156</v>
      </c>
      <c r="CY41" t="s">
        <v>153</v>
      </c>
      <c r="DA41" t="s">
        <v>151</v>
      </c>
      <c r="DB41" t="s">
        <v>151</v>
      </c>
      <c r="DC41" t="s">
        <v>157</v>
      </c>
      <c r="DE41" t="s">
        <v>151</v>
      </c>
      <c r="DG41" t="s">
        <v>156</v>
      </c>
      <c r="DH41" t="s">
        <v>157</v>
      </c>
      <c r="DI41" t="s">
        <v>157</v>
      </c>
      <c r="DJ41" t="s">
        <v>169</v>
      </c>
      <c r="DL41" t="s">
        <v>157</v>
      </c>
      <c r="DV41" t="s">
        <v>162</v>
      </c>
      <c r="DY41" t="s">
        <v>169</v>
      </c>
      <c r="EA41" t="s">
        <v>154</v>
      </c>
      <c r="EF41" t="s">
        <v>149</v>
      </c>
      <c r="EG41" t="s">
        <v>168</v>
      </c>
      <c r="EI41" t="s">
        <v>149</v>
      </c>
      <c r="EL41" t="s">
        <v>183</v>
      </c>
      <c r="EM41" t="s">
        <v>157</v>
      </c>
      <c r="EN41" t="s">
        <v>176</v>
      </c>
      <c r="EO41" t="s">
        <v>166</v>
      </c>
      <c r="EP41" t="s">
        <v>156</v>
      </c>
      <c r="EQ41" t="s">
        <v>161</v>
      </c>
      <c r="ER41" t="s">
        <v>154</v>
      </c>
      <c r="ES41" t="s">
        <v>155</v>
      </c>
    </row>
    <row r="42" spans="1:149" x14ac:dyDescent="0.25">
      <c r="A42">
        <v>203</v>
      </c>
      <c r="B42" t="s">
        <v>149</v>
      </c>
      <c r="C42" t="s">
        <v>150</v>
      </c>
      <c r="D42" t="s">
        <v>169</v>
      </c>
      <c r="E42" t="s">
        <v>157</v>
      </c>
      <c r="F42" t="s">
        <v>154</v>
      </c>
      <c r="G42" t="s">
        <v>168</v>
      </c>
      <c r="H42" t="s">
        <v>157</v>
      </c>
      <c r="I42" t="s">
        <v>157</v>
      </c>
      <c r="J42" t="s">
        <v>151</v>
      </c>
      <c r="K42" t="s">
        <v>157</v>
      </c>
      <c r="L42" t="s">
        <v>149</v>
      </c>
      <c r="M42" t="s">
        <v>169</v>
      </c>
      <c r="N42" t="s">
        <v>157</v>
      </c>
      <c r="O42" t="s">
        <v>157</v>
      </c>
      <c r="P42" t="s">
        <v>157</v>
      </c>
      <c r="Q42" t="s">
        <v>151</v>
      </c>
      <c r="R42" t="s">
        <v>159</v>
      </c>
      <c r="S42" t="s">
        <v>157</v>
      </c>
      <c r="T42" t="s">
        <v>168</v>
      </c>
      <c r="U42" t="s">
        <v>169</v>
      </c>
      <c r="V42" t="s">
        <v>155</v>
      </c>
      <c r="W42" t="s">
        <v>149</v>
      </c>
      <c r="X42" t="s">
        <v>166</v>
      </c>
      <c r="Y42" t="s">
        <v>157</v>
      </c>
      <c r="Z42" t="s">
        <v>157</v>
      </c>
      <c r="AA42" t="s">
        <v>164</v>
      </c>
      <c r="AB42" t="s">
        <v>153</v>
      </c>
      <c r="AC42" t="s">
        <v>157</v>
      </c>
      <c r="AD42" t="s">
        <v>161</v>
      </c>
      <c r="AE42" t="s">
        <v>157</v>
      </c>
      <c r="AF42" t="s">
        <v>151</v>
      </c>
      <c r="AG42" t="s">
        <v>168</v>
      </c>
      <c r="AH42" t="s">
        <v>161</v>
      </c>
      <c r="AI42" t="s">
        <v>159</v>
      </c>
      <c r="AJ42" t="s">
        <v>155</v>
      </c>
      <c r="AK42" t="s">
        <v>151</v>
      </c>
      <c r="AL42" t="s">
        <v>169</v>
      </c>
      <c r="AM42" t="s">
        <v>157</v>
      </c>
      <c r="AN42" t="s">
        <v>156</v>
      </c>
      <c r="AO42" t="s">
        <v>151</v>
      </c>
      <c r="AP42" t="s">
        <v>156</v>
      </c>
      <c r="AQ42" t="s">
        <v>168</v>
      </c>
      <c r="AR42" t="s">
        <v>157</v>
      </c>
      <c r="AS42" t="s">
        <v>157</v>
      </c>
      <c r="AT42" t="s">
        <v>157</v>
      </c>
      <c r="AU42" t="s">
        <v>157</v>
      </c>
      <c r="AV42" t="s">
        <v>157</v>
      </c>
      <c r="AW42" t="s">
        <v>157</v>
      </c>
      <c r="AX42" t="s">
        <v>151</v>
      </c>
      <c r="AY42" t="s">
        <v>157</v>
      </c>
      <c r="AZ42" t="s">
        <v>151</v>
      </c>
      <c r="BA42" t="s">
        <v>151</v>
      </c>
      <c r="BB42" t="s">
        <v>156</v>
      </c>
      <c r="BC42" t="s">
        <v>151</v>
      </c>
      <c r="BD42" t="s">
        <v>157</v>
      </c>
      <c r="BE42" t="s">
        <v>157</v>
      </c>
      <c r="BF42" t="s">
        <v>156</v>
      </c>
      <c r="BG42" t="s">
        <v>149</v>
      </c>
      <c r="BH42" t="s">
        <v>155</v>
      </c>
      <c r="BI42" t="s">
        <v>155</v>
      </c>
      <c r="BJ42" t="s">
        <v>149</v>
      </c>
      <c r="BK42" t="s">
        <v>151</v>
      </c>
      <c r="BL42" t="s">
        <v>157</v>
      </c>
      <c r="BM42" t="s">
        <v>157</v>
      </c>
      <c r="BN42" t="s">
        <v>157</v>
      </c>
      <c r="BO42" t="s">
        <v>151</v>
      </c>
      <c r="BP42" t="s">
        <v>157</v>
      </c>
      <c r="BQ42" t="s">
        <v>161</v>
      </c>
      <c r="BR42" t="s">
        <v>157</v>
      </c>
      <c r="BS42" t="s">
        <v>151</v>
      </c>
      <c r="BT42" t="s">
        <v>151</v>
      </c>
      <c r="BU42" t="s">
        <v>150</v>
      </c>
      <c r="BV42" t="s">
        <v>157</v>
      </c>
      <c r="BW42" t="s">
        <v>157</v>
      </c>
      <c r="BX42" t="s">
        <v>167</v>
      </c>
      <c r="BY42" t="s">
        <v>151</v>
      </c>
      <c r="BZ42" t="s">
        <v>157</v>
      </c>
      <c r="CA42" t="s">
        <v>167</v>
      </c>
      <c r="CB42" t="s">
        <v>157</v>
      </c>
      <c r="CC42" t="s">
        <v>157</v>
      </c>
      <c r="CD42" t="s">
        <v>151</v>
      </c>
      <c r="CE42" t="s">
        <v>155</v>
      </c>
      <c r="CF42" t="s">
        <v>157</v>
      </c>
      <c r="CG42" t="s">
        <v>157</v>
      </c>
      <c r="CH42" t="s">
        <v>161</v>
      </c>
      <c r="CI42" t="s">
        <v>159</v>
      </c>
      <c r="CJ42" t="s">
        <v>153</v>
      </c>
      <c r="CK42" t="s">
        <v>168</v>
      </c>
      <c r="CL42" t="s">
        <v>157</v>
      </c>
      <c r="CM42" t="s">
        <v>157</v>
      </c>
      <c r="CN42" t="s">
        <v>157</v>
      </c>
      <c r="CO42" t="s">
        <v>157</v>
      </c>
      <c r="CP42" t="s">
        <v>151</v>
      </c>
      <c r="CQ42" t="s">
        <v>161</v>
      </c>
      <c r="CR42" t="s">
        <v>159</v>
      </c>
      <c r="CS42" t="s">
        <v>155</v>
      </c>
      <c r="CT42" t="s">
        <v>161</v>
      </c>
      <c r="CU42" t="s">
        <v>151</v>
      </c>
      <c r="CV42" t="s">
        <v>169</v>
      </c>
      <c r="CW42" t="s">
        <v>154</v>
      </c>
      <c r="CX42" t="s">
        <v>157</v>
      </c>
      <c r="CY42" t="s">
        <v>153</v>
      </c>
      <c r="CZ42" t="s">
        <v>151</v>
      </c>
      <c r="DA42" t="s">
        <v>175</v>
      </c>
      <c r="DB42" t="s">
        <v>157</v>
      </c>
      <c r="DC42" t="s">
        <v>157</v>
      </c>
      <c r="DD42" t="s">
        <v>157</v>
      </c>
      <c r="DE42" t="s">
        <v>157</v>
      </c>
      <c r="DF42" t="s">
        <v>159</v>
      </c>
      <c r="DG42" t="s">
        <v>156</v>
      </c>
      <c r="DH42" t="s">
        <v>151</v>
      </c>
      <c r="DI42" t="s">
        <v>157</v>
      </c>
      <c r="DJ42" t="s">
        <v>155</v>
      </c>
      <c r="DK42" t="s">
        <v>157</v>
      </c>
      <c r="DL42" t="s">
        <v>151</v>
      </c>
      <c r="DM42" t="s">
        <v>157</v>
      </c>
      <c r="DN42" t="s">
        <v>167</v>
      </c>
      <c r="DO42" t="s">
        <v>151</v>
      </c>
      <c r="DP42" t="s">
        <v>167</v>
      </c>
      <c r="DQ42" t="s">
        <v>157</v>
      </c>
      <c r="DR42" t="s">
        <v>151</v>
      </c>
      <c r="DS42" t="s">
        <v>151</v>
      </c>
      <c r="DT42" t="s">
        <v>157</v>
      </c>
      <c r="DU42" t="s">
        <v>151</v>
      </c>
      <c r="DV42" t="s">
        <v>157</v>
      </c>
      <c r="DW42" t="s">
        <v>157</v>
      </c>
      <c r="DX42" t="s">
        <v>151</v>
      </c>
      <c r="DY42" t="s">
        <v>155</v>
      </c>
      <c r="DZ42" t="s">
        <v>157</v>
      </c>
      <c r="EA42" t="s">
        <v>152</v>
      </c>
      <c r="EB42" t="s">
        <v>157</v>
      </c>
      <c r="EC42" t="s">
        <v>157</v>
      </c>
      <c r="ED42" t="s">
        <v>151</v>
      </c>
      <c r="EE42" t="s">
        <v>157</v>
      </c>
      <c r="EF42" t="s">
        <v>149</v>
      </c>
      <c r="EG42" t="s">
        <v>149</v>
      </c>
      <c r="EH42" t="s">
        <v>157</v>
      </c>
      <c r="EI42" t="s">
        <v>149</v>
      </c>
      <c r="EJ42" t="s">
        <v>157</v>
      </c>
      <c r="EK42" t="s">
        <v>170</v>
      </c>
      <c r="EL42" t="s">
        <v>168</v>
      </c>
      <c r="EM42" t="s">
        <v>157</v>
      </c>
      <c r="EN42" t="s">
        <v>161</v>
      </c>
      <c r="EO42" t="s">
        <v>172</v>
      </c>
      <c r="EP42" t="s">
        <v>157</v>
      </c>
      <c r="EQ42" t="s">
        <v>161</v>
      </c>
      <c r="ER42" t="s">
        <v>149</v>
      </c>
      <c r="ES42" t="s">
        <v>155</v>
      </c>
    </row>
    <row r="43" spans="1:149" x14ac:dyDescent="0.25">
      <c r="A43">
        <v>204</v>
      </c>
      <c r="B43" t="s">
        <v>168</v>
      </c>
      <c r="C43" t="s">
        <v>174</v>
      </c>
      <c r="D43" t="s">
        <v>149</v>
      </c>
      <c r="E43" t="s">
        <v>157</v>
      </c>
      <c r="F43" t="s">
        <v>152</v>
      </c>
      <c r="G43" t="s">
        <v>149</v>
      </c>
      <c r="H43" t="s">
        <v>157</v>
      </c>
      <c r="I43" t="s">
        <v>157</v>
      </c>
      <c r="J43" t="s">
        <v>157</v>
      </c>
      <c r="K43" t="s">
        <v>157</v>
      </c>
      <c r="L43" t="s">
        <v>149</v>
      </c>
      <c r="M43" t="s">
        <v>169</v>
      </c>
      <c r="N43" t="s">
        <v>157</v>
      </c>
      <c r="O43" t="s">
        <v>151</v>
      </c>
      <c r="P43" t="s">
        <v>157</v>
      </c>
      <c r="Q43" t="s">
        <v>157</v>
      </c>
      <c r="R43" t="s">
        <v>159</v>
      </c>
      <c r="S43" t="s">
        <v>156</v>
      </c>
      <c r="T43" t="s">
        <v>168</v>
      </c>
      <c r="U43" t="s">
        <v>155</v>
      </c>
      <c r="V43" t="s">
        <v>149</v>
      </c>
      <c r="W43" t="s">
        <v>149</v>
      </c>
      <c r="X43" t="s">
        <v>166</v>
      </c>
      <c r="Y43" t="s">
        <v>157</v>
      </c>
      <c r="Z43" t="s">
        <v>161</v>
      </c>
      <c r="AA43" t="s">
        <v>161</v>
      </c>
      <c r="AB43" t="s">
        <v>157</v>
      </c>
      <c r="AC43" t="s">
        <v>157</v>
      </c>
      <c r="AD43" t="s">
        <v>157</v>
      </c>
      <c r="AE43" t="s">
        <v>157</v>
      </c>
      <c r="AF43" t="s">
        <v>162</v>
      </c>
      <c r="AG43" t="s">
        <v>167</v>
      </c>
      <c r="AH43" t="s">
        <v>151</v>
      </c>
      <c r="AI43" t="s">
        <v>159</v>
      </c>
      <c r="AJ43" t="s">
        <v>149</v>
      </c>
      <c r="AK43" t="s">
        <v>166</v>
      </c>
      <c r="AL43" t="s">
        <v>154</v>
      </c>
      <c r="AM43" t="s">
        <v>151</v>
      </c>
      <c r="AN43" t="s">
        <v>157</v>
      </c>
      <c r="AO43" t="s">
        <v>157</v>
      </c>
      <c r="AP43" t="s">
        <v>186</v>
      </c>
      <c r="AQ43" t="s">
        <v>167</v>
      </c>
      <c r="AR43" t="s">
        <v>157</v>
      </c>
      <c r="AS43" t="s">
        <v>157</v>
      </c>
      <c r="AT43" t="s">
        <v>151</v>
      </c>
      <c r="AU43" t="s">
        <v>157</v>
      </c>
      <c r="AV43" t="s">
        <v>157</v>
      </c>
      <c r="AW43" t="s">
        <v>162</v>
      </c>
      <c r="AX43" t="s">
        <v>157</v>
      </c>
      <c r="AY43" t="s">
        <v>157</v>
      </c>
      <c r="AZ43" t="s">
        <v>157</v>
      </c>
      <c r="BA43" t="s">
        <v>157</v>
      </c>
      <c r="BB43" t="s">
        <v>161</v>
      </c>
      <c r="BC43" t="s">
        <v>151</v>
      </c>
      <c r="BD43" t="s">
        <v>157</v>
      </c>
      <c r="BE43" t="s">
        <v>156</v>
      </c>
      <c r="BF43" t="s">
        <v>151</v>
      </c>
      <c r="BG43" t="s">
        <v>149</v>
      </c>
      <c r="BH43" t="s">
        <v>152</v>
      </c>
      <c r="BI43" t="s">
        <v>169</v>
      </c>
      <c r="BJ43" t="s">
        <v>149</v>
      </c>
      <c r="BK43" t="s">
        <v>151</v>
      </c>
      <c r="BL43" t="s">
        <v>157</v>
      </c>
      <c r="BM43" t="s">
        <v>157</v>
      </c>
      <c r="BN43" t="s">
        <v>157</v>
      </c>
      <c r="BO43" t="s">
        <v>151</v>
      </c>
      <c r="BP43" t="s">
        <v>157</v>
      </c>
      <c r="BQ43" t="s">
        <v>151</v>
      </c>
      <c r="BR43" t="s">
        <v>157</v>
      </c>
      <c r="BS43" t="s">
        <v>189</v>
      </c>
      <c r="BT43" t="s">
        <v>157</v>
      </c>
      <c r="BU43" t="s">
        <v>168</v>
      </c>
      <c r="BV43" t="s">
        <v>157</v>
      </c>
      <c r="BW43" t="s">
        <v>157</v>
      </c>
      <c r="BX43" t="s">
        <v>167</v>
      </c>
      <c r="BY43" t="s">
        <v>157</v>
      </c>
      <c r="BZ43" t="s">
        <v>157</v>
      </c>
      <c r="CA43" t="s">
        <v>167</v>
      </c>
      <c r="CB43" t="s">
        <v>157</v>
      </c>
      <c r="CC43" t="s">
        <v>163</v>
      </c>
      <c r="CD43" t="s">
        <v>157</v>
      </c>
      <c r="CE43" t="s">
        <v>155</v>
      </c>
      <c r="CF43" t="s">
        <v>156</v>
      </c>
      <c r="CG43" t="s">
        <v>157</v>
      </c>
      <c r="CH43" t="s">
        <v>157</v>
      </c>
      <c r="CI43" t="s">
        <v>159</v>
      </c>
      <c r="CJ43" t="s">
        <v>159</v>
      </c>
      <c r="CK43" t="s">
        <v>168</v>
      </c>
      <c r="CL43" t="s">
        <v>162</v>
      </c>
      <c r="CM43" t="s">
        <v>157</v>
      </c>
      <c r="CN43" t="s">
        <v>157</v>
      </c>
      <c r="CO43" t="s">
        <v>157</v>
      </c>
      <c r="CP43" t="s">
        <v>157</v>
      </c>
      <c r="CQ43" t="s">
        <v>164</v>
      </c>
      <c r="CR43" t="s">
        <v>159</v>
      </c>
      <c r="CS43" t="s">
        <v>149</v>
      </c>
      <c r="CT43" t="s">
        <v>164</v>
      </c>
      <c r="CU43" t="s">
        <v>157</v>
      </c>
      <c r="CV43" t="s">
        <v>149</v>
      </c>
      <c r="CW43" t="s">
        <v>149</v>
      </c>
      <c r="CX43" t="s">
        <v>157</v>
      </c>
      <c r="CY43" t="s">
        <v>168</v>
      </c>
      <c r="CZ43" t="s">
        <v>161</v>
      </c>
      <c r="DA43" t="s">
        <v>175</v>
      </c>
      <c r="DB43" t="s">
        <v>157</v>
      </c>
      <c r="DC43" t="s">
        <v>151</v>
      </c>
      <c r="DD43" t="s">
        <v>157</v>
      </c>
      <c r="DE43" t="s">
        <v>162</v>
      </c>
      <c r="DF43" t="s">
        <v>159</v>
      </c>
      <c r="DG43" t="s">
        <v>157</v>
      </c>
      <c r="DH43" t="s">
        <v>186</v>
      </c>
      <c r="DI43" t="s">
        <v>151</v>
      </c>
      <c r="DJ43" t="s">
        <v>155</v>
      </c>
      <c r="DK43" t="s">
        <v>157</v>
      </c>
      <c r="DL43" t="s">
        <v>166</v>
      </c>
      <c r="DM43" t="s">
        <v>157</v>
      </c>
      <c r="DN43" t="s">
        <v>167</v>
      </c>
      <c r="DO43" t="s">
        <v>157</v>
      </c>
      <c r="DP43" t="s">
        <v>167</v>
      </c>
      <c r="DQ43" t="s">
        <v>157</v>
      </c>
      <c r="DR43" t="s">
        <v>157</v>
      </c>
      <c r="DS43" t="s">
        <v>157</v>
      </c>
      <c r="DT43" t="s">
        <v>157</v>
      </c>
      <c r="DU43" t="s">
        <v>164</v>
      </c>
      <c r="DV43" t="s">
        <v>151</v>
      </c>
      <c r="DW43" t="s">
        <v>157</v>
      </c>
      <c r="DX43" t="s">
        <v>157</v>
      </c>
      <c r="DY43" t="s">
        <v>155</v>
      </c>
      <c r="DZ43" t="s">
        <v>157</v>
      </c>
      <c r="EA43" t="s">
        <v>149</v>
      </c>
      <c r="EB43" t="s">
        <v>157</v>
      </c>
      <c r="EC43" t="s">
        <v>178</v>
      </c>
      <c r="ED43" t="s">
        <v>157</v>
      </c>
      <c r="EE43" t="s">
        <v>157</v>
      </c>
      <c r="EF43" t="s">
        <v>149</v>
      </c>
      <c r="EG43" t="s">
        <v>168</v>
      </c>
      <c r="EH43" t="s">
        <v>157</v>
      </c>
      <c r="EI43" t="s">
        <v>149</v>
      </c>
      <c r="EJ43" t="s">
        <v>157</v>
      </c>
      <c r="EK43" t="s">
        <v>170</v>
      </c>
      <c r="EL43" t="s">
        <v>168</v>
      </c>
      <c r="EM43" t="s">
        <v>157</v>
      </c>
      <c r="EN43" t="s">
        <v>167</v>
      </c>
      <c r="EO43" t="s">
        <v>157</v>
      </c>
      <c r="EP43" t="s">
        <v>157</v>
      </c>
      <c r="EQ43" t="s">
        <v>176</v>
      </c>
      <c r="ER43" t="s">
        <v>149</v>
      </c>
      <c r="ES43" t="s">
        <v>149</v>
      </c>
    </row>
    <row r="44" spans="1:149" x14ac:dyDescent="0.25">
      <c r="A44">
        <v>205</v>
      </c>
      <c r="B44" t="s">
        <v>150</v>
      </c>
      <c r="C44" t="s">
        <v>169</v>
      </c>
      <c r="D44" t="s">
        <v>149</v>
      </c>
      <c r="E44" t="s">
        <v>161</v>
      </c>
      <c r="F44" t="s">
        <v>149</v>
      </c>
      <c r="G44" t="s">
        <v>149</v>
      </c>
      <c r="H44" t="s">
        <v>157</v>
      </c>
      <c r="I44" t="s">
        <v>157</v>
      </c>
      <c r="J44" t="s">
        <v>157</v>
      </c>
      <c r="K44" t="s">
        <v>157</v>
      </c>
      <c r="L44" t="s">
        <v>149</v>
      </c>
      <c r="M44" t="s">
        <v>149</v>
      </c>
      <c r="N44" t="s">
        <v>156</v>
      </c>
      <c r="O44" t="s">
        <v>157</v>
      </c>
      <c r="P44" t="s">
        <v>157</v>
      </c>
      <c r="Q44" t="s">
        <v>157</v>
      </c>
      <c r="R44" t="s">
        <v>159</v>
      </c>
      <c r="S44" t="s">
        <v>157</v>
      </c>
      <c r="T44" t="s">
        <v>159</v>
      </c>
      <c r="U44" t="s">
        <v>149</v>
      </c>
      <c r="V44" t="s">
        <v>149</v>
      </c>
      <c r="W44" t="s">
        <v>149</v>
      </c>
      <c r="X44" t="s">
        <v>172</v>
      </c>
      <c r="Y44" t="s">
        <v>157</v>
      </c>
      <c r="Z44" t="s">
        <v>153</v>
      </c>
      <c r="AA44" t="s">
        <v>153</v>
      </c>
      <c r="AB44" t="s">
        <v>157</v>
      </c>
      <c r="AC44" t="s">
        <v>157</v>
      </c>
      <c r="AD44" t="s">
        <v>157</v>
      </c>
      <c r="AE44" t="s">
        <v>157</v>
      </c>
      <c r="AF44" t="s">
        <v>174</v>
      </c>
      <c r="AG44" t="s">
        <v>167</v>
      </c>
      <c r="AH44" t="s">
        <v>161</v>
      </c>
      <c r="AI44" t="s">
        <v>159</v>
      </c>
      <c r="AJ44" t="s">
        <v>149</v>
      </c>
      <c r="AK44" t="s">
        <v>162</v>
      </c>
      <c r="AL44" t="s">
        <v>149</v>
      </c>
      <c r="AM44" t="s">
        <v>157</v>
      </c>
      <c r="AN44" t="s">
        <v>157</v>
      </c>
      <c r="AO44" t="s">
        <v>157</v>
      </c>
      <c r="AP44" t="s">
        <v>186</v>
      </c>
      <c r="AQ44" t="s">
        <v>167</v>
      </c>
      <c r="AR44" t="s">
        <v>166</v>
      </c>
      <c r="AS44" t="s">
        <v>157</v>
      </c>
      <c r="AT44" t="s">
        <v>157</v>
      </c>
      <c r="AU44" t="s">
        <v>157</v>
      </c>
      <c r="AV44" t="s">
        <v>157</v>
      </c>
      <c r="AW44" t="s">
        <v>157</v>
      </c>
      <c r="AX44" t="s">
        <v>157</v>
      </c>
      <c r="AY44" t="s">
        <v>157</v>
      </c>
      <c r="AZ44" t="s">
        <v>156</v>
      </c>
      <c r="BA44" t="s">
        <v>157</v>
      </c>
      <c r="BB44" t="s">
        <v>157</v>
      </c>
      <c r="BC44" t="s">
        <v>157</v>
      </c>
      <c r="BD44" t="s">
        <v>153</v>
      </c>
      <c r="BE44" t="s">
        <v>186</v>
      </c>
      <c r="BF44" t="s">
        <v>151</v>
      </c>
      <c r="BG44" t="s">
        <v>168</v>
      </c>
      <c r="BH44" t="s">
        <v>155</v>
      </c>
      <c r="BI44" t="s">
        <v>149</v>
      </c>
      <c r="BJ44" t="s">
        <v>149</v>
      </c>
      <c r="BK44" t="s">
        <v>157</v>
      </c>
      <c r="BL44" t="s">
        <v>157</v>
      </c>
      <c r="BM44" t="s">
        <v>151</v>
      </c>
      <c r="BN44" t="s">
        <v>151</v>
      </c>
      <c r="BO44" t="s">
        <v>153</v>
      </c>
      <c r="BP44" t="s">
        <v>157</v>
      </c>
      <c r="BQ44" t="s">
        <v>162</v>
      </c>
      <c r="BR44" t="s">
        <v>157</v>
      </c>
      <c r="BS44" t="s">
        <v>165</v>
      </c>
      <c r="BT44" t="s">
        <v>157</v>
      </c>
      <c r="BU44" t="s">
        <v>168</v>
      </c>
      <c r="BV44" t="s">
        <v>157</v>
      </c>
      <c r="BW44" t="s">
        <v>157</v>
      </c>
      <c r="BX44" t="s">
        <v>167</v>
      </c>
      <c r="BY44" t="s">
        <v>157</v>
      </c>
      <c r="BZ44" t="s">
        <v>157</v>
      </c>
      <c r="CA44" t="s">
        <v>167</v>
      </c>
      <c r="CB44" t="s">
        <v>157</v>
      </c>
      <c r="CC44" t="s">
        <v>157</v>
      </c>
      <c r="CD44" t="s">
        <v>157</v>
      </c>
      <c r="CE44" t="s">
        <v>149</v>
      </c>
      <c r="CF44" t="s">
        <v>157</v>
      </c>
      <c r="CG44" t="s">
        <v>157</v>
      </c>
      <c r="CH44" t="s">
        <v>157</v>
      </c>
      <c r="CI44" t="s">
        <v>159</v>
      </c>
      <c r="CJ44" t="s">
        <v>159</v>
      </c>
      <c r="CK44" t="s">
        <v>149</v>
      </c>
      <c r="CL44" t="s">
        <v>162</v>
      </c>
      <c r="CM44" t="s">
        <v>162</v>
      </c>
      <c r="CN44" t="s">
        <v>157</v>
      </c>
      <c r="CO44" t="s">
        <v>157</v>
      </c>
      <c r="CP44" t="s">
        <v>167</v>
      </c>
      <c r="CQ44" t="s">
        <v>157</v>
      </c>
      <c r="CR44" t="s">
        <v>159</v>
      </c>
      <c r="CS44" t="s">
        <v>149</v>
      </c>
      <c r="CT44" t="s">
        <v>162</v>
      </c>
      <c r="CU44" t="s">
        <v>157</v>
      </c>
      <c r="CV44" t="s">
        <v>149</v>
      </c>
      <c r="CW44" t="s">
        <v>149</v>
      </c>
      <c r="CX44" t="s">
        <v>157</v>
      </c>
      <c r="CY44" t="s">
        <v>159</v>
      </c>
      <c r="CZ44" t="s">
        <v>164</v>
      </c>
      <c r="DA44" t="s">
        <v>151</v>
      </c>
      <c r="DB44" t="s">
        <v>164</v>
      </c>
      <c r="DC44" t="s">
        <v>157</v>
      </c>
      <c r="DD44" t="s">
        <v>157</v>
      </c>
      <c r="DE44" t="s">
        <v>166</v>
      </c>
      <c r="DF44" t="s">
        <v>159</v>
      </c>
      <c r="DG44" t="s">
        <v>157</v>
      </c>
      <c r="DH44" t="s">
        <v>156</v>
      </c>
      <c r="DI44" t="s">
        <v>157</v>
      </c>
      <c r="DJ44" t="s">
        <v>149</v>
      </c>
      <c r="DK44" t="s">
        <v>157</v>
      </c>
      <c r="DL44" t="s">
        <v>157</v>
      </c>
      <c r="DM44" t="s">
        <v>157</v>
      </c>
      <c r="DN44" t="s">
        <v>167</v>
      </c>
      <c r="DO44" t="s">
        <v>157</v>
      </c>
      <c r="DP44" t="s">
        <v>167</v>
      </c>
      <c r="DQ44" t="s">
        <v>161</v>
      </c>
      <c r="DR44" t="s">
        <v>157</v>
      </c>
      <c r="DS44" t="s">
        <v>157</v>
      </c>
      <c r="DT44" t="s">
        <v>163</v>
      </c>
      <c r="DU44" t="s">
        <v>153</v>
      </c>
      <c r="DV44" t="s">
        <v>157</v>
      </c>
      <c r="DW44" t="s">
        <v>179</v>
      </c>
      <c r="DX44" t="s">
        <v>157</v>
      </c>
      <c r="DY44" t="s">
        <v>149</v>
      </c>
      <c r="DZ44" t="s">
        <v>151</v>
      </c>
      <c r="EA44" t="s">
        <v>169</v>
      </c>
      <c r="EB44" t="s">
        <v>157</v>
      </c>
      <c r="EC44" t="s">
        <v>157</v>
      </c>
      <c r="ED44" t="s">
        <v>157</v>
      </c>
      <c r="EE44" t="s">
        <v>157</v>
      </c>
      <c r="EF44" t="s">
        <v>149</v>
      </c>
      <c r="EG44" t="s">
        <v>149</v>
      </c>
      <c r="EH44" t="s">
        <v>157</v>
      </c>
      <c r="EI44" t="s">
        <v>168</v>
      </c>
      <c r="EJ44" t="s">
        <v>157</v>
      </c>
      <c r="EK44" t="s">
        <v>170</v>
      </c>
      <c r="EL44" t="s">
        <v>168</v>
      </c>
      <c r="EM44" t="s">
        <v>157</v>
      </c>
      <c r="EN44" t="s">
        <v>176</v>
      </c>
      <c r="EO44" t="s">
        <v>157</v>
      </c>
      <c r="EP44" t="s">
        <v>161</v>
      </c>
      <c r="EQ44" t="s">
        <v>176</v>
      </c>
      <c r="ER44" t="s">
        <v>169</v>
      </c>
      <c r="ES44" t="s">
        <v>149</v>
      </c>
    </row>
    <row r="45" spans="1:149" x14ac:dyDescent="0.25">
      <c r="A45">
        <v>207</v>
      </c>
      <c r="B45" t="s">
        <v>149</v>
      </c>
      <c r="C45" t="s">
        <v>149</v>
      </c>
      <c r="D45" t="s">
        <v>168</v>
      </c>
      <c r="E45" t="s">
        <v>157</v>
      </c>
      <c r="F45" t="s">
        <v>149</v>
      </c>
      <c r="G45" t="s">
        <v>149</v>
      </c>
      <c r="H45" t="s">
        <v>157</v>
      </c>
      <c r="I45" t="s">
        <v>157</v>
      </c>
      <c r="J45" t="s">
        <v>157</v>
      </c>
      <c r="K45" t="s">
        <v>157</v>
      </c>
      <c r="L45" t="s">
        <v>149</v>
      </c>
      <c r="M45" t="s">
        <v>149</v>
      </c>
      <c r="N45" t="s">
        <v>157</v>
      </c>
      <c r="O45" t="s">
        <v>157</v>
      </c>
      <c r="P45" t="s">
        <v>157</v>
      </c>
      <c r="Q45" t="s">
        <v>160</v>
      </c>
      <c r="R45" t="s">
        <v>159</v>
      </c>
      <c r="S45" t="s">
        <v>151</v>
      </c>
      <c r="T45" t="s">
        <v>159</v>
      </c>
      <c r="U45" t="s">
        <v>149</v>
      </c>
      <c r="V45" t="s">
        <v>149</v>
      </c>
      <c r="W45" t="s">
        <v>191</v>
      </c>
      <c r="X45" t="s">
        <v>157</v>
      </c>
      <c r="Y45" t="s">
        <v>167</v>
      </c>
      <c r="Z45" t="s">
        <v>161</v>
      </c>
      <c r="AA45" t="s">
        <v>157</v>
      </c>
      <c r="AB45" t="s">
        <v>157</v>
      </c>
      <c r="AC45" t="s">
        <v>167</v>
      </c>
      <c r="AD45" t="s">
        <v>157</v>
      </c>
      <c r="AE45" t="s">
        <v>167</v>
      </c>
      <c r="AF45" t="s">
        <v>162</v>
      </c>
      <c r="AG45" t="s">
        <v>167</v>
      </c>
      <c r="AH45" t="s">
        <v>161</v>
      </c>
      <c r="AI45" t="s">
        <v>159</v>
      </c>
      <c r="AJ45" t="s">
        <v>149</v>
      </c>
      <c r="AK45" t="s">
        <v>162</v>
      </c>
      <c r="AL45" t="s">
        <v>149</v>
      </c>
      <c r="AM45" t="s">
        <v>162</v>
      </c>
      <c r="AN45" t="s">
        <v>157</v>
      </c>
      <c r="AO45" t="s">
        <v>157</v>
      </c>
      <c r="AP45" t="s">
        <v>151</v>
      </c>
      <c r="AQ45" t="s">
        <v>167</v>
      </c>
      <c r="AR45" t="s">
        <v>157</v>
      </c>
      <c r="AS45" t="s">
        <v>157</v>
      </c>
      <c r="AT45" t="s">
        <v>157</v>
      </c>
      <c r="AU45" t="s">
        <v>157</v>
      </c>
      <c r="AV45" t="s">
        <v>157</v>
      </c>
      <c r="AW45" t="s">
        <v>162</v>
      </c>
      <c r="AX45" t="s">
        <v>164</v>
      </c>
      <c r="AY45" t="s">
        <v>157</v>
      </c>
      <c r="AZ45" t="s">
        <v>157</v>
      </c>
      <c r="BA45" t="s">
        <v>157</v>
      </c>
      <c r="BB45" t="s">
        <v>156</v>
      </c>
      <c r="BC45" t="s">
        <v>157</v>
      </c>
      <c r="BD45" t="s">
        <v>157</v>
      </c>
      <c r="BE45" t="s">
        <v>157</v>
      </c>
      <c r="BF45" t="s">
        <v>186</v>
      </c>
      <c r="BG45" t="s">
        <v>149</v>
      </c>
      <c r="BH45" t="s">
        <v>169</v>
      </c>
      <c r="BI45" t="s">
        <v>149</v>
      </c>
      <c r="BJ45" t="s">
        <v>149</v>
      </c>
      <c r="BK45" t="s">
        <v>157</v>
      </c>
      <c r="BL45" t="s">
        <v>157</v>
      </c>
      <c r="BM45" t="s">
        <v>157</v>
      </c>
      <c r="BN45" t="s">
        <v>157</v>
      </c>
      <c r="BO45" t="s">
        <v>157</v>
      </c>
      <c r="BP45" t="s">
        <v>157</v>
      </c>
      <c r="BQ45" t="s">
        <v>164</v>
      </c>
      <c r="BR45" t="s">
        <v>157</v>
      </c>
      <c r="BS45" t="s">
        <v>167</v>
      </c>
      <c r="BT45" t="s">
        <v>157</v>
      </c>
      <c r="BU45" t="s">
        <v>149</v>
      </c>
      <c r="BV45" t="s">
        <v>157</v>
      </c>
      <c r="BW45" t="s">
        <v>157</v>
      </c>
      <c r="BX45" t="s">
        <v>167</v>
      </c>
      <c r="BY45" t="s">
        <v>157</v>
      </c>
      <c r="BZ45" t="s">
        <v>157</v>
      </c>
      <c r="CA45" t="s">
        <v>167</v>
      </c>
      <c r="CB45" t="s">
        <v>157</v>
      </c>
      <c r="CC45" t="s">
        <v>157</v>
      </c>
      <c r="CD45" t="s">
        <v>157</v>
      </c>
      <c r="CE45" t="s">
        <v>149</v>
      </c>
      <c r="CF45" t="s">
        <v>151</v>
      </c>
      <c r="CG45" t="s">
        <v>157</v>
      </c>
      <c r="CH45" t="s">
        <v>157</v>
      </c>
      <c r="CI45" t="s">
        <v>159</v>
      </c>
      <c r="CJ45" t="s">
        <v>159</v>
      </c>
      <c r="CK45" t="s">
        <v>169</v>
      </c>
      <c r="CL45" t="s">
        <v>157</v>
      </c>
      <c r="CM45" t="s">
        <v>166</v>
      </c>
      <c r="CN45" t="s">
        <v>157</v>
      </c>
      <c r="CO45" t="s">
        <v>157</v>
      </c>
      <c r="CP45" t="s">
        <v>157</v>
      </c>
      <c r="CQ45" t="s">
        <v>161</v>
      </c>
      <c r="CR45" t="s">
        <v>159</v>
      </c>
      <c r="CS45" t="s">
        <v>149</v>
      </c>
      <c r="CT45" t="s">
        <v>161</v>
      </c>
      <c r="CU45" t="s">
        <v>157</v>
      </c>
      <c r="CV45" t="s">
        <v>149</v>
      </c>
      <c r="CW45" t="s">
        <v>149</v>
      </c>
      <c r="CX45" t="s">
        <v>157</v>
      </c>
      <c r="CY45" t="s">
        <v>159</v>
      </c>
      <c r="CZ45" t="s">
        <v>157</v>
      </c>
      <c r="DA45" t="s">
        <v>157</v>
      </c>
      <c r="DB45" t="s">
        <v>157</v>
      </c>
      <c r="DC45" t="s">
        <v>157</v>
      </c>
      <c r="DD45" t="s">
        <v>157</v>
      </c>
      <c r="DE45" t="s">
        <v>162</v>
      </c>
      <c r="DF45" t="s">
        <v>159</v>
      </c>
      <c r="DG45" t="s">
        <v>157</v>
      </c>
      <c r="DH45" t="s">
        <v>157</v>
      </c>
      <c r="DI45" t="s">
        <v>157</v>
      </c>
      <c r="DJ45" t="s">
        <v>149</v>
      </c>
      <c r="DK45" t="s">
        <v>157</v>
      </c>
      <c r="DL45" t="s">
        <v>151</v>
      </c>
      <c r="DM45" t="s">
        <v>157</v>
      </c>
      <c r="DN45" t="s">
        <v>167</v>
      </c>
      <c r="DO45" t="s">
        <v>157</v>
      </c>
      <c r="DP45" t="s">
        <v>167</v>
      </c>
      <c r="DQ45" t="s">
        <v>157</v>
      </c>
      <c r="DR45" t="s">
        <v>157</v>
      </c>
      <c r="DS45" t="s">
        <v>157</v>
      </c>
      <c r="DT45" t="s">
        <v>157</v>
      </c>
      <c r="DU45" t="s">
        <v>157</v>
      </c>
      <c r="DV45" t="s">
        <v>157</v>
      </c>
      <c r="DW45" t="s">
        <v>180</v>
      </c>
      <c r="DX45" t="s">
        <v>157</v>
      </c>
      <c r="DY45" t="s">
        <v>149</v>
      </c>
      <c r="DZ45" t="s">
        <v>157</v>
      </c>
      <c r="EA45" t="s">
        <v>169</v>
      </c>
      <c r="EB45" t="s">
        <v>157</v>
      </c>
      <c r="EC45" t="s">
        <v>157</v>
      </c>
      <c r="ED45" t="s">
        <v>157</v>
      </c>
      <c r="EE45" t="s">
        <v>167</v>
      </c>
      <c r="EF45" t="s">
        <v>149</v>
      </c>
      <c r="EG45" t="s">
        <v>149</v>
      </c>
      <c r="EH45" t="s">
        <v>157</v>
      </c>
      <c r="EI45" t="s">
        <v>149</v>
      </c>
      <c r="EJ45" t="s">
        <v>157</v>
      </c>
      <c r="EK45" t="s">
        <v>170</v>
      </c>
      <c r="EL45" t="s">
        <v>159</v>
      </c>
      <c r="EM45" t="s">
        <v>157</v>
      </c>
      <c r="EN45" t="s">
        <v>167</v>
      </c>
      <c r="EO45" t="s">
        <v>166</v>
      </c>
      <c r="EP45" t="s">
        <v>157</v>
      </c>
      <c r="EQ45" t="s">
        <v>173</v>
      </c>
      <c r="ER45" t="s">
        <v>149</v>
      </c>
      <c r="ES45" t="s">
        <v>149</v>
      </c>
    </row>
    <row r="46" spans="1:149" x14ac:dyDescent="0.25">
      <c r="A46">
        <v>211</v>
      </c>
      <c r="B46" t="s">
        <v>174</v>
      </c>
      <c r="C46" t="s">
        <v>149</v>
      </c>
      <c r="D46" t="s">
        <v>149</v>
      </c>
      <c r="E46" t="s">
        <v>161</v>
      </c>
      <c r="F46" t="s">
        <v>152</v>
      </c>
      <c r="G46" t="s">
        <v>150</v>
      </c>
      <c r="H46" t="s">
        <v>161</v>
      </c>
      <c r="I46" t="s">
        <v>161</v>
      </c>
      <c r="J46" t="s">
        <v>157</v>
      </c>
      <c r="K46" t="s">
        <v>157</v>
      </c>
      <c r="L46" t="s">
        <v>155</v>
      </c>
      <c r="M46" t="s">
        <v>155</v>
      </c>
      <c r="N46" t="s">
        <v>156</v>
      </c>
      <c r="O46" t="s">
        <v>151</v>
      </c>
      <c r="P46" t="s">
        <v>157</v>
      </c>
      <c r="Q46" t="s">
        <v>158</v>
      </c>
      <c r="R46" t="s">
        <v>159</v>
      </c>
      <c r="S46" t="s">
        <v>157</v>
      </c>
      <c r="T46" t="s">
        <v>168</v>
      </c>
      <c r="U46" t="s">
        <v>155</v>
      </c>
      <c r="V46" t="s">
        <v>149</v>
      </c>
      <c r="W46" t="s">
        <v>149</v>
      </c>
      <c r="X46" t="s">
        <v>157</v>
      </c>
      <c r="Y46" t="s">
        <v>157</v>
      </c>
      <c r="Z46" t="s">
        <v>153</v>
      </c>
      <c r="AA46" t="s">
        <v>161</v>
      </c>
      <c r="AB46" t="s">
        <v>157</v>
      </c>
      <c r="AC46" t="s">
        <v>157</v>
      </c>
      <c r="AD46" t="s">
        <v>161</v>
      </c>
      <c r="AE46" t="s">
        <v>157</v>
      </c>
      <c r="AF46" t="s">
        <v>157</v>
      </c>
      <c r="AG46" t="s">
        <v>167</v>
      </c>
      <c r="AH46" t="s">
        <v>157</v>
      </c>
      <c r="AI46" t="s">
        <v>159</v>
      </c>
      <c r="AJ46" t="s">
        <v>149</v>
      </c>
      <c r="AK46" t="s">
        <v>151</v>
      </c>
      <c r="AL46" t="s">
        <v>155</v>
      </c>
      <c r="AM46" t="s">
        <v>166</v>
      </c>
      <c r="AN46" t="s">
        <v>151</v>
      </c>
      <c r="AO46" t="s">
        <v>157</v>
      </c>
      <c r="AP46" t="s">
        <v>157</v>
      </c>
      <c r="AQ46" t="s">
        <v>167</v>
      </c>
      <c r="AR46" t="s">
        <v>157</v>
      </c>
      <c r="AS46" t="s">
        <v>157</v>
      </c>
      <c r="AT46" t="s">
        <v>157</v>
      </c>
      <c r="AU46" t="s">
        <v>151</v>
      </c>
      <c r="AV46" t="s">
        <v>157</v>
      </c>
      <c r="AW46" t="s">
        <v>157</v>
      </c>
      <c r="AX46" t="s">
        <v>164</v>
      </c>
      <c r="AY46" t="s">
        <v>157</v>
      </c>
      <c r="AZ46" t="s">
        <v>151</v>
      </c>
      <c r="BA46" t="s">
        <v>157</v>
      </c>
      <c r="BB46" t="s">
        <v>161</v>
      </c>
      <c r="BC46" t="s">
        <v>164</v>
      </c>
      <c r="BD46" t="s">
        <v>157</v>
      </c>
      <c r="BE46" t="s">
        <v>151</v>
      </c>
      <c r="BF46" t="s">
        <v>157</v>
      </c>
      <c r="BG46" t="s">
        <v>149</v>
      </c>
      <c r="BH46" t="s">
        <v>152</v>
      </c>
      <c r="BI46" t="s">
        <v>154</v>
      </c>
      <c r="BJ46" t="s">
        <v>154</v>
      </c>
      <c r="BK46" t="s">
        <v>157</v>
      </c>
      <c r="BL46" t="s">
        <v>161</v>
      </c>
      <c r="BM46" t="s">
        <v>157</v>
      </c>
      <c r="BN46" t="s">
        <v>157</v>
      </c>
      <c r="BO46" t="s">
        <v>157</v>
      </c>
      <c r="BP46" t="s">
        <v>157</v>
      </c>
      <c r="BQ46" t="s">
        <v>161</v>
      </c>
      <c r="BR46" t="s">
        <v>157</v>
      </c>
      <c r="BS46" t="s">
        <v>189</v>
      </c>
      <c r="BT46" t="s">
        <v>157</v>
      </c>
      <c r="BU46" t="s">
        <v>191</v>
      </c>
      <c r="BV46" t="s">
        <v>157</v>
      </c>
      <c r="BW46" t="s">
        <v>157</v>
      </c>
      <c r="BX46" t="s">
        <v>167</v>
      </c>
      <c r="BY46" t="s">
        <v>157</v>
      </c>
      <c r="BZ46" t="s">
        <v>157</v>
      </c>
      <c r="CA46" t="s">
        <v>189</v>
      </c>
      <c r="CB46" t="s">
        <v>161</v>
      </c>
      <c r="CC46" t="s">
        <v>157</v>
      </c>
      <c r="CD46" t="s">
        <v>166</v>
      </c>
      <c r="CE46" t="s">
        <v>169</v>
      </c>
      <c r="CF46" t="s">
        <v>151</v>
      </c>
      <c r="CG46" t="s">
        <v>161</v>
      </c>
      <c r="CH46" t="s">
        <v>157</v>
      </c>
      <c r="CI46" t="s">
        <v>159</v>
      </c>
      <c r="CJ46" t="s">
        <v>153</v>
      </c>
      <c r="CK46" t="s">
        <v>174</v>
      </c>
      <c r="CL46" t="s">
        <v>157</v>
      </c>
      <c r="CM46" t="s">
        <v>151</v>
      </c>
      <c r="CN46" t="s">
        <v>157</v>
      </c>
      <c r="CO46" t="s">
        <v>151</v>
      </c>
      <c r="CP46" t="s">
        <v>151</v>
      </c>
      <c r="CQ46" t="s">
        <v>164</v>
      </c>
      <c r="CR46" t="s">
        <v>168</v>
      </c>
      <c r="CS46" t="s">
        <v>152</v>
      </c>
      <c r="CT46" t="s">
        <v>161</v>
      </c>
      <c r="CU46" t="s">
        <v>151</v>
      </c>
      <c r="CV46" t="s">
        <v>150</v>
      </c>
      <c r="CW46" t="s">
        <v>154</v>
      </c>
      <c r="CX46" t="s">
        <v>157</v>
      </c>
      <c r="CY46" t="s">
        <v>168</v>
      </c>
      <c r="CZ46" t="s">
        <v>157</v>
      </c>
      <c r="DA46" t="s">
        <v>175</v>
      </c>
      <c r="DB46" t="s">
        <v>157</v>
      </c>
      <c r="DC46" t="s">
        <v>157</v>
      </c>
      <c r="DD46" t="s">
        <v>161</v>
      </c>
      <c r="DE46" t="s">
        <v>174</v>
      </c>
      <c r="DF46" t="s">
        <v>168</v>
      </c>
      <c r="DG46" t="s">
        <v>161</v>
      </c>
      <c r="DH46" t="s">
        <v>151</v>
      </c>
      <c r="DI46" t="s">
        <v>157</v>
      </c>
      <c r="DJ46" t="s">
        <v>154</v>
      </c>
      <c r="DK46" t="s">
        <v>157</v>
      </c>
      <c r="DL46" t="s">
        <v>151</v>
      </c>
      <c r="DM46" t="s">
        <v>157</v>
      </c>
      <c r="DN46" t="s">
        <v>167</v>
      </c>
      <c r="DO46" t="s">
        <v>161</v>
      </c>
      <c r="DP46" t="s">
        <v>168</v>
      </c>
      <c r="DQ46" t="s">
        <v>157</v>
      </c>
      <c r="DR46" t="s">
        <v>151</v>
      </c>
      <c r="DS46" t="s">
        <v>157</v>
      </c>
      <c r="DT46" t="s">
        <v>172</v>
      </c>
      <c r="DU46" t="s">
        <v>151</v>
      </c>
      <c r="DV46" t="s">
        <v>157</v>
      </c>
      <c r="DW46" t="s">
        <v>157</v>
      </c>
      <c r="DX46" t="s">
        <v>161</v>
      </c>
      <c r="DY46" t="s">
        <v>149</v>
      </c>
      <c r="DZ46" t="s">
        <v>157</v>
      </c>
      <c r="EA46" t="s">
        <v>155</v>
      </c>
      <c r="EB46" t="s">
        <v>157</v>
      </c>
      <c r="EC46" t="s">
        <v>157</v>
      </c>
      <c r="ED46" t="s">
        <v>161</v>
      </c>
      <c r="EE46" t="s">
        <v>157</v>
      </c>
      <c r="EF46" t="s">
        <v>149</v>
      </c>
      <c r="EG46" t="s">
        <v>174</v>
      </c>
      <c r="EH46" t="s">
        <v>157</v>
      </c>
      <c r="EI46" t="s">
        <v>149</v>
      </c>
      <c r="EJ46" t="s">
        <v>157</v>
      </c>
      <c r="EK46" t="s">
        <v>170</v>
      </c>
      <c r="EL46" t="s">
        <v>159</v>
      </c>
      <c r="EM46" t="s">
        <v>157</v>
      </c>
      <c r="EN46" t="s">
        <v>172</v>
      </c>
      <c r="EO46" t="s">
        <v>157</v>
      </c>
      <c r="EP46" t="s">
        <v>156</v>
      </c>
      <c r="EQ46" t="s">
        <v>172</v>
      </c>
      <c r="ER46" t="s">
        <v>154</v>
      </c>
      <c r="ES46" t="s">
        <v>155</v>
      </c>
    </row>
    <row r="47" spans="1:149" x14ac:dyDescent="0.25">
      <c r="A47">
        <v>214</v>
      </c>
      <c r="B47" t="s">
        <v>150</v>
      </c>
      <c r="C47" t="s">
        <v>149</v>
      </c>
      <c r="D47" t="s">
        <v>150</v>
      </c>
      <c r="E47" t="s">
        <v>151</v>
      </c>
      <c r="F47" t="s">
        <v>154</v>
      </c>
      <c r="G47" t="s">
        <v>149</v>
      </c>
      <c r="H47" t="s">
        <v>151</v>
      </c>
      <c r="I47" t="s">
        <v>151</v>
      </c>
      <c r="J47" t="s">
        <v>157</v>
      </c>
      <c r="K47" t="s">
        <v>157</v>
      </c>
      <c r="L47" t="s">
        <v>149</v>
      </c>
      <c r="M47" t="s">
        <v>155</v>
      </c>
      <c r="N47" t="s">
        <v>157</v>
      </c>
      <c r="O47" t="s">
        <v>157</v>
      </c>
      <c r="P47" t="s">
        <v>157</v>
      </c>
      <c r="Q47" t="s">
        <v>151</v>
      </c>
      <c r="R47" t="s">
        <v>159</v>
      </c>
      <c r="S47" t="s">
        <v>157</v>
      </c>
      <c r="T47" t="s">
        <v>159</v>
      </c>
      <c r="U47" t="s">
        <v>169</v>
      </c>
      <c r="V47" t="s">
        <v>149</v>
      </c>
      <c r="W47" t="s">
        <v>149</v>
      </c>
      <c r="X47" t="s">
        <v>166</v>
      </c>
      <c r="Y47" t="s">
        <v>161</v>
      </c>
      <c r="Z47" t="s">
        <v>161</v>
      </c>
      <c r="AA47" t="s">
        <v>151</v>
      </c>
      <c r="AB47" t="s">
        <v>151</v>
      </c>
      <c r="AC47" t="s">
        <v>151</v>
      </c>
      <c r="AD47" t="s">
        <v>157</v>
      </c>
      <c r="AE47" t="s">
        <v>172</v>
      </c>
      <c r="AF47" t="s">
        <v>157</v>
      </c>
      <c r="AG47" t="s">
        <v>167</v>
      </c>
      <c r="AH47" t="s">
        <v>157</v>
      </c>
      <c r="AI47" t="s">
        <v>159</v>
      </c>
      <c r="AJ47" t="s">
        <v>149</v>
      </c>
      <c r="AK47" t="s">
        <v>162</v>
      </c>
      <c r="AL47" t="s">
        <v>155</v>
      </c>
      <c r="AM47" t="s">
        <v>151</v>
      </c>
      <c r="AN47" t="s">
        <v>157</v>
      </c>
      <c r="AO47" t="s">
        <v>151</v>
      </c>
      <c r="AP47" t="s">
        <v>151</v>
      </c>
      <c r="AQ47" t="s">
        <v>167</v>
      </c>
      <c r="AR47" t="s">
        <v>157</v>
      </c>
      <c r="AS47" t="s">
        <v>151</v>
      </c>
      <c r="AT47" t="s">
        <v>151</v>
      </c>
      <c r="AU47" t="s">
        <v>157</v>
      </c>
      <c r="AV47" t="s">
        <v>157</v>
      </c>
      <c r="AW47" t="s">
        <v>157</v>
      </c>
      <c r="AX47" t="s">
        <v>153</v>
      </c>
      <c r="AY47" t="s">
        <v>157</v>
      </c>
      <c r="AZ47" t="s">
        <v>151</v>
      </c>
      <c r="BA47" t="s">
        <v>157</v>
      </c>
      <c r="BB47" t="s">
        <v>156</v>
      </c>
      <c r="BC47" t="s">
        <v>151</v>
      </c>
      <c r="BD47" t="s">
        <v>157</v>
      </c>
      <c r="BE47" t="s">
        <v>157</v>
      </c>
      <c r="BF47" t="s">
        <v>151</v>
      </c>
      <c r="BG47" t="s">
        <v>149</v>
      </c>
      <c r="BH47" t="s">
        <v>149</v>
      </c>
      <c r="BI47" t="s">
        <v>154</v>
      </c>
      <c r="BJ47" t="s">
        <v>149</v>
      </c>
      <c r="BK47" t="s">
        <v>161</v>
      </c>
      <c r="BL47" t="s">
        <v>151</v>
      </c>
      <c r="BM47" t="s">
        <v>157</v>
      </c>
      <c r="BN47" t="s">
        <v>157</v>
      </c>
      <c r="BO47" t="s">
        <v>157</v>
      </c>
      <c r="BP47" t="s">
        <v>157</v>
      </c>
      <c r="BQ47" t="s">
        <v>161</v>
      </c>
      <c r="BR47" t="s">
        <v>157</v>
      </c>
      <c r="BS47" t="s">
        <v>153</v>
      </c>
      <c r="BT47" t="s">
        <v>161</v>
      </c>
      <c r="BU47" t="s">
        <v>149</v>
      </c>
      <c r="BV47" t="s">
        <v>157</v>
      </c>
      <c r="BW47" t="s">
        <v>157</v>
      </c>
      <c r="BX47" t="s">
        <v>167</v>
      </c>
      <c r="BY47" t="s">
        <v>164</v>
      </c>
      <c r="BZ47" t="s">
        <v>157</v>
      </c>
      <c r="CA47" t="s">
        <v>167</v>
      </c>
      <c r="CB47" t="s">
        <v>151</v>
      </c>
      <c r="CC47" t="s">
        <v>157</v>
      </c>
      <c r="CD47" t="s">
        <v>157</v>
      </c>
      <c r="CE47" t="s">
        <v>155</v>
      </c>
      <c r="CF47" t="s">
        <v>151</v>
      </c>
      <c r="CG47" t="s">
        <v>161</v>
      </c>
      <c r="CH47" t="s">
        <v>161</v>
      </c>
      <c r="CI47" t="s">
        <v>159</v>
      </c>
      <c r="CJ47" t="s">
        <v>159</v>
      </c>
      <c r="CK47" t="s">
        <v>169</v>
      </c>
      <c r="CL47" t="s">
        <v>157</v>
      </c>
      <c r="CM47" t="s">
        <v>157</v>
      </c>
      <c r="CN47" t="s">
        <v>157</v>
      </c>
      <c r="CO47" t="s">
        <v>157</v>
      </c>
      <c r="CP47" t="s">
        <v>157</v>
      </c>
      <c r="CQ47" t="s">
        <v>161</v>
      </c>
      <c r="CR47" t="s">
        <v>168</v>
      </c>
      <c r="CS47" t="s">
        <v>154</v>
      </c>
      <c r="CT47" t="s">
        <v>157</v>
      </c>
      <c r="CU47" t="s">
        <v>157</v>
      </c>
      <c r="CV47" t="s">
        <v>150</v>
      </c>
      <c r="CW47" t="s">
        <v>169</v>
      </c>
      <c r="CX47" t="s">
        <v>157</v>
      </c>
      <c r="CY47" t="s">
        <v>168</v>
      </c>
      <c r="CZ47" t="s">
        <v>153</v>
      </c>
      <c r="DA47" t="s">
        <v>157</v>
      </c>
      <c r="DB47" t="s">
        <v>157</v>
      </c>
      <c r="DC47" t="s">
        <v>157</v>
      </c>
      <c r="DD47" t="s">
        <v>151</v>
      </c>
      <c r="DE47" t="s">
        <v>151</v>
      </c>
      <c r="DF47" t="s">
        <v>159</v>
      </c>
      <c r="DG47" t="s">
        <v>151</v>
      </c>
      <c r="DH47" t="s">
        <v>157</v>
      </c>
      <c r="DI47" t="s">
        <v>157</v>
      </c>
      <c r="DJ47" t="s">
        <v>149</v>
      </c>
      <c r="DK47" t="s">
        <v>157</v>
      </c>
      <c r="DL47" t="s">
        <v>166</v>
      </c>
      <c r="DM47" t="s">
        <v>157</v>
      </c>
      <c r="DN47" t="s">
        <v>167</v>
      </c>
      <c r="DO47" t="s">
        <v>157</v>
      </c>
      <c r="DP47" t="s">
        <v>167</v>
      </c>
      <c r="DQ47" t="s">
        <v>157</v>
      </c>
      <c r="DR47" t="s">
        <v>157</v>
      </c>
      <c r="DS47" t="s">
        <v>157</v>
      </c>
      <c r="DT47" t="s">
        <v>157</v>
      </c>
      <c r="DU47" t="s">
        <v>153</v>
      </c>
      <c r="DV47" t="s">
        <v>151</v>
      </c>
      <c r="DW47" t="s">
        <v>157</v>
      </c>
      <c r="DX47" t="s">
        <v>161</v>
      </c>
      <c r="DY47" t="s">
        <v>149</v>
      </c>
      <c r="DZ47" t="s">
        <v>151</v>
      </c>
      <c r="EA47" t="s">
        <v>155</v>
      </c>
      <c r="EB47" t="s">
        <v>157</v>
      </c>
      <c r="EC47" t="s">
        <v>157</v>
      </c>
      <c r="ED47" t="s">
        <v>157</v>
      </c>
      <c r="EE47" t="s">
        <v>157</v>
      </c>
      <c r="EF47" t="s">
        <v>168</v>
      </c>
      <c r="EG47" t="s">
        <v>168</v>
      </c>
      <c r="EH47" t="s">
        <v>157</v>
      </c>
      <c r="EI47" t="s">
        <v>149</v>
      </c>
      <c r="EJ47" t="s">
        <v>151</v>
      </c>
      <c r="EK47" t="s">
        <v>178</v>
      </c>
      <c r="EL47" t="s">
        <v>159</v>
      </c>
      <c r="EM47" t="s">
        <v>157</v>
      </c>
      <c r="EN47" t="s">
        <v>161</v>
      </c>
      <c r="EO47" t="s">
        <v>166</v>
      </c>
      <c r="EP47" t="s">
        <v>157</v>
      </c>
      <c r="EQ47" t="s">
        <v>176</v>
      </c>
      <c r="ER47" t="s">
        <v>149</v>
      </c>
      <c r="ES47" t="s">
        <v>149</v>
      </c>
    </row>
    <row r="48" spans="1:149" x14ac:dyDescent="0.25">
      <c r="A48">
        <v>215</v>
      </c>
      <c r="B48" t="s">
        <v>150</v>
      </c>
      <c r="C48" t="s">
        <v>149</v>
      </c>
      <c r="D48" t="s">
        <v>174</v>
      </c>
      <c r="E48" t="s">
        <v>157</v>
      </c>
      <c r="F48" t="s">
        <v>149</v>
      </c>
      <c r="G48" t="s">
        <v>149</v>
      </c>
      <c r="H48" t="s">
        <v>157</v>
      </c>
      <c r="I48" t="s">
        <v>157</v>
      </c>
      <c r="J48" t="s">
        <v>157</v>
      </c>
      <c r="K48" t="s">
        <v>151</v>
      </c>
      <c r="L48" t="s">
        <v>149</v>
      </c>
      <c r="M48" t="s">
        <v>149</v>
      </c>
      <c r="N48" t="s">
        <v>157</v>
      </c>
      <c r="O48" t="s">
        <v>157</v>
      </c>
      <c r="P48" t="s">
        <v>157</v>
      </c>
      <c r="Q48" t="s">
        <v>157</v>
      </c>
      <c r="R48" t="s">
        <v>159</v>
      </c>
      <c r="S48" t="s">
        <v>157</v>
      </c>
      <c r="T48" t="s">
        <v>159</v>
      </c>
      <c r="U48" t="s">
        <v>155</v>
      </c>
      <c r="V48" t="s">
        <v>149</v>
      </c>
      <c r="W48" t="s">
        <v>149</v>
      </c>
      <c r="X48" t="s">
        <v>157</v>
      </c>
      <c r="Y48" t="s">
        <v>157</v>
      </c>
      <c r="Z48" t="s">
        <v>157</v>
      </c>
      <c r="AA48" t="s">
        <v>157</v>
      </c>
      <c r="AB48" t="s">
        <v>153</v>
      </c>
      <c r="AC48" t="s">
        <v>157</v>
      </c>
      <c r="AD48" t="s">
        <v>151</v>
      </c>
      <c r="AE48" t="s">
        <v>157</v>
      </c>
      <c r="AF48" t="s">
        <v>157</v>
      </c>
      <c r="AG48" t="s">
        <v>153</v>
      </c>
      <c r="AH48" t="s">
        <v>157</v>
      </c>
      <c r="AI48" t="s">
        <v>159</v>
      </c>
      <c r="AJ48" t="s">
        <v>155</v>
      </c>
      <c r="AK48" t="s">
        <v>166</v>
      </c>
      <c r="AL48" t="s">
        <v>149</v>
      </c>
      <c r="AM48" t="s">
        <v>157</v>
      </c>
      <c r="AN48" t="s">
        <v>157</v>
      </c>
      <c r="AO48" t="s">
        <v>157</v>
      </c>
      <c r="AP48" t="s">
        <v>157</v>
      </c>
      <c r="AQ48" t="s">
        <v>167</v>
      </c>
      <c r="AR48" t="s">
        <v>157</v>
      </c>
      <c r="AS48" t="s">
        <v>157</v>
      </c>
      <c r="AT48" t="s">
        <v>157</v>
      </c>
      <c r="AU48" t="s">
        <v>157</v>
      </c>
      <c r="AV48" t="s">
        <v>157</v>
      </c>
      <c r="AW48" t="s">
        <v>157</v>
      </c>
      <c r="AX48" t="s">
        <v>157</v>
      </c>
      <c r="AY48" t="s">
        <v>157</v>
      </c>
      <c r="AZ48" t="s">
        <v>157</v>
      </c>
      <c r="BA48" t="s">
        <v>157</v>
      </c>
      <c r="BB48" t="s">
        <v>157</v>
      </c>
      <c r="BC48" t="s">
        <v>157</v>
      </c>
      <c r="BD48" t="s">
        <v>157</v>
      </c>
      <c r="BE48" t="s">
        <v>157</v>
      </c>
      <c r="BF48" t="s">
        <v>157</v>
      </c>
      <c r="BG48" t="s">
        <v>149</v>
      </c>
      <c r="BH48" t="s">
        <v>149</v>
      </c>
      <c r="BI48" t="s">
        <v>149</v>
      </c>
      <c r="BJ48" t="s">
        <v>149</v>
      </c>
      <c r="BK48" t="s">
        <v>157</v>
      </c>
      <c r="BL48" t="s">
        <v>157</v>
      </c>
      <c r="BM48" t="s">
        <v>157</v>
      </c>
      <c r="BN48" t="s">
        <v>157</v>
      </c>
      <c r="BO48" t="s">
        <v>157</v>
      </c>
      <c r="BP48" t="s">
        <v>157</v>
      </c>
      <c r="BQ48" t="s">
        <v>157</v>
      </c>
      <c r="BR48" t="s">
        <v>157</v>
      </c>
      <c r="BS48" t="s">
        <v>165</v>
      </c>
      <c r="BT48" t="s">
        <v>157</v>
      </c>
      <c r="BU48" t="s">
        <v>149</v>
      </c>
      <c r="BV48" t="s">
        <v>157</v>
      </c>
      <c r="BW48" t="s">
        <v>157</v>
      </c>
      <c r="BX48" t="s">
        <v>167</v>
      </c>
      <c r="BY48" t="s">
        <v>157</v>
      </c>
      <c r="BZ48" t="s">
        <v>157</v>
      </c>
      <c r="CA48" t="s">
        <v>167</v>
      </c>
      <c r="CB48" t="s">
        <v>157</v>
      </c>
      <c r="CC48" t="s">
        <v>157</v>
      </c>
      <c r="CD48" t="s">
        <v>157</v>
      </c>
      <c r="CE48" t="s">
        <v>149</v>
      </c>
      <c r="CF48" t="s">
        <v>157</v>
      </c>
      <c r="CG48" t="s">
        <v>157</v>
      </c>
      <c r="CH48" t="s">
        <v>158</v>
      </c>
      <c r="CI48" t="s">
        <v>159</v>
      </c>
      <c r="CJ48" t="s">
        <v>159</v>
      </c>
      <c r="CK48" t="s">
        <v>149</v>
      </c>
      <c r="CL48" t="s">
        <v>157</v>
      </c>
      <c r="CM48" t="s">
        <v>157</v>
      </c>
      <c r="CN48" t="s">
        <v>157</v>
      </c>
      <c r="CO48" t="s">
        <v>157</v>
      </c>
      <c r="CP48" t="s">
        <v>157</v>
      </c>
      <c r="CQ48" t="s">
        <v>161</v>
      </c>
      <c r="CR48" t="s">
        <v>159</v>
      </c>
      <c r="CS48" t="s">
        <v>155</v>
      </c>
      <c r="CT48" t="s">
        <v>151</v>
      </c>
      <c r="CU48" t="s">
        <v>157</v>
      </c>
      <c r="CV48" t="s">
        <v>169</v>
      </c>
      <c r="CW48" t="s">
        <v>152</v>
      </c>
      <c r="CX48" t="s">
        <v>157</v>
      </c>
      <c r="CY48" t="s">
        <v>159</v>
      </c>
      <c r="CZ48" t="s">
        <v>157</v>
      </c>
      <c r="DA48" t="s">
        <v>151</v>
      </c>
      <c r="DB48" t="s">
        <v>157</v>
      </c>
      <c r="DC48" t="s">
        <v>157</v>
      </c>
      <c r="DD48" t="s">
        <v>157</v>
      </c>
      <c r="DE48" t="s">
        <v>166</v>
      </c>
      <c r="DF48" t="s">
        <v>159</v>
      </c>
      <c r="DG48" t="s">
        <v>161</v>
      </c>
      <c r="DH48" t="s">
        <v>157</v>
      </c>
      <c r="DI48" t="s">
        <v>157</v>
      </c>
      <c r="DJ48" t="s">
        <v>149</v>
      </c>
      <c r="DK48" t="s">
        <v>157</v>
      </c>
      <c r="DL48" t="s">
        <v>157</v>
      </c>
      <c r="DM48" t="s">
        <v>157</v>
      </c>
      <c r="DN48" t="s">
        <v>167</v>
      </c>
      <c r="DO48" t="s">
        <v>157</v>
      </c>
      <c r="DP48" t="s">
        <v>167</v>
      </c>
      <c r="DQ48" t="s">
        <v>157</v>
      </c>
      <c r="DR48" t="s">
        <v>157</v>
      </c>
      <c r="DS48" t="s">
        <v>157</v>
      </c>
      <c r="DT48" t="s">
        <v>163</v>
      </c>
      <c r="DU48" t="s">
        <v>157</v>
      </c>
      <c r="DV48" t="s">
        <v>157</v>
      </c>
      <c r="DW48" t="s">
        <v>157</v>
      </c>
      <c r="DX48" t="s">
        <v>157</v>
      </c>
      <c r="DY48" t="s">
        <v>154</v>
      </c>
      <c r="DZ48" t="s">
        <v>157</v>
      </c>
      <c r="EA48" t="s">
        <v>149</v>
      </c>
      <c r="EB48" t="s">
        <v>157</v>
      </c>
      <c r="EC48" t="s">
        <v>157</v>
      </c>
      <c r="ED48" t="s">
        <v>157</v>
      </c>
      <c r="EE48" t="s">
        <v>157</v>
      </c>
      <c r="EF48" t="s">
        <v>149</v>
      </c>
      <c r="EG48" t="s">
        <v>149</v>
      </c>
      <c r="EH48" t="s">
        <v>157</v>
      </c>
      <c r="EI48" t="s">
        <v>168</v>
      </c>
      <c r="EJ48" t="s">
        <v>151</v>
      </c>
      <c r="EK48" t="s">
        <v>170</v>
      </c>
      <c r="EL48" t="s">
        <v>159</v>
      </c>
      <c r="EM48" t="s">
        <v>157</v>
      </c>
      <c r="EN48" t="s">
        <v>167</v>
      </c>
      <c r="EO48" t="s">
        <v>157</v>
      </c>
      <c r="EP48" t="s">
        <v>157</v>
      </c>
      <c r="EQ48" t="s">
        <v>167</v>
      </c>
      <c r="ER48" t="s">
        <v>149</v>
      </c>
      <c r="ES48" t="s">
        <v>149</v>
      </c>
    </row>
    <row r="49" spans="1:149" x14ac:dyDescent="0.25">
      <c r="A49">
        <v>216</v>
      </c>
      <c r="B49" t="s">
        <v>150</v>
      </c>
      <c r="C49" t="s">
        <v>149</v>
      </c>
      <c r="D49" t="s">
        <v>150</v>
      </c>
      <c r="E49" t="s">
        <v>157</v>
      </c>
      <c r="F49" t="s">
        <v>149</v>
      </c>
      <c r="G49" t="s">
        <v>149</v>
      </c>
      <c r="H49" t="s">
        <v>157</v>
      </c>
      <c r="I49" t="s">
        <v>157</v>
      </c>
      <c r="J49" t="s">
        <v>157</v>
      </c>
      <c r="K49" t="s">
        <v>151</v>
      </c>
      <c r="L49" t="s">
        <v>149</v>
      </c>
      <c r="M49" t="s">
        <v>149</v>
      </c>
      <c r="N49" t="s">
        <v>157</v>
      </c>
      <c r="O49" t="s">
        <v>157</v>
      </c>
      <c r="P49" t="s">
        <v>157</v>
      </c>
      <c r="Q49" t="s">
        <v>160</v>
      </c>
      <c r="R49" t="s">
        <v>159</v>
      </c>
      <c r="S49" t="s">
        <v>157</v>
      </c>
      <c r="T49" t="s">
        <v>159</v>
      </c>
      <c r="U49" t="s">
        <v>155</v>
      </c>
      <c r="V49" t="s">
        <v>149</v>
      </c>
      <c r="W49" t="s">
        <v>149</v>
      </c>
      <c r="X49" t="s">
        <v>157</v>
      </c>
      <c r="Y49" t="s">
        <v>157</v>
      </c>
      <c r="Z49" t="s">
        <v>157</v>
      </c>
      <c r="AA49" t="s">
        <v>164</v>
      </c>
      <c r="AB49" t="s">
        <v>153</v>
      </c>
      <c r="AC49" t="s">
        <v>157</v>
      </c>
      <c r="AD49" t="s">
        <v>151</v>
      </c>
      <c r="AE49" t="s">
        <v>157</v>
      </c>
      <c r="AF49" t="s">
        <v>157</v>
      </c>
      <c r="AG49" t="s">
        <v>153</v>
      </c>
      <c r="AH49" t="s">
        <v>157</v>
      </c>
      <c r="AI49" t="s">
        <v>159</v>
      </c>
      <c r="AJ49" t="s">
        <v>149</v>
      </c>
      <c r="AK49" t="s">
        <v>157</v>
      </c>
      <c r="AL49" t="s">
        <v>149</v>
      </c>
      <c r="AM49" t="s">
        <v>157</v>
      </c>
      <c r="AN49" t="s">
        <v>157</v>
      </c>
      <c r="AO49" t="s">
        <v>157</v>
      </c>
      <c r="AP49" t="s">
        <v>157</v>
      </c>
      <c r="AQ49" t="s">
        <v>167</v>
      </c>
      <c r="AR49" t="s">
        <v>157</v>
      </c>
      <c r="AS49" t="s">
        <v>157</v>
      </c>
      <c r="AT49" t="s">
        <v>157</v>
      </c>
      <c r="AU49" t="s">
        <v>157</v>
      </c>
      <c r="AV49" t="s">
        <v>157</v>
      </c>
      <c r="AW49" t="s">
        <v>157</v>
      </c>
      <c r="AX49" t="s">
        <v>157</v>
      </c>
      <c r="AY49" t="s">
        <v>157</v>
      </c>
      <c r="AZ49" t="s">
        <v>157</v>
      </c>
      <c r="BA49" t="s">
        <v>157</v>
      </c>
      <c r="BB49" t="s">
        <v>164</v>
      </c>
      <c r="BC49" t="s">
        <v>157</v>
      </c>
      <c r="BD49" t="s">
        <v>157</v>
      </c>
      <c r="BE49" t="s">
        <v>157</v>
      </c>
      <c r="BF49" t="s">
        <v>157</v>
      </c>
      <c r="BG49" t="s">
        <v>149</v>
      </c>
      <c r="BH49" t="s">
        <v>149</v>
      </c>
      <c r="BI49" t="s">
        <v>149</v>
      </c>
      <c r="BJ49" t="s">
        <v>149</v>
      </c>
      <c r="BK49" t="s">
        <v>157</v>
      </c>
      <c r="BL49" t="s">
        <v>157</v>
      </c>
      <c r="BM49" t="s">
        <v>157</v>
      </c>
      <c r="BN49" t="s">
        <v>157</v>
      </c>
      <c r="BO49" t="s">
        <v>153</v>
      </c>
      <c r="BP49" t="s">
        <v>157</v>
      </c>
      <c r="BQ49" t="s">
        <v>157</v>
      </c>
      <c r="BR49" t="s">
        <v>157</v>
      </c>
      <c r="BS49" t="s">
        <v>165</v>
      </c>
      <c r="BT49" t="s">
        <v>157</v>
      </c>
      <c r="BU49" t="s">
        <v>149</v>
      </c>
      <c r="BV49" t="s">
        <v>160</v>
      </c>
      <c r="BW49" t="s">
        <v>157</v>
      </c>
      <c r="BX49" t="s">
        <v>167</v>
      </c>
      <c r="BY49" t="s">
        <v>157</v>
      </c>
      <c r="BZ49" t="s">
        <v>157</v>
      </c>
      <c r="CA49" t="s">
        <v>167</v>
      </c>
      <c r="CB49" t="s">
        <v>157</v>
      </c>
      <c r="CC49" t="s">
        <v>157</v>
      </c>
      <c r="CD49" t="s">
        <v>157</v>
      </c>
      <c r="CE49" t="s">
        <v>154</v>
      </c>
      <c r="CF49" t="s">
        <v>157</v>
      </c>
      <c r="CG49" t="s">
        <v>157</v>
      </c>
      <c r="CH49" t="s">
        <v>176</v>
      </c>
      <c r="CI49" t="s">
        <v>159</v>
      </c>
      <c r="CJ49" t="s">
        <v>153</v>
      </c>
      <c r="CK49" t="s">
        <v>149</v>
      </c>
      <c r="CL49" t="s">
        <v>157</v>
      </c>
      <c r="CM49" t="s">
        <v>157</v>
      </c>
      <c r="CN49" t="s">
        <v>157</v>
      </c>
      <c r="CO49" t="s">
        <v>157</v>
      </c>
      <c r="CP49" t="s">
        <v>157</v>
      </c>
      <c r="CQ49" t="s">
        <v>164</v>
      </c>
      <c r="CR49" t="s">
        <v>159</v>
      </c>
      <c r="CS49" t="s">
        <v>155</v>
      </c>
      <c r="CT49" t="s">
        <v>157</v>
      </c>
      <c r="CU49" t="s">
        <v>157</v>
      </c>
      <c r="CV49" t="s">
        <v>168</v>
      </c>
      <c r="CW49" t="s">
        <v>152</v>
      </c>
      <c r="CX49" t="s">
        <v>157</v>
      </c>
      <c r="CY49" t="s">
        <v>168</v>
      </c>
      <c r="CZ49" t="s">
        <v>157</v>
      </c>
      <c r="DA49" t="s">
        <v>151</v>
      </c>
      <c r="DB49" t="s">
        <v>157</v>
      </c>
      <c r="DC49" t="s">
        <v>157</v>
      </c>
      <c r="DD49" t="s">
        <v>157</v>
      </c>
      <c r="DE49" t="s">
        <v>166</v>
      </c>
      <c r="DF49" t="s">
        <v>153</v>
      </c>
      <c r="DG49" t="s">
        <v>164</v>
      </c>
      <c r="DH49" t="s">
        <v>157</v>
      </c>
      <c r="DI49" t="s">
        <v>157</v>
      </c>
      <c r="DJ49" t="s">
        <v>149</v>
      </c>
      <c r="DK49" t="s">
        <v>157</v>
      </c>
      <c r="DL49" t="s">
        <v>157</v>
      </c>
      <c r="DM49" t="s">
        <v>151</v>
      </c>
      <c r="DN49" t="s">
        <v>167</v>
      </c>
      <c r="DO49" t="s">
        <v>157</v>
      </c>
      <c r="DP49" t="s">
        <v>167</v>
      </c>
      <c r="DQ49" t="s">
        <v>157</v>
      </c>
      <c r="DR49" t="s">
        <v>157</v>
      </c>
      <c r="DS49" t="s">
        <v>157</v>
      </c>
      <c r="DT49" t="s">
        <v>157</v>
      </c>
      <c r="DU49" t="s">
        <v>157</v>
      </c>
      <c r="DV49" t="s">
        <v>157</v>
      </c>
      <c r="DW49" t="s">
        <v>157</v>
      </c>
      <c r="DX49" t="s">
        <v>157</v>
      </c>
      <c r="DY49" t="s">
        <v>155</v>
      </c>
      <c r="DZ49" t="s">
        <v>157</v>
      </c>
      <c r="EA49" t="s">
        <v>149</v>
      </c>
      <c r="EB49" t="s">
        <v>157</v>
      </c>
      <c r="EC49" t="s">
        <v>157</v>
      </c>
      <c r="ED49" t="s">
        <v>157</v>
      </c>
      <c r="EE49" t="s">
        <v>157</v>
      </c>
      <c r="EF49" t="s">
        <v>149</v>
      </c>
      <c r="EG49" t="s">
        <v>149</v>
      </c>
      <c r="EH49" t="s">
        <v>157</v>
      </c>
      <c r="EI49" t="s">
        <v>150</v>
      </c>
      <c r="EJ49" t="s">
        <v>151</v>
      </c>
      <c r="EK49" t="s">
        <v>184</v>
      </c>
      <c r="EL49" t="s">
        <v>153</v>
      </c>
      <c r="EM49" t="s">
        <v>157</v>
      </c>
      <c r="EN49" t="s">
        <v>167</v>
      </c>
      <c r="EO49" t="s">
        <v>157</v>
      </c>
      <c r="EP49" t="s">
        <v>157</v>
      </c>
      <c r="EQ49" t="s">
        <v>167</v>
      </c>
      <c r="ER49" t="s">
        <v>149</v>
      </c>
      <c r="ES49" t="s">
        <v>149</v>
      </c>
    </row>
    <row r="50" spans="1:149" x14ac:dyDescent="0.25">
      <c r="A50">
        <v>217</v>
      </c>
      <c r="B50" t="s">
        <v>150</v>
      </c>
      <c r="C50" t="s">
        <v>150</v>
      </c>
      <c r="D50" t="s">
        <v>174</v>
      </c>
      <c r="E50" t="s">
        <v>151</v>
      </c>
      <c r="F50" t="s">
        <v>169</v>
      </c>
      <c r="G50" t="s">
        <v>169</v>
      </c>
      <c r="H50" t="s">
        <v>153</v>
      </c>
      <c r="I50" t="s">
        <v>153</v>
      </c>
      <c r="J50" t="s">
        <v>151</v>
      </c>
      <c r="K50" t="s">
        <v>151</v>
      </c>
      <c r="L50" t="s">
        <v>155</v>
      </c>
      <c r="M50" t="s">
        <v>154</v>
      </c>
      <c r="N50" t="s">
        <v>151</v>
      </c>
      <c r="O50" t="s">
        <v>151</v>
      </c>
      <c r="P50" t="s">
        <v>157</v>
      </c>
      <c r="Q50" t="s">
        <v>166</v>
      </c>
      <c r="R50" t="s">
        <v>159</v>
      </c>
      <c r="S50" t="s">
        <v>156</v>
      </c>
      <c r="T50" t="s">
        <v>153</v>
      </c>
      <c r="U50" t="s">
        <v>152</v>
      </c>
      <c r="V50" t="s">
        <v>149</v>
      </c>
      <c r="W50" t="s">
        <v>149</v>
      </c>
      <c r="X50" t="s">
        <v>166</v>
      </c>
      <c r="Y50" t="s">
        <v>153</v>
      </c>
      <c r="Z50" t="s">
        <v>157</v>
      </c>
      <c r="AA50" t="s">
        <v>161</v>
      </c>
      <c r="AB50" t="s">
        <v>153</v>
      </c>
      <c r="AC50" t="s">
        <v>157</v>
      </c>
      <c r="AD50" t="s">
        <v>157</v>
      </c>
      <c r="AE50" t="s">
        <v>166</v>
      </c>
      <c r="AF50" t="s">
        <v>151</v>
      </c>
      <c r="AG50" t="s">
        <v>165</v>
      </c>
      <c r="AH50" t="s">
        <v>156</v>
      </c>
      <c r="AI50" t="s">
        <v>159</v>
      </c>
      <c r="AJ50" t="s">
        <v>155</v>
      </c>
      <c r="AK50" t="s">
        <v>162</v>
      </c>
      <c r="AL50" t="s">
        <v>155</v>
      </c>
      <c r="AM50" t="s">
        <v>151</v>
      </c>
      <c r="AN50" t="s">
        <v>151</v>
      </c>
      <c r="AO50" t="s">
        <v>164</v>
      </c>
      <c r="AP50" t="s">
        <v>156</v>
      </c>
      <c r="AQ50" t="s">
        <v>167</v>
      </c>
      <c r="AR50" t="s">
        <v>166</v>
      </c>
      <c r="AS50" t="s">
        <v>151</v>
      </c>
      <c r="AT50" t="s">
        <v>151</v>
      </c>
      <c r="AU50" t="s">
        <v>151</v>
      </c>
      <c r="AV50" t="s">
        <v>157</v>
      </c>
      <c r="AW50" t="s">
        <v>151</v>
      </c>
      <c r="AX50" t="s">
        <v>153</v>
      </c>
      <c r="AY50" t="s">
        <v>151</v>
      </c>
      <c r="AZ50" t="s">
        <v>156</v>
      </c>
      <c r="BA50" t="s">
        <v>157</v>
      </c>
      <c r="BB50" t="s">
        <v>156</v>
      </c>
      <c r="BC50" t="s">
        <v>156</v>
      </c>
      <c r="BD50" t="s">
        <v>153</v>
      </c>
      <c r="BE50" t="s">
        <v>151</v>
      </c>
      <c r="BF50" t="s">
        <v>156</v>
      </c>
      <c r="BG50" t="s">
        <v>149</v>
      </c>
      <c r="BH50" t="s">
        <v>169</v>
      </c>
      <c r="BI50" t="s">
        <v>149</v>
      </c>
      <c r="BJ50" t="s">
        <v>149</v>
      </c>
      <c r="BK50" t="s">
        <v>151</v>
      </c>
      <c r="BL50" t="s">
        <v>157</v>
      </c>
      <c r="BM50" t="s">
        <v>157</v>
      </c>
      <c r="BN50" t="s">
        <v>157</v>
      </c>
      <c r="BO50" t="s">
        <v>151</v>
      </c>
      <c r="BP50" t="s">
        <v>157</v>
      </c>
      <c r="BQ50" t="s">
        <v>161</v>
      </c>
      <c r="BR50" t="s">
        <v>157</v>
      </c>
      <c r="BS50" t="s">
        <v>165</v>
      </c>
      <c r="BT50" t="s">
        <v>151</v>
      </c>
      <c r="BU50" t="s">
        <v>149</v>
      </c>
      <c r="BV50" t="s">
        <v>151</v>
      </c>
      <c r="BW50" t="s">
        <v>157</v>
      </c>
      <c r="BX50" t="s">
        <v>167</v>
      </c>
      <c r="BY50" t="s">
        <v>151</v>
      </c>
      <c r="BZ50" t="s">
        <v>157</v>
      </c>
      <c r="CA50" t="s">
        <v>167</v>
      </c>
      <c r="CB50" t="s">
        <v>151</v>
      </c>
      <c r="CC50" t="s">
        <v>157</v>
      </c>
      <c r="CD50" t="s">
        <v>162</v>
      </c>
      <c r="CE50" t="s">
        <v>149</v>
      </c>
      <c r="CF50" t="s">
        <v>151</v>
      </c>
      <c r="CG50" t="s">
        <v>157</v>
      </c>
      <c r="CH50" t="s">
        <v>161</v>
      </c>
      <c r="CI50" t="s">
        <v>159</v>
      </c>
      <c r="CJ50" t="s">
        <v>153</v>
      </c>
      <c r="CK50" t="s">
        <v>169</v>
      </c>
      <c r="CL50" t="s">
        <v>157</v>
      </c>
      <c r="CM50" t="s">
        <v>157</v>
      </c>
      <c r="CN50" t="s">
        <v>157</v>
      </c>
      <c r="CO50" t="s">
        <v>151</v>
      </c>
      <c r="CP50" t="s">
        <v>167</v>
      </c>
      <c r="CQ50" t="s">
        <v>156</v>
      </c>
      <c r="CR50" t="s">
        <v>159</v>
      </c>
      <c r="CS50" t="s">
        <v>155</v>
      </c>
      <c r="CT50" t="s">
        <v>162</v>
      </c>
      <c r="CU50" t="s">
        <v>151</v>
      </c>
      <c r="CV50" t="s">
        <v>168</v>
      </c>
      <c r="CW50" t="s">
        <v>149</v>
      </c>
      <c r="CX50" t="s">
        <v>156</v>
      </c>
      <c r="CY50" t="s">
        <v>153</v>
      </c>
      <c r="CZ50" t="s">
        <v>153</v>
      </c>
      <c r="DA50" t="s">
        <v>151</v>
      </c>
      <c r="DB50" t="s">
        <v>157</v>
      </c>
      <c r="DC50" t="s">
        <v>157</v>
      </c>
      <c r="DD50" t="s">
        <v>161</v>
      </c>
      <c r="DE50" t="s">
        <v>151</v>
      </c>
      <c r="DF50" t="s">
        <v>159</v>
      </c>
      <c r="DG50" t="s">
        <v>161</v>
      </c>
      <c r="DH50" t="s">
        <v>151</v>
      </c>
      <c r="DI50" t="s">
        <v>157</v>
      </c>
      <c r="DJ50" t="s">
        <v>155</v>
      </c>
      <c r="DK50" t="s">
        <v>157</v>
      </c>
      <c r="DL50" t="s">
        <v>160</v>
      </c>
      <c r="DM50" t="s">
        <v>157</v>
      </c>
      <c r="DN50" t="s">
        <v>167</v>
      </c>
      <c r="DO50" t="s">
        <v>153</v>
      </c>
      <c r="DP50" t="s">
        <v>167</v>
      </c>
      <c r="DQ50" t="s">
        <v>153</v>
      </c>
      <c r="DR50" t="s">
        <v>151</v>
      </c>
      <c r="DS50" t="s">
        <v>157</v>
      </c>
      <c r="DT50" t="s">
        <v>163</v>
      </c>
      <c r="DU50" t="s">
        <v>153</v>
      </c>
      <c r="DV50" t="s">
        <v>157</v>
      </c>
      <c r="DW50" t="s">
        <v>157</v>
      </c>
      <c r="DX50" t="s">
        <v>153</v>
      </c>
      <c r="DY50" t="s">
        <v>149</v>
      </c>
      <c r="DZ50" t="s">
        <v>157</v>
      </c>
      <c r="EA50" t="s">
        <v>169</v>
      </c>
      <c r="EB50" t="s">
        <v>157</v>
      </c>
      <c r="EC50" t="s">
        <v>180</v>
      </c>
      <c r="ED50" t="s">
        <v>151</v>
      </c>
      <c r="EE50" t="s">
        <v>161</v>
      </c>
      <c r="EF50" t="s">
        <v>149</v>
      </c>
      <c r="EG50" t="s">
        <v>150</v>
      </c>
      <c r="EH50" t="s">
        <v>162</v>
      </c>
      <c r="EI50" t="s">
        <v>149</v>
      </c>
      <c r="EJ50" t="s">
        <v>157</v>
      </c>
      <c r="EK50" t="s">
        <v>184</v>
      </c>
      <c r="EL50" t="s">
        <v>168</v>
      </c>
      <c r="EM50" t="s">
        <v>151</v>
      </c>
      <c r="EN50" t="s">
        <v>167</v>
      </c>
      <c r="EO50" t="s">
        <v>166</v>
      </c>
      <c r="EP50" t="s">
        <v>164</v>
      </c>
      <c r="EQ50" t="s">
        <v>161</v>
      </c>
      <c r="ER50" t="s">
        <v>154</v>
      </c>
      <c r="ES50" t="s">
        <v>169</v>
      </c>
    </row>
    <row r="51" spans="1:149" x14ac:dyDescent="0.25">
      <c r="A51">
        <v>218</v>
      </c>
      <c r="B51" t="s">
        <v>150</v>
      </c>
      <c r="C51" t="s">
        <v>169</v>
      </c>
      <c r="D51" t="s">
        <v>149</v>
      </c>
      <c r="E51" t="s">
        <v>157</v>
      </c>
      <c r="F51" t="s">
        <v>149</v>
      </c>
      <c r="G51" t="s">
        <v>149</v>
      </c>
      <c r="H51" t="s">
        <v>157</v>
      </c>
      <c r="I51" t="s">
        <v>157</v>
      </c>
      <c r="J51" t="s">
        <v>157</v>
      </c>
      <c r="K51" t="s">
        <v>157</v>
      </c>
      <c r="L51" t="s">
        <v>149</v>
      </c>
      <c r="M51" t="s">
        <v>149</v>
      </c>
      <c r="N51" t="s">
        <v>157</v>
      </c>
      <c r="O51" t="s">
        <v>162</v>
      </c>
      <c r="P51" t="s">
        <v>157</v>
      </c>
      <c r="Q51" t="s">
        <v>157</v>
      </c>
      <c r="R51" t="s">
        <v>159</v>
      </c>
      <c r="S51" t="s">
        <v>151</v>
      </c>
      <c r="T51" t="s">
        <v>159</v>
      </c>
      <c r="U51" t="s">
        <v>149</v>
      </c>
      <c r="V51" t="s">
        <v>149</v>
      </c>
      <c r="W51" t="s">
        <v>149</v>
      </c>
      <c r="X51" t="s">
        <v>157</v>
      </c>
      <c r="Y51" t="s">
        <v>157</v>
      </c>
      <c r="Z51" t="s">
        <v>164</v>
      </c>
      <c r="AA51" t="s">
        <v>157</v>
      </c>
      <c r="AB51" t="s">
        <v>157</v>
      </c>
      <c r="AC51" t="s">
        <v>157</v>
      </c>
      <c r="AD51" t="s">
        <v>157</v>
      </c>
      <c r="AE51" t="s">
        <v>166</v>
      </c>
      <c r="AF51" t="s">
        <v>166</v>
      </c>
      <c r="AG51" t="s">
        <v>167</v>
      </c>
      <c r="AH51" t="s">
        <v>161</v>
      </c>
      <c r="AI51" t="s">
        <v>159</v>
      </c>
      <c r="AJ51" t="s">
        <v>149</v>
      </c>
      <c r="AK51" t="s">
        <v>174</v>
      </c>
      <c r="AL51" t="s">
        <v>149</v>
      </c>
      <c r="AM51" t="s">
        <v>157</v>
      </c>
      <c r="AN51" t="s">
        <v>157</v>
      </c>
      <c r="AO51" t="s">
        <v>157</v>
      </c>
      <c r="AP51" t="s">
        <v>186</v>
      </c>
      <c r="AQ51" t="s">
        <v>167</v>
      </c>
      <c r="AR51" t="s">
        <v>157</v>
      </c>
      <c r="AS51" t="s">
        <v>157</v>
      </c>
      <c r="AT51" t="s">
        <v>157</v>
      </c>
      <c r="AU51" t="s">
        <v>157</v>
      </c>
      <c r="AV51" t="s">
        <v>157</v>
      </c>
      <c r="AW51" t="s">
        <v>157</v>
      </c>
      <c r="AX51" t="s">
        <v>157</v>
      </c>
      <c r="AY51" t="s">
        <v>157</v>
      </c>
      <c r="AZ51" t="s">
        <v>157</v>
      </c>
      <c r="BA51" t="s">
        <v>157</v>
      </c>
      <c r="BB51" t="s">
        <v>164</v>
      </c>
      <c r="BC51" t="s">
        <v>157</v>
      </c>
      <c r="BD51" t="s">
        <v>157</v>
      </c>
      <c r="BE51" t="s">
        <v>186</v>
      </c>
      <c r="BF51" t="s">
        <v>156</v>
      </c>
      <c r="BG51" t="s">
        <v>149</v>
      </c>
      <c r="BH51" t="s">
        <v>149</v>
      </c>
      <c r="BI51" t="s">
        <v>149</v>
      </c>
      <c r="BJ51" t="s">
        <v>149</v>
      </c>
      <c r="BK51" t="s">
        <v>157</v>
      </c>
      <c r="BL51" t="s">
        <v>157</v>
      </c>
      <c r="BM51" t="s">
        <v>157</v>
      </c>
      <c r="BN51" t="s">
        <v>157</v>
      </c>
      <c r="BO51" t="s">
        <v>164</v>
      </c>
      <c r="BP51" t="s">
        <v>157</v>
      </c>
      <c r="BQ51" t="s">
        <v>157</v>
      </c>
      <c r="BR51" t="s">
        <v>157</v>
      </c>
      <c r="BS51" t="s">
        <v>189</v>
      </c>
      <c r="BT51" t="s">
        <v>157</v>
      </c>
      <c r="BU51" t="s">
        <v>149</v>
      </c>
      <c r="BV51" t="s">
        <v>157</v>
      </c>
      <c r="BW51" t="s">
        <v>157</v>
      </c>
      <c r="BX51" t="s">
        <v>167</v>
      </c>
      <c r="BY51" t="s">
        <v>157</v>
      </c>
      <c r="BZ51" t="s">
        <v>157</v>
      </c>
      <c r="CA51" t="s">
        <v>167</v>
      </c>
      <c r="CB51" t="s">
        <v>157</v>
      </c>
      <c r="CC51" t="s">
        <v>166</v>
      </c>
      <c r="CD51" t="s">
        <v>157</v>
      </c>
      <c r="CE51" t="s">
        <v>149</v>
      </c>
      <c r="CF51" t="s">
        <v>157</v>
      </c>
      <c r="CG51" t="s">
        <v>157</v>
      </c>
      <c r="CH51" t="s">
        <v>157</v>
      </c>
      <c r="CI51" t="s">
        <v>159</v>
      </c>
      <c r="CJ51" t="s">
        <v>159</v>
      </c>
      <c r="CK51" t="s">
        <v>149</v>
      </c>
      <c r="CL51" t="s">
        <v>157</v>
      </c>
      <c r="CM51" t="s">
        <v>157</v>
      </c>
      <c r="CN51" t="s">
        <v>157</v>
      </c>
      <c r="CO51" t="s">
        <v>157</v>
      </c>
      <c r="CP51" t="s">
        <v>157</v>
      </c>
      <c r="CQ51" t="s">
        <v>157</v>
      </c>
      <c r="CR51" t="s">
        <v>159</v>
      </c>
      <c r="CS51" t="s">
        <v>149</v>
      </c>
      <c r="CT51" t="s">
        <v>164</v>
      </c>
      <c r="CU51" t="s">
        <v>157</v>
      </c>
      <c r="CV51" t="s">
        <v>149</v>
      </c>
      <c r="CW51" t="s">
        <v>149</v>
      </c>
      <c r="CX51" t="s">
        <v>157</v>
      </c>
      <c r="CY51" t="s">
        <v>159</v>
      </c>
      <c r="CZ51" t="s">
        <v>161</v>
      </c>
      <c r="DA51" t="s">
        <v>175</v>
      </c>
      <c r="DB51" t="s">
        <v>157</v>
      </c>
      <c r="DC51" t="s">
        <v>151</v>
      </c>
      <c r="DD51" t="s">
        <v>157</v>
      </c>
      <c r="DE51" t="s">
        <v>166</v>
      </c>
      <c r="DF51" t="s">
        <v>159</v>
      </c>
      <c r="DG51" t="s">
        <v>157</v>
      </c>
      <c r="DH51" t="s">
        <v>157</v>
      </c>
      <c r="DI51" t="s">
        <v>157</v>
      </c>
      <c r="DJ51" t="s">
        <v>149</v>
      </c>
      <c r="DK51" t="s">
        <v>157</v>
      </c>
      <c r="DL51" t="s">
        <v>158</v>
      </c>
      <c r="DM51" t="s">
        <v>157</v>
      </c>
      <c r="DN51" t="s">
        <v>167</v>
      </c>
      <c r="DO51" t="s">
        <v>157</v>
      </c>
      <c r="DP51" t="s">
        <v>168</v>
      </c>
      <c r="DQ51" t="s">
        <v>157</v>
      </c>
      <c r="DR51" t="s">
        <v>157</v>
      </c>
      <c r="DS51" t="s">
        <v>157</v>
      </c>
      <c r="DT51" t="s">
        <v>157</v>
      </c>
      <c r="DU51" t="s">
        <v>164</v>
      </c>
      <c r="DV51" t="s">
        <v>157</v>
      </c>
      <c r="DW51" t="s">
        <v>157</v>
      </c>
      <c r="DX51" t="s">
        <v>157</v>
      </c>
      <c r="DY51" t="s">
        <v>149</v>
      </c>
      <c r="DZ51" t="s">
        <v>157</v>
      </c>
      <c r="EA51" t="s">
        <v>149</v>
      </c>
      <c r="EB51" t="s">
        <v>157</v>
      </c>
      <c r="EC51" t="s">
        <v>157</v>
      </c>
      <c r="ED51" t="s">
        <v>157</v>
      </c>
      <c r="EE51" t="s">
        <v>157</v>
      </c>
      <c r="EF51" t="s">
        <v>149</v>
      </c>
      <c r="EG51" t="s">
        <v>149</v>
      </c>
      <c r="EH51" t="s">
        <v>157</v>
      </c>
      <c r="EI51" t="s">
        <v>149</v>
      </c>
      <c r="EJ51" t="s">
        <v>157</v>
      </c>
      <c r="EK51" t="s">
        <v>170</v>
      </c>
      <c r="EL51" t="s">
        <v>159</v>
      </c>
      <c r="EM51" t="s">
        <v>157</v>
      </c>
      <c r="EN51" t="s">
        <v>167</v>
      </c>
      <c r="EO51" t="s">
        <v>160</v>
      </c>
      <c r="EP51" t="s">
        <v>157</v>
      </c>
      <c r="EQ51" t="s">
        <v>167</v>
      </c>
      <c r="ER51" t="s">
        <v>149</v>
      </c>
      <c r="ES51" t="s">
        <v>149</v>
      </c>
    </row>
    <row r="52" spans="1:149" x14ac:dyDescent="0.25">
      <c r="A52">
        <v>219</v>
      </c>
      <c r="B52" t="s">
        <v>174</v>
      </c>
      <c r="C52" t="s">
        <v>150</v>
      </c>
      <c r="D52" t="s">
        <v>174</v>
      </c>
      <c r="E52" t="s">
        <v>157</v>
      </c>
      <c r="F52" t="s">
        <v>152</v>
      </c>
      <c r="G52" t="s">
        <v>150</v>
      </c>
      <c r="H52" t="s">
        <v>157</v>
      </c>
      <c r="I52" t="s">
        <v>157</v>
      </c>
      <c r="J52" t="s">
        <v>157</v>
      </c>
      <c r="K52" t="s">
        <v>164</v>
      </c>
      <c r="L52" t="s">
        <v>149</v>
      </c>
      <c r="M52" t="s">
        <v>149</v>
      </c>
      <c r="N52" t="s">
        <v>157</v>
      </c>
      <c r="O52" t="s">
        <v>151</v>
      </c>
      <c r="P52" t="s">
        <v>157</v>
      </c>
      <c r="Q52" t="s">
        <v>160</v>
      </c>
      <c r="R52" t="s">
        <v>153</v>
      </c>
      <c r="S52" t="s">
        <v>151</v>
      </c>
      <c r="T52" t="s">
        <v>168</v>
      </c>
      <c r="U52" t="s">
        <v>169</v>
      </c>
      <c r="V52" t="s">
        <v>169</v>
      </c>
      <c r="W52" t="s">
        <v>149</v>
      </c>
      <c r="X52" t="s">
        <v>163</v>
      </c>
      <c r="Y52" t="s">
        <v>157</v>
      </c>
      <c r="Z52" t="s">
        <v>157</v>
      </c>
      <c r="AA52" t="s">
        <v>157</v>
      </c>
      <c r="AB52" t="s">
        <v>157</v>
      </c>
      <c r="AC52" t="s">
        <v>157</v>
      </c>
      <c r="AD52" t="s">
        <v>157</v>
      </c>
      <c r="AE52" t="s">
        <v>157</v>
      </c>
      <c r="AF52" t="s">
        <v>166</v>
      </c>
      <c r="AG52" t="s">
        <v>167</v>
      </c>
      <c r="AH52" t="s">
        <v>157</v>
      </c>
      <c r="AI52" t="s">
        <v>159</v>
      </c>
      <c r="AJ52" t="s">
        <v>155</v>
      </c>
      <c r="AK52" t="s">
        <v>157</v>
      </c>
      <c r="AL52" t="s">
        <v>149</v>
      </c>
      <c r="AM52" t="s">
        <v>157</v>
      </c>
      <c r="AN52" t="s">
        <v>156</v>
      </c>
      <c r="AO52" t="s">
        <v>157</v>
      </c>
      <c r="AP52" t="s">
        <v>151</v>
      </c>
      <c r="AQ52" t="s">
        <v>167</v>
      </c>
      <c r="AR52" t="s">
        <v>157</v>
      </c>
      <c r="AS52" t="s">
        <v>157</v>
      </c>
      <c r="AT52" t="s">
        <v>157</v>
      </c>
      <c r="AU52" t="s">
        <v>157</v>
      </c>
      <c r="AV52" t="s">
        <v>157</v>
      </c>
      <c r="AW52" t="s">
        <v>157</v>
      </c>
      <c r="AX52" t="s">
        <v>157</v>
      </c>
      <c r="AY52" t="s">
        <v>167</v>
      </c>
      <c r="AZ52" t="s">
        <v>157</v>
      </c>
      <c r="BA52" t="s">
        <v>157</v>
      </c>
      <c r="BB52" t="s">
        <v>156</v>
      </c>
      <c r="BC52" t="s">
        <v>157</v>
      </c>
      <c r="BD52" t="s">
        <v>161</v>
      </c>
      <c r="BE52" t="s">
        <v>186</v>
      </c>
      <c r="BF52" t="s">
        <v>151</v>
      </c>
      <c r="BG52" t="s">
        <v>149</v>
      </c>
      <c r="BH52" t="s">
        <v>149</v>
      </c>
      <c r="BI52" t="s">
        <v>155</v>
      </c>
      <c r="BJ52" t="s">
        <v>155</v>
      </c>
      <c r="BK52" t="s">
        <v>157</v>
      </c>
      <c r="BL52" t="s">
        <v>157</v>
      </c>
      <c r="BM52" t="s">
        <v>167</v>
      </c>
      <c r="BN52" t="s">
        <v>157</v>
      </c>
      <c r="BO52" t="s">
        <v>161</v>
      </c>
      <c r="BP52" t="s">
        <v>157</v>
      </c>
      <c r="BQ52" t="s">
        <v>167</v>
      </c>
      <c r="BR52" t="s">
        <v>157</v>
      </c>
      <c r="BS52" t="s">
        <v>167</v>
      </c>
      <c r="BT52" t="s">
        <v>157</v>
      </c>
      <c r="BU52" t="s">
        <v>149</v>
      </c>
      <c r="BV52" t="s">
        <v>158</v>
      </c>
      <c r="BW52" t="s">
        <v>157</v>
      </c>
      <c r="BX52" t="s">
        <v>167</v>
      </c>
      <c r="BY52" t="s">
        <v>157</v>
      </c>
      <c r="BZ52" t="s">
        <v>157</v>
      </c>
      <c r="CA52" t="s">
        <v>167</v>
      </c>
      <c r="CB52" t="s">
        <v>157</v>
      </c>
      <c r="CC52" t="s">
        <v>157</v>
      </c>
      <c r="CD52" t="s">
        <v>157</v>
      </c>
      <c r="CE52" t="s">
        <v>152</v>
      </c>
      <c r="CF52" t="s">
        <v>157</v>
      </c>
      <c r="CG52" t="s">
        <v>153</v>
      </c>
      <c r="CH52" t="s">
        <v>176</v>
      </c>
      <c r="CI52" t="s">
        <v>159</v>
      </c>
      <c r="CJ52" t="s">
        <v>153</v>
      </c>
      <c r="CK52" t="s">
        <v>174</v>
      </c>
      <c r="CL52" t="s">
        <v>166</v>
      </c>
      <c r="CM52" t="s">
        <v>166</v>
      </c>
      <c r="CN52" t="s">
        <v>176</v>
      </c>
      <c r="CO52" t="s">
        <v>157</v>
      </c>
      <c r="CP52" t="s">
        <v>157</v>
      </c>
      <c r="CQ52" t="s">
        <v>157</v>
      </c>
      <c r="CR52" t="s">
        <v>153</v>
      </c>
      <c r="CS52" t="s">
        <v>155</v>
      </c>
      <c r="CT52" t="s">
        <v>157</v>
      </c>
      <c r="CU52" t="s">
        <v>157</v>
      </c>
      <c r="CV52" t="s">
        <v>149</v>
      </c>
      <c r="CW52" t="s">
        <v>155</v>
      </c>
      <c r="CX52" t="s">
        <v>157</v>
      </c>
      <c r="CY52" t="s">
        <v>159</v>
      </c>
      <c r="CZ52" t="s">
        <v>157</v>
      </c>
      <c r="DA52" t="s">
        <v>157</v>
      </c>
      <c r="DB52" t="s">
        <v>161</v>
      </c>
      <c r="DC52" t="s">
        <v>175</v>
      </c>
      <c r="DD52" t="s">
        <v>157</v>
      </c>
      <c r="DE52" t="s">
        <v>166</v>
      </c>
      <c r="DF52" t="s">
        <v>183</v>
      </c>
      <c r="DG52" t="s">
        <v>164</v>
      </c>
      <c r="DH52" t="s">
        <v>157</v>
      </c>
      <c r="DI52" t="s">
        <v>157</v>
      </c>
      <c r="DJ52" t="s">
        <v>149</v>
      </c>
      <c r="DK52" t="s">
        <v>157</v>
      </c>
      <c r="DL52" t="s">
        <v>158</v>
      </c>
      <c r="DM52" t="s">
        <v>157</v>
      </c>
      <c r="DN52" t="s">
        <v>167</v>
      </c>
      <c r="DO52" t="s">
        <v>157</v>
      </c>
      <c r="DP52" t="s">
        <v>167</v>
      </c>
      <c r="DQ52" t="s">
        <v>157</v>
      </c>
      <c r="DR52" t="s">
        <v>157</v>
      </c>
      <c r="DS52" t="s">
        <v>157</v>
      </c>
      <c r="DT52" t="s">
        <v>163</v>
      </c>
      <c r="DU52" t="s">
        <v>167</v>
      </c>
      <c r="DV52" t="s">
        <v>157</v>
      </c>
      <c r="DW52" t="s">
        <v>157</v>
      </c>
      <c r="DX52" t="s">
        <v>157</v>
      </c>
      <c r="DY52" t="s">
        <v>169</v>
      </c>
      <c r="DZ52" t="s">
        <v>157</v>
      </c>
      <c r="EA52" t="s">
        <v>152</v>
      </c>
      <c r="EB52" t="s">
        <v>157</v>
      </c>
      <c r="EC52" t="s">
        <v>157</v>
      </c>
      <c r="ED52" t="s">
        <v>157</v>
      </c>
      <c r="EE52" t="s">
        <v>157</v>
      </c>
      <c r="EF52" t="s">
        <v>150</v>
      </c>
      <c r="EG52" t="s">
        <v>174</v>
      </c>
      <c r="EH52" t="s">
        <v>157</v>
      </c>
      <c r="EI52" t="s">
        <v>150</v>
      </c>
      <c r="EJ52" t="s">
        <v>157</v>
      </c>
      <c r="EK52" t="s">
        <v>170</v>
      </c>
      <c r="EL52" t="s">
        <v>168</v>
      </c>
      <c r="EM52" t="s">
        <v>157</v>
      </c>
      <c r="EN52" t="s">
        <v>167</v>
      </c>
      <c r="EO52" t="s">
        <v>157</v>
      </c>
      <c r="EP52" t="s">
        <v>164</v>
      </c>
      <c r="EQ52" t="s">
        <v>173</v>
      </c>
      <c r="ER52" t="s">
        <v>152</v>
      </c>
      <c r="ES52" t="s">
        <v>155</v>
      </c>
    </row>
    <row r="53" spans="1:149" x14ac:dyDescent="0.25">
      <c r="A53">
        <v>220</v>
      </c>
      <c r="B53" t="s">
        <v>149</v>
      </c>
      <c r="C53" t="s">
        <v>168</v>
      </c>
      <c r="D53" t="s">
        <v>169</v>
      </c>
      <c r="E53" t="s">
        <v>151</v>
      </c>
      <c r="F53" t="s">
        <v>169</v>
      </c>
      <c r="G53" t="s">
        <v>149</v>
      </c>
      <c r="H53" t="s">
        <v>153</v>
      </c>
      <c r="I53" t="s">
        <v>151</v>
      </c>
      <c r="J53" t="s">
        <v>157</v>
      </c>
      <c r="K53" t="s">
        <v>157</v>
      </c>
      <c r="L53" t="s">
        <v>149</v>
      </c>
      <c r="M53" t="s">
        <v>149</v>
      </c>
      <c r="N53" t="s">
        <v>151</v>
      </c>
      <c r="O53" t="s">
        <v>157</v>
      </c>
      <c r="P53" t="s">
        <v>157</v>
      </c>
      <c r="Q53" t="s">
        <v>166</v>
      </c>
      <c r="R53" t="s">
        <v>159</v>
      </c>
      <c r="S53" t="s">
        <v>157</v>
      </c>
      <c r="T53" t="s">
        <v>159</v>
      </c>
      <c r="U53" t="s">
        <v>155</v>
      </c>
      <c r="V53" t="s">
        <v>149</v>
      </c>
      <c r="W53" t="s">
        <v>149</v>
      </c>
      <c r="X53" t="s">
        <v>163</v>
      </c>
      <c r="Y53" t="s">
        <v>151</v>
      </c>
      <c r="Z53" t="s">
        <v>151</v>
      </c>
      <c r="AA53" t="s">
        <v>153</v>
      </c>
      <c r="AB53" t="s">
        <v>157</v>
      </c>
      <c r="AC53" t="s">
        <v>157</v>
      </c>
      <c r="AD53" t="s">
        <v>161</v>
      </c>
      <c r="AE53" t="s">
        <v>157</v>
      </c>
      <c r="AF53" t="s">
        <v>157</v>
      </c>
      <c r="AG53" t="s">
        <v>167</v>
      </c>
      <c r="AH53" t="s">
        <v>161</v>
      </c>
      <c r="AI53" t="s">
        <v>159</v>
      </c>
      <c r="AJ53" t="s">
        <v>149</v>
      </c>
      <c r="AK53" t="s">
        <v>157</v>
      </c>
      <c r="AL53" t="s">
        <v>169</v>
      </c>
      <c r="AM53" t="s">
        <v>157</v>
      </c>
      <c r="AN53" t="s">
        <v>157</v>
      </c>
      <c r="AO53" t="s">
        <v>151</v>
      </c>
      <c r="AP53" t="s">
        <v>151</v>
      </c>
      <c r="AQ53" t="s">
        <v>167</v>
      </c>
      <c r="AR53" t="s">
        <v>157</v>
      </c>
      <c r="AS53" t="s">
        <v>157</v>
      </c>
      <c r="AT53" t="s">
        <v>157</v>
      </c>
      <c r="AU53" t="s">
        <v>151</v>
      </c>
      <c r="AV53" t="s">
        <v>157</v>
      </c>
      <c r="AW53" t="s">
        <v>157</v>
      </c>
      <c r="AX53" t="s">
        <v>161</v>
      </c>
      <c r="AY53" t="s">
        <v>157</v>
      </c>
      <c r="AZ53" t="s">
        <v>151</v>
      </c>
      <c r="BA53" t="s">
        <v>157</v>
      </c>
      <c r="BB53" t="s">
        <v>156</v>
      </c>
      <c r="BC53" t="s">
        <v>156</v>
      </c>
      <c r="BD53" t="s">
        <v>157</v>
      </c>
      <c r="BE53" t="s">
        <v>156</v>
      </c>
      <c r="BF53" t="s">
        <v>157</v>
      </c>
      <c r="BG53" t="s">
        <v>149</v>
      </c>
      <c r="BH53" t="s">
        <v>155</v>
      </c>
      <c r="BI53" t="s">
        <v>155</v>
      </c>
      <c r="BJ53" t="s">
        <v>155</v>
      </c>
      <c r="BK53" t="s">
        <v>151</v>
      </c>
      <c r="BL53" t="s">
        <v>153</v>
      </c>
      <c r="BM53" t="s">
        <v>157</v>
      </c>
      <c r="BN53" t="s">
        <v>157</v>
      </c>
      <c r="BO53" t="s">
        <v>151</v>
      </c>
      <c r="BP53" t="s">
        <v>157</v>
      </c>
      <c r="BQ53" t="s">
        <v>161</v>
      </c>
      <c r="BR53" t="s">
        <v>157</v>
      </c>
      <c r="BS53" t="s">
        <v>153</v>
      </c>
      <c r="BT53" t="s">
        <v>157</v>
      </c>
      <c r="BU53" t="s">
        <v>168</v>
      </c>
      <c r="BV53" t="s">
        <v>157</v>
      </c>
      <c r="BW53" t="s">
        <v>157</v>
      </c>
      <c r="BX53" t="s">
        <v>167</v>
      </c>
      <c r="BY53" t="s">
        <v>151</v>
      </c>
      <c r="BZ53" t="s">
        <v>166</v>
      </c>
      <c r="CA53" t="s">
        <v>167</v>
      </c>
      <c r="CB53" t="s">
        <v>157</v>
      </c>
      <c r="CC53" t="s">
        <v>157</v>
      </c>
      <c r="CD53" t="s">
        <v>151</v>
      </c>
      <c r="CE53" t="s">
        <v>149</v>
      </c>
      <c r="CF53" t="s">
        <v>151</v>
      </c>
      <c r="CG53" t="s">
        <v>151</v>
      </c>
      <c r="CH53" t="s">
        <v>157</v>
      </c>
      <c r="CI53" t="s">
        <v>159</v>
      </c>
      <c r="CJ53" t="s">
        <v>159</v>
      </c>
      <c r="CK53" t="s">
        <v>169</v>
      </c>
      <c r="CL53" t="s">
        <v>157</v>
      </c>
      <c r="CM53" t="s">
        <v>157</v>
      </c>
      <c r="CN53" t="s">
        <v>157</v>
      </c>
      <c r="CO53" t="s">
        <v>151</v>
      </c>
      <c r="CP53" t="s">
        <v>151</v>
      </c>
      <c r="CQ53" t="s">
        <v>156</v>
      </c>
      <c r="CR53" t="s">
        <v>159</v>
      </c>
      <c r="CS53" t="s">
        <v>155</v>
      </c>
      <c r="CT53" t="s">
        <v>162</v>
      </c>
      <c r="CU53" t="s">
        <v>151</v>
      </c>
      <c r="CV53" t="s">
        <v>168</v>
      </c>
      <c r="CW53" t="s">
        <v>169</v>
      </c>
      <c r="CX53" t="s">
        <v>157</v>
      </c>
      <c r="CY53" t="s">
        <v>168</v>
      </c>
      <c r="CZ53" t="s">
        <v>153</v>
      </c>
      <c r="DA53" t="s">
        <v>151</v>
      </c>
      <c r="DB53" t="s">
        <v>151</v>
      </c>
      <c r="DC53" t="s">
        <v>157</v>
      </c>
      <c r="DD53" t="s">
        <v>153</v>
      </c>
      <c r="DE53" t="s">
        <v>151</v>
      </c>
      <c r="DF53" t="s">
        <v>159</v>
      </c>
      <c r="DG53" t="s">
        <v>151</v>
      </c>
      <c r="DH53" t="s">
        <v>151</v>
      </c>
      <c r="DI53" t="s">
        <v>151</v>
      </c>
      <c r="DJ53" t="s">
        <v>155</v>
      </c>
      <c r="DK53" t="s">
        <v>157</v>
      </c>
      <c r="DL53" t="s">
        <v>166</v>
      </c>
      <c r="DM53" t="s">
        <v>157</v>
      </c>
      <c r="DN53" t="s">
        <v>167</v>
      </c>
      <c r="DO53" t="s">
        <v>161</v>
      </c>
      <c r="DP53" t="s">
        <v>167</v>
      </c>
      <c r="DQ53" t="s">
        <v>151</v>
      </c>
      <c r="DR53" t="s">
        <v>157</v>
      </c>
      <c r="DS53" t="s">
        <v>157</v>
      </c>
      <c r="DT53" t="s">
        <v>157</v>
      </c>
      <c r="DU53" t="s">
        <v>153</v>
      </c>
      <c r="DV53" t="s">
        <v>157</v>
      </c>
      <c r="DW53" t="s">
        <v>157</v>
      </c>
      <c r="DX53" t="s">
        <v>157</v>
      </c>
      <c r="DY53" t="s">
        <v>149</v>
      </c>
      <c r="DZ53" t="s">
        <v>157</v>
      </c>
      <c r="EA53" t="s">
        <v>155</v>
      </c>
      <c r="EB53" t="s">
        <v>157</v>
      </c>
      <c r="EC53" t="s">
        <v>157</v>
      </c>
      <c r="ED53" t="s">
        <v>157</v>
      </c>
      <c r="EE53" t="s">
        <v>151</v>
      </c>
      <c r="EF53" t="s">
        <v>149</v>
      </c>
      <c r="EG53" t="s">
        <v>149</v>
      </c>
      <c r="EH53" t="s">
        <v>157</v>
      </c>
      <c r="EI53" t="s">
        <v>149</v>
      </c>
      <c r="EJ53" t="s">
        <v>157</v>
      </c>
      <c r="EK53" t="s">
        <v>170</v>
      </c>
      <c r="EL53" t="s">
        <v>168</v>
      </c>
      <c r="EM53" t="s">
        <v>157</v>
      </c>
      <c r="EN53" t="s">
        <v>167</v>
      </c>
      <c r="EO53" t="s">
        <v>157</v>
      </c>
      <c r="EP53" t="s">
        <v>156</v>
      </c>
      <c r="EQ53" t="s">
        <v>161</v>
      </c>
      <c r="ER53" t="s">
        <v>155</v>
      </c>
      <c r="ES53" t="s">
        <v>149</v>
      </c>
    </row>
    <row r="54" spans="1:149" x14ac:dyDescent="0.25">
      <c r="A54">
        <v>223</v>
      </c>
      <c r="B54" t="s">
        <v>168</v>
      </c>
      <c r="C54" t="s">
        <v>149</v>
      </c>
      <c r="D54" t="s">
        <v>168</v>
      </c>
      <c r="E54" t="s">
        <v>151</v>
      </c>
      <c r="F54" t="s">
        <v>154</v>
      </c>
      <c r="G54" t="s">
        <v>149</v>
      </c>
      <c r="H54" t="s">
        <v>153</v>
      </c>
      <c r="I54" t="s">
        <v>151</v>
      </c>
      <c r="J54" t="s">
        <v>151</v>
      </c>
      <c r="K54" t="s">
        <v>151</v>
      </c>
      <c r="L54" t="s">
        <v>149</v>
      </c>
      <c r="M54" t="s">
        <v>149</v>
      </c>
      <c r="N54" t="s">
        <v>157</v>
      </c>
      <c r="O54" t="s">
        <v>151</v>
      </c>
      <c r="P54" t="s">
        <v>151</v>
      </c>
      <c r="Q54" t="s">
        <v>151</v>
      </c>
      <c r="R54" t="s">
        <v>159</v>
      </c>
      <c r="S54" t="s">
        <v>157</v>
      </c>
      <c r="T54" t="s">
        <v>159</v>
      </c>
      <c r="U54" t="s">
        <v>155</v>
      </c>
      <c r="V54" t="s">
        <v>149</v>
      </c>
      <c r="W54" t="s">
        <v>155</v>
      </c>
      <c r="X54" t="s">
        <v>163</v>
      </c>
      <c r="Y54" t="s">
        <v>151</v>
      </c>
      <c r="Z54" t="s">
        <v>151</v>
      </c>
      <c r="AA54" t="s">
        <v>153</v>
      </c>
      <c r="AB54" t="s">
        <v>151</v>
      </c>
      <c r="AC54" t="s">
        <v>151</v>
      </c>
      <c r="AD54" t="s">
        <v>151</v>
      </c>
      <c r="AE54" t="s">
        <v>166</v>
      </c>
      <c r="AF54" t="s">
        <v>157</v>
      </c>
      <c r="AG54" t="s">
        <v>167</v>
      </c>
      <c r="AH54" t="s">
        <v>176</v>
      </c>
      <c r="AI54" t="s">
        <v>159</v>
      </c>
      <c r="AJ54" t="s">
        <v>149</v>
      </c>
      <c r="AK54" t="s">
        <v>151</v>
      </c>
      <c r="AL54" t="s">
        <v>155</v>
      </c>
      <c r="AM54" t="s">
        <v>151</v>
      </c>
      <c r="AN54" t="s">
        <v>156</v>
      </c>
      <c r="AO54" t="s">
        <v>157</v>
      </c>
      <c r="AP54" t="s">
        <v>186</v>
      </c>
      <c r="AQ54" t="s">
        <v>167</v>
      </c>
      <c r="AR54" t="s">
        <v>157</v>
      </c>
      <c r="AS54" t="s">
        <v>157</v>
      </c>
      <c r="AT54" t="s">
        <v>157</v>
      </c>
      <c r="AU54" t="s">
        <v>157</v>
      </c>
      <c r="AV54" t="s">
        <v>171</v>
      </c>
      <c r="AW54" t="s">
        <v>151</v>
      </c>
      <c r="AX54" t="s">
        <v>157</v>
      </c>
      <c r="AY54" t="s">
        <v>157</v>
      </c>
      <c r="AZ54" t="s">
        <v>157</v>
      </c>
      <c r="BA54" t="s">
        <v>151</v>
      </c>
      <c r="BB54" t="s">
        <v>156</v>
      </c>
      <c r="BC54" t="s">
        <v>157</v>
      </c>
      <c r="BD54" t="s">
        <v>151</v>
      </c>
      <c r="BE54" t="s">
        <v>151</v>
      </c>
      <c r="BF54" t="s">
        <v>157</v>
      </c>
      <c r="BG54" t="s">
        <v>149</v>
      </c>
      <c r="BH54" t="s">
        <v>155</v>
      </c>
      <c r="BI54" t="s">
        <v>149</v>
      </c>
      <c r="BJ54" t="s">
        <v>149</v>
      </c>
      <c r="BK54" t="s">
        <v>157</v>
      </c>
      <c r="BL54" t="s">
        <v>157</v>
      </c>
      <c r="BM54" t="s">
        <v>157</v>
      </c>
      <c r="BN54" t="s">
        <v>157</v>
      </c>
      <c r="BO54" t="s">
        <v>151</v>
      </c>
      <c r="BP54" t="s">
        <v>157</v>
      </c>
      <c r="BQ54" t="s">
        <v>164</v>
      </c>
      <c r="BR54" t="s">
        <v>157</v>
      </c>
      <c r="BS54" t="s">
        <v>165</v>
      </c>
      <c r="BT54" t="s">
        <v>157</v>
      </c>
      <c r="BU54" t="s">
        <v>149</v>
      </c>
      <c r="BV54" t="s">
        <v>151</v>
      </c>
      <c r="BW54" t="s">
        <v>157</v>
      </c>
      <c r="BX54" t="s">
        <v>168</v>
      </c>
      <c r="BY54" t="s">
        <v>157</v>
      </c>
      <c r="BZ54" t="s">
        <v>151</v>
      </c>
      <c r="CA54" t="s">
        <v>167</v>
      </c>
      <c r="CB54" t="s">
        <v>151</v>
      </c>
      <c r="CC54" t="s">
        <v>163</v>
      </c>
      <c r="CD54" t="s">
        <v>157</v>
      </c>
      <c r="CE54" t="s">
        <v>149</v>
      </c>
      <c r="CF54" t="s">
        <v>157</v>
      </c>
      <c r="CG54" t="s">
        <v>153</v>
      </c>
      <c r="CH54" t="s">
        <v>157</v>
      </c>
      <c r="CI54" t="s">
        <v>159</v>
      </c>
      <c r="CJ54" t="s">
        <v>159</v>
      </c>
      <c r="CK54" t="s">
        <v>149</v>
      </c>
      <c r="CL54" t="s">
        <v>157</v>
      </c>
      <c r="CM54" t="s">
        <v>157</v>
      </c>
      <c r="CN54" t="s">
        <v>157</v>
      </c>
      <c r="CO54" t="s">
        <v>157</v>
      </c>
      <c r="CP54" t="s">
        <v>157</v>
      </c>
      <c r="CQ54" t="s">
        <v>151</v>
      </c>
      <c r="CR54" t="s">
        <v>159</v>
      </c>
      <c r="CS54" t="s">
        <v>149</v>
      </c>
      <c r="CT54" t="s">
        <v>164</v>
      </c>
      <c r="CU54" t="s">
        <v>157</v>
      </c>
      <c r="CV54" t="s">
        <v>149</v>
      </c>
      <c r="CW54" t="s">
        <v>149</v>
      </c>
      <c r="CX54" t="s">
        <v>157</v>
      </c>
      <c r="CY54" t="s">
        <v>159</v>
      </c>
      <c r="CZ54" t="s">
        <v>151</v>
      </c>
      <c r="DA54" t="s">
        <v>151</v>
      </c>
      <c r="DB54" t="s">
        <v>151</v>
      </c>
      <c r="DC54" t="s">
        <v>151</v>
      </c>
      <c r="DD54" t="s">
        <v>153</v>
      </c>
      <c r="DE54" t="s">
        <v>151</v>
      </c>
      <c r="DF54" t="s">
        <v>159</v>
      </c>
      <c r="DG54" t="s">
        <v>151</v>
      </c>
      <c r="DH54" t="s">
        <v>151</v>
      </c>
      <c r="DI54" t="s">
        <v>157</v>
      </c>
      <c r="DJ54" t="s">
        <v>149</v>
      </c>
      <c r="DK54" t="s">
        <v>157</v>
      </c>
      <c r="DL54" t="s">
        <v>157</v>
      </c>
      <c r="DM54" t="s">
        <v>151</v>
      </c>
      <c r="DN54" t="s">
        <v>168</v>
      </c>
      <c r="DO54" t="s">
        <v>151</v>
      </c>
      <c r="DP54" t="s">
        <v>167</v>
      </c>
      <c r="DQ54" t="s">
        <v>151</v>
      </c>
      <c r="DR54" t="s">
        <v>157</v>
      </c>
      <c r="DS54" t="s">
        <v>157</v>
      </c>
      <c r="DT54" t="s">
        <v>157</v>
      </c>
      <c r="DU54" t="s">
        <v>151</v>
      </c>
      <c r="DV54" t="s">
        <v>157</v>
      </c>
      <c r="DW54" t="s">
        <v>178</v>
      </c>
      <c r="DX54" t="s">
        <v>153</v>
      </c>
      <c r="DY54" t="s">
        <v>149</v>
      </c>
      <c r="DZ54" t="s">
        <v>157</v>
      </c>
      <c r="EA54" t="s">
        <v>149</v>
      </c>
      <c r="EB54" t="s">
        <v>157</v>
      </c>
      <c r="EC54" t="s">
        <v>178</v>
      </c>
      <c r="ED54" t="s">
        <v>151</v>
      </c>
      <c r="EE54" t="s">
        <v>157</v>
      </c>
      <c r="EF54" t="s">
        <v>149</v>
      </c>
      <c r="EG54" t="s">
        <v>168</v>
      </c>
      <c r="EH54" t="s">
        <v>157</v>
      </c>
      <c r="EI54" t="s">
        <v>149</v>
      </c>
      <c r="EJ54" t="s">
        <v>157</v>
      </c>
      <c r="EK54" t="s">
        <v>188</v>
      </c>
      <c r="EL54" t="s">
        <v>159</v>
      </c>
      <c r="EM54" t="s">
        <v>157</v>
      </c>
      <c r="EN54" t="s">
        <v>167</v>
      </c>
      <c r="EO54" t="s">
        <v>172</v>
      </c>
      <c r="EP54" t="s">
        <v>157</v>
      </c>
      <c r="EQ54" t="s">
        <v>176</v>
      </c>
      <c r="ER54" t="s">
        <v>155</v>
      </c>
      <c r="ES54" t="s">
        <v>149</v>
      </c>
    </row>
    <row r="55" spans="1:149" x14ac:dyDescent="0.25">
      <c r="A55">
        <v>224</v>
      </c>
      <c r="B55" t="s">
        <v>150</v>
      </c>
      <c r="C55" t="s">
        <v>150</v>
      </c>
      <c r="D55" t="s">
        <v>169</v>
      </c>
      <c r="E55" t="s">
        <v>157</v>
      </c>
      <c r="F55" t="s">
        <v>154</v>
      </c>
      <c r="G55" t="s">
        <v>150</v>
      </c>
      <c r="H55" t="s">
        <v>151</v>
      </c>
      <c r="I55" t="s">
        <v>157</v>
      </c>
      <c r="J55" t="s">
        <v>161</v>
      </c>
      <c r="K55" t="s">
        <v>157</v>
      </c>
      <c r="L55" t="s">
        <v>149</v>
      </c>
      <c r="M55" t="s">
        <v>154</v>
      </c>
      <c r="N55" t="s">
        <v>157</v>
      </c>
      <c r="O55" t="s">
        <v>157</v>
      </c>
      <c r="P55" t="s">
        <v>157</v>
      </c>
      <c r="Q55" t="s">
        <v>151</v>
      </c>
      <c r="R55" t="s">
        <v>159</v>
      </c>
      <c r="S55" t="s">
        <v>151</v>
      </c>
      <c r="T55" t="s">
        <v>159</v>
      </c>
      <c r="U55" t="s">
        <v>154</v>
      </c>
      <c r="V55" t="s">
        <v>154</v>
      </c>
      <c r="W55" t="s">
        <v>154</v>
      </c>
      <c r="X55" t="s">
        <v>182</v>
      </c>
      <c r="Y55" t="s">
        <v>151</v>
      </c>
      <c r="Z55" t="s">
        <v>161</v>
      </c>
      <c r="AA55" t="s">
        <v>161</v>
      </c>
      <c r="AB55" t="s">
        <v>161</v>
      </c>
      <c r="AC55" t="s">
        <v>157</v>
      </c>
      <c r="AD55" t="s">
        <v>157</v>
      </c>
      <c r="AF55" t="s">
        <v>157</v>
      </c>
      <c r="AG55" t="s">
        <v>167</v>
      </c>
      <c r="AH55" t="s">
        <v>156</v>
      </c>
      <c r="AI55" t="s">
        <v>159</v>
      </c>
      <c r="AJ55" t="s">
        <v>149</v>
      </c>
      <c r="AK55" t="s">
        <v>151</v>
      </c>
      <c r="AL55" t="s">
        <v>155</v>
      </c>
      <c r="AM55" t="s">
        <v>151</v>
      </c>
      <c r="AN55" t="s">
        <v>157</v>
      </c>
      <c r="AO55" t="s">
        <v>157</v>
      </c>
      <c r="AP55" t="s">
        <v>186</v>
      </c>
      <c r="AQ55" t="s">
        <v>167</v>
      </c>
      <c r="AS55" t="s">
        <v>157</v>
      </c>
      <c r="AT55" t="s">
        <v>151</v>
      </c>
      <c r="AU55" t="s">
        <v>157</v>
      </c>
      <c r="AV55" t="s">
        <v>157</v>
      </c>
      <c r="AW55" t="s">
        <v>166</v>
      </c>
      <c r="AX55" t="s">
        <v>161</v>
      </c>
      <c r="AY55" t="s">
        <v>157</v>
      </c>
      <c r="AZ55" t="s">
        <v>161</v>
      </c>
      <c r="BA55" t="s">
        <v>157</v>
      </c>
      <c r="BB55" t="s">
        <v>161</v>
      </c>
      <c r="BC55" t="s">
        <v>157</v>
      </c>
      <c r="BD55" t="s">
        <v>153</v>
      </c>
      <c r="BE55" t="s">
        <v>157</v>
      </c>
      <c r="BF55" t="s">
        <v>186</v>
      </c>
      <c r="BG55" t="s">
        <v>149</v>
      </c>
      <c r="BH55" t="s">
        <v>155</v>
      </c>
      <c r="BI55" t="s">
        <v>155</v>
      </c>
      <c r="BJ55" t="s">
        <v>154</v>
      </c>
      <c r="BK55" t="s">
        <v>157</v>
      </c>
      <c r="BL55" t="s">
        <v>157</v>
      </c>
      <c r="BM55" t="s">
        <v>157</v>
      </c>
      <c r="BN55" t="s">
        <v>157</v>
      </c>
      <c r="BO55" t="s">
        <v>151</v>
      </c>
      <c r="BP55" t="s">
        <v>157</v>
      </c>
      <c r="BQ55" t="s">
        <v>157</v>
      </c>
      <c r="BR55" t="s">
        <v>151</v>
      </c>
      <c r="BS55" t="s">
        <v>167</v>
      </c>
      <c r="BT55" t="s">
        <v>157</v>
      </c>
      <c r="BU55" t="s">
        <v>149</v>
      </c>
      <c r="BV55" t="s">
        <v>157</v>
      </c>
      <c r="BW55" t="s">
        <v>161</v>
      </c>
      <c r="BX55" t="s">
        <v>167</v>
      </c>
      <c r="BY55" t="s">
        <v>157</v>
      </c>
      <c r="BZ55" t="s">
        <v>157</v>
      </c>
      <c r="CA55" t="s">
        <v>167</v>
      </c>
      <c r="CB55" t="s">
        <v>151</v>
      </c>
      <c r="CC55" t="s">
        <v>167</v>
      </c>
      <c r="CD55" t="s">
        <v>151</v>
      </c>
      <c r="CE55" t="s">
        <v>149</v>
      </c>
      <c r="CF55" t="s">
        <v>157</v>
      </c>
      <c r="CG55" t="s">
        <v>153</v>
      </c>
      <c r="CH55" t="s">
        <v>156</v>
      </c>
      <c r="CI55" t="s">
        <v>159</v>
      </c>
      <c r="CJ55" t="s">
        <v>153</v>
      </c>
      <c r="CK55" t="s">
        <v>149</v>
      </c>
      <c r="CL55" t="s">
        <v>157</v>
      </c>
      <c r="CM55" t="s">
        <v>157</v>
      </c>
      <c r="CN55" t="s">
        <v>157</v>
      </c>
      <c r="CO55" t="s">
        <v>157</v>
      </c>
      <c r="CP55" t="s">
        <v>157</v>
      </c>
      <c r="CQ55" t="s">
        <v>157</v>
      </c>
      <c r="CR55" t="s">
        <v>159</v>
      </c>
      <c r="CS55" t="s">
        <v>149</v>
      </c>
      <c r="CT55" t="s">
        <v>161</v>
      </c>
      <c r="CU55" t="s">
        <v>157</v>
      </c>
      <c r="CV55" t="s">
        <v>149</v>
      </c>
      <c r="CW55" t="s">
        <v>154</v>
      </c>
      <c r="CX55" t="s">
        <v>151</v>
      </c>
      <c r="CY55" t="s">
        <v>159</v>
      </c>
      <c r="CZ55" t="s">
        <v>161</v>
      </c>
      <c r="DA55" t="s">
        <v>151</v>
      </c>
      <c r="DB55" t="s">
        <v>151</v>
      </c>
      <c r="DC55" t="s">
        <v>157</v>
      </c>
      <c r="DD55" t="s">
        <v>151</v>
      </c>
      <c r="DE55" t="s">
        <v>151</v>
      </c>
      <c r="DF55" t="s">
        <v>183</v>
      </c>
      <c r="DG55" t="s">
        <v>161</v>
      </c>
      <c r="DH55" t="s">
        <v>157</v>
      </c>
      <c r="DI55" t="s">
        <v>151</v>
      </c>
      <c r="DJ55" t="s">
        <v>169</v>
      </c>
      <c r="DK55" t="s">
        <v>157</v>
      </c>
      <c r="DL55" t="s">
        <v>166</v>
      </c>
      <c r="DM55" t="s">
        <v>157</v>
      </c>
      <c r="DN55" t="s">
        <v>167</v>
      </c>
      <c r="DO55" t="s">
        <v>157</v>
      </c>
      <c r="DP55" t="s">
        <v>167</v>
      </c>
      <c r="DQ55" t="s">
        <v>157</v>
      </c>
      <c r="DR55" t="s">
        <v>157</v>
      </c>
      <c r="DS55" t="s">
        <v>157</v>
      </c>
      <c r="DT55" t="s">
        <v>167</v>
      </c>
      <c r="DU55" t="s">
        <v>157</v>
      </c>
      <c r="DV55" t="s">
        <v>157</v>
      </c>
      <c r="DW55" t="s">
        <v>157</v>
      </c>
      <c r="DX55" t="s">
        <v>157</v>
      </c>
      <c r="DY55" t="s">
        <v>149</v>
      </c>
      <c r="DZ55" t="s">
        <v>157</v>
      </c>
      <c r="EA55" t="s">
        <v>149</v>
      </c>
      <c r="EB55" t="s">
        <v>157</v>
      </c>
      <c r="EC55" t="s">
        <v>157</v>
      </c>
      <c r="ED55" t="s">
        <v>157</v>
      </c>
      <c r="EE55" t="s">
        <v>157</v>
      </c>
      <c r="EF55" t="s">
        <v>149</v>
      </c>
      <c r="EG55" t="s">
        <v>149</v>
      </c>
      <c r="EH55" t="s">
        <v>157</v>
      </c>
      <c r="EI55" t="s">
        <v>149</v>
      </c>
      <c r="EJ55" t="s">
        <v>157</v>
      </c>
      <c r="EK55" t="s">
        <v>188</v>
      </c>
      <c r="EL55" t="s">
        <v>183</v>
      </c>
      <c r="EM55" t="s">
        <v>157</v>
      </c>
      <c r="EN55" t="s">
        <v>176</v>
      </c>
      <c r="EP55" t="s">
        <v>161</v>
      </c>
      <c r="ER55" t="s">
        <v>155</v>
      </c>
      <c r="ES55" t="s">
        <v>154</v>
      </c>
    </row>
    <row r="56" spans="1:149" x14ac:dyDescent="0.25">
      <c r="A56">
        <v>225</v>
      </c>
      <c r="B56" t="s">
        <v>149</v>
      </c>
      <c r="C56" t="s">
        <v>150</v>
      </c>
      <c r="D56" t="s">
        <v>149</v>
      </c>
      <c r="E56" t="s">
        <v>157</v>
      </c>
      <c r="F56" t="s">
        <v>154</v>
      </c>
      <c r="G56" t="s">
        <v>149</v>
      </c>
      <c r="H56" t="s">
        <v>161</v>
      </c>
      <c r="I56" t="s">
        <v>157</v>
      </c>
      <c r="J56" t="s">
        <v>161</v>
      </c>
      <c r="K56" t="s">
        <v>157</v>
      </c>
      <c r="L56" t="s">
        <v>149</v>
      </c>
      <c r="M56" t="s">
        <v>149</v>
      </c>
      <c r="N56" t="s">
        <v>151</v>
      </c>
      <c r="O56" t="s">
        <v>157</v>
      </c>
      <c r="P56" t="s">
        <v>157</v>
      </c>
      <c r="Q56" t="s">
        <v>151</v>
      </c>
      <c r="R56" t="s">
        <v>159</v>
      </c>
      <c r="S56" t="s">
        <v>151</v>
      </c>
      <c r="T56" t="s">
        <v>159</v>
      </c>
      <c r="U56" t="s">
        <v>169</v>
      </c>
      <c r="V56" t="s">
        <v>149</v>
      </c>
      <c r="W56" t="s">
        <v>149</v>
      </c>
      <c r="X56" t="s">
        <v>157</v>
      </c>
      <c r="Y56" t="s">
        <v>151</v>
      </c>
      <c r="Z56" t="s">
        <v>153</v>
      </c>
      <c r="AA56" t="s">
        <v>161</v>
      </c>
      <c r="AB56" t="s">
        <v>153</v>
      </c>
      <c r="AC56" t="s">
        <v>157</v>
      </c>
      <c r="AD56" t="s">
        <v>151</v>
      </c>
      <c r="AE56" t="s">
        <v>160</v>
      </c>
      <c r="AF56" t="s">
        <v>157</v>
      </c>
      <c r="AG56" t="s">
        <v>168</v>
      </c>
      <c r="AH56" t="s">
        <v>151</v>
      </c>
      <c r="AI56" t="s">
        <v>159</v>
      </c>
      <c r="AJ56" t="s">
        <v>149</v>
      </c>
      <c r="AK56" t="s">
        <v>151</v>
      </c>
      <c r="AL56" t="s">
        <v>149</v>
      </c>
      <c r="AM56" t="s">
        <v>157</v>
      </c>
      <c r="AN56" t="s">
        <v>157</v>
      </c>
      <c r="AO56" t="s">
        <v>157</v>
      </c>
      <c r="AP56" t="s">
        <v>157</v>
      </c>
      <c r="AQ56" t="s">
        <v>167</v>
      </c>
      <c r="AR56" t="s">
        <v>157</v>
      </c>
      <c r="AS56" t="s">
        <v>157</v>
      </c>
      <c r="AT56" t="s">
        <v>157</v>
      </c>
      <c r="AU56" t="s">
        <v>153</v>
      </c>
      <c r="AV56" t="s">
        <v>157</v>
      </c>
      <c r="AW56" t="s">
        <v>151</v>
      </c>
      <c r="AX56" t="s">
        <v>164</v>
      </c>
      <c r="AY56" t="s">
        <v>157</v>
      </c>
      <c r="AZ56" t="s">
        <v>157</v>
      </c>
      <c r="BA56" t="s">
        <v>151</v>
      </c>
      <c r="BB56" t="s">
        <v>161</v>
      </c>
      <c r="BC56" t="s">
        <v>157</v>
      </c>
      <c r="BD56" t="s">
        <v>157</v>
      </c>
      <c r="BE56" t="s">
        <v>157</v>
      </c>
      <c r="BF56" t="s">
        <v>151</v>
      </c>
      <c r="BG56" t="s">
        <v>149</v>
      </c>
      <c r="BH56" t="s">
        <v>149</v>
      </c>
      <c r="BI56" t="s">
        <v>155</v>
      </c>
      <c r="BJ56" t="s">
        <v>149</v>
      </c>
      <c r="BK56" t="s">
        <v>157</v>
      </c>
      <c r="BL56" t="s">
        <v>157</v>
      </c>
      <c r="BM56" t="s">
        <v>157</v>
      </c>
      <c r="BN56" t="s">
        <v>157</v>
      </c>
      <c r="BO56" t="s">
        <v>151</v>
      </c>
      <c r="BP56" t="s">
        <v>157</v>
      </c>
      <c r="BQ56" t="s">
        <v>157</v>
      </c>
      <c r="BR56" t="s">
        <v>157</v>
      </c>
      <c r="BS56" t="s">
        <v>165</v>
      </c>
      <c r="BT56" t="s">
        <v>157</v>
      </c>
      <c r="BU56" t="s">
        <v>168</v>
      </c>
      <c r="BV56" t="s">
        <v>157</v>
      </c>
      <c r="BW56" t="s">
        <v>157</v>
      </c>
      <c r="BX56" t="s">
        <v>167</v>
      </c>
      <c r="BY56" t="s">
        <v>151</v>
      </c>
      <c r="BZ56" t="s">
        <v>157</v>
      </c>
      <c r="CA56" t="s">
        <v>167</v>
      </c>
      <c r="CB56" t="s">
        <v>151</v>
      </c>
      <c r="CC56" t="s">
        <v>157</v>
      </c>
      <c r="CD56" t="s">
        <v>157</v>
      </c>
      <c r="CE56" t="s">
        <v>149</v>
      </c>
      <c r="CF56" t="s">
        <v>151</v>
      </c>
      <c r="CG56" t="s">
        <v>153</v>
      </c>
      <c r="CH56" t="s">
        <v>157</v>
      </c>
      <c r="CI56" t="s">
        <v>159</v>
      </c>
      <c r="CJ56" t="s">
        <v>159</v>
      </c>
      <c r="CK56" t="s">
        <v>168</v>
      </c>
      <c r="CL56" t="s">
        <v>157</v>
      </c>
      <c r="CM56" t="s">
        <v>157</v>
      </c>
      <c r="CN56" t="s">
        <v>157</v>
      </c>
      <c r="CO56" t="s">
        <v>161</v>
      </c>
      <c r="CP56" t="s">
        <v>157</v>
      </c>
      <c r="CQ56" t="s">
        <v>151</v>
      </c>
      <c r="CR56" t="s">
        <v>159</v>
      </c>
      <c r="CS56" t="s">
        <v>149</v>
      </c>
      <c r="CT56" t="s">
        <v>157</v>
      </c>
      <c r="CU56" t="s">
        <v>157</v>
      </c>
      <c r="CV56" t="s">
        <v>169</v>
      </c>
      <c r="CW56" t="s">
        <v>149</v>
      </c>
      <c r="CX56" t="s">
        <v>157</v>
      </c>
      <c r="CY56" t="s">
        <v>159</v>
      </c>
      <c r="CZ56" t="s">
        <v>151</v>
      </c>
      <c r="DA56" t="s">
        <v>157</v>
      </c>
      <c r="DB56" t="s">
        <v>157</v>
      </c>
      <c r="DC56" t="s">
        <v>157</v>
      </c>
      <c r="DD56" t="s">
        <v>161</v>
      </c>
      <c r="DE56" t="s">
        <v>151</v>
      </c>
      <c r="DF56" t="s">
        <v>159</v>
      </c>
      <c r="DG56" t="s">
        <v>157</v>
      </c>
      <c r="DH56" t="s">
        <v>157</v>
      </c>
      <c r="DI56" t="s">
        <v>157</v>
      </c>
      <c r="DJ56" t="s">
        <v>149</v>
      </c>
      <c r="DK56" t="s">
        <v>157</v>
      </c>
      <c r="DL56" t="s">
        <v>157</v>
      </c>
      <c r="DM56" t="s">
        <v>151</v>
      </c>
      <c r="DN56" t="s">
        <v>167</v>
      </c>
      <c r="DO56" t="s">
        <v>157</v>
      </c>
      <c r="DP56" t="s">
        <v>167</v>
      </c>
      <c r="DQ56" t="s">
        <v>157</v>
      </c>
      <c r="DR56" t="s">
        <v>157</v>
      </c>
      <c r="DS56" t="s">
        <v>151</v>
      </c>
      <c r="DT56" t="s">
        <v>157</v>
      </c>
      <c r="DU56" t="s">
        <v>157</v>
      </c>
      <c r="DV56" t="s">
        <v>157</v>
      </c>
      <c r="DW56" t="s">
        <v>178</v>
      </c>
      <c r="DX56" t="s">
        <v>157</v>
      </c>
      <c r="DY56" t="s">
        <v>149</v>
      </c>
      <c r="DZ56" t="s">
        <v>157</v>
      </c>
      <c r="EA56" t="s">
        <v>149</v>
      </c>
      <c r="EB56" t="s">
        <v>157</v>
      </c>
      <c r="EC56" t="s">
        <v>157</v>
      </c>
      <c r="ED56" t="s">
        <v>157</v>
      </c>
      <c r="EE56" t="s">
        <v>153</v>
      </c>
      <c r="EF56" t="s">
        <v>149</v>
      </c>
      <c r="EG56" t="s">
        <v>168</v>
      </c>
      <c r="EH56" t="s">
        <v>157</v>
      </c>
      <c r="EI56" t="s">
        <v>149</v>
      </c>
      <c r="EJ56" t="s">
        <v>157</v>
      </c>
      <c r="EK56" t="s">
        <v>179</v>
      </c>
      <c r="EL56" t="s">
        <v>159</v>
      </c>
      <c r="EM56" t="s">
        <v>151</v>
      </c>
      <c r="EN56" t="s">
        <v>171</v>
      </c>
      <c r="EO56" t="s">
        <v>160</v>
      </c>
      <c r="EP56" t="s">
        <v>164</v>
      </c>
      <c r="EQ56" t="s">
        <v>167</v>
      </c>
      <c r="ER56" t="s">
        <v>149</v>
      </c>
      <c r="ES56" t="s">
        <v>149</v>
      </c>
    </row>
    <row r="57" spans="1:149" x14ac:dyDescent="0.25">
      <c r="A57">
        <v>229</v>
      </c>
      <c r="B57" t="s">
        <v>149</v>
      </c>
      <c r="C57" t="s">
        <v>149</v>
      </c>
      <c r="D57" t="s">
        <v>150</v>
      </c>
      <c r="E57" t="s">
        <v>157</v>
      </c>
      <c r="F57" t="s">
        <v>154</v>
      </c>
      <c r="G57" t="s">
        <v>168</v>
      </c>
      <c r="H57" t="s">
        <v>151</v>
      </c>
      <c r="I57" t="s">
        <v>157</v>
      </c>
      <c r="J57" t="s">
        <v>157</v>
      </c>
      <c r="K57" t="s">
        <v>157</v>
      </c>
      <c r="L57" t="s">
        <v>169</v>
      </c>
      <c r="M57" t="s">
        <v>149</v>
      </c>
      <c r="N57" t="s">
        <v>157</v>
      </c>
      <c r="O57" t="s">
        <v>157</v>
      </c>
      <c r="P57" t="s">
        <v>157</v>
      </c>
      <c r="Q57" t="s">
        <v>166</v>
      </c>
      <c r="R57" t="s">
        <v>159</v>
      </c>
      <c r="S57" t="s">
        <v>157</v>
      </c>
      <c r="T57" t="s">
        <v>159</v>
      </c>
      <c r="U57" t="s">
        <v>155</v>
      </c>
      <c r="V57" t="s">
        <v>149</v>
      </c>
      <c r="W57" t="s">
        <v>149</v>
      </c>
      <c r="X57" t="s">
        <v>166</v>
      </c>
      <c r="Y57" t="s">
        <v>157</v>
      </c>
      <c r="Z57" t="s">
        <v>153</v>
      </c>
      <c r="AA57" t="s">
        <v>161</v>
      </c>
      <c r="AB57" t="s">
        <v>157</v>
      </c>
      <c r="AC57" t="s">
        <v>153</v>
      </c>
      <c r="AD57" t="s">
        <v>157</v>
      </c>
      <c r="AE57" t="s">
        <v>157</v>
      </c>
      <c r="AF57" t="s">
        <v>157</v>
      </c>
      <c r="AG57" t="s">
        <v>167</v>
      </c>
      <c r="AH57" t="s">
        <v>158</v>
      </c>
      <c r="AI57" t="s">
        <v>159</v>
      </c>
      <c r="AJ57" t="s">
        <v>149</v>
      </c>
      <c r="AK57" t="s">
        <v>151</v>
      </c>
      <c r="AL57" t="s">
        <v>154</v>
      </c>
      <c r="AM57" t="s">
        <v>151</v>
      </c>
      <c r="AN57" t="s">
        <v>157</v>
      </c>
      <c r="AO57" t="s">
        <v>157</v>
      </c>
      <c r="AP57" t="s">
        <v>186</v>
      </c>
      <c r="AQ57" t="s">
        <v>167</v>
      </c>
      <c r="AR57" t="s">
        <v>157</v>
      </c>
      <c r="AS57" t="s">
        <v>157</v>
      </c>
      <c r="AT57" t="s">
        <v>157</v>
      </c>
      <c r="AU57" t="s">
        <v>153</v>
      </c>
      <c r="AV57" t="s">
        <v>157</v>
      </c>
      <c r="AW57" t="s">
        <v>157</v>
      </c>
      <c r="AX57" t="s">
        <v>157</v>
      </c>
      <c r="AY57" t="s">
        <v>157</v>
      </c>
      <c r="AZ57" t="s">
        <v>151</v>
      </c>
      <c r="BA57" t="s">
        <v>153</v>
      </c>
      <c r="BB57" t="s">
        <v>156</v>
      </c>
      <c r="BC57" t="s">
        <v>157</v>
      </c>
      <c r="BD57" t="s">
        <v>157</v>
      </c>
      <c r="BE57" t="s">
        <v>157</v>
      </c>
      <c r="BF57" t="s">
        <v>186</v>
      </c>
      <c r="BG57" t="s">
        <v>149</v>
      </c>
      <c r="BH57" t="s">
        <v>154</v>
      </c>
      <c r="BI57" t="s">
        <v>149</v>
      </c>
      <c r="BJ57" t="s">
        <v>169</v>
      </c>
      <c r="BK57" t="s">
        <v>161</v>
      </c>
      <c r="BL57" t="s">
        <v>157</v>
      </c>
      <c r="BM57" t="s">
        <v>157</v>
      </c>
      <c r="BN57" t="s">
        <v>157</v>
      </c>
      <c r="BO57" t="s">
        <v>157</v>
      </c>
      <c r="BP57" t="s">
        <v>157</v>
      </c>
      <c r="BQ57" t="s">
        <v>157</v>
      </c>
      <c r="BR57" t="s">
        <v>157</v>
      </c>
      <c r="BS57" t="s">
        <v>167</v>
      </c>
      <c r="BT57" t="s">
        <v>151</v>
      </c>
      <c r="BU57" t="s">
        <v>168</v>
      </c>
      <c r="BV57" t="s">
        <v>157</v>
      </c>
      <c r="BW57" t="s">
        <v>157</v>
      </c>
      <c r="BX57" t="s">
        <v>167</v>
      </c>
      <c r="BY57" t="s">
        <v>157</v>
      </c>
      <c r="BZ57" t="s">
        <v>157</v>
      </c>
      <c r="CA57" t="s">
        <v>167</v>
      </c>
      <c r="CB57" t="s">
        <v>153</v>
      </c>
      <c r="CC57" t="s">
        <v>157</v>
      </c>
      <c r="CD57" t="s">
        <v>157</v>
      </c>
      <c r="CE57" t="s">
        <v>149</v>
      </c>
      <c r="CF57" t="s">
        <v>157</v>
      </c>
      <c r="CG57" t="s">
        <v>161</v>
      </c>
      <c r="CH57" t="s">
        <v>151</v>
      </c>
      <c r="CI57" t="s">
        <v>159</v>
      </c>
      <c r="CJ57" t="s">
        <v>168</v>
      </c>
      <c r="CK57" t="s">
        <v>168</v>
      </c>
      <c r="CL57" t="s">
        <v>157</v>
      </c>
      <c r="CM57" t="s">
        <v>157</v>
      </c>
      <c r="CN57" t="s">
        <v>157</v>
      </c>
      <c r="CO57" t="s">
        <v>157</v>
      </c>
      <c r="CP57" t="s">
        <v>157</v>
      </c>
      <c r="CQ57" t="s">
        <v>151</v>
      </c>
      <c r="CR57" t="s">
        <v>159</v>
      </c>
      <c r="CS57" t="s">
        <v>149</v>
      </c>
      <c r="CT57" t="s">
        <v>161</v>
      </c>
      <c r="CU57" t="s">
        <v>157</v>
      </c>
      <c r="CV57" t="s">
        <v>150</v>
      </c>
      <c r="CW57" t="s">
        <v>154</v>
      </c>
      <c r="CX57" t="s">
        <v>157</v>
      </c>
      <c r="CY57" t="s">
        <v>168</v>
      </c>
      <c r="CZ57" t="s">
        <v>157</v>
      </c>
      <c r="DA57" t="s">
        <v>151</v>
      </c>
      <c r="DB57" t="s">
        <v>157</v>
      </c>
      <c r="DC57" t="s">
        <v>157</v>
      </c>
      <c r="DD57" t="s">
        <v>151</v>
      </c>
      <c r="DE57" t="s">
        <v>151</v>
      </c>
      <c r="DF57" t="s">
        <v>159</v>
      </c>
      <c r="DG57" t="s">
        <v>157</v>
      </c>
      <c r="DH57" t="s">
        <v>157</v>
      </c>
      <c r="DI57" t="s">
        <v>157</v>
      </c>
      <c r="DJ57" t="s">
        <v>149</v>
      </c>
      <c r="DK57" t="s">
        <v>157</v>
      </c>
      <c r="DL57" t="s">
        <v>166</v>
      </c>
      <c r="DM57" t="s">
        <v>157</v>
      </c>
      <c r="DN57" t="s">
        <v>167</v>
      </c>
      <c r="DO57" t="s">
        <v>157</v>
      </c>
      <c r="DP57" t="s">
        <v>167</v>
      </c>
      <c r="DQ57" t="s">
        <v>151</v>
      </c>
      <c r="DR57" t="s">
        <v>157</v>
      </c>
      <c r="DS57" t="s">
        <v>157</v>
      </c>
      <c r="DT57" t="s">
        <v>157</v>
      </c>
      <c r="DU57" t="s">
        <v>151</v>
      </c>
      <c r="DV57" t="s">
        <v>157</v>
      </c>
      <c r="DW57" t="s">
        <v>157</v>
      </c>
      <c r="DX57" t="s">
        <v>157</v>
      </c>
      <c r="DY57" t="s">
        <v>149</v>
      </c>
      <c r="DZ57" t="s">
        <v>157</v>
      </c>
      <c r="EA57" t="s">
        <v>169</v>
      </c>
      <c r="EB57" t="s">
        <v>157</v>
      </c>
      <c r="EC57" t="s">
        <v>157</v>
      </c>
      <c r="ED57" t="s">
        <v>157</v>
      </c>
      <c r="EE57" t="s">
        <v>153</v>
      </c>
      <c r="EF57" t="s">
        <v>149</v>
      </c>
      <c r="EG57" t="s">
        <v>149</v>
      </c>
      <c r="EH57" t="s">
        <v>157</v>
      </c>
      <c r="EI57" t="s">
        <v>149</v>
      </c>
      <c r="EJ57" t="s">
        <v>157</v>
      </c>
      <c r="EK57" t="s">
        <v>170</v>
      </c>
      <c r="EL57" t="s">
        <v>168</v>
      </c>
      <c r="EM57" t="s">
        <v>157</v>
      </c>
      <c r="EN57" t="s">
        <v>161</v>
      </c>
      <c r="EO57" t="s">
        <v>172</v>
      </c>
      <c r="EP57" t="s">
        <v>157</v>
      </c>
      <c r="EQ57" t="s">
        <v>161</v>
      </c>
      <c r="ER57" t="s">
        <v>155</v>
      </c>
      <c r="ES57" t="s">
        <v>155</v>
      </c>
    </row>
    <row r="58" spans="1:149" x14ac:dyDescent="0.25">
      <c r="A58">
        <v>230</v>
      </c>
      <c r="B58" t="s">
        <v>149</v>
      </c>
      <c r="C58" t="s">
        <v>168</v>
      </c>
      <c r="D58" t="s">
        <v>174</v>
      </c>
      <c r="E58" t="s">
        <v>151</v>
      </c>
      <c r="F58" t="s">
        <v>154</v>
      </c>
      <c r="G58" t="s">
        <v>169</v>
      </c>
      <c r="H58" t="s">
        <v>151</v>
      </c>
      <c r="I58" t="s">
        <v>157</v>
      </c>
      <c r="J58" t="s">
        <v>151</v>
      </c>
      <c r="K58" t="s">
        <v>157</v>
      </c>
      <c r="L58" t="s">
        <v>152</v>
      </c>
      <c r="M58" t="s">
        <v>169</v>
      </c>
      <c r="N58" t="s">
        <v>156</v>
      </c>
      <c r="O58" t="s">
        <v>157</v>
      </c>
      <c r="P58" t="s">
        <v>157</v>
      </c>
      <c r="Q58" t="s">
        <v>157</v>
      </c>
      <c r="R58" t="s">
        <v>159</v>
      </c>
      <c r="S58" t="s">
        <v>157</v>
      </c>
      <c r="T58" t="s">
        <v>168</v>
      </c>
      <c r="U58" t="s">
        <v>169</v>
      </c>
      <c r="V58" t="s">
        <v>149</v>
      </c>
      <c r="W58" t="s">
        <v>149</v>
      </c>
      <c r="X58" t="s">
        <v>157</v>
      </c>
      <c r="Y58" t="s">
        <v>157</v>
      </c>
      <c r="Z58" t="s">
        <v>153</v>
      </c>
      <c r="AA58" t="s">
        <v>161</v>
      </c>
      <c r="AB58" t="s">
        <v>161</v>
      </c>
      <c r="AC58" t="s">
        <v>157</v>
      </c>
      <c r="AD58" t="s">
        <v>157</v>
      </c>
      <c r="AE58" t="s">
        <v>157</v>
      </c>
      <c r="AF58" t="s">
        <v>157</v>
      </c>
      <c r="AG58" t="s">
        <v>167</v>
      </c>
      <c r="AH58" t="s">
        <v>157</v>
      </c>
      <c r="AI58" t="s">
        <v>159</v>
      </c>
      <c r="AJ58" t="s">
        <v>149</v>
      </c>
      <c r="AK58" t="s">
        <v>157</v>
      </c>
      <c r="AL58" t="s">
        <v>154</v>
      </c>
      <c r="AM58" t="s">
        <v>157</v>
      </c>
      <c r="AN58" t="s">
        <v>156</v>
      </c>
      <c r="AO58" t="s">
        <v>157</v>
      </c>
      <c r="AP58" t="s">
        <v>186</v>
      </c>
      <c r="AQ58" t="s">
        <v>167</v>
      </c>
      <c r="AR58" t="s">
        <v>157</v>
      </c>
      <c r="AS58" t="s">
        <v>157</v>
      </c>
      <c r="AT58" t="s">
        <v>157</v>
      </c>
      <c r="AU58" t="s">
        <v>151</v>
      </c>
      <c r="AV58" t="s">
        <v>157</v>
      </c>
      <c r="AW58" t="s">
        <v>157</v>
      </c>
      <c r="AX58" t="s">
        <v>157</v>
      </c>
      <c r="AY58" t="s">
        <v>157</v>
      </c>
      <c r="AZ58" t="s">
        <v>151</v>
      </c>
      <c r="BA58" t="s">
        <v>157</v>
      </c>
      <c r="BB58" t="s">
        <v>161</v>
      </c>
      <c r="BC58" t="s">
        <v>157</v>
      </c>
      <c r="BD58" t="s">
        <v>151</v>
      </c>
      <c r="BE58" t="s">
        <v>186</v>
      </c>
      <c r="BF58" t="s">
        <v>186</v>
      </c>
      <c r="BG58" t="s">
        <v>149</v>
      </c>
      <c r="BH58" t="s">
        <v>155</v>
      </c>
      <c r="BI58" t="s">
        <v>169</v>
      </c>
      <c r="BJ58" t="s">
        <v>149</v>
      </c>
      <c r="BK58" t="s">
        <v>157</v>
      </c>
      <c r="BL58" t="s">
        <v>157</v>
      </c>
      <c r="BM58" t="s">
        <v>157</v>
      </c>
      <c r="BN58" t="s">
        <v>157</v>
      </c>
      <c r="BO58" t="s">
        <v>157</v>
      </c>
      <c r="BP58" t="s">
        <v>157</v>
      </c>
      <c r="BQ58" t="s">
        <v>162</v>
      </c>
      <c r="BR58" t="s">
        <v>157</v>
      </c>
      <c r="BS58" t="s">
        <v>167</v>
      </c>
      <c r="BT58" t="s">
        <v>151</v>
      </c>
      <c r="BU58" t="s">
        <v>149</v>
      </c>
      <c r="BV58" t="s">
        <v>166</v>
      </c>
      <c r="BW58" t="s">
        <v>157</v>
      </c>
      <c r="BX58" t="s">
        <v>167</v>
      </c>
      <c r="BY58" t="s">
        <v>157</v>
      </c>
      <c r="BZ58" t="s">
        <v>157</v>
      </c>
      <c r="CA58" t="s">
        <v>167</v>
      </c>
      <c r="CB58" t="s">
        <v>157</v>
      </c>
      <c r="CC58" t="s">
        <v>157</v>
      </c>
      <c r="CD58" t="s">
        <v>157</v>
      </c>
      <c r="CE58" t="s">
        <v>155</v>
      </c>
      <c r="CF58" t="s">
        <v>151</v>
      </c>
      <c r="CG58" t="s">
        <v>157</v>
      </c>
      <c r="CH58" t="s">
        <v>157</v>
      </c>
      <c r="CI58" t="s">
        <v>159</v>
      </c>
      <c r="CJ58" t="s">
        <v>159</v>
      </c>
      <c r="CK58" t="s">
        <v>150</v>
      </c>
      <c r="CL58" t="s">
        <v>157</v>
      </c>
      <c r="CM58" t="s">
        <v>157</v>
      </c>
      <c r="CN58" t="s">
        <v>157</v>
      </c>
      <c r="CO58" t="s">
        <v>153</v>
      </c>
      <c r="CP58" t="s">
        <v>157</v>
      </c>
      <c r="CQ58" t="s">
        <v>161</v>
      </c>
      <c r="CR58" t="s">
        <v>159</v>
      </c>
      <c r="CS58" t="s">
        <v>155</v>
      </c>
      <c r="CT58" t="s">
        <v>162</v>
      </c>
      <c r="CU58" t="s">
        <v>157</v>
      </c>
      <c r="CV58" t="s">
        <v>149</v>
      </c>
      <c r="CW58" t="s">
        <v>155</v>
      </c>
      <c r="CX58" t="s">
        <v>157</v>
      </c>
      <c r="CY58" t="s">
        <v>168</v>
      </c>
      <c r="CZ58" t="s">
        <v>151</v>
      </c>
      <c r="DA58" t="s">
        <v>157</v>
      </c>
      <c r="DB58" t="s">
        <v>157</v>
      </c>
      <c r="DC58" t="s">
        <v>157</v>
      </c>
      <c r="DD58" t="s">
        <v>157</v>
      </c>
      <c r="DE58" t="s">
        <v>157</v>
      </c>
      <c r="DF58" t="s">
        <v>159</v>
      </c>
      <c r="DG58" t="s">
        <v>157</v>
      </c>
      <c r="DH58" t="s">
        <v>151</v>
      </c>
      <c r="DI58" t="s">
        <v>157</v>
      </c>
      <c r="DJ58" t="s">
        <v>149</v>
      </c>
      <c r="DK58" t="s">
        <v>157</v>
      </c>
      <c r="DL58" t="s">
        <v>166</v>
      </c>
      <c r="DM58" t="s">
        <v>157</v>
      </c>
      <c r="DN58" t="s">
        <v>167</v>
      </c>
      <c r="DO58" t="s">
        <v>157</v>
      </c>
      <c r="DP58" t="s">
        <v>167</v>
      </c>
      <c r="DQ58" t="s">
        <v>157</v>
      </c>
      <c r="DR58" t="s">
        <v>157</v>
      </c>
      <c r="DS58" t="s">
        <v>157</v>
      </c>
      <c r="DT58" t="s">
        <v>166</v>
      </c>
      <c r="DU58" t="s">
        <v>157</v>
      </c>
      <c r="DV58" t="s">
        <v>157</v>
      </c>
      <c r="DW58" t="s">
        <v>157</v>
      </c>
      <c r="DX58" t="s">
        <v>151</v>
      </c>
      <c r="DY58" t="s">
        <v>149</v>
      </c>
      <c r="DZ58" t="s">
        <v>157</v>
      </c>
      <c r="EA58" t="s">
        <v>154</v>
      </c>
      <c r="EB58" t="s">
        <v>157</v>
      </c>
      <c r="EC58" t="s">
        <v>157</v>
      </c>
      <c r="ED58" t="s">
        <v>157</v>
      </c>
      <c r="EE58" t="s">
        <v>157</v>
      </c>
      <c r="EF58" t="s">
        <v>149</v>
      </c>
      <c r="EG58" t="s">
        <v>169</v>
      </c>
      <c r="EH58" t="s">
        <v>157</v>
      </c>
      <c r="EI58" t="s">
        <v>149</v>
      </c>
      <c r="EJ58" t="s">
        <v>157</v>
      </c>
      <c r="EK58" t="s">
        <v>184</v>
      </c>
      <c r="EL58" t="s">
        <v>168</v>
      </c>
      <c r="EM58" t="s">
        <v>157</v>
      </c>
      <c r="EN58" t="s">
        <v>167</v>
      </c>
      <c r="EO58" t="s">
        <v>160</v>
      </c>
      <c r="EP58" t="s">
        <v>157</v>
      </c>
      <c r="EQ58" t="s">
        <v>161</v>
      </c>
      <c r="ER58" t="s">
        <v>155</v>
      </c>
      <c r="ES58" t="s">
        <v>155</v>
      </c>
    </row>
    <row r="59" spans="1:149" x14ac:dyDescent="0.25">
      <c r="A59">
        <v>231</v>
      </c>
      <c r="B59" t="s">
        <v>169</v>
      </c>
      <c r="C59" t="s">
        <v>150</v>
      </c>
      <c r="D59" t="s">
        <v>149</v>
      </c>
      <c r="E59" t="s">
        <v>157</v>
      </c>
      <c r="F59" t="s">
        <v>169</v>
      </c>
      <c r="G59" t="s">
        <v>149</v>
      </c>
      <c r="H59" t="s">
        <v>153</v>
      </c>
      <c r="I59" t="s">
        <v>153</v>
      </c>
      <c r="J59" t="s">
        <v>153</v>
      </c>
      <c r="K59" t="s">
        <v>157</v>
      </c>
      <c r="L59" t="s">
        <v>152</v>
      </c>
      <c r="M59" t="s">
        <v>154</v>
      </c>
      <c r="N59" t="s">
        <v>151</v>
      </c>
      <c r="O59" t="s">
        <v>157</v>
      </c>
      <c r="P59" t="s">
        <v>157</v>
      </c>
      <c r="Q59" t="s">
        <v>160</v>
      </c>
      <c r="R59" t="s">
        <v>159</v>
      </c>
      <c r="S59" t="s">
        <v>157</v>
      </c>
      <c r="T59" t="s">
        <v>168</v>
      </c>
      <c r="U59" t="s">
        <v>154</v>
      </c>
      <c r="V59" t="s">
        <v>155</v>
      </c>
      <c r="W59" t="s">
        <v>149</v>
      </c>
      <c r="X59" t="s">
        <v>166</v>
      </c>
      <c r="Y59" t="s">
        <v>151</v>
      </c>
      <c r="Z59" t="s">
        <v>151</v>
      </c>
      <c r="AA59" t="s">
        <v>153</v>
      </c>
      <c r="AB59" t="s">
        <v>153</v>
      </c>
      <c r="AC59" t="s">
        <v>153</v>
      </c>
      <c r="AD59" t="s">
        <v>162</v>
      </c>
      <c r="AE59" t="s">
        <v>157</v>
      </c>
      <c r="AF59" t="s">
        <v>157</v>
      </c>
      <c r="AG59" t="s">
        <v>167</v>
      </c>
      <c r="AH59" t="s">
        <v>151</v>
      </c>
      <c r="AI59" t="s">
        <v>159</v>
      </c>
      <c r="AJ59" t="s">
        <v>149</v>
      </c>
      <c r="AK59" t="s">
        <v>151</v>
      </c>
      <c r="AL59" t="s">
        <v>155</v>
      </c>
      <c r="AM59" t="s">
        <v>157</v>
      </c>
      <c r="AN59" t="s">
        <v>156</v>
      </c>
      <c r="AO59" t="s">
        <v>157</v>
      </c>
      <c r="AP59" t="s">
        <v>156</v>
      </c>
      <c r="AQ59" t="s">
        <v>167</v>
      </c>
      <c r="AR59" t="s">
        <v>157</v>
      </c>
      <c r="AS59" t="s">
        <v>157</v>
      </c>
      <c r="AT59" t="s">
        <v>157</v>
      </c>
      <c r="AU59" t="s">
        <v>157</v>
      </c>
      <c r="AV59" t="s">
        <v>157</v>
      </c>
      <c r="AW59" t="s">
        <v>157</v>
      </c>
      <c r="AX59" t="s">
        <v>164</v>
      </c>
      <c r="AY59" t="s">
        <v>157</v>
      </c>
      <c r="AZ59" t="s">
        <v>157</v>
      </c>
      <c r="BA59" t="s">
        <v>151</v>
      </c>
      <c r="BB59" t="s">
        <v>156</v>
      </c>
      <c r="BC59" t="s">
        <v>157</v>
      </c>
      <c r="BD59" t="s">
        <v>157</v>
      </c>
      <c r="BE59" t="s">
        <v>156</v>
      </c>
      <c r="BF59" t="s">
        <v>151</v>
      </c>
      <c r="BG59" t="s">
        <v>149</v>
      </c>
      <c r="BH59" t="s">
        <v>154</v>
      </c>
      <c r="BI59" t="s">
        <v>155</v>
      </c>
      <c r="BJ59" t="s">
        <v>155</v>
      </c>
      <c r="BK59" t="s">
        <v>162</v>
      </c>
      <c r="BL59" t="s">
        <v>151</v>
      </c>
      <c r="BM59" t="s">
        <v>157</v>
      </c>
      <c r="BN59" t="s">
        <v>157</v>
      </c>
      <c r="BO59" t="s">
        <v>151</v>
      </c>
      <c r="BP59" t="s">
        <v>157</v>
      </c>
      <c r="BQ59" t="s">
        <v>161</v>
      </c>
      <c r="BR59" t="s">
        <v>157</v>
      </c>
      <c r="BS59" t="s">
        <v>165</v>
      </c>
      <c r="BT59" t="s">
        <v>157</v>
      </c>
      <c r="BU59" t="s">
        <v>149</v>
      </c>
      <c r="BV59" t="s">
        <v>151</v>
      </c>
      <c r="BW59" t="s">
        <v>157</v>
      </c>
      <c r="BX59" t="s">
        <v>167</v>
      </c>
      <c r="BY59" t="s">
        <v>157</v>
      </c>
      <c r="BZ59" t="s">
        <v>157</v>
      </c>
      <c r="CA59" t="s">
        <v>165</v>
      </c>
      <c r="CB59" t="s">
        <v>153</v>
      </c>
      <c r="CC59" t="s">
        <v>157</v>
      </c>
      <c r="CD59" t="s">
        <v>157</v>
      </c>
      <c r="CE59" t="s">
        <v>154</v>
      </c>
      <c r="CF59" t="s">
        <v>151</v>
      </c>
      <c r="CG59" t="s">
        <v>153</v>
      </c>
      <c r="CH59" t="s">
        <v>156</v>
      </c>
      <c r="CI59" t="s">
        <v>159</v>
      </c>
      <c r="CJ59" t="s">
        <v>159</v>
      </c>
      <c r="CK59" t="s">
        <v>168</v>
      </c>
      <c r="CL59" t="s">
        <v>157</v>
      </c>
      <c r="CM59" t="s">
        <v>157</v>
      </c>
      <c r="CN59" t="s">
        <v>157</v>
      </c>
      <c r="CO59" t="s">
        <v>157</v>
      </c>
      <c r="CP59" t="s">
        <v>151</v>
      </c>
      <c r="CQ59" t="s">
        <v>161</v>
      </c>
      <c r="CR59" t="s">
        <v>159</v>
      </c>
      <c r="CS59" t="s">
        <v>155</v>
      </c>
      <c r="CT59" t="s">
        <v>162</v>
      </c>
      <c r="CU59" t="s">
        <v>157</v>
      </c>
      <c r="CV59" t="s">
        <v>168</v>
      </c>
      <c r="CW59" t="s">
        <v>155</v>
      </c>
      <c r="CX59" t="s">
        <v>157</v>
      </c>
      <c r="CY59" t="s">
        <v>159</v>
      </c>
      <c r="CZ59" t="s">
        <v>151</v>
      </c>
      <c r="DA59" t="s">
        <v>175</v>
      </c>
      <c r="DB59" t="s">
        <v>157</v>
      </c>
      <c r="DC59" t="s">
        <v>157</v>
      </c>
      <c r="DD59" t="s">
        <v>151</v>
      </c>
      <c r="DE59" t="s">
        <v>151</v>
      </c>
      <c r="DF59" t="s">
        <v>159</v>
      </c>
      <c r="DG59" t="s">
        <v>156</v>
      </c>
      <c r="DH59" t="s">
        <v>151</v>
      </c>
      <c r="DI59" t="s">
        <v>157</v>
      </c>
      <c r="DJ59" t="s">
        <v>149</v>
      </c>
      <c r="DK59" t="s">
        <v>157</v>
      </c>
      <c r="DL59" t="s">
        <v>151</v>
      </c>
      <c r="DM59" t="s">
        <v>151</v>
      </c>
      <c r="DN59" t="s">
        <v>167</v>
      </c>
      <c r="DO59" t="s">
        <v>153</v>
      </c>
      <c r="DP59" t="s">
        <v>167</v>
      </c>
      <c r="DQ59" t="s">
        <v>151</v>
      </c>
      <c r="DR59" t="s">
        <v>157</v>
      </c>
      <c r="DS59" t="s">
        <v>157</v>
      </c>
      <c r="DT59" t="s">
        <v>157</v>
      </c>
      <c r="DU59" t="s">
        <v>157</v>
      </c>
      <c r="DV59" t="s">
        <v>157</v>
      </c>
      <c r="DW59" t="s">
        <v>157</v>
      </c>
      <c r="DX59" t="s">
        <v>157</v>
      </c>
      <c r="DY59" t="s">
        <v>149</v>
      </c>
      <c r="DZ59" t="s">
        <v>157</v>
      </c>
      <c r="EA59" t="s">
        <v>152</v>
      </c>
      <c r="EB59" t="s">
        <v>157</v>
      </c>
      <c r="EC59" t="s">
        <v>157</v>
      </c>
      <c r="ED59" t="s">
        <v>151</v>
      </c>
      <c r="EE59" t="s">
        <v>157</v>
      </c>
      <c r="EF59" t="s">
        <v>149</v>
      </c>
      <c r="EG59" t="s">
        <v>149</v>
      </c>
      <c r="EH59" t="s">
        <v>157</v>
      </c>
      <c r="EI59" t="s">
        <v>149</v>
      </c>
      <c r="EJ59" t="s">
        <v>157</v>
      </c>
      <c r="EK59" t="s">
        <v>170</v>
      </c>
      <c r="EL59" t="s">
        <v>168</v>
      </c>
      <c r="EM59" t="s">
        <v>157</v>
      </c>
      <c r="EN59" t="s">
        <v>171</v>
      </c>
      <c r="EO59" t="s">
        <v>157</v>
      </c>
      <c r="EP59" t="s">
        <v>156</v>
      </c>
      <c r="EQ59" t="s">
        <v>176</v>
      </c>
      <c r="ER59" t="s">
        <v>154</v>
      </c>
      <c r="ES59" t="s">
        <v>149</v>
      </c>
    </row>
    <row r="60" spans="1:149" x14ac:dyDescent="0.25">
      <c r="A60">
        <v>234</v>
      </c>
      <c r="B60" t="s">
        <v>168</v>
      </c>
      <c r="C60" t="s">
        <v>149</v>
      </c>
      <c r="D60" t="s">
        <v>168</v>
      </c>
      <c r="E60" t="s">
        <v>157</v>
      </c>
      <c r="F60" t="s">
        <v>149</v>
      </c>
      <c r="G60" t="s">
        <v>149</v>
      </c>
      <c r="H60" t="s">
        <v>157</v>
      </c>
      <c r="I60" t="s">
        <v>157</v>
      </c>
      <c r="J60" t="s">
        <v>157</v>
      </c>
      <c r="K60" t="s">
        <v>157</v>
      </c>
      <c r="L60" t="s">
        <v>149</v>
      </c>
      <c r="M60" t="s">
        <v>149</v>
      </c>
      <c r="N60" t="s">
        <v>157</v>
      </c>
      <c r="O60" t="s">
        <v>157</v>
      </c>
      <c r="P60" t="s">
        <v>157</v>
      </c>
      <c r="Q60" t="s">
        <v>157</v>
      </c>
      <c r="R60" t="s">
        <v>159</v>
      </c>
      <c r="S60" t="s">
        <v>157</v>
      </c>
      <c r="T60" t="s">
        <v>159</v>
      </c>
      <c r="U60" t="s">
        <v>149</v>
      </c>
      <c r="V60" t="s">
        <v>149</v>
      </c>
      <c r="W60" t="s">
        <v>149</v>
      </c>
      <c r="X60" t="s">
        <v>157</v>
      </c>
      <c r="Y60" t="s">
        <v>157</v>
      </c>
      <c r="Z60" t="s">
        <v>157</v>
      </c>
      <c r="AA60" t="s">
        <v>157</v>
      </c>
      <c r="AB60" t="s">
        <v>157</v>
      </c>
      <c r="AC60" t="s">
        <v>157</v>
      </c>
      <c r="AD60" t="s">
        <v>157</v>
      </c>
      <c r="AE60" t="s">
        <v>157</v>
      </c>
      <c r="AF60" t="s">
        <v>157</v>
      </c>
      <c r="AG60" t="s">
        <v>167</v>
      </c>
      <c r="AH60" t="s">
        <v>161</v>
      </c>
      <c r="AI60" t="s">
        <v>159</v>
      </c>
      <c r="AJ60" t="s">
        <v>149</v>
      </c>
      <c r="AK60" t="s">
        <v>166</v>
      </c>
      <c r="AL60" t="s">
        <v>149</v>
      </c>
      <c r="AM60" t="s">
        <v>166</v>
      </c>
      <c r="AN60" t="s">
        <v>157</v>
      </c>
      <c r="AO60" t="s">
        <v>157</v>
      </c>
      <c r="AP60" t="s">
        <v>186</v>
      </c>
      <c r="AQ60" t="s">
        <v>167</v>
      </c>
      <c r="AR60" t="s">
        <v>157</v>
      </c>
      <c r="AS60" t="s">
        <v>157</v>
      </c>
      <c r="AT60" t="s">
        <v>157</v>
      </c>
      <c r="AU60" t="s">
        <v>157</v>
      </c>
      <c r="AV60" t="s">
        <v>157</v>
      </c>
      <c r="AW60" t="s">
        <v>166</v>
      </c>
      <c r="AX60" t="s">
        <v>157</v>
      </c>
      <c r="AY60" t="s">
        <v>157</v>
      </c>
      <c r="AZ60" t="s">
        <v>157</v>
      </c>
      <c r="BA60" t="s">
        <v>157</v>
      </c>
      <c r="BB60" t="s">
        <v>156</v>
      </c>
      <c r="BC60" t="s">
        <v>157</v>
      </c>
      <c r="BD60" t="s">
        <v>151</v>
      </c>
      <c r="BE60" t="s">
        <v>186</v>
      </c>
      <c r="BF60" t="s">
        <v>156</v>
      </c>
      <c r="BG60" t="s">
        <v>149</v>
      </c>
      <c r="BH60" t="s">
        <v>149</v>
      </c>
      <c r="BI60" t="s">
        <v>149</v>
      </c>
      <c r="BJ60" t="s">
        <v>149</v>
      </c>
      <c r="BK60" t="s">
        <v>157</v>
      </c>
      <c r="BL60" t="s">
        <v>157</v>
      </c>
      <c r="BM60" t="s">
        <v>157</v>
      </c>
      <c r="BN60" t="s">
        <v>157</v>
      </c>
      <c r="BO60" t="s">
        <v>151</v>
      </c>
      <c r="BP60" t="s">
        <v>157</v>
      </c>
      <c r="BQ60" t="s">
        <v>164</v>
      </c>
      <c r="BR60" t="s">
        <v>157</v>
      </c>
      <c r="BS60" t="s">
        <v>167</v>
      </c>
      <c r="BT60" t="s">
        <v>157</v>
      </c>
      <c r="BU60" t="s">
        <v>149</v>
      </c>
      <c r="BV60" t="s">
        <v>157</v>
      </c>
      <c r="BW60" t="s">
        <v>157</v>
      </c>
      <c r="BX60" t="s">
        <v>167</v>
      </c>
      <c r="BY60" t="s">
        <v>157</v>
      </c>
      <c r="BZ60" t="s">
        <v>157</v>
      </c>
      <c r="CA60" t="s">
        <v>167</v>
      </c>
      <c r="CB60" t="s">
        <v>157</v>
      </c>
      <c r="CC60" t="s">
        <v>157</v>
      </c>
      <c r="CD60" t="s">
        <v>157</v>
      </c>
      <c r="CE60" t="s">
        <v>149</v>
      </c>
      <c r="CF60" t="s">
        <v>156</v>
      </c>
      <c r="CG60" t="s">
        <v>157</v>
      </c>
      <c r="CH60" t="s">
        <v>157</v>
      </c>
      <c r="CI60" t="s">
        <v>159</v>
      </c>
      <c r="CJ60" t="s">
        <v>159</v>
      </c>
      <c r="CK60" t="s">
        <v>149</v>
      </c>
      <c r="CL60" t="s">
        <v>157</v>
      </c>
      <c r="CM60" t="s">
        <v>157</v>
      </c>
      <c r="CN60" t="s">
        <v>157</v>
      </c>
      <c r="CO60" t="s">
        <v>157</v>
      </c>
      <c r="CP60" t="s">
        <v>157</v>
      </c>
      <c r="CQ60" t="s">
        <v>164</v>
      </c>
      <c r="CR60" t="s">
        <v>159</v>
      </c>
      <c r="CS60" t="s">
        <v>149</v>
      </c>
      <c r="CT60" t="s">
        <v>157</v>
      </c>
      <c r="CU60" t="s">
        <v>157</v>
      </c>
      <c r="CV60" t="s">
        <v>149</v>
      </c>
      <c r="CW60" t="s">
        <v>149</v>
      </c>
      <c r="CX60" t="s">
        <v>157</v>
      </c>
      <c r="CY60" t="s">
        <v>168</v>
      </c>
      <c r="CZ60" t="s">
        <v>157</v>
      </c>
      <c r="DA60" t="s">
        <v>151</v>
      </c>
      <c r="DB60" t="s">
        <v>157</v>
      </c>
      <c r="DC60" t="s">
        <v>157</v>
      </c>
      <c r="DD60" t="s">
        <v>157</v>
      </c>
      <c r="DE60" t="s">
        <v>166</v>
      </c>
      <c r="DF60" t="s">
        <v>159</v>
      </c>
      <c r="DG60" t="s">
        <v>157</v>
      </c>
      <c r="DH60" t="s">
        <v>157</v>
      </c>
      <c r="DI60" t="s">
        <v>151</v>
      </c>
      <c r="DJ60" t="s">
        <v>149</v>
      </c>
      <c r="DK60" t="s">
        <v>157</v>
      </c>
      <c r="DL60" t="s">
        <v>157</v>
      </c>
      <c r="DM60" t="s">
        <v>157</v>
      </c>
      <c r="DN60" t="s">
        <v>167</v>
      </c>
      <c r="DO60" t="s">
        <v>157</v>
      </c>
      <c r="DP60" t="s">
        <v>167</v>
      </c>
      <c r="DQ60" t="s">
        <v>157</v>
      </c>
      <c r="DR60" t="s">
        <v>157</v>
      </c>
      <c r="DS60" t="s">
        <v>157</v>
      </c>
      <c r="DT60" t="s">
        <v>157</v>
      </c>
      <c r="DU60" t="s">
        <v>157</v>
      </c>
      <c r="DV60" t="s">
        <v>166</v>
      </c>
      <c r="DW60" t="s">
        <v>157</v>
      </c>
      <c r="DX60" t="s">
        <v>157</v>
      </c>
      <c r="DY60" t="s">
        <v>149</v>
      </c>
      <c r="DZ60" t="s">
        <v>157</v>
      </c>
      <c r="EA60" t="s">
        <v>149</v>
      </c>
      <c r="EB60" t="s">
        <v>157</v>
      </c>
      <c r="EC60" t="s">
        <v>157</v>
      </c>
      <c r="ED60" t="s">
        <v>157</v>
      </c>
      <c r="EE60" t="s">
        <v>157</v>
      </c>
      <c r="EF60" t="s">
        <v>149</v>
      </c>
      <c r="EG60" t="s">
        <v>149</v>
      </c>
      <c r="EH60" t="s">
        <v>157</v>
      </c>
      <c r="EI60" t="s">
        <v>149</v>
      </c>
      <c r="EJ60" t="s">
        <v>157</v>
      </c>
      <c r="EK60" t="s">
        <v>170</v>
      </c>
      <c r="EL60" t="s">
        <v>159</v>
      </c>
      <c r="EM60" t="s">
        <v>157</v>
      </c>
      <c r="EN60" t="s">
        <v>167</v>
      </c>
      <c r="EO60" t="s">
        <v>166</v>
      </c>
      <c r="EP60" t="s">
        <v>157</v>
      </c>
      <c r="EQ60" t="s">
        <v>167</v>
      </c>
      <c r="ER60" t="s">
        <v>149</v>
      </c>
      <c r="ES60" t="s">
        <v>149</v>
      </c>
    </row>
    <row r="61" spans="1:149" x14ac:dyDescent="0.25">
      <c r="A61">
        <v>235</v>
      </c>
      <c r="B61" t="s">
        <v>174</v>
      </c>
      <c r="C61" t="s">
        <v>149</v>
      </c>
      <c r="D61" t="s">
        <v>174</v>
      </c>
      <c r="E61" t="s">
        <v>161</v>
      </c>
      <c r="F61" t="s">
        <v>155</v>
      </c>
      <c r="G61" t="s">
        <v>149</v>
      </c>
      <c r="H61" t="s">
        <v>161</v>
      </c>
      <c r="I61" t="s">
        <v>157</v>
      </c>
      <c r="J61" t="s">
        <v>157</v>
      </c>
      <c r="K61" t="s">
        <v>157</v>
      </c>
      <c r="L61" t="s">
        <v>169</v>
      </c>
      <c r="M61" t="s">
        <v>149</v>
      </c>
      <c r="N61" t="s">
        <v>157</v>
      </c>
      <c r="O61" t="s">
        <v>157</v>
      </c>
      <c r="P61" t="s">
        <v>157</v>
      </c>
      <c r="Q61" t="s">
        <v>166</v>
      </c>
      <c r="R61" t="s">
        <v>159</v>
      </c>
      <c r="S61" t="s">
        <v>157</v>
      </c>
      <c r="T61" t="s">
        <v>159</v>
      </c>
      <c r="U61" t="s">
        <v>169</v>
      </c>
      <c r="V61" t="s">
        <v>149</v>
      </c>
      <c r="W61" t="s">
        <v>149</v>
      </c>
      <c r="X61" t="s">
        <v>166</v>
      </c>
      <c r="Y61" t="s">
        <v>153</v>
      </c>
      <c r="Z61" t="s">
        <v>164</v>
      </c>
      <c r="AA61" t="s">
        <v>164</v>
      </c>
      <c r="AB61" t="s">
        <v>157</v>
      </c>
      <c r="AC61" t="s">
        <v>161</v>
      </c>
      <c r="AD61" t="s">
        <v>162</v>
      </c>
      <c r="AE61" t="s">
        <v>163</v>
      </c>
      <c r="AF61" t="s">
        <v>166</v>
      </c>
      <c r="AG61" t="s">
        <v>167</v>
      </c>
      <c r="AH61" t="s">
        <v>151</v>
      </c>
      <c r="AI61" t="s">
        <v>159</v>
      </c>
      <c r="AJ61" t="s">
        <v>155</v>
      </c>
      <c r="AK61" t="s">
        <v>162</v>
      </c>
      <c r="AL61" t="s">
        <v>149</v>
      </c>
      <c r="AM61" t="s">
        <v>157</v>
      </c>
      <c r="AN61" t="s">
        <v>151</v>
      </c>
      <c r="AO61" t="s">
        <v>157</v>
      </c>
      <c r="AP61" t="s">
        <v>151</v>
      </c>
      <c r="AQ61" t="s">
        <v>167</v>
      </c>
      <c r="AR61" t="s">
        <v>163</v>
      </c>
      <c r="AS61" t="s">
        <v>151</v>
      </c>
      <c r="AT61" t="s">
        <v>151</v>
      </c>
      <c r="AU61" t="s">
        <v>153</v>
      </c>
      <c r="AV61" t="s">
        <v>157</v>
      </c>
      <c r="AW61" t="s">
        <v>162</v>
      </c>
      <c r="AX61" t="s">
        <v>153</v>
      </c>
      <c r="AY61" t="s">
        <v>157</v>
      </c>
      <c r="AZ61" t="s">
        <v>161</v>
      </c>
      <c r="BA61" t="s">
        <v>153</v>
      </c>
      <c r="BB61" t="s">
        <v>156</v>
      </c>
      <c r="BC61" t="s">
        <v>156</v>
      </c>
      <c r="BD61" t="s">
        <v>157</v>
      </c>
      <c r="BE61" t="s">
        <v>186</v>
      </c>
      <c r="BF61" t="s">
        <v>157</v>
      </c>
      <c r="BG61" t="s">
        <v>149</v>
      </c>
      <c r="BH61" t="s">
        <v>149</v>
      </c>
      <c r="BI61" t="s">
        <v>149</v>
      </c>
      <c r="BJ61" t="s">
        <v>149</v>
      </c>
      <c r="BK61" t="s">
        <v>151</v>
      </c>
      <c r="BL61" t="s">
        <v>157</v>
      </c>
      <c r="BM61" t="s">
        <v>157</v>
      </c>
      <c r="BN61" t="s">
        <v>157</v>
      </c>
      <c r="BO61" t="s">
        <v>157</v>
      </c>
      <c r="BP61" t="s">
        <v>157</v>
      </c>
      <c r="BQ61" t="s">
        <v>164</v>
      </c>
      <c r="BR61" t="s">
        <v>157</v>
      </c>
      <c r="BS61" t="s">
        <v>167</v>
      </c>
      <c r="BT61" t="s">
        <v>157</v>
      </c>
      <c r="BU61" t="s">
        <v>149</v>
      </c>
      <c r="BV61" t="s">
        <v>157</v>
      </c>
      <c r="BW61" t="s">
        <v>157</v>
      </c>
      <c r="BX61" t="s">
        <v>167</v>
      </c>
      <c r="BY61" t="s">
        <v>157</v>
      </c>
      <c r="BZ61" t="s">
        <v>157</v>
      </c>
      <c r="CA61" t="s">
        <v>168</v>
      </c>
      <c r="CB61" t="s">
        <v>151</v>
      </c>
      <c r="CC61" t="s">
        <v>157</v>
      </c>
      <c r="CD61" t="s">
        <v>151</v>
      </c>
      <c r="CE61" t="s">
        <v>149</v>
      </c>
      <c r="CF61" t="s">
        <v>161</v>
      </c>
      <c r="CG61" t="s">
        <v>151</v>
      </c>
      <c r="CH61" t="s">
        <v>157</v>
      </c>
      <c r="CI61" t="s">
        <v>159</v>
      </c>
      <c r="CJ61" t="s">
        <v>159</v>
      </c>
      <c r="CK61" t="s">
        <v>150</v>
      </c>
      <c r="CL61" t="s">
        <v>157</v>
      </c>
      <c r="CM61" t="s">
        <v>166</v>
      </c>
      <c r="CN61" t="s">
        <v>157</v>
      </c>
      <c r="CO61" t="s">
        <v>157</v>
      </c>
      <c r="CP61" t="s">
        <v>156</v>
      </c>
      <c r="CQ61" t="s">
        <v>164</v>
      </c>
      <c r="CR61" t="s">
        <v>159</v>
      </c>
      <c r="CS61" t="s">
        <v>152</v>
      </c>
      <c r="CT61" t="s">
        <v>161</v>
      </c>
      <c r="CU61" t="s">
        <v>157</v>
      </c>
      <c r="CV61" t="s">
        <v>150</v>
      </c>
      <c r="CW61" t="s">
        <v>149</v>
      </c>
      <c r="CX61" t="s">
        <v>157</v>
      </c>
      <c r="CY61" t="s">
        <v>159</v>
      </c>
      <c r="CZ61" t="s">
        <v>153</v>
      </c>
      <c r="DA61" t="s">
        <v>157</v>
      </c>
      <c r="DB61" t="s">
        <v>157</v>
      </c>
      <c r="DC61" t="s">
        <v>157</v>
      </c>
      <c r="DD61" t="s">
        <v>151</v>
      </c>
      <c r="DE61" t="s">
        <v>162</v>
      </c>
      <c r="DF61" t="s">
        <v>159</v>
      </c>
      <c r="DG61" t="s">
        <v>157</v>
      </c>
      <c r="DH61" t="s">
        <v>157</v>
      </c>
      <c r="DI61" t="s">
        <v>157</v>
      </c>
      <c r="DJ61" t="s">
        <v>152</v>
      </c>
      <c r="DK61" t="s">
        <v>157</v>
      </c>
      <c r="DL61" t="s">
        <v>166</v>
      </c>
      <c r="DM61" t="s">
        <v>157</v>
      </c>
      <c r="DN61" t="s">
        <v>167</v>
      </c>
      <c r="DO61" t="s">
        <v>157</v>
      </c>
      <c r="DP61" t="s">
        <v>167</v>
      </c>
      <c r="DQ61" t="s">
        <v>157</v>
      </c>
      <c r="DR61" t="s">
        <v>157</v>
      </c>
      <c r="DS61" t="s">
        <v>157</v>
      </c>
      <c r="DT61" t="s">
        <v>163</v>
      </c>
      <c r="DU61" t="s">
        <v>164</v>
      </c>
      <c r="DV61" t="s">
        <v>157</v>
      </c>
      <c r="DW61" t="s">
        <v>157</v>
      </c>
      <c r="DX61" t="s">
        <v>151</v>
      </c>
      <c r="DY61" t="s">
        <v>169</v>
      </c>
      <c r="DZ61" t="s">
        <v>157</v>
      </c>
      <c r="EA61" t="s">
        <v>155</v>
      </c>
      <c r="EB61" t="s">
        <v>157</v>
      </c>
      <c r="EC61" t="s">
        <v>178</v>
      </c>
      <c r="ED61" t="s">
        <v>151</v>
      </c>
      <c r="EE61" t="s">
        <v>157</v>
      </c>
      <c r="EF61" t="s">
        <v>149</v>
      </c>
      <c r="EG61" t="s">
        <v>149</v>
      </c>
      <c r="EH61" t="s">
        <v>157</v>
      </c>
      <c r="EI61" t="s">
        <v>149</v>
      </c>
      <c r="EJ61" t="s">
        <v>157</v>
      </c>
      <c r="EK61" t="s">
        <v>179</v>
      </c>
      <c r="EL61" t="s">
        <v>159</v>
      </c>
      <c r="EM61" t="s">
        <v>157</v>
      </c>
      <c r="EN61" t="s">
        <v>171</v>
      </c>
      <c r="EO61" t="s">
        <v>166</v>
      </c>
      <c r="EP61" t="s">
        <v>157</v>
      </c>
      <c r="EQ61" t="s">
        <v>161</v>
      </c>
      <c r="ER61" t="s">
        <v>155</v>
      </c>
      <c r="ES61" t="s">
        <v>149</v>
      </c>
    </row>
    <row r="62" spans="1:149" x14ac:dyDescent="0.25">
      <c r="A62">
        <v>237</v>
      </c>
      <c r="B62" t="s">
        <v>174</v>
      </c>
      <c r="C62" t="s">
        <v>150</v>
      </c>
      <c r="D62" t="s">
        <v>169</v>
      </c>
      <c r="E62" t="s">
        <v>151</v>
      </c>
      <c r="F62" t="s">
        <v>154</v>
      </c>
      <c r="G62" t="s">
        <v>169</v>
      </c>
      <c r="H62" t="s">
        <v>151</v>
      </c>
      <c r="I62" t="s">
        <v>151</v>
      </c>
      <c r="J62" t="s">
        <v>161</v>
      </c>
      <c r="K62" t="s">
        <v>151</v>
      </c>
      <c r="L62" t="s">
        <v>169</v>
      </c>
      <c r="M62" t="s">
        <v>169</v>
      </c>
      <c r="N62" t="s">
        <v>157</v>
      </c>
      <c r="O62" t="s">
        <v>151</v>
      </c>
      <c r="P62" t="s">
        <v>157</v>
      </c>
      <c r="Q62" t="s">
        <v>157</v>
      </c>
      <c r="R62" t="s">
        <v>159</v>
      </c>
      <c r="S62" t="s">
        <v>151</v>
      </c>
      <c r="T62" t="s">
        <v>159</v>
      </c>
      <c r="U62" t="s">
        <v>155</v>
      </c>
      <c r="V62" t="s">
        <v>169</v>
      </c>
      <c r="W62" t="s">
        <v>149</v>
      </c>
      <c r="X62" t="s">
        <v>163</v>
      </c>
      <c r="Y62" t="s">
        <v>153</v>
      </c>
      <c r="Z62" t="s">
        <v>151</v>
      </c>
      <c r="AA62" t="s">
        <v>151</v>
      </c>
      <c r="AB62" t="s">
        <v>161</v>
      </c>
      <c r="AC62" t="s">
        <v>157</v>
      </c>
      <c r="AD62" t="s">
        <v>157</v>
      </c>
      <c r="AE62" t="s">
        <v>163</v>
      </c>
      <c r="AF62" t="s">
        <v>151</v>
      </c>
      <c r="AG62" t="s">
        <v>167</v>
      </c>
      <c r="AH62" t="s">
        <v>161</v>
      </c>
      <c r="AI62" t="s">
        <v>159</v>
      </c>
      <c r="AJ62" t="s">
        <v>149</v>
      </c>
      <c r="AK62" t="s">
        <v>166</v>
      </c>
      <c r="AL62" t="s">
        <v>169</v>
      </c>
      <c r="AM62" t="s">
        <v>151</v>
      </c>
      <c r="AN62" t="s">
        <v>151</v>
      </c>
      <c r="AO62" t="s">
        <v>151</v>
      </c>
      <c r="AP62" t="s">
        <v>186</v>
      </c>
      <c r="AQ62" t="s">
        <v>168</v>
      </c>
      <c r="AR62" t="s">
        <v>157</v>
      </c>
      <c r="AS62" t="s">
        <v>157</v>
      </c>
      <c r="AT62" t="s">
        <v>151</v>
      </c>
      <c r="AU62" t="s">
        <v>157</v>
      </c>
      <c r="AV62" t="s">
        <v>157</v>
      </c>
      <c r="AW62" t="s">
        <v>151</v>
      </c>
      <c r="AX62" t="s">
        <v>153</v>
      </c>
      <c r="AY62" t="s">
        <v>157</v>
      </c>
      <c r="AZ62" t="s">
        <v>157</v>
      </c>
      <c r="BA62" t="s">
        <v>157</v>
      </c>
      <c r="BB62" t="s">
        <v>151</v>
      </c>
      <c r="BC62" t="s">
        <v>157</v>
      </c>
      <c r="BD62" t="s">
        <v>157</v>
      </c>
      <c r="BE62" t="s">
        <v>151</v>
      </c>
      <c r="BF62" t="s">
        <v>186</v>
      </c>
      <c r="BG62" t="s">
        <v>149</v>
      </c>
      <c r="BH62" t="s">
        <v>155</v>
      </c>
      <c r="BI62" t="s">
        <v>155</v>
      </c>
      <c r="BJ62" t="s">
        <v>154</v>
      </c>
      <c r="BK62" t="s">
        <v>151</v>
      </c>
      <c r="BL62" t="s">
        <v>151</v>
      </c>
      <c r="BM62" t="s">
        <v>157</v>
      </c>
      <c r="BN62" t="s">
        <v>157</v>
      </c>
      <c r="BO62" t="s">
        <v>153</v>
      </c>
      <c r="BP62" t="s">
        <v>157</v>
      </c>
      <c r="BQ62" t="s">
        <v>164</v>
      </c>
      <c r="BR62" t="s">
        <v>157</v>
      </c>
      <c r="BS62" t="s">
        <v>165</v>
      </c>
      <c r="BT62" t="s">
        <v>151</v>
      </c>
      <c r="BU62" t="s">
        <v>149</v>
      </c>
      <c r="BV62" t="s">
        <v>157</v>
      </c>
      <c r="BW62" t="s">
        <v>157</v>
      </c>
      <c r="BX62" t="s">
        <v>167</v>
      </c>
      <c r="BY62" t="s">
        <v>151</v>
      </c>
      <c r="BZ62" t="s">
        <v>166</v>
      </c>
      <c r="CA62" t="s">
        <v>167</v>
      </c>
      <c r="CB62" t="s">
        <v>151</v>
      </c>
      <c r="CC62" t="s">
        <v>157</v>
      </c>
      <c r="CD62" t="s">
        <v>157</v>
      </c>
      <c r="CE62" t="s">
        <v>169</v>
      </c>
      <c r="CF62" t="s">
        <v>151</v>
      </c>
      <c r="CG62" t="s">
        <v>157</v>
      </c>
      <c r="CH62" t="s">
        <v>157</v>
      </c>
      <c r="CI62" t="s">
        <v>159</v>
      </c>
      <c r="CJ62" t="s">
        <v>159</v>
      </c>
      <c r="CK62" t="s">
        <v>169</v>
      </c>
      <c r="CL62" t="s">
        <v>151</v>
      </c>
      <c r="CM62" t="s">
        <v>151</v>
      </c>
      <c r="CN62" t="s">
        <v>157</v>
      </c>
      <c r="CO62" t="s">
        <v>151</v>
      </c>
      <c r="CP62" t="s">
        <v>157</v>
      </c>
      <c r="CQ62" t="s">
        <v>151</v>
      </c>
      <c r="CR62" t="s">
        <v>159</v>
      </c>
      <c r="CS62" t="s">
        <v>149</v>
      </c>
      <c r="CT62" t="s">
        <v>164</v>
      </c>
      <c r="CU62" t="s">
        <v>157</v>
      </c>
      <c r="CV62" t="s">
        <v>168</v>
      </c>
      <c r="CW62" t="s">
        <v>169</v>
      </c>
      <c r="CX62" t="s">
        <v>157</v>
      </c>
      <c r="CY62" t="s">
        <v>168</v>
      </c>
      <c r="CZ62" t="s">
        <v>153</v>
      </c>
      <c r="DA62" t="s">
        <v>151</v>
      </c>
      <c r="DB62" t="s">
        <v>157</v>
      </c>
      <c r="DC62" t="s">
        <v>175</v>
      </c>
      <c r="DD62" t="s">
        <v>157</v>
      </c>
      <c r="DE62" t="s">
        <v>166</v>
      </c>
      <c r="DF62" t="s">
        <v>159</v>
      </c>
      <c r="DG62" t="s">
        <v>156</v>
      </c>
      <c r="DH62" t="s">
        <v>157</v>
      </c>
      <c r="DI62" t="s">
        <v>151</v>
      </c>
      <c r="DJ62" t="s">
        <v>149</v>
      </c>
      <c r="DK62" t="s">
        <v>157</v>
      </c>
      <c r="DL62" t="s">
        <v>166</v>
      </c>
      <c r="DM62" t="s">
        <v>157</v>
      </c>
      <c r="DN62" t="s">
        <v>167</v>
      </c>
      <c r="DO62" t="s">
        <v>153</v>
      </c>
      <c r="DP62" t="s">
        <v>168</v>
      </c>
      <c r="DQ62" t="s">
        <v>151</v>
      </c>
      <c r="DR62" t="s">
        <v>157</v>
      </c>
      <c r="DS62" t="s">
        <v>157</v>
      </c>
      <c r="DT62" t="s">
        <v>157</v>
      </c>
      <c r="DU62" t="s">
        <v>161</v>
      </c>
      <c r="DV62" t="s">
        <v>157</v>
      </c>
      <c r="DW62" t="s">
        <v>157</v>
      </c>
      <c r="DX62" t="s">
        <v>153</v>
      </c>
      <c r="DY62" t="s">
        <v>149</v>
      </c>
      <c r="DZ62" t="s">
        <v>157</v>
      </c>
      <c r="EA62" t="s">
        <v>154</v>
      </c>
      <c r="EB62" t="s">
        <v>157</v>
      </c>
      <c r="EC62" t="s">
        <v>179</v>
      </c>
      <c r="ED62" t="s">
        <v>153</v>
      </c>
      <c r="EE62" t="s">
        <v>157</v>
      </c>
      <c r="EF62" t="s">
        <v>149</v>
      </c>
      <c r="EG62" t="s">
        <v>169</v>
      </c>
      <c r="EH62" t="s">
        <v>157</v>
      </c>
      <c r="EI62" t="s">
        <v>149</v>
      </c>
      <c r="EJ62" t="s">
        <v>157</v>
      </c>
      <c r="EK62" t="s">
        <v>184</v>
      </c>
      <c r="EL62" t="s">
        <v>159</v>
      </c>
      <c r="EM62" t="s">
        <v>151</v>
      </c>
      <c r="EN62" t="s">
        <v>171</v>
      </c>
      <c r="EO62" t="s">
        <v>160</v>
      </c>
      <c r="EP62" t="s">
        <v>161</v>
      </c>
      <c r="EQ62" t="s">
        <v>176</v>
      </c>
      <c r="ER62" t="s">
        <v>155</v>
      </c>
      <c r="ES62" t="s">
        <v>149</v>
      </c>
    </row>
    <row r="63" spans="1:149" x14ac:dyDescent="0.25">
      <c r="A63">
        <v>238</v>
      </c>
      <c r="B63" t="s">
        <v>174</v>
      </c>
      <c r="C63" t="s">
        <v>169</v>
      </c>
      <c r="D63" t="s">
        <v>168</v>
      </c>
      <c r="E63" t="s">
        <v>151</v>
      </c>
      <c r="F63" t="s">
        <v>154</v>
      </c>
      <c r="G63" t="s">
        <v>168</v>
      </c>
      <c r="H63" t="s">
        <v>153</v>
      </c>
      <c r="I63" t="s">
        <v>151</v>
      </c>
      <c r="J63" t="s">
        <v>161</v>
      </c>
      <c r="K63" t="s">
        <v>151</v>
      </c>
      <c r="L63" t="s">
        <v>149</v>
      </c>
      <c r="M63" t="s">
        <v>149</v>
      </c>
      <c r="N63" t="s">
        <v>157</v>
      </c>
      <c r="O63" t="s">
        <v>151</v>
      </c>
      <c r="P63" t="s">
        <v>157</v>
      </c>
      <c r="Q63" t="s">
        <v>151</v>
      </c>
      <c r="R63" t="s">
        <v>159</v>
      </c>
      <c r="S63" t="s">
        <v>156</v>
      </c>
      <c r="T63" t="s">
        <v>159</v>
      </c>
      <c r="U63" t="s">
        <v>149</v>
      </c>
      <c r="V63" t="s">
        <v>155</v>
      </c>
      <c r="W63" t="s">
        <v>149</v>
      </c>
      <c r="X63" t="s">
        <v>163</v>
      </c>
      <c r="Y63" t="s">
        <v>153</v>
      </c>
      <c r="Z63" t="s">
        <v>153</v>
      </c>
      <c r="AA63" t="s">
        <v>151</v>
      </c>
      <c r="AB63" t="s">
        <v>153</v>
      </c>
      <c r="AC63" t="s">
        <v>153</v>
      </c>
      <c r="AD63" t="s">
        <v>157</v>
      </c>
      <c r="AE63" t="s">
        <v>163</v>
      </c>
      <c r="AF63" t="s">
        <v>162</v>
      </c>
      <c r="AG63" t="s">
        <v>167</v>
      </c>
      <c r="AH63" t="s">
        <v>156</v>
      </c>
      <c r="AI63" t="s">
        <v>159</v>
      </c>
      <c r="AJ63" t="s">
        <v>149</v>
      </c>
      <c r="AK63" t="s">
        <v>166</v>
      </c>
      <c r="AL63" t="s">
        <v>155</v>
      </c>
      <c r="AM63" t="s">
        <v>166</v>
      </c>
      <c r="AN63" t="s">
        <v>157</v>
      </c>
      <c r="AO63" t="s">
        <v>151</v>
      </c>
      <c r="AP63" t="s">
        <v>186</v>
      </c>
      <c r="AQ63" t="s">
        <v>167</v>
      </c>
      <c r="AR63" t="s">
        <v>157</v>
      </c>
      <c r="AS63" t="s">
        <v>157</v>
      </c>
      <c r="AT63" t="s">
        <v>151</v>
      </c>
      <c r="AU63" t="s">
        <v>157</v>
      </c>
      <c r="AV63" t="s">
        <v>157</v>
      </c>
      <c r="AW63" t="s">
        <v>162</v>
      </c>
      <c r="AX63" t="s">
        <v>153</v>
      </c>
      <c r="AY63" t="s">
        <v>157</v>
      </c>
      <c r="AZ63" t="s">
        <v>157</v>
      </c>
      <c r="BA63" t="s">
        <v>157</v>
      </c>
      <c r="BB63" t="s">
        <v>161</v>
      </c>
      <c r="BC63" t="s">
        <v>156</v>
      </c>
      <c r="BD63" t="s">
        <v>157</v>
      </c>
      <c r="BE63" t="s">
        <v>157</v>
      </c>
      <c r="BF63" t="s">
        <v>156</v>
      </c>
      <c r="BG63" t="s">
        <v>149</v>
      </c>
      <c r="BH63" t="s">
        <v>149</v>
      </c>
      <c r="BI63" t="s">
        <v>154</v>
      </c>
      <c r="BJ63" t="s">
        <v>149</v>
      </c>
      <c r="BK63" t="s">
        <v>151</v>
      </c>
      <c r="BL63" t="s">
        <v>153</v>
      </c>
      <c r="BM63" t="s">
        <v>157</v>
      </c>
      <c r="BN63" t="s">
        <v>157</v>
      </c>
      <c r="BO63" t="s">
        <v>151</v>
      </c>
      <c r="BP63" t="s">
        <v>157</v>
      </c>
      <c r="BQ63" t="s">
        <v>161</v>
      </c>
      <c r="BR63" t="s">
        <v>157</v>
      </c>
      <c r="BS63" t="s">
        <v>153</v>
      </c>
      <c r="BT63" t="s">
        <v>161</v>
      </c>
      <c r="BU63" t="s">
        <v>168</v>
      </c>
      <c r="BV63" t="s">
        <v>151</v>
      </c>
      <c r="BW63" t="s">
        <v>157</v>
      </c>
      <c r="BX63" t="s">
        <v>167</v>
      </c>
      <c r="BY63" t="s">
        <v>157</v>
      </c>
      <c r="BZ63" t="s">
        <v>157</v>
      </c>
      <c r="CA63" t="s">
        <v>167</v>
      </c>
      <c r="CB63" t="s">
        <v>153</v>
      </c>
      <c r="CC63" t="s">
        <v>157</v>
      </c>
      <c r="CD63" t="s">
        <v>157</v>
      </c>
      <c r="CE63" t="s">
        <v>149</v>
      </c>
      <c r="CF63" t="s">
        <v>151</v>
      </c>
      <c r="CG63" t="s">
        <v>157</v>
      </c>
      <c r="CH63" t="s">
        <v>157</v>
      </c>
      <c r="CI63" t="s">
        <v>159</v>
      </c>
      <c r="CJ63" t="s">
        <v>168</v>
      </c>
      <c r="CK63" t="s">
        <v>149</v>
      </c>
      <c r="CL63" t="s">
        <v>157</v>
      </c>
      <c r="CM63" t="s">
        <v>157</v>
      </c>
      <c r="CN63" t="s">
        <v>157</v>
      </c>
      <c r="CO63" t="s">
        <v>157</v>
      </c>
      <c r="CP63" t="s">
        <v>157</v>
      </c>
      <c r="CQ63" t="s">
        <v>161</v>
      </c>
      <c r="CR63" t="s">
        <v>168</v>
      </c>
      <c r="CS63" t="s">
        <v>149</v>
      </c>
      <c r="CT63" t="s">
        <v>151</v>
      </c>
      <c r="CU63" t="s">
        <v>157</v>
      </c>
      <c r="CV63" t="s">
        <v>149</v>
      </c>
      <c r="CW63" t="s">
        <v>155</v>
      </c>
      <c r="CX63" t="s">
        <v>157</v>
      </c>
      <c r="CY63" t="s">
        <v>159</v>
      </c>
      <c r="CZ63" t="s">
        <v>153</v>
      </c>
      <c r="DA63" t="s">
        <v>151</v>
      </c>
      <c r="DB63" t="s">
        <v>157</v>
      </c>
      <c r="DC63" t="s">
        <v>157</v>
      </c>
      <c r="DD63" t="s">
        <v>153</v>
      </c>
      <c r="DE63" t="s">
        <v>166</v>
      </c>
      <c r="DF63" t="s">
        <v>159</v>
      </c>
      <c r="DG63" t="s">
        <v>161</v>
      </c>
      <c r="DH63" t="s">
        <v>156</v>
      </c>
      <c r="DI63" t="s">
        <v>157</v>
      </c>
      <c r="DJ63" t="s">
        <v>149</v>
      </c>
      <c r="DK63" t="s">
        <v>157</v>
      </c>
      <c r="DL63" t="s">
        <v>151</v>
      </c>
      <c r="DM63" t="s">
        <v>157</v>
      </c>
      <c r="DN63" t="s">
        <v>167</v>
      </c>
      <c r="DO63" t="s">
        <v>157</v>
      </c>
      <c r="DP63" t="s">
        <v>167</v>
      </c>
      <c r="DQ63" t="s">
        <v>161</v>
      </c>
      <c r="DR63" t="s">
        <v>157</v>
      </c>
      <c r="DS63" t="s">
        <v>157</v>
      </c>
      <c r="DT63" t="s">
        <v>157</v>
      </c>
      <c r="DU63" t="s">
        <v>153</v>
      </c>
      <c r="DV63" t="s">
        <v>151</v>
      </c>
      <c r="DW63" t="s">
        <v>157</v>
      </c>
      <c r="DX63" t="s">
        <v>151</v>
      </c>
      <c r="DY63" t="s">
        <v>149</v>
      </c>
      <c r="DZ63" t="s">
        <v>157</v>
      </c>
      <c r="EA63" t="s">
        <v>149</v>
      </c>
      <c r="EB63" t="s">
        <v>157</v>
      </c>
      <c r="EC63" t="s">
        <v>178</v>
      </c>
      <c r="ED63" t="s">
        <v>157</v>
      </c>
      <c r="EE63" t="s">
        <v>157</v>
      </c>
      <c r="EF63" t="s">
        <v>149</v>
      </c>
      <c r="EG63" t="s">
        <v>149</v>
      </c>
      <c r="EH63" t="s">
        <v>157</v>
      </c>
      <c r="EI63" t="s">
        <v>149</v>
      </c>
      <c r="EJ63" t="s">
        <v>157</v>
      </c>
      <c r="EK63" t="s">
        <v>179</v>
      </c>
      <c r="EL63" t="s">
        <v>159</v>
      </c>
      <c r="EM63" t="s">
        <v>151</v>
      </c>
      <c r="EN63" t="s">
        <v>171</v>
      </c>
      <c r="EO63" t="s">
        <v>163</v>
      </c>
      <c r="EP63" t="s">
        <v>151</v>
      </c>
      <c r="EQ63" t="s">
        <v>171</v>
      </c>
      <c r="ER63" t="s">
        <v>149</v>
      </c>
      <c r="ES63" t="s">
        <v>155</v>
      </c>
    </row>
    <row r="64" spans="1:149" x14ac:dyDescent="0.25">
      <c r="A64">
        <v>239</v>
      </c>
      <c r="B64" t="s">
        <v>174</v>
      </c>
      <c r="C64" t="s">
        <v>150</v>
      </c>
      <c r="D64" t="s">
        <v>169</v>
      </c>
      <c r="E64" t="s">
        <v>151</v>
      </c>
      <c r="F64" t="s">
        <v>149</v>
      </c>
      <c r="G64" t="s">
        <v>149</v>
      </c>
      <c r="H64" t="s">
        <v>161</v>
      </c>
      <c r="I64" t="s">
        <v>153</v>
      </c>
      <c r="J64" t="s">
        <v>153</v>
      </c>
      <c r="K64" t="s">
        <v>156</v>
      </c>
      <c r="L64" t="s">
        <v>149</v>
      </c>
      <c r="M64" t="s">
        <v>169</v>
      </c>
      <c r="N64" t="s">
        <v>157</v>
      </c>
      <c r="O64" t="s">
        <v>157</v>
      </c>
      <c r="P64" t="s">
        <v>157</v>
      </c>
      <c r="Q64" t="s">
        <v>151</v>
      </c>
      <c r="R64" t="s">
        <v>159</v>
      </c>
      <c r="S64" t="s">
        <v>151</v>
      </c>
      <c r="T64" t="s">
        <v>159</v>
      </c>
      <c r="U64" t="s">
        <v>149</v>
      </c>
      <c r="V64" t="s">
        <v>155</v>
      </c>
      <c r="W64" t="s">
        <v>149</v>
      </c>
      <c r="X64" t="s">
        <v>163</v>
      </c>
      <c r="Y64" t="s">
        <v>153</v>
      </c>
      <c r="Z64" t="s">
        <v>151</v>
      </c>
      <c r="AA64" t="s">
        <v>153</v>
      </c>
      <c r="AB64" t="s">
        <v>153</v>
      </c>
      <c r="AC64" t="s">
        <v>153</v>
      </c>
      <c r="AD64" t="s">
        <v>157</v>
      </c>
      <c r="AE64" t="s">
        <v>163</v>
      </c>
      <c r="AF64" t="s">
        <v>162</v>
      </c>
      <c r="AG64" t="s">
        <v>167</v>
      </c>
      <c r="AH64" t="s">
        <v>156</v>
      </c>
      <c r="AI64" t="s">
        <v>159</v>
      </c>
      <c r="AJ64" t="s">
        <v>149</v>
      </c>
      <c r="AK64" t="s">
        <v>162</v>
      </c>
      <c r="AL64" t="s">
        <v>155</v>
      </c>
      <c r="AM64" t="s">
        <v>166</v>
      </c>
      <c r="AN64" t="s">
        <v>157</v>
      </c>
      <c r="AO64" t="s">
        <v>151</v>
      </c>
      <c r="AP64" t="s">
        <v>156</v>
      </c>
      <c r="AQ64" t="s">
        <v>167</v>
      </c>
      <c r="AR64" t="s">
        <v>157</v>
      </c>
      <c r="AS64" t="s">
        <v>157</v>
      </c>
      <c r="AT64" t="s">
        <v>157</v>
      </c>
      <c r="AU64" t="s">
        <v>157</v>
      </c>
      <c r="AV64" t="s">
        <v>180</v>
      </c>
      <c r="AW64" t="s">
        <v>151</v>
      </c>
      <c r="AX64" t="s">
        <v>153</v>
      </c>
      <c r="AY64" t="s">
        <v>157</v>
      </c>
      <c r="AZ64" t="s">
        <v>157</v>
      </c>
      <c r="BA64" t="s">
        <v>157</v>
      </c>
      <c r="BB64" t="s">
        <v>161</v>
      </c>
      <c r="BC64" t="s">
        <v>161</v>
      </c>
      <c r="BD64" t="s">
        <v>157</v>
      </c>
      <c r="BE64" t="s">
        <v>157</v>
      </c>
      <c r="BF64" t="s">
        <v>151</v>
      </c>
      <c r="BG64" t="s">
        <v>149</v>
      </c>
      <c r="BH64" t="s">
        <v>149</v>
      </c>
      <c r="BI64" t="s">
        <v>154</v>
      </c>
      <c r="BJ64" t="s">
        <v>149</v>
      </c>
      <c r="BK64" t="s">
        <v>151</v>
      </c>
      <c r="BL64" t="s">
        <v>153</v>
      </c>
      <c r="BM64" t="s">
        <v>157</v>
      </c>
      <c r="BN64" t="s">
        <v>157</v>
      </c>
      <c r="BO64" t="s">
        <v>151</v>
      </c>
      <c r="BP64" t="s">
        <v>157</v>
      </c>
      <c r="BQ64" t="s">
        <v>161</v>
      </c>
      <c r="BR64" t="s">
        <v>157</v>
      </c>
      <c r="BS64" t="s">
        <v>153</v>
      </c>
      <c r="BT64" t="s">
        <v>153</v>
      </c>
      <c r="BU64" t="s">
        <v>149</v>
      </c>
      <c r="BV64" t="s">
        <v>157</v>
      </c>
      <c r="BW64" t="s">
        <v>157</v>
      </c>
      <c r="BX64" t="s">
        <v>167</v>
      </c>
      <c r="BY64" t="s">
        <v>157</v>
      </c>
      <c r="BZ64" t="s">
        <v>157</v>
      </c>
      <c r="CA64" t="s">
        <v>167</v>
      </c>
      <c r="CB64" t="s">
        <v>153</v>
      </c>
      <c r="CC64" t="s">
        <v>157</v>
      </c>
      <c r="CD64" t="s">
        <v>157</v>
      </c>
      <c r="CE64" t="s">
        <v>149</v>
      </c>
      <c r="CF64" t="s">
        <v>151</v>
      </c>
      <c r="CG64" t="s">
        <v>157</v>
      </c>
      <c r="CH64" t="s">
        <v>157</v>
      </c>
      <c r="CI64" t="s">
        <v>159</v>
      </c>
      <c r="CJ64" t="s">
        <v>168</v>
      </c>
      <c r="CK64" t="s">
        <v>174</v>
      </c>
      <c r="CL64" t="s">
        <v>157</v>
      </c>
      <c r="CM64" t="s">
        <v>157</v>
      </c>
      <c r="CN64" t="s">
        <v>157</v>
      </c>
      <c r="CO64" t="s">
        <v>157</v>
      </c>
      <c r="CP64" t="s">
        <v>157</v>
      </c>
      <c r="CQ64" t="s">
        <v>161</v>
      </c>
      <c r="CR64" t="s">
        <v>159</v>
      </c>
      <c r="CS64" t="s">
        <v>149</v>
      </c>
      <c r="CT64" t="s">
        <v>151</v>
      </c>
      <c r="CU64" t="s">
        <v>157</v>
      </c>
      <c r="CV64" t="s">
        <v>149</v>
      </c>
      <c r="CW64" t="s">
        <v>155</v>
      </c>
      <c r="CX64" t="s">
        <v>157</v>
      </c>
      <c r="CY64" t="s">
        <v>159</v>
      </c>
      <c r="CZ64" t="s">
        <v>161</v>
      </c>
      <c r="DA64" t="s">
        <v>151</v>
      </c>
      <c r="DB64" t="s">
        <v>153</v>
      </c>
      <c r="DC64" t="s">
        <v>157</v>
      </c>
      <c r="DD64" t="s">
        <v>153</v>
      </c>
      <c r="DE64" t="s">
        <v>174</v>
      </c>
      <c r="DF64" t="s">
        <v>159</v>
      </c>
      <c r="DG64" t="s">
        <v>156</v>
      </c>
      <c r="DH64" t="s">
        <v>186</v>
      </c>
      <c r="DI64" t="s">
        <v>157</v>
      </c>
      <c r="DJ64" t="s">
        <v>149</v>
      </c>
      <c r="DK64" t="s">
        <v>157</v>
      </c>
      <c r="DL64" t="s">
        <v>151</v>
      </c>
      <c r="DM64" t="s">
        <v>157</v>
      </c>
      <c r="DN64" t="s">
        <v>167</v>
      </c>
      <c r="DO64" t="s">
        <v>157</v>
      </c>
      <c r="DP64" t="s">
        <v>167</v>
      </c>
      <c r="DQ64" t="s">
        <v>161</v>
      </c>
      <c r="DR64" t="s">
        <v>157</v>
      </c>
      <c r="DS64" t="s">
        <v>157</v>
      </c>
      <c r="DT64" t="s">
        <v>157</v>
      </c>
      <c r="DU64" t="s">
        <v>157</v>
      </c>
      <c r="DV64" t="s">
        <v>157</v>
      </c>
      <c r="DW64" t="s">
        <v>157</v>
      </c>
      <c r="DX64" t="s">
        <v>157</v>
      </c>
      <c r="DY64" t="s">
        <v>149</v>
      </c>
      <c r="DZ64" t="s">
        <v>157</v>
      </c>
      <c r="EA64" t="s">
        <v>149</v>
      </c>
      <c r="EB64" t="s">
        <v>157</v>
      </c>
      <c r="EC64" t="s">
        <v>178</v>
      </c>
      <c r="ED64" t="s">
        <v>157</v>
      </c>
      <c r="EE64" t="s">
        <v>157</v>
      </c>
      <c r="EF64" t="s">
        <v>149</v>
      </c>
      <c r="EG64" t="s">
        <v>149</v>
      </c>
      <c r="EH64" t="s">
        <v>157</v>
      </c>
      <c r="EI64" t="s">
        <v>149</v>
      </c>
      <c r="EJ64" t="s">
        <v>157</v>
      </c>
      <c r="EK64" t="s">
        <v>184</v>
      </c>
      <c r="EL64" t="s">
        <v>159</v>
      </c>
      <c r="EM64" t="s">
        <v>151</v>
      </c>
      <c r="EN64" t="s">
        <v>171</v>
      </c>
      <c r="EO64" t="s">
        <v>163</v>
      </c>
      <c r="EP64" t="s">
        <v>151</v>
      </c>
      <c r="EQ64" t="s">
        <v>167</v>
      </c>
      <c r="ER64" t="s">
        <v>149</v>
      </c>
      <c r="ES64" t="s">
        <v>149</v>
      </c>
    </row>
    <row r="65" spans="1:149" ht="15.75" customHeight="1" x14ac:dyDescent="0.25">
      <c r="A65">
        <v>240</v>
      </c>
      <c r="B65" t="s">
        <v>152</v>
      </c>
      <c r="C65" t="s">
        <v>169</v>
      </c>
      <c r="D65" t="s">
        <v>152</v>
      </c>
      <c r="E65" t="s">
        <v>155</v>
      </c>
      <c r="F65" t="s">
        <v>169</v>
      </c>
      <c r="G65" t="s">
        <v>169</v>
      </c>
      <c r="H65" t="s">
        <v>155</v>
      </c>
      <c r="I65" t="s">
        <v>155</v>
      </c>
      <c r="J65" t="s">
        <v>149</v>
      </c>
      <c r="K65" t="s">
        <v>149</v>
      </c>
      <c r="L65" t="s">
        <v>155</v>
      </c>
      <c r="M65" t="s">
        <v>149</v>
      </c>
      <c r="N65" t="s">
        <v>169</v>
      </c>
      <c r="O65" t="s">
        <v>169</v>
      </c>
      <c r="P65" t="s">
        <v>155</v>
      </c>
      <c r="Q65" t="s">
        <v>155</v>
      </c>
      <c r="R65" t="s">
        <v>155</v>
      </c>
      <c r="S65" t="s">
        <v>169</v>
      </c>
      <c r="T65" t="s">
        <v>155</v>
      </c>
      <c r="U65" t="s">
        <v>168</v>
      </c>
      <c r="V65" t="s">
        <v>169</v>
      </c>
      <c r="W65" t="s">
        <v>169</v>
      </c>
      <c r="X65" t="s">
        <v>150</v>
      </c>
      <c r="Y65" t="s">
        <v>149</v>
      </c>
      <c r="Z65" t="s">
        <v>150</v>
      </c>
      <c r="AA65" t="s">
        <v>150</v>
      </c>
      <c r="AB65" t="s">
        <v>149</v>
      </c>
      <c r="AC65" t="s">
        <v>149</v>
      </c>
      <c r="AD65" t="s">
        <v>150</v>
      </c>
      <c r="AE65" t="s">
        <v>150</v>
      </c>
      <c r="AF65" t="s">
        <v>168</v>
      </c>
      <c r="AG65" t="s">
        <v>159</v>
      </c>
      <c r="AH65" t="s">
        <v>168</v>
      </c>
      <c r="AI65" t="s">
        <v>159</v>
      </c>
      <c r="AJ65" t="s">
        <v>159</v>
      </c>
      <c r="AK65" t="s">
        <v>159</v>
      </c>
      <c r="AL65" t="s">
        <v>183</v>
      </c>
      <c r="AM65" t="s">
        <v>159</v>
      </c>
      <c r="AN65" t="s">
        <v>159</v>
      </c>
      <c r="AO65" t="s">
        <v>157</v>
      </c>
      <c r="AP65" t="s">
        <v>157</v>
      </c>
      <c r="AQ65" t="s">
        <v>157</v>
      </c>
      <c r="AR65" t="s">
        <v>185</v>
      </c>
      <c r="AS65" t="s">
        <v>157</v>
      </c>
      <c r="AT65" t="s">
        <v>157</v>
      </c>
      <c r="AU65" t="s">
        <v>170</v>
      </c>
      <c r="AV65" t="s">
        <v>157</v>
      </c>
      <c r="AW65" t="s">
        <v>157</v>
      </c>
      <c r="AX65" t="s">
        <v>176</v>
      </c>
      <c r="AY65" t="s">
        <v>167</v>
      </c>
      <c r="AZ65" t="s">
        <v>157</v>
      </c>
      <c r="BA65" t="s">
        <v>157</v>
      </c>
      <c r="BB65" t="s">
        <v>157</v>
      </c>
      <c r="BC65" t="s">
        <v>157</v>
      </c>
      <c r="BD65" t="s">
        <v>164</v>
      </c>
      <c r="BE65" t="s">
        <v>157</v>
      </c>
      <c r="BF65" t="s">
        <v>161</v>
      </c>
      <c r="BG65" t="s">
        <v>157</v>
      </c>
      <c r="BH65" t="s">
        <v>157</v>
      </c>
      <c r="BI65" t="s">
        <v>156</v>
      </c>
      <c r="BJ65" t="s">
        <v>157</v>
      </c>
      <c r="BK65" t="s">
        <v>151</v>
      </c>
      <c r="BL65" t="s">
        <v>157</v>
      </c>
      <c r="BM65" t="s">
        <v>151</v>
      </c>
      <c r="BN65" t="s">
        <v>157</v>
      </c>
      <c r="BO65" t="s">
        <v>157</v>
      </c>
      <c r="BP65" t="s">
        <v>157</v>
      </c>
      <c r="BQ65" t="s">
        <v>157</v>
      </c>
      <c r="BR65" t="s">
        <v>166</v>
      </c>
      <c r="BS65" t="s">
        <v>157</v>
      </c>
      <c r="BT65" t="s">
        <v>157</v>
      </c>
      <c r="BU65" t="s">
        <v>157</v>
      </c>
      <c r="BV65" t="s">
        <v>157</v>
      </c>
      <c r="BW65" t="s">
        <v>157</v>
      </c>
      <c r="BX65" t="s">
        <v>157</v>
      </c>
      <c r="BY65" t="s">
        <v>186</v>
      </c>
      <c r="BZ65" t="s">
        <v>157</v>
      </c>
      <c r="CA65" t="s">
        <v>157</v>
      </c>
      <c r="CC65" t="s">
        <v>156</v>
      </c>
      <c r="CD65" t="s">
        <v>157</v>
      </c>
      <c r="CE65" t="s">
        <v>157</v>
      </c>
      <c r="CF65" t="s">
        <v>157</v>
      </c>
      <c r="CG65" t="s">
        <v>157</v>
      </c>
      <c r="CH65" t="s">
        <v>153</v>
      </c>
      <c r="CI65" t="s">
        <v>153</v>
      </c>
      <c r="CJ65" t="s">
        <v>153</v>
      </c>
      <c r="CK65" t="s">
        <v>153</v>
      </c>
      <c r="CL65" t="s">
        <v>153</v>
      </c>
      <c r="CM65" t="s">
        <v>157</v>
      </c>
      <c r="CN65" t="s">
        <v>157</v>
      </c>
      <c r="CO65" t="s">
        <v>157</v>
      </c>
      <c r="CP65" t="s">
        <v>151</v>
      </c>
      <c r="CQ65" t="s">
        <v>161</v>
      </c>
      <c r="CR65" t="s">
        <v>157</v>
      </c>
      <c r="CS65" t="s">
        <v>151</v>
      </c>
      <c r="CT65" t="s">
        <v>157</v>
      </c>
      <c r="CU65" t="s">
        <v>157</v>
      </c>
      <c r="CV65" t="s">
        <v>151</v>
      </c>
      <c r="CW65" t="s">
        <v>157</v>
      </c>
      <c r="CX65" t="s">
        <v>157</v>
      </c>
      <c r="CY65" t="s">
        <v>157</v>
      </c>
      <c r="CZ65" t="s">
        <v>157</v>
      </c>
      <c r="DA65" t="s">
        <v>157</v>
      </c>
      <c r="DB65" t="s">
        <v>151</v>
      </c>
      <c r="DC65" t="s">
        <v>157</v>
      </c>
      <c r="DD65" t="s">
        <v>157</v>
      </c>
      <c r="DE65" t="s">
        <v>151</v>
      </c>
      <c r="DF65" t="s">
        <v>164</v>
      </c>
      <c r="DG65" t="s">
        <v>157</v>
      </c>
      <c r="DH65" t="s">
        <v>151</v>
      </c>
      <c r="DI65" t="s">
        <v>157</v>
      </c>
      <c r="DJ65" t="s">
        <v>157</v>
      </c>
      <c r="DK65" t="s">
        <v>157</v>
      </c>
      <c r="DL65" t="s">
        <v>157</v>
      </c>
      <c r="DM65" t="s">
        <v>164</v>
      </c>
      <c r="DN65" t="s">
        <v>157</v>
      </c>
      <c r="DO65" t="s">
        <v>157</v>
      </c>
      <c r="DP65" t="s">
        <v>157</v>
      </c>
      <c r="DQ65" t="s">
        <v>157</v>
      </c>
      <c r="DR65" t="s">
        <v>157</v>
      </c>
      <c r="DS65" t="s">
        <v>161</v>
      </c>
      <c r="DT65" t="s">
        <v>157</v>
      </c>
      <c r="DU65" t="s">
        <v>157</v>
      </c>
      <c r="DV65" t="s">
        <v>157</v>
      </c>
      <c r="DW65" t="s">
        <v>157</v>
      </c>
      <c r="DX65" t="s">
        <v>157</v>
      </c>
      <c r="DY65" t="s">
        <v>166</v>
      </c>
      <c r="DZ65" t="s">
        <v>157</v>
      </c>
      <c r="EA65" t="s">
        <v>157</v>
      </c>
      <c r="EB65" t="s">
        <v>157</v>
      </c>
      <c r="EC65" t="s">
        <v>157</v>
      </c>
      <c r="ED65" t="s">
        <v>157</v>
      </c>
      <c r="EE65" t="s">
        <v>151</v>
      </c>
      <c r="EF65" t="s">
        <v>157</v>
      </c>
      <c r="EG65" t="s">
        <v>157</v>
      </c>
      <c r="EH65" t="s">
        <v>157</v>
      </c>
      <c r="EI65" t="s">
        <v>157</v>
      </c>
      <c r="EJ65" t="s">
        <v>157</v>
      </c>
      <c r="EK65" t="s">
        <v>157</v>
      </c>
      <c r="EL65" t="s">
        <v>157</v>
      </c>
      <c r="EM65" t="s">
        <v>168</v>
      </c>
      <c r="EN65" t="s">
        <v>167</v>
      </c>
      <c r="EO65" t="s">
        <v>168</v>
      </c>
      <c r="EP65" t="s">
        <v>167</v>
      </c>
      <c r="EQ65" t="s">
        <v>167</v>
      </c>
      <c r="ER65" t="s">
        <v>153</v>
      </c>
      <c r="ES65" t="s">
        <v>153</v>
      </c>
    </row>
  </sheetData>
  <sortState xmlns:xlrd2="http://schemas.microsoft.com/office/spreadsheetml/2017/richdata2" ref="A2:ET65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S66"/>
  <sheetViews>
    <sheetView workbookViewId="0">
      <selection activeCell="I8" sqref="I8"/>
    </sheetView>
  </sheetViews>
  <sheetFormatPr defaultColWidth="8.85546875" defaultRowHeight="15" x14ac:dyDescent="0.25"/>
  <sheetData>
    <row r="1" spans="1:149" x14ac:dyDescent="0.25">
      <c r="A1" t="s">
        <v>195</v>
      </c>
      <c r="B1" t="s">
        <v>196</v>
      </c>
      <c r="C1" t="s">
        <v>197</v>
      </c>
      <c r="D1" t="s">
        <v>198</v>
      </c>
      <c r="E1" t="s">
        <v>4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208</v>
      </c>
      <c r="P1" t="s">
        <v>209</v>
      </c>
      <c r="Q1" t="s">
        <v>210</v>
      </c>
      <c r="R1" t="s">
        <v>211</v>
      </c>
      <c r="S1" t="s">
        <v>212</v>
      </c>
      <c r="T1" t="s">
        <v>213</v>
      </c>
      <c r="U1" t="s">
        <v>214</v>
      </c>
      <c r="V1" t="s">
        <v>215</v>
      </c>
      <c r="W1" t="s">
        <v>216</v>
      </c>
      <c r="X1" t="s">
        <v>217</v>
      </c>
      <c r="Y1" t="s">
        <v>218</v>
      </c>
      <c r="Z1" t="s">
        <v>219</v>
      </c>
      <c r="AA1" t="s">
        <v>220</v>
      </c>
      <c r="AB1" t="s">
        <v>221</v>
      </c>
      <c r="AC1" t="s">
        <v>222</v>
      </c>
      <c r="AD1" t="s">
        <v>223</v>
      </c>
      <c r="AE1" t="s">
        <v>224</v>
      </c>
      <c r="AF1" t="s">
        <v>225</v>
      </c>
      <c r="AG1" t="s">
        <v>226</v>
      </c>
      <c r="AH1" t="s">
        <v>227</v>
      </c>
      <c r="AI1" t="s">
        <v>228</v>
      </c>
      <c r="AJ1" t="s">
        <v>229</v>
      </c>
      <c r="AK1" t="s">
        <v>230</v>
      </c>
      <c r="AL1" t="s">
        <v>231</v>
      </c>
      <c r="AM1" t="s">
        <v>232</v>
      </c>
      <c r="AN1" t="s">
        <v>233</v>
      </c>
      <c r="AO1" t="s">
        <v>234</v>
      </c>
      <c r="AP1" t="s">
        <v>235</v>
      </c>
      <c r="AQ1" t="s">
        <v>236</v>
      </c>
      <c r="AR1" t="s">
        <v>237</v>
      </c>
      <c r="AS1" t="s">
        <v>238</v>
      </c>
      <c r="AT1" t="s">
        <v>239</v>
      </c>
      <c r="AU1" t="s">
        <v>240</v>
      </c>
      <c r="AV1" t="s">
        <v>241</v>
      </c>
      <c r="AW1" t="s">
        <v>242</v>
      </c>
      <c r="AX1" t="s">
        <v>243</v>
      </c>
      <c r="AY1" t="s">
        <v>244</v>
      </c>
      <c r="AZ1" t="s">
        <v>245</v>
      </c>
      <c r="BA1" t="s">
        <v>246</v>
      </c>
      <c r="BB1" t="s">
        <v>247</v>
      </c>
      <c r="BC1" t="s">
        <v>248</v>
      </c>
      <c r="BD1" t="s">
        <v>249</v>
      </c>
      <c r="BE1" t="s">
        <v>250</v>
      </c>
      <c r="BF1" t="s">
        <v>251</v>
      </c>
      <c r="BG1" t="s">
        <v>252</v>
      </c>
      <c r="BH1" t="s">
        <v>253</v>
      </c>
      <c r="BI1" t="s">
        <v>254</v>
      </c>
      <c r="BJ1" t="s">
        <v>255</v>
      </c>
      <c r="BK1" t="s">
        <v>256</v>
      </c>
      <c r="BL1" t="s">
        <v>257</v>
      </c>
      <c r="BM1" t="s">
        <v>258</v>
      </c>
      <c r="BN1" t="s">
        <v>259</v>
      </c>
      <c r="BO1" t="s">
        <v>260</v>
      </c>
      <c r="BP1" t="s">
        <v>261</v>
      </c>
      <c r="BQ1" t="s">
        <v>262</v>
      </c>
      <c r="BR1" t="s">
        <v>263</v>
      </c>
      <c r="BS1" t="s">
        <v>70</v>
      </c>
      <c r="BT1" t="s">
        <v>264</v>
      </c>
      <c r="BU1" t="s">
        <v>265</v>
      </c>
      <c r="BV1" t="s">
        <v>266</v>
      </c>
      <c r="BW1" t="s">
        <v>267</v>
      </c>
      <c r="BX1" t="s">
        <v>268</v>
      </c>
      <c r="BY1" t="s">
        <v>269</v>
      </c>
      <c r="BZ1" t="s">
        <v>270</v>
      </c>
      <c r="CA1" t="s">
        <v>271</v>
      </c>
      <c r="CB1" t="s">
        <v>272</v>
      </c>
      <c r="CC1" t="s">
        <v>192</v>
      </c>
      <c r="CD1" t="s">
        <v>273</v>
      </c>
      <c r="CE1" t="s">
        <v>274</v>
      </c>
      <c r="CF1" t="s">
        <v>275</v>
      </c>
      <c r="CG1" t="s">
        <v>276</v>
      </c>
      <c r="CH1" t="s">
        <v>277</v>
      </c>
      <c r="CI1" t="s">
        <v>278</v>
      </c>
      <c r="CJ1" t="s">
        <v>279</v>
      </c>
      <c r="CK1" t="s">
        <v>280</v>
      </c>
      <c r="CL1" t="s">
        <v>281</v>
      </c>
      <c r="CM1" t="s">
        <v>282</v>
      </c>
      <c r="CN1" t="s">
        <v>283</v>
      </c>
      <c r="CO1" t="s">
        <v>284</v>
      </c>
      <c r="CP1" t="s">
        <v>285</v>
      </c>
      <c r="CQ1" t="s">
        <v>286</v>
      </c>
      <c r="CR1" t="s">
        <v>287</v>
      </c>
      <c r="CS1" t="s">
        <v>288</v>
      </c>
      <c r="CT1" t="s">
        <v>289</v>
      </c>
      <c r="CU1" t="s">
        <v>290</v>
      </c>
      <c r="CV1" t="s">
        <v>291</v>
      </c>
      <c r="CW1" t="s">
        <v>292</v>
      </c>
      <c r="CX1" t="s">
        <v>293</v>
      </c>
      <c r="CY1" t="s">
        <v>294</v>
      </c>
      <c r="CZ1" t="s">
        <v>295</v>
      </c>
      <c r="DA1" t="s">
        <v>296</v>
      </c>
      <c r="DB1" t="s">
        <v>297</v>
      </c>
      <c r="DC1" t="s">
        <v>298</v>
      </c>
      <c r="DD1" t="s">
        <v>299</v>
      </c>
      <c r="DE1" t="s">
        <v>300</v>
      </c>
      <c r="DF1" t="s">
        <v>301</v>
      </c>
      <c r="DG1" t="s">
        <v>302</v>
      </c>
      <c r="DH1" t="s">
        <v>303</v>
      </c>
      <c r="DI1" t="s">
        <v>304</v>
      </c>
      <c r="DJ1" t="s">
        <v>305</v>
      </c>
      <c r="DK1" t="s">
        <v>306</v>
      </c>
      <c r="DL1" t="s">
        <v>307</v>
      </c>
      <c r="DM1" t="s">
        <v>308</v>
      </c>
      <c r="DN1" t="s">
        <v>309</v>
      </c>
      <c r="DO1" t="s">
        <v>310</v>
      </c>
      <c r="DP1" t="s">
        <v>311</v>
      </c>
      <c r="DQ1" t="s">
        <v>193</v>
      </c>
      <c r="DR1" t="s">
        <v>312</v>
      </c>
      <c r="DS1" t="s">
        <v>313</v>
      </c>
      <c r="DT1" t="s">
        <v>194</v>
      </c>
      <c r="DU1" t="s">
        <v>314</v>
      </c>
      <c r="DV1" t="s">
        <v>315</v>
      </c>
      <c r="DW1" t="s">
        <v>316</v>
      </c>
      <c r="DX1" t="s">
        <v>317</v>
      </c>
      <c r="DY1" t="s">
        <v>318</v>
      </c>
      <c r="DZ1" t="s">
        <v>319</v>
      </c>
      <c r="EA1" t="s">
        <v>320</v>
      </c>
      <c r="EB1" t="s">
        <v>321</v>
      </c>
      <c r="EC1" t="s">
        <v>322</v>
      </c>
      <c r="ED1" t="s">
        <v>323</v>
      </c>
      <c r="EE1" t="s">
        <v>324</v>
      </c>
      <c r="EF1" t="s">
        <v>325</v>
      </c>
      <c r="EG1" t="s">
        <v>326</v>
      </c>
      <c r="EH1" t="s">
        <v>327</v>
      </c>
      <c r="EI1" t="s">
        <v>328</v>
      </c>
      <c r="EJ1" t="s">
        <v>329</v>
      </c>
      <c r="EK1" t="s">
        <v>330</v>
      </c>
      <c r="EL1" t="s">
        <v>331</v>
      </c>
      <c r="EM1" t="s">
        <v>332</v>
      </c>
      <c r="EN1" t="s">
        <v>333</v>
      </c>
      <c r="EO1" t="s">
        <v>334</v>
      </c>
      <c r="EP1" t="s">
        <v>335</v>
      </c>
      <c r="EQ1" t="s">
        <v>336</v>
      </c>
      <c r="ER1" t="s">
        <v>337</v>
      </c>
      <c r="ES1" t="s">
        <v>338</v>
      </c>
    </row>
    <row r="2" spans="1:149" x14ac:dyDescent="0.25">
      <c r="A2">
        <v>101</v>
      </c>
      <c r="B2">
        <v>0.02</v>
      </c>
      <c r="C2">
        <v>0.8</v>
      </c>
      <c r="D2">
        <v>0.8</v>
      </c>
      <c r="E2">
        <v>0.08</v>
      </c>
      <c r="F2">
        <v>0.8</v>
      </c>
      <c r="G2">
        <v>0.8</v>
      </c>
      <c r="H2">
        <v>0.08</v>
      </c>
      <c r="I2">
        <v>0.14000000000000001</v>
      </c>
      <c r="J2">
        <v>0.14000000000000001</v>
      </c>
      <c r="K2">
        <v>0.08</v>
      </c>
      <c r="L2">
        <v>0.43</v>
      </c>
      <c r="M2">
        <v>0.08</v>
      </c>
      <c r="N2">
        <v>0.14000000000000001</v>
      </c>
      <c r="O2">
        <v>0.02</v>
      </c>
      <c r="P2">
        <v>0.08</v>
      </c>
      <c r="Q2">
        <v>2</v>
      </c>
      <c r="R2">
        <v>0.02</v>
      </c>
      <c r="S2">
        <v>0.08</v>
      </c>
      <c r="T2">
        <v>0.02</v>
      </c>
      <c r="U2">
        <v>0.43</v>
      </c>
      <c r="V2">
        <v>0.02</v>
      </c>
      <c r="W2">
        <v>0.02</v>
      </c>
      <c r="X2">
        <v>1</v>
      </c>
      <c r="Y2">
        <v>0.02</v>
      </c>
      <c r="Z2">
        <v>0.02</v>
      </c>
      <c r="AA2">
        <v>0.08</v>
      </c>
      <c r="AB2">
        <v>0.14000000000000001</v>
      </c>
      <c r="AC2">
        <v>0.43</v>
      </c>
      <c r="AD2">
        <v>0.43</v>
      </c>
      <c r="AE2">
        <v>0.02</v>
      </c>
      <c r="AF2">
        <v>0.08</v>
      </c>
      <c r="AG2">
        <v>0.02</v>
      </c>
      <c r="AH2">
        <v>0.14000000000000001</v>
      </c>
      <c r="AI2">
        <v>0.02</v>
      </c>
      <c r="AJ2">
        <v>0.08</v>
      </c>
      <c r="AK2">
        <v>0.14000000000000001</v>
      </c>
      <c r="AL2">
        <v>0.43</v>
      </c>
      <c r="AM2">
        <v>0.02</v>
      </c>
      <c r="AN2">
        <v>0.14000000000000001</v>
      </c>
      <c r="AO2">
        <v>0.14000000000000001</v>
      </c>
      <c r="AP2">
        <v>0.08</v>
      </c>
      <c r="AQ2">
        <v>0.02</v>
      </c>
      <c r="AR2">
        <v>0.14000000000000001</v>
      </c>
      <c r="AS2">
        <v>0.08</v>
      </c>
      <c r="AT2">
        <v>0.08</v>
      </c>
      <c r="AU2">
        <v>0.02</v>
      </c>
      <c r="AV2">
        <v>0.02</v>
      </c>
      <c r="AW2">
        <v>0.02</v>
      </c>
      <c r="AX2">
        <v>0.8</v>
      </c>
      <c r="AY2">
        <v>0.02</v>
      </c>
      <c r="AZ2">
        <v>0.08</v>
      </c>
      <c r="BA2">
        <v>0.02</v>
      </c>
      <c r="BB2">
        <v>0.08</v>
      </c>
      <c r="BC2">
        <v>0.08</v>
      </c>
      <c r="BD2">
        <v>0.02</v>
      </c>
      <c r="BE2">
        <v>0.02</v>
      </c>
      <c r="BF2">
        <v>0.08</v>
      </c>
      <c r="BG2">
        <v>0.02</v>
      </c>
      <c r="BH2">
        <v>0.43</v>
      </c>
      <c r="BI2">
        <v>0.02</v>
      </c>
      <c r="BJ2">
        <v>0.08</v>
      </c>
      <c r="BK2">
        <v>0.14000000000000001</v>
      </c>
      <c r="BL2">
        <v>0.08</v>
      </c>
      <c r="BM2">
        <v>0.02</v>
      </c>
      <c r="BN2">
        <v>0.02</v>
      </c>
      <c r="BO2">
        <v>0.43</v>
      </c>
      <c r="BP2">
        <v>0.02</v>
      </c>
      <c r="BQ2">
        <v>0.8</v>
      </c>
      <c r="BR2">
        <v>0.02</v>
      </c>
      <c r="BS2">
        <v>0.43</v>
      </c>
      <c r="BT2">
        <v>0.43</v>
      </c>
      <c r="BU2">
        <v>0.02</v>
      </c>
      <c r="BV2">
        <v>0.8</v>
      </c>
      <c r="BW2">
        <v>0.02</v>
      </c>
      <c r="BX2">
        <v>0.02</v>
      </c>
      <c r="BY2">
        <v>0.43</v>
      </c>
      <c r="BZ2">
        <v>0.02</v>
      </c>
      <c r="CA2">
        <v>0.02</v>
      </c>
      <c r="CB2">
        <v>0.08</v>
      </c>
      <c r="CC2">
        <v>0.02</v>
      </c>
      <c r="CD2">
        <v>0.02</v>
      </c>
      <c r="CE2">
        <v>0.02</v>
      </c>
      <c r="CF2">
        <v>0.14000000000000001</v>
      </c>
      <c r="CG2">
        <v>0.08</v>
      </c>
      <c r="CH2">
        <v>0.14000000000000001</v>
      </c>
      <c r="CI2">
        <v>0.02</v>
      </c>
      <c r="CJ2">
        <v>0.02</v>
      </c>
      <c r="CK2">
        <v>0.8</v>
      </c>
      <c r="CL2">
        <v>0.02</v>
      </c>
      <c r="CM2">
        <v>0.08</v>
      </c>
      <c r="CN2">
        <v>0.02</v>
      </c>
      <c r="CO2">
        <v>0.02</v>
      </c>
      <c r="CP2">
        <v>0.02</v>
      </c>
      <c r="CQ2">
        <v>0.14000000000000001</v>
      </c>
      <c r="CR2">
        <v>0.08</v>
      </c>
      <c r="CS2">
        <v>0.08</v>
      </c>
      <c r="CT2">
        <v>0.43</v>
      </c>
      <c r="CU2">
        <v>0.02</v>
      </c>
      <c r="CV2">
        <v>0.14000000000000001</v>
      </c>
      <c r="CW2">
        <v>0.43</v>
      </c>
      <c r="CX2">
        <v>0.14000000000000001</v>
      </c>
      <c r="CY2">
        <v>0.08</v>
      </c>
      <c r="CZ2">
        <v>0.14000000000000001</v>
      </c>
      <c r="DA2">
        <v>0.08</v>
      </c>
      <c r="DB2">
        <v>0.02</v>
      </c>
      <c r="DC2">
        <v>0.02</v>
      </c>
      <c r="DD2">
        <v>0.14000000000000001</v>
      </c>
      <c r="DE2">
        <v>0.02</v>
      </c>
      <c r="DF2">
        <v>0.02</v>
      </c>
      <c r="DG2">
        <v>0.14000000000000001</v>
      </c>
      <c r="DH2">
        <v>0.02</v>
      </c>
      <c r="DI2">
        <v>0.02</v>
      </c>
      <c r="DJ2">
        <v>0.43</v>
      </c>
      <c r="DK2">
        <v>0.02</v>
      </c>
      <c r="DL2">
        <v>0.8</v>
      </c>
      <c r="DM2">
        <v>0.02</v>
      </c>
      <c r="DN2">
        <v>0.02</v>
      </c>
      <c r="DO2">
        <v>0.14000000000000001</v>
      </c>
      <c r="DP2">
        <v>0.14000000000000001</v>
      </c>
      <c r="DQ2">
        <v>0.14000000000000001</v>
      </c>
      <c r="DR2">
        <v>0.02</v>
      </c>
      <c r="DS2">
        <v>0.02</v>
      </c>
      <c r="DT2">
        <v>0.14000000000000001</v>
      </c>
      <c r="DU2">
        <v>0.14000000000000001</v>
      </c>
      <c r="DV2">
        <v>0.02</v>
      </c>
      <c r="DW2">
        <v>0.02</v>
      </c>
      <c r="DX2">
        <v>0.43</v>
      </c>
      <c r="DY2">
        <v>0.02</v>
      </c>
      <c r="DZ2">
        <v>0.02</v>
      </c>
      <c r="EA2">
        <v>0.43</v>
      </c>
      <c r="EB2">
        <v>0.02</v>
      </c>
      <c r="EC2">
        <v>0.02</v>
      </c>
      <c r="ED2">
        <v>0.08</v>
      </c>
      <c r="EE2">
        <v>0.14000000000000001</v>
      </c>
      <c r="EF2">
        <v>0.02</v>
      </c>
      <c r="EG2">
        <v>0.14000000000000001</v>
      </c>
      <c r="EH2">
        <v>0.02</v>
      </c>
      <c r="EI2">
        <v>0.02</v>
      </c>
      <c r="EJ2">
        <v>0.14000000000000001</v>
      </c>
      <c r="EK2">
        <v>3</v>
      </c>
      <c r="EL2">
        <v>0.08</v>
      </c>
      <c r="EM2">
        <v>0.02</v>
      </c>
      <c r="EN2">
        <v>0.08</v>
      </c>
      <c r="EO2">
        <v>2.5</v>
      </c>
      <c r="EP2">
        <v>0.02</v>
      </c>
      <c r="EQ2">
        <v>3</v>
      </c>
      <c r="ER2">
        <v>0.43</v>
      </c>
      <c r="ES2">
        <v>0.08</v>
      </c>
    </row>
    <row r="3" spans="1:149" x14ac:dyDescent="0.25">
      <c r="A3">
        <v>102</v>
      </c>
      <c r="B3">
        <v>0.8</v>
      </c>
      <c r="C3">
        <v>1</v>
      </c>
      <c r="D3">
        <v>0.02</v>
      </c>
      <c r="E3">
        <v>0.14000000000000001</v>
      </c>
      <c r="F3">
        <v>0.8</v>
      </c>
      <c r="G3">
        <v>0.02</v>
      </c>
      <c r="H3">
        <v>0.43</v>
      </c>
      <c r="I3">
        <v>0.08</v>
      </c>
      <c r="J3">
        <v>0.43</v>
      </c>
      <c r="K3">
        <v>0.08</v>
      </c>
      <c r="L3">
        <v>0.14000000000000001</v>
      </c>
      <c r="M3">
        <v>0.14000000000000001</v>
      </c>
      <c r="N3">
        <v>0.02</v>
      </c>
      <c r="O3">
        <v>0.14000000000000001</v>
      </c>
      <c r="P3">
        <v>0.02</v>
      </c>
      <c r="Q3">
        <v>0.02</v>
      </c>
      <c r="R3">
        <v>0.02</v>
      </c>
      <c r="S3">
        <v>0.14000000000000001</v>
      </c>
      <c r="T3">
        <v>0.08</v>
      </c>
      <c r="U3">
        <v>0.43</v>
      </c>
      <c r="V3">
        <v>0.02</v>
      </c>
      <c r="W3">
        <v>0.02</v>
      </c>
      <c r="X3">
        <v>0.02</v>
      </c>
      <c r="Y3">
        <v>0.02</v>
      </c>
      <c r="Z3">
        <v>0.43</v>
      </c>
      <c r="AA3">
        <v>0.08</v>
      </c>
      <c r="AB3">
        <v>0.02</v>
      </c>
      <c r="AC3">
        <v>0.08</v>
      </c>
      <c r="AD3">
        <v>0.02</v>
      </c>
      <c r="AE3">
        <v>0.14000000000000001</v>
      </c>
      <c r="AF3">
        <v>0.14000000000000001</v>
      </c>
      <c r="AG3">
        <v>0.02</v>
      </c>
      <c r="AH3">
        <v>0.43</v>
      </c>
      <c r="AI3">
        <v>0.02</v>
      </c>
      <c r="AJ3">
        <v>0.02</v>
      </c>
      <c r="AK3">
        <v>0.8</v>
      </c>
      <c r="AL3">
        <v>0.14000000000000001</v>
      </c>
      <c r="AM3">
        <v>0.02</v>
      </c>
      <c r="AN3">
        <v>0.02</v>
      </c>
      <c r="AO3">
        <v>0.02</v>
      </c>
      <c r="AP3">
        <v>0.14000000000000001</v>
      </c>
      <c r="AQ3">
        <v>0.02</v>
      </c>
      <c r="AR3">
        <v>0.02</v>
      </c>
      <c r="AS3">
        <v>0.08</v>
      </c>
      <c r="AT3">
        <v>0</v>
      </c>
      <c r="AU3">
        <v>0.14000000000000001</v>
      </c>
      <c r="AV3">
        <v>0.02</v>
      </c>
      <c r="AW3">
        <v>0.08</v>
      </c>
      <c r="AX3">
        <v>0.43</v>
      </c>
      <c r="AY3">
        <v>0.02</v>
      </c>
      <c r="AZ3">
        <v>0.08</v>
      </c>
      <c r="BA3">
        <v>0.14000000000000001</v>
      </c>
      <c r="BB3">
        <v>0.14000000000000001</v>
      </c>
      <c r="BC3">
        <v>0.14000000000000001</v>
      </c>
      <c r="BD3">
        <v>0.02</v>
      </c>
      <c r="BE3">
        <v>0.14000000000000001</v>
      </c>
      <c r="BF3">
        <v>0.14000000000000001</v>
      </c>
      <c r="BG3">
        <v>0.02</v>
      </c>
      <c r="BH3">
        <v>0.14000000000000001</v>
      </c>
      <c r="BI3">
        <v>0.02</v>
      </c>
      <c r="BJ3">
        <v>0.43</v>
      </c>
      <c r="BK3">
        <v>0.43</v>
      </c>
      <c r="BL3">
        <v>0.02</v>
      </c>
      <c r="BM3">
        <v>0.02</v>
      </c>
      <c r="BN3">
        <v>0.02</v>
      </c>
      <c r="BO3">
        <v>0.43</v>
      </c>
      <c r="BP3">
        <v>0.02</v>
      </c>
      <c r="BQ3">
        <v>0.02</v>
      </c>
      <c r="BR3">
        <v>0.08</v>
      </c>
      <c r="BS3">
        <v>0.02</v>
      </c>
      <c r="BT3">
        <v>0.02</v>
      </c>
      <c r="BU3">
        <v>0.02</v>
      </c>
      <c r="BV3">
        <v>0.14000000000000001</v>
      </c>
      <c r="BW3">
        <v>0.02</v>
      </c>
      <c r="BX3">
        <v>0.02</v>
      </c>
      <c r="BY3">
        <v>0.02</v>
      </c>
      <c r="BZ3">
        <v>0.02</v>
      </c>
      <c r="CA3">
        <v>0.02</v>
      </c>
      <c r="CB3">
        <v>0.08</v>
      </c>
      <c r="CC3">
        <v>0.14000000000000001</v>
      </c>
      <c r="CD3">
        <v>0.02</v>
      </c>
      <c r="CE3">
        <v>0.02</v>
      </c>
      <c r="CF3">
        <v>0.08</v>
      </c>
      <c r="CG3">
        <v>0.08</v>
      </c>
      <c r="CH3">
        <v>0.14000000000000001</v>
      </c>
      <c r="CI3">
        <v>0.02</v>
      </c>
      <c r="CJ3">
        <v>0.02</v>
      </c>
      <c r="CK3">
        <v>0.14000000000000001</v>
      </c>
      <c r="CL3">
        <v>0.14000000000000001</v>
      </c>
      <c r="CM3">
        <v>0.14000000000000001</v>
      </c>
      <c r="CN3">
        <v>0.02</v>
      </c>
      <c r="CO3">
        <v>0.08</v>
      </c>
      <c r="CP3">
        <v>0.08</v>
      </c>
      <c r="CQ3">
        <v>0.14000000000000001</v>
      </c>
      <c r="CR3">
        <v>0.02</v>
      </c>
      <c r="CS3">
        <v>0.02</v>
      </c>
      <c r="CT3">
        <v>0.02</v>
      </c>
      <c r="CU3">
        <v>0.08</v>
      </c>
      <c r="CV3">
        <v>0.14000000000000001</v>
      </c>
      <c r="CW3">
        <v>0.02</v>
      </c>
      <c r="CX3">
        <v>0.08</v>
      </c>
      <c r="CY3">
        <v>0.02</v>
      </c>
      <c r="CZ3">
        <v>0.43</v>
      </c>
      <c r="DA3">
        <v>0.08</v>
      </c>
      <c r="DB3">
        <v>0.14000000000000001</v>
      </c>
      <c r="DC3">
        <v>0.02</v>
      </c>
      <c r="DD3">
        <v>0.02</v>
      </c>
      <c r="DE3">
        <v>0.08</v>
      </c>
      <c r="DF3">
        <v>0.02</v>
      </c>
      <c r="DG3">
        <v>0.14000000000000001</v>
      </c>
      <c r="DH3">
        <v>0.08</v>
      </c>
      <c r="DI3">
        <v>0.08</v>
      </c>
      <c r="DJ3">
        <v>0.02</v>
      </c>
      <c r="DK3">
        <v>0.02</v>
      </c>
      <c r="DL3">
        <v>1</v>
      </c>
      <c r="DM3">
        <v>0.02</v>
      </c>
      <c r="DN3">
        <v>0.02</v>
      </c>
      <c r="DO3">
        <v>0.02</v>
      </c>
      <c r="DP3">
        <v>0.02</v>
      </c>
      <c r="DQ3">
        <v>0.14000000000000001</v>
      </c>
      <c r="DR3">
        <v>0.02</v>
      </c>
      <c r="DS3">
        <v>0.08</v>
      </c>
      <c r="DT3">
        <v>0.14000000000000001</v>
      </c>
      <c r="DU3">
        <v>0.14000000000000001</v>
      </c>
      <c r="DV3">
        <v>0.02</v>
      </c>
      <c r="DW3">
        <v>0.02</v>
      </c>
      <c r="DX3">
        <v>0.02</v>
      </c>
      <c r="DY3">
        <v>0.02</v>
      </c>
      <c r="DZ3">
        <v>0.02</v>
      </c>
      <c r="EA3">
        <v>0.14000000000000001</v>
      </c>
      <c r="EB3">
        <v>0.02</v>
      </c>
      <c r="EC3">
        <v>0.02</v>
      </c>
      <c r="ED3">
        <v>0.02</v>
      </c>
      <c r="EE3">
        <v>0.02</v>
      </c>
      <c r="EF3">
        <v>0.02</v>
      </c>
      <c r="EG3">
        <v>0.8</v>
      </c>
      <c r="EH3">
        <v>0.02</v>
      </c>
      <c r="EI3">
        <v>0.02</v>
      </c>
      <c r="EJ3">
        <v>0.02</v>
      </c>
      <c r="EK3">
        <v>3</v>
      </c>
      <c r="EL3">
        <v>0.14000000000000001</v>
      </c>
      <c r="EM3">
        <v>0.08</v>
      </c>
      <c r="EN3">
        <v>0.43</v>
      </c>
      <c r="EO3">
        <v>0.8</v>
      </c>
      <c r="EP3">
        <v>0.02</v>
      </c>
      <c r="EQ3">
        <v>0.02</v>
      </c>
      <c r="ER3">
        <v>0.02</v>
      </c>
      <c r="ES3">
        <v>0.08</v>
      </c>
    </row>
    <row r="4" spans="1:149" x14ac:dyDescent="0.25">
      <c r="A4">
        <v>103</v>
      </c>
      <c r="B4">
        <v>0.08</v>
      </c>
      <c r="C4">
        <v>1</v>
      </c>
      <c r="D4">
        <v>0.02</v>
      </c>
      <c r="E4">
        <v>0.08</v>
      </c>
      <c r="F4">
        <v>0.8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0.8</v>
      </c>
      <c r="M4">
        <v>0.02</v>
      </c>
      <c r="N4">
        <v>0.02</v>
      </c>
      <c r="O4">
        <v>0.08</v>
      </c>
      <c r="P4">
        <v>0.02</v>
      </c>
      <c r="Q4">
        <v>0.02</v>
      </c>
      <c r="R4">
        <v>0.02</v>
      </c>
      <c r="S4">
        <v>0.08</v>
      </c>
      <c r="T4">
        <v>0.02</v>
      </c>
      <c r="U4">
        <v>0.8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1</v>
      </c>
      <c r="AF4">
        <v>0.14000000000000001</v>
      </c>
      <c r="AG4">
        <v>0.02</v>
      </c>
      <c r="AH4">
        <v>0.8</v>
      </c>
      <c r="AI4">
        <v>0.02</v>
      </c>
      <c r="AJ4">
        <v>0.02</v>
      </c>
      <c r="AK4">
        <v>0.14000000000000001</v>
      </c>
      <c r="AL4">
        <v>0.02</v>
      </c>
      <c r="AM4">
        <v>0.02</v>
      </c>
      <c r="AN4">
        <v>0.02</v>
      </c>
      <c r="AO4">
        <v>0.02</v>
      </c>
      <c r="AP4">
        <v>0.08</v>
      </c>
      <c r="AQ4">
        <v>0.02</v>
      </c>
      <c r="AR4">
        <v>0.02</v>
      </c>
      <c r="AS4">
        <v>0.02</v>
      </c>
      <c r="AT4">
        <v>0.08</v>
      </c>
      <c r="AU4">
        <v>0.02</v>
      </c>
      <c r="AV4">
        <v>0.02</v>
      </c>
      <c r="AW4">
        <v>0.08</v>
      </c>
      <c r="AX4">
        <v>0.02</v>
      </c>
      <c r="AY4">
        <v>0.02</v>
      </c>
      <c r="AZ4">
        <v>0.14000000000000001</v>
      </c>
      <c r="BA4">
        <v>0.02</v>
      </c>
      <c r="BB4">
        <v>0.08</v>
      </c>
      <c r="BC4">
        <v>0.02</v>
      </c>
      <c r="BD4">
        <v>0.02</v>
      </c>
      <c r="BE4">
        <v>0.08</v>
      </c>
      <c r="BF4">
        <v>0.08</v>
      </c>
      <c r="BG4">
        <v>0.02</v>
      </c>
      <c r="BH4">
        <v>0.02</v>
      </c>
      <c r="BI4">
        <v>0.02</v>
      </c>
      <c r="BJ4">
        <v>0.02</v>
      </c>
      <c r="BK4">
        <v>0.02</v>
      </c>
      <c r="BL4">
        <v>0.02</v>
      </c>
      <c r="BM4">
        <v>0.02</v>
      </c>
      <c r="BN4">
        <v>0.02</v>
      </c>
      <c r="BO4">
        <v>0.14000000000000001</v>
      </c>
      <c r="BP4">
        <v>0.02</v>
      </c>
      <c r="BQ4">
        <v>0.02</v>
      </c>
      <c r="BR4">
        <v>0.02</v>
      </c>
      <c r="BS4">
        <v>0.02</v>
      </c>
      <c r="BT4">
        <v>0.02</v>
      </c>
      <c r="BU4">
        <v>0.02</v>
      </c>
      <c r="BV4">
        <v>0.02</v>
      </c>
      <c r="BW4">
        <v>0.02</v>
      </c>
      <c r="BX4">
        <v>0.02</v>
      </c>
      <c r="BY4">
        <v>0.02</v>
      </c>
      <c r="BZ4">
        <v>0.02</v>
      </c>
      <c r="CA4">
        <v>0.02</v>
      </c>
      <c r="CB4">
        <v>0.02</v>
      </c>
      <c r="CC4">
        <v>0.02</v>
      </c>
      <c r="CD4">
        <v>0.02</v>
      </c>
      <c r="CE4">
        <v>0.02</v>
      </c>
      <c r="CF4">
        <v>0.02</v>
      </c>
      <c r="CG4">
        <v>0.02</v>
      </c>
      <c r="CH4">
        <v>0.02</v>
      </c>
      <c r="CI4">
        <v>0.02</v>
      </c>
      <c r="CJ4">
        <v>0.02</v>
      </c>
      <c r="CK4">
        <v>0.02</v>
      </c>
      <c r="CL4">
        <v>0.14000000000000001</v>
      </c>
      <c r="CM4">
        <v>0.14000000000000001</v>
      </c>
      <c r="CN4">
        <v>0.02</v>
      </c>
      <c r="CO4">
        <v>0.02</v>
      </c>
      <c r="CP4">
        <v>0.02</v>
      </c>
      <c r="CQ4">
        <v>0.14000000000000001</v>
      </c>
      <c r="CR4">
        <v>0.02</v>
      </c>
      <c r="CS4">
        <v>0.02</v>
      </c>
      <c r="CT4">
        <v>0.02</v>
      </c>
      <c r="CU4">
        <v>0.02</v>
      </c>
      <c r="CV4">
        <v>0.02</v>
      </c>
      <c r="CW4">
        <v>0.02</v>
      </c>
      <c r="CX4">
        <v>0.02</v>
      </c>
      <c r="CY4">
        <v>0.02</v>
      </c>
      <c r="CZ4">
        <v>0.02</v>
      </c>
      <c r="DA4">
        <v>0.08</v>
      </c>
      <c r="DB4">
        <v>0.02</v>
      </c>
      <c r="DC4">
        <v>0.02</v>
      </c>
      <c r="DD4">
        <v>0.02</v>
      </c>
      <c r="DE4">
        <v>0.08</v>
      </c>
      <c r="DF4">
        <v>0.02</v>
      </c>
      <c r="DG4">
        <v>0.02</v>
      </c>
      <c r="DH4">
        <v>0.08</v>
      </c>
      <c r="DI4">
        <v>0.02</v>
      </c>
      <c r="DJ4">
        <v>0.02</v>
      </c>
      <c r="DK4">
        <v>0.02</v>
      </c>
      <c r="DL4">
        <v>0.8</v>
      </c>
      <c r="DM4">
        <v>0.02</v>
      </c>
      <c r="DN4">
        <v>0.02</v>
      </c>
      <c r="DO4">
        <v>0.02</v>
      </c>
      <c r="DP4">
        <v>0.02</v>
      </c>
      <c r="DQ4">
        <v>0.02</v>
      </c>
      <c r="DR4">
        <v>0.8</v>
      </c>
      <c r="DS4">
        <v>0.02</v>
      </c>
      <c r="DT4">
        <v>1</v>
      </c>
      <c r="DU4">
        <v>0.8</v>
      </c>
      <c r="DV4">
        <v>0.02</v>
      </c>
      <c r="DW4">
        <v>0.02</v>
      </c>
      <c r="DX4">
        <v>0.02</v>
      </c>
      <c r="DY4">
        <v>0.02</v>
      </c>
      <c r="DZ4">
        <v>0.02</v>
      </c>
      <c r="EA4">
        <v>0.08</v>
      </c>
      <c r="EB4">
        <v>0.08</v>
      </c>
      <c r="EC4">
        <v>0.02</v>
      </c>
      <c r="ED4">
        <v>0.02</v>
      </c>
      <c r="EE4">
        <v>0.02</v>
      </c>
      <c r="EF4">
        <v>0.02</v>
      </c>
      <c r="EG4">
        <v>0.02</v>
      </c>
      <c r="EH4">
        <v>0.02</v>
      </c>
      <c r="EI4">
        <v>0.02</v>
      </c>
      <c r="EJ4">
        <v>0.02</v>
      </c>
      <c r="EK4">
        <v>1</v>
      </c>
      <c r="EL4">
        <v>0.02</v>
      </c>
      <c r="EM4">
        <v>0.02</v>
      </c>
      <c r="EN4">
        <v>0.43</v>
      </c>
      <c r="EO4">
        <v>1</v>
      </c>
      <c r="EP4">
        <v>0.02</v>
      </c>
      <c r="EQ4">
        <v>0.43</v>
      </c>
      <c r="ER4">
        <v>0.02</v>
      </c>
      <c r="ES4">
        <v>0.02</v>
      </c>
    </row>
    <row r="5" spans="1:149" x14ac:dyDescent="0.25">
      <c r="A5">
        <v>104</v>
      </c>
      <c r="B5">
        <v>0.14000000000000001</v>
      </c>
      <c r="C5">
        <v>1</v>
      </c>
      <c r="D5">
        <v>0.02</v>
      </c>
      <c r="E5">
        <v>0.14000000000000001</v>
      </c>
      <c r="F5">
        <v>0.8</v>
      </c>
      <c r="G5">
        <v>0.02</v>
      </c>
      <c r="H5">
        <v>0.08</v>
      </c>
      <c r="I5">
        <v>0.02</v>
      </c>
      <c r="J5">
        <v>0.02</v>
      </c>
      <c r="K5">
        <v>0.02</v>
      </c>
      <c r="L5">
        <v>0.8</v>
      </c>
      <c r="M5">
        <v>0.14000000000000001</v>
      </c>
      <c r="N5">
        <v>0.02</v>
      </c>
      <c r="O5">
        <v>0.02</v>
      </c>
      <c r="P5">
        <v>0.02</v>
      </c>
      <c r="Q5">
        <v>0.8</v>
      </c>
      <c r="R5">
        <v>0.02</v>
      </c>
      <c r="S5">
        <v>0.08</v>
      </c>
      <c r="T5">
        <v>0.08</v>
      </c>
      <c r="U5">
        <v>0.8</v>
      </c>
      <c r="V5">
        <v>0.02</v>
      </c>
      <c r="W5">
        <v>0.02</v>
      </c>
      <c r="X5">
        <v>0.02</v>
      </c>
      <c r="Y5">
        <v>0.02</v>
      </c>
      <c r="Z5">
        <v>0.02</v>
      </c>
      <c r="AA5">
        <v>0.08</v>
      </c>
      <c r="AB5">
        <v>0.02</v>
      </c>
      <c r="AC5">
        <v>0.02</v>
      </c>
      <c r="AD5">
        <v>0.02</v>
      </c>
      <c r="AE5">
        <v>1</v>
      </c>
      <c r="AF5">
        <v>0.14000000000000001</v>
      </c>
      <c r="AG5">
        <v>0.02</v>
      </c>
      <c r="AH5">
        <v>0.43</v>
      </c>
      <c r="AI5">
        <v>0.02</v>
      </c>
      <c r="AJ5">
        <v>0.02</v>
      </c>
      <c r="AK5">
        <v>0.8</v>
      </c>
      <c r="AL5">
        <v>0.14000000000000001</v>
      </c>
      <c r="AM5">
        <v>0.08</v>
      </c>
      <c r="AN5">
        <v>0.02</v>
      </c>
      <c r="AO5">
        <v>0.02</v>
      </c>
      <c r="AP5">
        <v>0.08</v>
      </c>
      <c r="AQ5">
        <v>0.02</v>
      </c>
      <c r="AR5">
        <v>0.02</v>
      </c>
      <c r="AS5">
        <v>0.08</v>
      </c>
      <c r="AT5">
        <v>0.08</v>
      </c>
      <c r="AU5">
        <v>0.02</v>
      </c>
      <c r="AV5">
        <v>0.02</v>
      </c>
      <c r="AW5">
        <v>0.08</v>
      </c>
      <c r="AX5">
        <v>0.14000000000000001</v>
      </c>
      <c r="AY5">
        <v>0.02</v>
      </c>
      <c r="AZ5">
        <v>0.14000000000000001</v>
      </c>
      <c r="BA5">
        <v>0.08</v>
      </c>
      <c r="BB5">
        <v>0.02</v>
      </c>
      <c r="BC5">
        <v>0.02</v>
      </c>
      <c r="BD5">
        <v>0.02</v>
      </c>
      <c r="BE5">
        <v>0.08</v>
      </c>
      <c r="BF5">
        <v>0.08</v>
      </c>
      <c r="BG5">
        <v>0.02</v>
      </c>
      <c r="BH5">
        <v>0.02</v>
      </c>
      <c r="BI5">
        <v>0.02</v>
      </c>
      <c r="BJ5">
        <v>0.14000000000000001</v>
      </c>
      <c r="BK5">
        <v>0.02</v>
      </c>
      <c r="BL5">
        <v>0.02</v>
      </c>
      <c r="BM5">
        <v>0.14000000000000001</v>
      </c>
      <c r="BN5">
        <v>0.02</v>
      </c>
      <c r="BO5">
        <v>0.14000000000000001</v>
      </c>
      <c r="BP5">
        <v>0.02</v>
      </c>
      <c r="BQ5">
        <v>0.02</v>
      </c>
      <c r="BR5">
        <v>0.02</v>
      </c>
      <c r="BS5">
        <v>0.08</v>
      </c>
      <c r="BT5">
        <v>0.02</v>
      </c>
      <c r="BU5">
        <v>0.02</v>
      </c>
      <c r="BV5">
        <v>0.02</v>
      </c>
      <c r="BW5">
        <v>0.02</v>
      </c>
      <c r="BX5">
        <v>0.02</v>
      </c>
      <c r="BY5">
        <v>0.02</v>
      </c>
      <c r="BZ5">
        <v>0.02</v>
      </c>
      <c r="CA5">
        <v>0.02</v>
      </c>
      <c r="CB5">
        <v>0.08</v>
      </c>
      <c r="CC5">
        <v>0.02</v>
      </c>
      <c r="CD5">
        <v>0.08</v>
      </c>
      <c r="CE5">
        <v>0.02</v>
      </c>
      <c r="CF5">
        <v>0.02</v>
      </c>
      <c r="CG5">
        <v>0.02</v>
      </c>
      <c r="CH5">
        <v>0.08</v>
      </c>
      <c r="CI5">
        <v>0.02</v>
      </c>
      <c r="CJ5">
        <v>0.02</v>
      </c>
      <c r="CK5">
        <v>0.02</v>
      </c>
      <c r="CL5">
        <v>0.14000000000000001</v>
      </c>
      <c r="CM5">
        <v>0.14000000000000001</v>
      </c>
      <c r="CN5">
        <v>0.02</v>
      </c>
      <c r="CO5">
        <v>0.02</v>
      </c>
      <c r="CP5">
        <v>0.14000000000000001</v>
      </c>
      <c r="CQ5">
        <v>0.8</v>
      </c>
      <c r="CR5">
        <v>0.02</v>
      </c>
      <c r="CS5">
        <v>0.02</v>
      </c>
      <c r="CT5">
        <v>0.43</v>
      </c>
      <c r="CU5">
        <v>0.08</v>
      </c>
      <c r="CV5">
        <v>0.08</v>
      </c>
      <c r="CW5">
        <v>0.14000000000000001</v>
      </c>
      <c r="CX5">
        <v>0.02</v>
      </c>
      <c r="CY5">
        <v>0.08</v>
      </c>
      <c r="CZ5">
        <v>0.43</v>
      </c>
      <c r="DA5">
        <v>0.08</v>
      </c>
      <c r="DB5">
        <v>0.02</v>
      </c>
      <c r="DC5">
        <v>0.02</v>
      </c>
      <c r="DD5">
        <v>0.02</v>
      </c>
      <c r="DE5">
        <v>0.08</v>
      </c>
      <c r="DF5">
        <v>0.02</v>
      </c>
      <c r="DG5">
        <v>0.02</v>
      </c>
      <c r="DH5">
        <v>0.14000000000000001</v>
      </c>
      <c r="DI5">
        <v>0.08</v>
      </c>
      <c r="DJ5">
        <v>0.08</v>
      </c>
      <c r="DK5">
        <v>0.02</v>
      </c>
      <c r="DL5">
        <v>0.8</v>
      </c>
      <c r="DM5">
        <v>0.02</v>
      </c>
      <c r="DN5">
        <v>0.02</v>
      </c>
      <c r="DO5">
        <v>0.02</v>
      </c>
      <c r="DP5">
        <v>0.02</v>
      </c>
      <c r="DQ5">
        <v>0.14000000000000001</v>
      </c>
      <c r="DR5">
        <v>0.02</v>
      </c>
      <c r="DS5">
        <v>0.02</v>
      </c>
      <c r="DT5">
        <v>1</v>
      </c>
      <c r="DU5">
        <v>0.8</v>
      </c>
      <c r="DV5">
        <v>0.02</v>
      </c>
      <c r="DW5">
        <v>0.14000000000000001</v>
      </c>
      <c r="DX5">
        <v>0.02</v>
      </c>
      <c r="DY5">
        <v>0.02</v>
      </c>
      <c r="DZ5">
        <v>0.02</v>
      </c>
      <c r="EA5">
        <v>0.08</v>
      </c>
      <c r="EB5">
        <v>0.14000000000000001</v>
      </c>
      <c r="EC5">
        <v>0.02</v>
      </c>
      <c r="ED5">
        <v>0.02</v>
      </c>
      <c r="EE5">
        <v>0.02</v>
      </c>
      <c r="EF5">
        <v>0.14000000000000001</v>
      </c>
      <c r="EG5">
        <v>0.02</v>
      </c>
      <c r="EH5">
        <v>0.02</v>
      </c>
      <c r="EI5">
        <v>0.02</v>
      </c>
      <c r="EJ5">
        <v>0.02</v>
      </c>
      <c r="EK5">
        <v>1</v>
      </c>
      <c r="EL5">
        <v>0.08</v>
      </c>
      <c r="EM5">
        <v>0.02</v>
      </c>
      <c r="EN5">
        <v>0.43</v>
      </c>
      <c r="EO5">
        <v>2.5</v>
      </c>
      <c r="EP5">
        <v>0.02</v>
      </c>
      <c r="EQ5">
        <v>0.43</v>
      </c>
      <c r="ER5">
        <v>0.02</v>
      </c>
      <c r="ES5">
        <v>0.02</v>
      </c>
    </row>
    <row r="6" spans="1:149" x14ac:dyDescent="0.25">
      <c r="A6">
        <v>105</v>
      </c>
      <c r="B6">
        <v>0.8</v>
      </c>
      <c r="C6">
        <v>0.08</v>
      </c>
      <c r="D6">
        <v>0.08</v>
      </c>
      <c r="E6">
        <v>0.43</v>
      </c>
      <c r="F6">
        <v>0.43</v>
      </c>
      <c r="G6">
        <v>0.14000000000000001</v>
      </c>
      <c r="H6">
        <v>0.08</v>
      </c>
      <c r="I6">
        <v>0.08</v>
      </c>
      <c r="J6">
        <v>0.14000000000000001</v>
      </c>
      <c r="K6">
        <v>0.14000000000000001</v>
      </c>
      <c r="L6">
        <v>0.08</v>
      </c>
      <c r="M6">
        <v>0.14000000000000001</v>
      </c>
      <c r="N6">
        <v>0.14000000000000001</v>
      </c>
      <c r="O6">
        <v>0.02</v>
      </c>
      <c r="P6">
        <v>0.02</v>
      </c>
      <c r="Q6">
        <v>0.8</v>
      </c>
      <c r="R6">
        <v>0.02</v>
      </c>
      <c r="S6">
        <v>0.02</v>
      </c>
      <c r="T6">
        <v>0.02</v>
      </c>
      <c r="U6">
        <v>0.08</v>
      </c>
      <c r="V6">
        <v>0.08</v>
      </c>
      <c r="W6">
        <v>0.02</v>
      </c>
      <c r="X6">
        <v>1</v>
      </c>
      <c r="Y6">
        <v>0.08</v>
      </c>
      <c r="Z6">
        <v>0.02</v>
      </c>
      <c r="AA6">
        <v>0.08</v>
      </c>
      <c r="AB6">
        <v>0.14000000000000001</v>
      </c>
      <c r="AC6">
        <v>0.08</v>
      </c>
      <c r="AD6">
        <v>0.14000000000000001</v>
      </c>
      <c r="AE6">
        <v>1</v>
      </c>
      <c r="AF6">
        <v>0.14000000000000001</v>
      </c>
      <c r="AG6">
        <v>0.02</v>
      </c>
      <c r="AH6">
        <v>0.43</v>
      </c>
      <c r="AI6">
        <v>0.02</v>
      </c>
      <c r="AJ6">
        <v>0.02</v>
      </c>
      <c r="AK6">
        <v>0.08</v>
      </c>
      <c r="AL6">
        <v>0.14000000000000001</v>
      </c>
      <c r="AM6">
        <v>0.08</v>
      </c>
      <c r="AN6">
        <v>0.14000000000000001</v>
      </c>
      <c r="AO6">
        <v>0.02</v>
      </c>
      <c r="AP6">
        <v>0.02</v>
      </c>
      <c r="AQ6">
        <v>0.02</v>
      </c>
      <c r="AR6">
        <v>0.02</v>
      </c>
      <c r="AS6">
        <v>0.02</v>
      </c>
      <c r="AT6">
        <v>0.02</v>
      </c>
      <c r="AU6">
        <v>0.02</v>
      </c>
      <c r="AV6">
        <v>0.02</v>
      </c>
      <c r="AW6">
        <v>0.02</v>
      </c>
      <c r="AX6">
        <v>0.02</v>
      </c>
      <c r="AY6">
        <v>0.14000000000000001</v>
      </c>
      <c r="AZ6">
        <v>0.02</v>
      </c>
      <c r="BA6">
        <v>0.08</v>
      </c>
      <c r="BB6">
        <v>0.14000000000000001</v>
      </c>
      <c r="BC6">
        <v>0.14000000000000001</v>
      </c>
      <c r="BD6">
        <v>0.14000000000000001</v>
      </c>
      <c r="BE6">
        <v>0.08</v>
      </c>
      <c r="BF6">
        <v>0.02</v>
      </c>
      <c r="BG6">
        <v>0.02</v>
      </c>
      <c r="BH6">
        <v>0.02</v>
      </c>
      <c r="BI6">
        <v>0.14000000000000001</v>
      </c>
      <c r="BJ6">
        <v>0.08</v>
      </c>
      <c r="BK6">
        <v>0.08</v>
      </c>
      <c r="BL6">
        <v>0.02</v>
      </c>
      <c r="BM6">
        <v>0.14000000000000001</v>
      </c>
      <c r="BN6">
        <v>0.02</v>
      </c>
      <c r="BO6">
        <v>0.08</v>
      </c>
      <c r="BP6">
        <v>0.02</v>
      </c>
      <c r="BQ6">
        <v>0.02</v>
      </c>
      <c r="BR6">
        <v>0.08</v>
      </c>
      <c r="BS6">
        <v>0.08</v>
      </c>
      <c r="BT6">
        <v>0.14000000000000001</v>
      </c>
      <c r="BU6">
        <v>0.02</v>
      </c>
      <c r="BV6">
        <v>0.14000000000000001</v>
      </c>
      <c r="BW6">
        <v>0.02</v>
      </c>
      <c r="BX6">
        <v>0.02</v>
      </c>
      <c r="BY6">
        <v>0.02</v>
      </c>
      <c r="BZ6">
        <v>0.02</v>
      </c>
      <c r="CA6">
        <v>0.02</v>
      </c>
      <c r="CB6">
        <v>0.08</v>
      </c>
      <c r="CC6">
        <v>0.02</v>
      </c>
      <c r="CD6">
        <v>0.02</v>
      </c>
      <c r="CE6">
        <v>0.14000000000000001</v>
      </c>
      <c r="CF6">
        <v>0.08</v>
      </c>
      <c r="CG6">
        <v>0.08</v>
      </c>
      <c r="CH6">
        <v>0.14000000000000001</v>
      </c>
      <c r="CI6">
        <v>0.02</v>
      </c>
      <c r="CJ6">
        <v>0.02</v>
      </c>
      <c r="CK6">
        <v>0.14000000000000001</v>
      </c>
      <c r="CL6">
        <v>0.14000000000000001</v>
      </c>
      <c r="CM6">
        <v>0.14000000000000001</v>
      </c>
      <c r="CN6">
        <v>0.08</v>
      </c>
      <c r="CO6">
        <v>0.08</v>
      </c>
      <c r="CP6">
        <v>0.02</v>
      </c>
      <c r="CQ6">
        <v>0.08</v>
      </c>
      <c r="CR6">
        <v>0.02</v>
      </c>
      <c r="CS6">
        <v>0.02</v>
      </c>
      <c r="CT6">
        <v>0.02</v>
      </c>
      <c r="CU6">
        <v>0.08</v>
      </c>
      <c r="CV6">
        <v>0.08</v>
      </c>
      <c r="CW6">
        <v>0.14000000000000001</v>
      </c>
      <c r="CX6">
        <v>0.08</v>
      </c>
      <c r="CY6">
        <v>0.08</v>
      </c>
      <c r="CZ6">
        <v>0.14000000000000001</v>
      </c>
      <c r="DA6">
        <v>0.08</v>
      </c>
      <c r="DB6">
        <v>0.14000000000000001</v>
      </c>
      <c r="DC6">
        <v>0.02</v>
      </c>
      <c r="DD6">
        <v>0.08</v>
      </c>
      <c r="DE6">
        <v>0.08</v>
      </c>
      <c r="DF6">
        <v>0.02</v>
      </c>
      <c r="DG6">
        <v>0.43</v>
      </c>
      <c r="DH6">
        <v>0.08</v>
      </c>
      <c r="DI6">
        <v>0.14000000000000001</v>
      </c>
      <c r="DJ6">
        <v>0.08</v>
      </c>
      <c r="DK6">
        <v>0.02</v>
      </c>
      <c r="DL6">
        <v>1</v>
      </c>
      <c r="DM6">
        <v>0.02</v>
      </c>
      <c r="DN6" t="s">
        <v>182</v>
      </c>
      <c r="DO6">
        <v>0.14000000000000001</v>
      </c>
      <c r="DP6" t="s">
        <v>182</v>
      </c>
      <c r="DQ6">
        <v>0.02</v>
      </c>
      <c r="DR6">
        <v>0.02</v>
      </c>
      <c r="DS6">
        <v>0.08</v>
      </c>
      <c r="DT6">
        <v>0.02</v>
      </c>
      <c r="DU6">
        <v>0.02</v>
      </c>
      <c r="DV6">
        <v>0.02</v>
      </c>
      <c r="DW6">
        <v>0.02</v>
      </c>
      <c r="DX6">
        <v>0.08</v>
      </c>
      <c r="DY6">
        <v>0.02</v>
      </c>
      <c r="DZ6">
        <v>0.02</v>
      </c>
      <c r="EA6">
        <v>0.08</v>
      </c>
      <c r="EB6">
        <v>0.02</v>
      </c>
      <c r="EC6">
        <v>0.02</v>
      </c>
      <c r="ED6">
        <v>0.02</v>
      </c>
      <c r="EE6">
        <v>0.08</v>
      </c>
      <c r="EF6">
        <v>0.02</v>
      </c>
      <c r="EG6">
        <v>0.08</v>
      </c>
      <c r="EH6">
        <v>0.02</v>
      </c>
      <c r="EI6">
        <v>0.02</v>
      </c>
      <c r="EJ6">
        <v>0.08</v>
      </c>
      <c r="EK6">
        <v>1</v>
      </c>
      <c r="EL6">
        <v>0.02</v>
      </c>
      <c r="EM6">
        <v>0.02</v>
      </c>
      <c r="EN6">
        <v>0.43</v>
      </c>
      <c r="EO6">
        <v>2.5</v>
      </c>
      <c r="EP6">
        <v>0.02</v>
      </c>
      <c r="EQ6">
        <v>0.08</v>
      </c>
      <c r="ER6">
        <v>0.02</v>
      </c>
      <c r="ES6">
        <v>0.08</v>
      </c>
    </row>
    <row r="7" spans="1:149" x14ac:dyDescent="0.25">
      <c r="A7">
        <v>106</v>
      </c>
      <c r="B7">
        <v>0.08</v>
      </c>
      <c r="C7">
        <v>0.8</v>
      </c>
      <c r="D7">
        <v>0.02</v>
      </c>
      <c r="E7">
        <v>0.02</v>
      </c>
      <c r="F7">
        <v>0.08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0.08</v>
      </c>
      <c r="M7">
        <v>0.08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0.08</v>
      </c>
      <c r="U7">
        <v>0.14000000000000001</v>
      </c>
      <c r="V7">
        <v>0.02</v>
      </c>
      <c r="W7">
        <v>0.02</v>
      </c>
      <c r="X7">
        <v>0.8</v>
      </c>
      <c r="Y7">
        <v>0.08</v>
      </c>
      <c r="Z7">
        <v>0.14000000000000001</v>
      </c>
      <c r="AA7">
        <v>0.08</v>
      </c>
      <c r="AB7">
        <v>0.43</v>
      </c>
      <c r="AC7">
        <v>0.08</v>
      </c>
      <c r="AD7">
        <v>0.08</v>
      </c>
      <c r="AE7">
        <v>0.02</v>
      </c>
      <c r="AF7">
        <v>0.02</v>
      </c>
      <c r="AG7">
        <v>0.08</v>
      </c>
      <c r="AH7">
        <v>0.02</v>
      </c>
      <c r="AI7">
        <v>0.02</v>
      </c>
      <c r="AJ7">
        <v>0.02</v>
      </c>
      <c r="AK7">
        <v>0.02</v>
      </c>
      <c r="AL7">
        <v>0.08</v>
      </c>
      <c r="AM7">
        <v>0.02</v>
      </c>
      <c r="AN7">
        <v>0.02</v>
      </c>
      <c r="AO7">
        <v>0.02</v>
      </c>
      <c r="AP7">
        <v>0.02</v>
      </c>
      <c r="AQ7">
        <v>0.08</v>
      </c>
      <c r="AR7">
        <v>0.02</v>
      </c>
      <c r="AS7">
        <v>0.08</v>
      </c>
      <c r="AT7">
        <v>0.02</v>
      </c>
      <c r="AU7">
        <v>0.02</v>
      </c>
      <c r="AV7">
        <v>0.02</v>
      </c>
      <c r="AW7">
        <v>0.02</v>
      </c>
      <c r="AX7">
        <v>0.14000000000000001</v>
      </c>
      <c r="AY7">
        <v>0.02</v>
      </c>
      <c r="AZ7">
        <v>0.08</v>
      </c>
      <c r="BA7">
        <v>0.02</v>
      </c>
      <c r="BB7">
        <v>0.02</v>
      </c>
      <c r="BC7">
        <v>0.08</v>
      </c>
      <c r="BD7">
        <v>0.02</v>
      </c>
      <c r="BE7">
        <v>0.14000000000000001</v>
      </c>
      <c r="BF7">
        <v>0.02</v>
      </c>
      <c r="BG7">
        <v>0.14000000000000001</v>
      </c>
      <c r="BH7">
        <v>0.08</v>
      </c>
      <c r="BI7">
        <v>0.08</v>
      </c>
      <c r="BJ7">
        <v>0.02</v>
      </c>
      <c r="BK7">
        <v>0.08</v>
      </c>
      <c r="BL7">
        <v>0.02</v>
      </c>
      <c r="BM7">
        <v>0.02</v>
      </c>
      <c r="BN7">
        <v>0.02</v>
      </c>
      <c r="BO7">
        <v>0.08</v>
      </c>
      <c r="BP7">
        <v>0.02</v>
      </c>
      <c r="BQ7">
        <v>0.02</v>
      </c>
      <c r="BR7">
        <v>0.02</v>
      </c>
      <c r="BS7">
        <v>0.08</v>
      </c>
      <c r="BT7">
        <v>0.02</v>
      </c>
      <c r="BU7">
        <v>0.14000000000000001</v>
      </c>
      <c r="BV7">
        <v>0.14000000000000001</v>
      </c>
      <c r="BW7">
        <v>0.02</v>
      </c>
      <c r="BX7">
        <v>0.02</v>
      </c>
      <c r="BY7">
        <v>0.08</v>
      </c>
      <c r="BZ7">
        <v>0.02</v>
      </c>
      <c r="CA7">
        <v>0.02</v>
      </c>
      <c r="CB7">
        <v>0.08</v>
      </c>
      <c r="CC7">
        <v>0.02</v>
      </c>
      <c r="CD7">
        <v>0.02</v>
      </c>
      <c r="CE7">
        <v>0.14000000000000001</v>
      </c>
      <c r="CF7">
        <v>0.08</v>
      </c>
      <c r="CG7">
        <v>0.08</v>
      </c>
      <c r="CH7">
        <v>0.02</v>
      </c>
      <c r="CI7">
        <v>0.02</v>
      </c>
      <c r="CJ7">
        <v>0.02</v>
      </c>
      <c r="CK7">
        <v>0.8</v>
      </c>
      <c r="CL7">
        <v>0.02</v>
      </c>
      <c r="CM7">
        <v>0.08</v>
      </c>
      <c r="CN7">
        <v>0.43</v>
      </c>
      <c r="CO7">
        <v>0.14000000000000001</v>
      </c>
      <c r="CP7">
        <v>0.02</v>
      </c>
      <c r="CQ7">
        <v>0.02</v>
      </c>
      <c r="CR7">
        <v>0.02</v>
      </c>
      <c r="CS7">
        <v>0.08</v>
      </c>
      <c r="CT7">
        <v>0.08</v>
      </c>
      <c r="CU7">
        <v>0.02</v>
      </c>
      <c r="CV7">
        <v>0.08</v>
      </c>
      <c r="CW7">
        <v>0.08</v>
      </c>
      <c r="CX7">
        <v>0.02</v>
      </c>
      <c r="CY7">
        <v>0.08</v>
      </c>
      <c r="CZ7">
        <v>0.08</v>
      </c>
      <c r="DA7">
        <v>0.02</v>
      </c>
      <c r="DB7">
        <v>0.08</v>
      </c>
      <c r="DC7">
        <v>0.02</v>
      </c>
      <c r="DD7">
        <v>0.14000000000000001</v>
      </c>
      <c r="DE7">
        <v>0.02</v>
      </c>
      <c r="DF7">
        <v>0.14000000000000001</v>
      </c>
      <c r="DG7">
        <v>0.43</v>
      </c>
      <c r="DH7">
        <v>0.02</v>
      </c>
      <c r="DI7">
        <v>0.02</v>
      </c>
      <c r="DJ7">
        <v>0.02</v>
      </c>
      <c r="DK7">
        <v>0.02</v>
      </c>
      <c r="DL7">
        <v>0.02</v>
      </c>
      <c r="DM7">
        <v>0.08</v>
      </c>
      <c r="DN7">
        <v>0.02</v>
      </c>
      <c r="DO7">
        <v>0.08</v>
      </c>
      <c r="DP7">
        <v>0.02</v>
      </c>
      <c r="DQ7">
        <v>0.14000000000000001</v>
      </c>
      <c r="DR7">
        <v>0.02</v>
      </c>
      <c r="DS7">
        <v>0.14000000000000001</v>
      </c>
      <c r="DT7">
        <v>0.14000000000000001</v>
      </c>
      <c r="DU7">
        <v>0.02</v>
      </c>
      <c r="DV7">
        <v>0.02</v>
      </c>
      <c r="DW7">
        <v>0.02</v>
      </c>
      <c r="DX7">
        <v>0.02</v>
      </c>
      <c r="DY7">
        <v>0.08</v>
      </c>
      <c r="DZ7">
        <v>0.02</v>
      </c>
      <c r="EA7">
        <v>0.08</v>
      </c>
      <c r="EB7">
        <v>0.02</v>
      </c>
      <c r="EC7">
        <v>0.02</v>
      </c>
      <c r="ED7">
        <v>0.02</v>
      </c>
      <c r="EE7">
        <v>0.14000000000000001</v>
      </c>
      <c r="EF7">
        <v>0.02</v>
      </c>
      <c r="EG7">
        <v>0.14000000000000001</v>
      </c>
      <c r="EH7">
        <v>0.02</v>
      </c>
      <c r="EI7">
        <v>0.02</v>
      </c>
      <c r="EJ7">
        <v>0.02</v>
      </c>
      <c r="EK7">
        <v>3</v>
      </c>
      <c r="EL7">
        <v>0.08</v>
      </c>
      <c r="EM7">
        <v>0.02</v>
      </c>
      <c r="EN7">
        <v>0.43</v>
      </c>
      <c r="EO7">
        <v>1</v>
      </c>
      <c r="EP7">
        <v>0.43</v>
      </c>
      <c r="EQ7">
        <v>0.43</v>
      </c>
      <c r="ER7">
        <v>0.43</v>
      </c>
      <c r="ES7">
        <v>0.02</v>
      </c>
    </row>
    <row r="8" spans="1:149" x14ac:dyDescent="0.25">
      <c r="A8">
        <v>107</v>
      </c>
      <c r="B8">
        <v>0.02</v>
      </c>
      <c r="C8">
        <v>0.14000000000000001</v>
      </c>
      <c r="D8">
        <v>0.02</v>
      </c>
      <c r="E8">
        <v>0</v>
      </c>
      <c r="F8">
        <v>0.43</v>
      </c>
      <c r="G8">
        <v>0.8</v>
      </c>
      <c r="H8">
        <v>0.08</v>
      </c>
      <c r="I8" t="s">
        <v>182</v>
      </c>
      <c r="J8">
        <v>0.08</v>
      </c>
      <c r="K8">
        <v>0.02</v>
      </c>
      <c r="L8">
        <v>0.08</v>
      </c>
      <c r="M8">
        <v>0.08</v>
      </c>
      <c r="N8">
        <v>0.14000000000000001</v>
      </c>
      <c r="O8">
        <v>0.02</v>
      </c>
      <c r="P8" t="s">
        <v>182</v>
      </c>
      <c r="Q8">
        <v>0.8</v>
      </c>
      <c r="R8">
        <v>0.02</v>
      </c>
      <c r="S8">
        <v>0.02</v>
      </c>
      <c r="T8">
        <v>0.08</v>
      </c>
      <c r="U8">
        <v>0.08</v>
      </c>
      <c r="V8">
        <v>0.02</v>
      </c>
      <c r="W8">
        <v>0.02</v>
      </c>
      <c r="X8">
        <v>0.8</v>
      </c>
      <c r="Y8" t="s">
        <v>182</v>
      </c>
      <c r="Z8" t="s">
        <v>182</v>
      </c>
      <c r="AA8">
        <v>0.43</v>
      </c>
      <c r="AB8">
        <v>0.43</v>
      </c>
      <c r="AC8" t="s">
        <v>182</v>
      </c>
      <c r="AD8" t="s">
        <v>182</v>
      </c>
      <c r="AE8">
        <v>0.14000000000000001</v>
      </c>
      <c r="AF8">
        <v>0.02</v>
      </c>
      <c r="AG8" t="s">
        <v>182</v>
      </c>
      <c r="AH8">
        <v>0.43</v>
      </c>
      <c r="AI8">
        <v>0.02</v>
      </c>
      <c r="AJ8">
        <v>0.02</v>
      </c>
      <c r="AK8">
        <v>0.08</v>
      </c>
      <c r="AL8">
        <v>0.08</v>
      </c>
      <c r="AM8">
        <v>0.02</v>
      </c>
      <c r="AN8" t="s">
        <v>182</v>
      </c>
      <c r="AO8">
        <v>0.02</v>
      </c>
      <c r="AP8">
        <v>0.08</v>
      </c>
      <c r="AQ8" t="s">
        <v>182</v>
      </c>
      <c r="AR8">
        <v>0.02</v>
      </c>
      <c r="AS8">
        <v>0.02</v>
      </c>
      <c r="AT8">
        <v>0.02</v>
      </c>
      <c r="AU8" t="s">
        <v>182</v>
      </c>
      <c r="AV8">
        <v>0.02</v>
      </c>
      <c r="AW8">
        <v>0.02</v>
      </c>
      <c r="AX8" t="s">
        <v>182</v>
      </c>
      <c r="AY8" t="s">
        <v>182</v>
      </c>
      <c r="AZ8">
        <v>0.02</v>
      </c>
      <c r="BA8" t="s">
        <v>182</v>
      </c>
      <c r="BB8">
        <v>0.08</v>
      </c>
      <c r="BC8">
        <v>0.02</v>
      </c>
      <c r="BD8">
        <v>0.02</v>
      </c>
      <c r="BE8">
        <v>0.02</v>
      </c>
      <c r="BF8">
        <v>0.08</v>
      </c>
      <c r="BG8">
        <v>0.02</v>
      </c>
      <c r="BH8">
        <v>0.08</v>
      </c>
      <c r="BI8">
        <v>0.08</v>
      </c>
      <c r="BJ8">
        <v>0.08</v>
      </c>
      <c r="BK8" t="s">
        <v>182</v>
      </c>
      <c r="BL8" t="s">
        <v>182</v>
      </c>
      <c r="BM8" t="s">
        <v>182</v>
      </c>
      <c r="BN8">
        <v>0.02</v>
      </c>
      <c r="BO8">
        <v>0.02</v>
      </c>
      <c r="BP8">
        <v>0.02</v>
      </c>
      <c r="BQ8" t="s">
        <v>182</v>
      </c>
      <c r="BR8">
        <v>0.02</v>
      </c>
      <c r="BS8" t="s">
        <v>182</v>
      </c>
      <c r="BT8" t="s">
        <v>182</v>
      </c>
      <c r="BU8">
        <v>0.08</v>
      </c>
      <c r="BV8">
        <v>0.8</v>
      </c>
      <c r="BW8" t="s">
        <v>182</v>
      </c>
      <c r="BX8" t="s">
        <v>182</v>
      </c>
      <c r="BY8" t="s">
        <v>182</v>
      </c>
      <c r="BZ8" t="s">
        <v>182</v>
      </c>
      <c r="CA8" t="s">
        <v>182</v>
      </c>
      <c r="CB8" t="s">
        <v>182</v>
      </c>
      <c r="CC8" t="s">
        <v>182</v>
      </c>
      <c r="CD8">
        <v>0.02</v>
      </c>
      <c r="CE8">
        <v>0.02</v>
      </c>
      <c r="CF8">
        <v>0.02</v>
      </c>
      <c r="CG8" t="s">
        <v>182</v>
      </c>
      <c r="CH8">
        <v>0.43</v>
      </c>
      <c r="CI8" t="s">
        <v>182</v>
      </c>
      <c r="CJ8" t="s">
        <v>182</v>
      </c>
      <c r="CK8">
        <v>0.08</v>
      </c>
      <c r="CL8">
        <v>0.02</v>
      </c>
      <c r="CM8">
        <v>0.14000000000000001</v>
      </c>
      <c r="CN8">
        <v>0.02</v>
      </c>
      <c r="CO8" t="s">
        <v>182</v>
      </c>
      <c r="CP8">
        <v>0.08</v>
      </c>
      <c r="CQ8">
        <v>0.08</v>
      </c>
      <c r="CR8" t="s">
        <v>182</v>
      </c>
      <c r="CS8">
        <v>0.08</v>
      </c>
      <c r="CT8" t="s">
        <v>182</v>
      </c>
      <c r="CU8">
        <v>0.02</v>
      </c>
      <c r="CV8">
        <v>0.02</v>
      </c>
      <c r="CW8">
        <v>0.02</v>
      </c>
      <c r="CX8">
        <v>0.02</v>
      </c>
      <c r="CY8">
        <v>0.43</v>
      </c>
      <c r="CZ8" t="s">
        <v>182</v>
      </c>
      <c r="DA8">
        <v>0.08</v>
      </c>
      <c r="DB8">
        <v>0.02</v>
      </c>
      <c r="DC8">
        <v>0.02</v>
      </c>
      <c r="DD8" t="s">
        <v>182</v>
      </c>
      <c r="DE8">
        <v>0.02</v>
      </c>
      <c r="DF8" t="s">
        <v>182</v>
      </c>
      <c r="DG8">
        <v>0.08</v>
      </c>
      <c r="DH8">
        <v>0.02</v>
      </c>
      <c r="DI8">
        <v>0.02</v>
      </c>
      <c r="DJ8">
        <v>0.43</v>
      </c>
      <c r="DK8">
        <v>0.02</v>
      </c>
      <c r="DL8">
        <v>0.08</v>
      </c>
      <c r="DM8" t="s">
        <v>182</v>
      </c>
      <c r="DN8" t="s">
        <v>182</v>
      </c>
      <c r="DO8" t="s">
        <v>182</v>
      </c>
      <c r="DP8" t="s">
        <v>182</v>
      </c>
      <c r="DQ8" t="s">
        <v>182</v>
      </c>
      <c r="DR8" t="s">
        <v>182</v>
      </c>
      <c r="DS8" t="s">
        <v>182</v>
      </c>
      <c r="DT8" t="s">
        <v>182</v>
      </c>
      <c r="DU8" t="s">
        <v>182</v>
      </c>
      <c r="DV8">
        <v>0.02</v>
      </c>
      <c r="DW8">
        <v>0.02</v>
      </c>
      <c r="DX8" t="s">
        <v>182</v>
      </c>
      <c r="DY8">
        <v>0.02</v>
      </c>
      <c r="DZ8">
        <v>0.08</v>
      </c>
      <c r="EA8">
        <v>0.14000000000000001</v>
      </c>
      <c r="EB8">
        <v>0.02</v>
      </c>
      <c r="EC8">
        <v>0.02</v>
      </c>
      <c r="ED8" t="s">
        <v>182</v>
      </c>
      <c r="EE8" t="s">
        <v>182</v>
      </c>
      <c r="EF8">
        <v>0.02</v>
      </c>
      <c r="EG8">
        <v>0.08</v>
      </c>
      <c r="EH8" t="s">
        <v>182</v>
      </c>
      <c r="EI8">
        <v>0.02</v>
      </c>
      <c r="EJ8" t="s">
        <v>182</v>
      </c>
      <c r="EK8">
        <v>2</v>
      </c>
      <c r="EL8">
        <v>0.02</v>
      </c>
      <c r="EM8">
        <v>0.02</v>
      </c>
      <c r="EN8">
        <v>0.02</v>
      </c>
      <c r="EO8">
        <v>2.5</v>
      </c>
      <c r="EP8">
        <v>0.02</v>
      </c>
      <c r="EQ8">
        <v>0.43</v>
      </c>
      <c r="ER8">
        <v>0.02</v>
      </c>
      <c r="ES8">
        <v>0.02</v>
      </c>
    </row>
    <row r="9" spans="1:149" x14ac:dyDescent="0.25">
      <c r="A9">
        <v>108</v>
      </c>
      <c r="B9">
        <v>0.8</v>
      </c>
      <c r="C9">
        <v>1</v>
      </c>
      <c r="D9">
        <v>0.14000000000000001</v>
      </c>
      <c r="E9">
        <v>0.08</v>
      </c>
      <c r="F9">
        <v>0.8</v>
      </c>
      <c r="G9">
        <v>0.02</v>
      </c>
      <c r="H9">
        <v>0.08</v>
      </c>
      <c r="I9">
        <v>0.14000000000000001</v>
      </c>
      <c r="J9">
        <v>0.08</v>
      </c>
      <c r="K9">
        <v>0.14000000000000001</v>
      </c>
      <c r="L9">
        <v>0.14000000000000001</v>
      </c>
      <c r="M9">
        <v>0.14000000000000001</v>
      </c>
      <c r="N9">
        <v>0.14000000000000001</v>
      </c>
      <c r="O9">
        <v>0.08</v>
      </c>
      <c r="P9">
        <v>0.02</v>
      </c>
      <c r="Q9">
        <v>0.14000000000000001</v>
      </c>
      <c r="R9">
        <v>0.02</v>
      </c>
      <c r="S9">
        <v>0.08</v>
      </c>
      <c r="T9">
        <v>0.14000000000000001</v>
      </c>
      <c r="U9">
        <v>0.43</v>
      </c>
      <c r="V9">
        <v>0.14000000000000001</v>
      </c>
      <c r="W9">
        <v>0.02</v>
      </c>
      <c r="X9">
        <v>0.14000000000000001</v>
      </c>
      <c r="Y9">
        <v>0.14000000000000001</v>
      </c>
      <c r="Z9">
        <v>0.08</v>
      </c>
      <c r="AA9">
        <v>0.08</v>
      </c>
      <c r="AB9">
        <v>0.08</v>
      </c>
      <c r="AC9">
        <v>0.43</v>
      </c>
      <c r="AD9">
        <v>0.08</v>
      </c>
      <c r="AE9">
        <v>0.14000000000000001</v>
      </c>
      <c r="AF9">
        <v>0.08</v>
      </c>
      <c r="AG9">
        <v>0.08</v>
      </c>
      <c r="AH9">
        <v>0.8</v>
      </c>
      <c r="AI9">
        <v>0.02</v>
      </c>
      <c r="AJ9">
        <v>0.08</v>
      </c>
      <c r="AK9">
        <v>0.14000000000000001</v>
      </c>
      <c r="AL9">
        <v>0.08</v>
      </c>
      <c r="AM9">
        <v>0.08</v>
      </c>
      <c r="AN9">
        <v>0.14000000000000001</v>
      </c>
      <c r="AO9">
        <v>0.02</v>
      </c>
      <c r="AP9">
        <v>0.02</v>
      </c>
      <c r="AQ9">
        <v>0.02</v>
      </c>
      <c r="AR9">
        <v>0.02</v>
      </c>
      <c r="AS9">
        <v>0.08</v>
      </c>
      <c r="AT9">
        <v>0.08</v>
      </c>
      <c r="AU9">
        <v>0.08</v>
      </c>
      <c r="AV9">
        <v>0.02</v>
      </c>
      <c r="AW9">
        <v>0.08</v>
      </c>
      <c r="AX9">
        <v>0.43</v>
      </c>
      <c r="AY9">
        <v>0.08</v>
      </c>
      <c r="AZ9">
        <v>0.08</v>
      </c>
      <c r="BA9">
        <v>0.08</v>
      </c>
      <c r="BB9">
        <v>0.14000000000000001</v>
      </c>
      <c r="BC9">
        <v>0.43</v>
      </c>
      <c r="BD9">
        <v>0.14000000000000001</v>
      </c>
      <c r="BE9">
        <v>0.02</v>
      </c>
      <c r="BF9">
        <v>0.02</v>
      </c>
      <c r="BG9">
        <v>0.08</v>
      </c>
      <c r="BH9">
        <v>0.14000000000000001</v>
      </c>
      <c r="BI9">
        <v>0.08</v>
      </c>
      <c r="BJ9">
        <v>0.14000000000000001</v>
      </c>
      <c r="BK9">
        <v>0.08</v>
      </c>
      <c r="BL9">
        <v>0.08</v>
      </c>
      <c r="BM9">
        <v>0.02</v>
      </c>
      <c r="BN9">
        <v>0.02</v>
      </c>
      <c r="BO9">
        <v>0.14000000000000001</v>
      </c>
      <c r="BP9">
        <v>0.02</v>
      </c>
      <c r="BQ9">
        <v>0.14000000000000001</v>
      </c>
      <c r="BR9">
        <v>0.14000000000000001</v>
      </c>
      <c r="BS9">
        <v>0.43</v>
      </c>
      <c r="BT9">
        <v>0.43</v>
      </c>
      <c r="BU9">
        <v>0.8</v>
      </c>
      <c r="BV9">
        <v>0.8</v>
      </c>
      <c r="BW9">
        <v>0.02</v>
      </c>
      <c r="BX9">
        <v>0.08</v>
      </c>
      <c r="BY9">
        <v>0.14000000000000001</v>
      </c>
      <c r="BZ9">
        <v>0.08</v>
      </c>
      <c r="CA9">
        <v>0.08</v>
      </c>
      <c r="CB9">
        <v>0.08</v>
      </c>
      <c r="CC9">
        <v>0.02</v>
      </c>
      <c r="CD9">
        <v>0.08</v>
      </c>
      <c r="CE9">
        <v>0.43</v>
      </c>
      <c r="CF9">
        <v>0.14000000000000001</v>
      </c>
      <c r="CG9">
        <v>0.14000000000000001</v>
      </c>
      <c r="CH9">
        <v>0.14000000000000001</v>
      </c>
      <c r="CI9">
        <v>0.02</v>
      </c>
      <c r="CJ9">
        <v>0.02</v>
      </c>
      <c r="CK9">
        <v>0.8</v>
      </c>
      <c r="CL9">
        <v>0.08</v>
      </c>
      <c r="CM9">
        <v>0.08</v>
      </c>
      <c r="CN9">
        <v>0.02</v>
      </c>
      <c r="CO9">
        <v>0.08</v>
      </c>
      <c r="CP9">
        <v>0.02</v>
      </c>
      <c r="CQ9">
        <v>0.14000000000000001</v>
      </c>
      <c r="CR9">
        <v>0.08</v>
      </c>
      <c r="CS9">
        <v>0.14000000000000001</v>
      </c>
      <c r="CT9">
        <v>0.02</v>
      </c>
      <c r="CU9">
        <v>0.14000000000000001</v>
      </c>
      <c r="CV9">
        <v>0.08</v>
      </c>
      <c r="CW9">
        <v>0.08</v>
      </c>
      <c r="CX9">
        <v>0.02</v>
      </c>
      <c r="CY9">
        <v>0.02</v>
      </c>
      <c r="CZ9">
        <v>0.14000000000000001</v>
      </c>
      <c r="DA9">
        <v>0.08</v>
      </c>
      <c r="DB9">
        <v>0.08</v>
      </c>
      <c r="DC9">
        <v>0.08</v>
      </c>
      <c r="DD9">
        <v>0.14000000000000001</v>
      </c>
      <c r="DE9">
        <v>0.08</v>
      </c>
      <c r="DF9">
        <v>0.02</v>
      </c>
      <c r="DG9">
        <v>0.08</v>
      </c>
      <c r="DH9">
        <v>0.08</v>
      </c>
      <c r="DI9">
        <v>0.02</v>
      </c>
      <c r="DJ9">
        <v>0.08</v>
      </c>
      <c r="DK9">
        <v>0.02</v>
      </c>
      <c r="DL9">
        <v>0.8</v>
      </c>
      <c r="DM9">
        <v>0.08</v>
      </c>
      <c r="DN9">
        <v>0.02</v>
      </c>
      <c r="DO9">
        <v>0.08</v>
      </c>
      <c r="DP9">
        <v>0.02</v>
      </c>
      <c r="DQ9">
        <v>0.43</v>
      </c>
      <c r="DR9">
        <v>0.08</v>
      </c>
      <c r="DS9">
        <v>0.43</v>
      </c>
      <c r="DT9">
        <v>0.8</v>
      </c>
      <c r="DU9">
        <v>0.02</v>
      </c>
      <c r="DV9">
        <v>0.08</v>
      </c>
      <c r="DW9">
        <v>0.02</v>
      </c>
      <c r="DX9">
        <v>0.08</v>
      </c>
      <c r="DY9">
        <v>0.08</v>
      </c>
      <c r="DZ9">
        <v>0.02</v>
      </c>
      <c r="EA9">
        <v>0.43</v>
      </c>
      <c r="EB9">
        <v>0.43</v>
      </c>
      <c r="EC9">
        <v>0.02</v>
      </c>
      <c r="ED9">
        <v>0.08</v>
      </c>
      <c r="EE9">
        <v>0.8</v>
      </c>
      <c r="EF9">
        <v>0.02</v>
      </c>
      <c r="EG9">
        <v>0.14000000000000001</v>
      </c>
      <c r="EH9">
        <v>0.02</v>
      </c>
      <c r="EI9">
        <v>0.02</v>
      </c>
      <c r="EJ9">
        <v>0.08</v>
      </c>
      <c r="EK9">
        <v>2</v>
      </c>
      <c r="EL9">
        <v>0.08</v>
      </c>
      <c r="EM9">
        <v>0.02</v>
      </c>
      <c r="EN9">
        <v>0.43</v>
      </c>
      <c r="EO9">
        <v>1</v>
      </c>
      <c r="EP9">
        <v>0.8</v>
      </c>
      <c r="EQ9">
        <v>0.43</v>
      </c>
      <c r="ER9">
        <v>0.08</v>
      </c>
      <c r="ES9">
        <v>0.43</v>
      </c>
    </row>
    <row r="10" spans="1:149" x14ac:dyDescent="0.25">
      <c r="A10">
        <v>109</v>
      </c>
      <c r="B10">
        <v>0.8</v>
      </c>
      <c r="C10">
        <v>0.8</v>
      </c>
      <c r="D10">
        <v>0.14000000000000001</v>
      </c>
      <c r="E10">
        <v>0.08</v>
      </c>
      <c r="F10">
        <v>0.43</v>
      </c>
      <c r="G10">
        <v>0.8</v>
      </c>
      <c r="H10">
        <v>0.14000000000000001</v>
      </c>
      <c r="I10">
        <v>0.08</v>
      </c>
      <c r="J10">
        <v>0.43</v>
      </c>
      <c r="K10">
        <v>0.14000000000000001</v>
      </c>
      <c r="L10">
        <v>0.14000000000000001</v>
      </c>
      <c r="M10">
        <v>0.14000000000000001</v>
      </c>
      <c r="N10">
        <v>0.08</v>
      </c>
      <c r="O10">
        <v>0.14000000000000001</v>
      </c>
      <c r="P10">
        <v>0.02</v>
      </c>
      <c r="Q10">
        <v>0.8</v>
      </c>
      <c r="R10">
        <v>0.43</v>
      </c>
      <c r="S10">
        <v>0.43</v>
      </c>
      <c r="T10">
        <v>0.14000000000000001</v>
      </c>
      <c r="U10">
        <v>0.43</v>
      </c>
      <c r="V10">
        <v>0.14000000000000001</v>
      </c>
      <c r="W10">
        <v>0.14000000000000001</v>
      </c>
      <c r="X10">
        <v>0.8</v>
      </c>
      <c r="Y10">
        <v>0.08</v>
      </c>
      <c r="Z10">
        <v>0.08</v>
      </c>
      <c r="AA10">
        <v>0.14000000000000001</v>
      </c>
      <c r="AB10">
        <v>0.14000000000000001</v>
      </c>
      <c r="AC10">
        <v>0.02</v>
      </c>
      <c r="AD10">
        <v>0.08</v>
      </c>
      <c r="AE10">
        <v>0.02</v>
      </c>
      <c r="AF10">
        <v>0.08</v>
      </c>
      <c r="AG10">
        <v>0.08</v>
      </c>
      <c r="AH10">
        <v>0.14000000000000001</v>
      </c>
      <c r="AI10">
        <v>0.14000000000000001</v>
      </c>
      <c r="AJ10">
        <v>0.14000000000000001</v>
      </c>
      <c r="AK10">
        <v>0.8</v>
      </c>
      <c r="AL10">
        <v>0.14000000000000001</v>
      </c>
      <c r="AM10">
        <v>0.08</v>
      </c>
      <c r="AN10">
        <v>0.14000000000000001</v>
      </c>
      <c r="AO10">
        <v>0.02</v>
      </c>
      <c r="AP10">
        <v>0.14000000000000001</v>
      </c>
      <c r="AQ10">
        <v>0.08</v>
      </c>
      <c r="AR10">
        <v>0.8</v>
      </c>
      <c r="AS10">
        <v>0.14000000000000001</v>
      </c>
      <c r="AT10">
        <v>0.08</v>
      </c>
      <c r="AU10">
        <v>0.02</v>
      </c>
      <c r="AV10">
        <v>0.02</v>
      </c>
      <c r="AW10">
        <v>0.14000000000000001</v>
      </c>
      <c r="AX10">
        <v>0.14000000000000001</v>
      </c>
      <c r="AY10">
        <v>0.02</v>
      </c>
      <c r="AZ10">
        <v>0.14000000000000001</v>
      </c>
      <c r="BA10">
        <v>0.14000000000000001</v>
      </c>
      <c r="BB10">
        <v>0.14000000000000001</v>
      </c>
      <c r="BC10">
        <v>0.14000000000000001</v>
      </c>
      <c r="BD10">
        <v>0.08</v>
      </c>
      <c r="BE10">
        <v>0.08</v>
      </c>
      <c r="BF10">
        <v>0.14000000000000001</v>
      </c>
      <c r="BG10">
        <v>0.8</v>
      </c>
      <c r="BH10">
        <v>0.43</v>
      </c>
      <c r="BI10">
        <v>0.14000000000000001</v>
      </c>
      <c r="BJ10">
        <v>0.14000000000000001</v>
      </c>
      <c r="BK10">
        <v>0.02</v>
      </c>
      <c r="BL10">
        <v>0.08</v>
      </c>
      <c r="BM10">
        <v>0.02</v>
      </c>
      <c r="BN10">
        <v>0.02</v>
      </c>
      <c r="BO10">
        <v>0.02</v>
      </c>
      <c r="BP10">
        <v>0.02</v>
      </c>
      <c r="BQ10">
        <v>0.02</v>
      </c>
      <c r="BR10">
        <v>0.08</v>
      </c>
      <c r="BS10">
        <v>0.08</v>
      </c>
      <c r="BT10">
        <v>0.08</v>
      </c>
      <c r="BU10">
        <v>0.8</v>
      </c>
      <c r="BV10">
        <v>0.08</v>
      </c>
      <c r="BW10">
        <v>0.02</v>
      </c>
      <c r="BX10">
        <v>0.08</v>
      </c>
      <c r="BY10">
        <v>0.08</v>
      </c>
      <c r="BZ10">
        <v>0.02</v>
      </c>
      <c r="CA10">
        <v>0.02</v>
      </c>
      <c r="CB10">
        <v>0.08</v>
      </c>
      <c r="CC10">
        <v>0.14000000000000001</v>
      </c>
      <c r="CD10">
        <v>0.14000000000000001</v>
      </c>
      <c r="CE10">
        <v>0.43</v>
      </c>
      <c r="CF10">
        <v>0.14000000000000001</v>
      </c>
      <c r="CG10">
        <v>0.14000000000000001</v>
      </c>
      <c r="CH10">
        <v>0.14000000000000001</v>
      </c>
      <c r="CI10">
        <v>0.02</v>
      </c>
      <c r="CJ10">
        <v>0.08</v>
      </c>
      <c r="CK10">
        <v>0.8</v>
      </c>
      <c r="CL10">
        <v>0.02</v>
      </c>
      <c r="CM10">
        <v>0.02</v>
      </c>
      <c r="CN10">
        <v>0.08</v>
      </c>
      <c r="CO10">
        <v>0.08</v>
      </c>
      <c r="CP10">
        <v>0.02</v>
      </c>
      <c r="CQ10">
        <v>0.14000000000000001</v>
      </c>
      <c r="CR10">
        <v>0.08</v>
      </c>
      <c r="CS10">
        <v>0.14000000000000001</v>
      </c>
      <c r="CT10">
        <v>0.02</v>
      </c>
      <c r="CU10">
        <v>0.08</v>
      </c>
      <c r="CV10">
        <v>0.14000000000000001</v>
      </c>
      <c r="CW10">
        <v>0.14000000000000001</v>
      </c>
      <c r="CX10">
        <v>0.08</v>
      </c>
      <c r="CY10">
        <v>0.14000000000000001</v>
      </c>
      <c r="CZ10">
        <v>0.14000000000000001</v>
      </c>
      <c r="DA10">
        <v>0.08</v>
      </c>
      <c r="DB10">
        <v>0.02</v>
      </c>
      <c r="DC10">
        <v>0.08</v>
      </c>
      <c r="DD10">
        <v>0.08</v>
      </c>
      <c r="DE10">
        <v>0.08</v>
      </c>
      <c r="DF10">
        <v>0.08</v>
      </c>
      <c r="DG10">
        <v>0.14000000000000001</v>
      </c>
      <c r="DH10">
        <v>0.08</v>
      </c>
      <c r="DI10">
        <v>0.14000000000000001</v>
      </c>
      <c r="DJ10">
        <v>0.08</v>
      </c>
      <c r="DK10">
        <v>0.02</v>
      </c>
      <c r="DL10">
        <v>0.8</v>
      </c>
      <c r="DM10">
        <v>0.14000000000000001</v>
      </c>
      <c r="DN10">
        <v>0.08</v>
      </c>
      <c r="DO10">
        <v>0.08</v>
      </c>
      <c r="DP10">
        <v>0.08</v>
      </c>
      <c r="DQ10">
        <v>0.08</v>
      </c>
      <c r="DR10">
        <v>0.08</v>
      </c>
      <c r="DS10">
        <v>0.43</v>
      </c>
      <c r="DT10">
        <v>0.14000000000000001</v>
      </c>
      <c r="DU10">
        <v>0.02</v>
      </c>
      <c r="DV10">
        <v>0.14000000000000001</v>
      </c>
      <c r="DW10">
        <v>0.02</v>
      </c>
      <c r="DX10">
        <v>0.08</v>
      </c>
      <c r="DY10">
        <v>0.14000000000000001</v>
      </c>
      <c r="DZ10">
        <v>0.02</v>
      </c>
      <c r="EA10">
        <v>0.14000000000000001</v>
      </c>
      <c r="EB10">
        <v>0.02</v>
      </c>
      <c r="EC10">
        <v>0.02</v>
      </c>
      <c r="ED10">
        <v>0.02</v>
      </c>
      <c r="EE10">
        <v>0.08</v>
      </c>
      <c r="EF10">
        <v>0.08</v>
      </c>
      <c r="EG10">
        <v>0.8</v>
      </c>
      <c r="EH10">
        <v>0.02</v>
      </c>
      <c r="EI10">
        <v>0.02</v>
      </c>
      <c r="EJ10">
        <v>0.02</v>
      </c>
      <c r="EK10">
        <v>3</v>
      </c>
      <c r="EL10">
        <v>0.43</v>
      </c>
      <c r="EM10">
        <v>0.8</v>
      </c>
      <c r="EN10">
        <v>0.43</v>
      </c>
      <c r="EO10">
        <v>1</v>
      </c>
      <c r="EP10">
        <v>0.43</v>
      </c>
      <c r="EQ10">
        <v>0.43</v>
      </c>
      <c r="ER10">
        <v>0.43</v>
      </c>
      <c r="ES10">
        <v>0.14000000000000001</v>
      </c>
    </row>
    <row r="11" spans="1:149" x14ac:dyDescent="0.25">
      <c r="A11">
        <v>110</v>
      </c>
      <c r="B11">
        <v>0.08</v>
      </c>
      <c r="C11">
        <v>0.08</v>
      </c>
      <c r="D11">
        <v>0.02</v>
      </c>
      <c r="E11">
        <v>0</v>
      </c>
      <c r="F11">
        <v>0.08</v>
      </c>
      <c r="G11">
        <v>0.08</v>
      </c>
      <c r="H11">
        <v>0.14000000000000001</v>
      </c>
      <c r="I11" t="s">
        <v>182</v>
      </c>
      <c r="J11">
        <v>0.14000000000000001</v>
      </c>
      <c r="K11">
        <v>0.08</v>
      </c>
      <c r="L11">
        <v>0.02</v>
      </c>
      <c r="M11">
        <v>0.14000000000000001</v>
      </c>
      <c r="N11">
        <v>0.02</v>
      </c>
      <c r="O11">
        <v>0.02</v>
      </c>
      <c r="P11" t="s">
        <v>182</v>
      </c>
      <c r="Q11">
        <v>0.08</v>
      </c>
      <c r="R11">
        <v>0.02</v>
      </c>
      <c r="S11">
        <v>0.02</v>
      </c>
      <c r="T11">
        <v>0.08</v>
      </c>
      <c r="U11">
        <v>0.14000000000000001</v>
      </c>
      <c r="V11">
        <v>0.14000000000000001</v>
      </c>
      <c r="W11">
        <v>0.02</v>
      </c>
      <c r="X11">
        <v>0.02</v>
      </c>
      <c r="Y11" t="s">
        <v>182</v>
      </c>
      <c r="Z11" t="s">
        <v>182</v>
      </c>
      <c r="AA11" t="s">
        <v>182</v>
      </c>
      <c r="AB11" t="s">
        <v>182</v>
      </c>
      <c r="AC11" t="s">
        <v>182</v>
      </c>
      <c r="AD11" t="s">
        <v>182</v>
      </c>
      <c r="AE11">
        <v>0.14000000000000001</v>
      </c>
      <c r="AF11">
        <v>0.02</v>
      </c>
      <c r="AG11" t="s">
        <v>182</v>
      </c>
      <c r="AH11">
        <v>0.43</v>
      </c>
      <c r="AI11">
        <v>0.02</v>
      </c>
      <c r="AJ11">
        <v>0.02</v>
      </c>
      <c r="AK11">
        <v>0.14000000000000001</v>
      </c>
      <c r="AL11">
        <v>0.14000000000000001</v>
      </c>
      <c r="AM11">
        <v>0.02</v>
      </c>
      <c r="AN11" t="s">
        <v>182</v>
      </c>
      <c r="AO11" t="s">
        <v>182</v>
      </c>
      <c r="AP11">
        <v>0.02</v>
      </c>
      <c r="AQ11" t="s">
        <v>182</v>
      </c>
      <c r="AR11">
        <v>0.14000000000000001</v>
      </c>
      <c r="AS11">
        <v>0.02</v>
      </c>
      <c r="AT11">
        <v>0.02</v>
      </c>
      <c r="AU11" t="s">
        <v>182</v>
      </c>
      <c r="AV11" t="s">
        <v>182</v>
      </c>
      <c r="AW11">
        <v>0.02</v>
      </c>
      <c r="AX11" t="s">
        <v>182</v>
      </c>
      <c r="AY11" t="s">
        <v>182</v>
      </c>
      <c r="AZ11">
        <v>0.08</v>
      </c>
      <c r="BA11">
        <v>0</v>
      </c>
      <c r="BB11">
        <v>0.08</v>
      </c>
      <c r="BC11">
        <v>0.14000000000000001</v>
      </c>
      <c r="BD11">
        <v>0.02</v>
      </c>
      <c r="BE11">
        <v>0.02</v>
      </c>
      <c r="BF11">
        <v>0.08</v>
      </c>
      <c r="BG11">
        <v>0.02</v>
      </c>
      <c r="BH11">
        <v>0.08</v>
      </c>
      <c r="BI11">
        <v>0.08</v>
      </c>
      <c r="BJ11">
        <v>0.14000000000000001</v>
      </c>
      <c r="BK11" t="s">
        <v>182</v>
      </c>
      <c r="BL11" t="s">
        <v>182</v>
      </c>
      <c r="BM11" t="s">
        <v>182</v>
      </c>
      <c r="BN11">
        <v>0.02</v>
      </c>
      <c r="BO11">
        <v>0.08</v>
      </c>
      <c r="BP11">
        <v>0.08</v>
      </c>
      <c r="BQ11" t="s">
        <v>182</v>
      </c>
      <c r="BR11">
        <v>0.08</v>
      </c>
      <c r="BS11" t="s">
        <v>182</v>
      </c>
      <c r="BT11" t="s">
        <v>182</v>
      </c>
      <c r="BU11">
        <v>0.14000000000000001</v>
      </c>
      <c r="BV11">
        <v>0.02</v>
      </c>
      <c r="BW11" t="s">
        <v>182</v>
      </c>
      <c r="BX11" t="s">
        <v>182</v>
      </c>
      <c r="BY11" t="s">
        <v>182</v>
      </c>
      <c r="BZ11" t="s">
        <v>182</v>
      </c>
      <c r="CA11" t="s">
        <v>182</v>
      </c>
      <c r="CB11" t="s">
        <v>182</v>
      </c>
      <c r="CC11" t="s">
        <v>182</v>
      </c>
      <c r="CD11">
        <v>0.02</v>
      </c>
      <c r="CE11">
        <v>0.08</v>
      </c>
      <c r="CF11">
        <v>0.02</v>
      </c>
      <c r="CG11" t="s">
        <v>182</v>
      </c>
      <c r="CH11">
        <v>0.02</v>
      </c>
      <c r="CI11" t="s">
        <v>182</v>
      </c>
      <c r="CJ11" t="s">
        <v>182</v>
      </c>
      <c r="CK11">
        <v>0.14000000000000001</v>
      </c>
      <c r="CL11">
        <v>0.02</v>
      </c>
      <c r="CM11">
        <v>0.02</v>
      </c>
      <c r="CN11">
        <v>0.02</v>
      </c>
      <c r="CO11" t="s">
        <v>182</v>
      </c>
      <c r="CP11">
        <v>0.02</v>
      </c>
      <c r="CQ11">
        <v>0.08</v>
      </c>
      <c r="CR11" t="s">
        <v>182</v>
      </c>
      <c r="CS11">
        <v>0.02</v>
      </c>
      <c r="CT11" t="s">
        <v>182</v>
      </c>
      <c r="CU11">
        <v>0.08</v>
      </c>
      <c r="CV11">
        <v>0.02</v>
      </c>
      <c r="CW11">
        <v>0.14000000000000001</v>
      </c>
      <c r="CX11">
        <v>0.02</v>
      </c>
      <c r="CY11">
        <v>0.02</v>
      </c>
      <c r="CZ11" t="s">
        <v>182</v>
      </c>
      <c r="DA11">
        <v>0.08</v>
      </c>
      <c r="DB11">
        <v>0.02</v>
      </c>
      <c r="DC11">
        <v>0.02</v>
      </c>
      <c r="DD11" t="s">
        <v>182</v>
      </c>
      <c r="DE11">
        <v>0.02</v>
      </c>
      <c r="DF11" t="s">
        <v>182</v>
      </c>
      <c r="DG11">
        <v>0.02</v>
      </c>
      <c r="DH11">
        <v>0.02</v>
      </c>
      <c r="DI11">
        <v>0.08</v>
      </c>
      <c r="DJ11">
        <v>0.02</v>
      </c>
      <c r="DK11" t="s">
        <v>182</v>
      </c>
      <c r="DL11">
        <v>0.02</v>
      </c>
      <c r="DM11" t="s">
        <v>182</v>
      </c>
      <c r="DN11" t="s">
        <v>182</v>
      </c>
      <c r="DO11" t="s">
        <v>182</v>
      </c>
      <c r="DP11" t="s">
        <v>182</v>
      </c>
      <c r="DQ11" t="s">
        <v>182</v>
      </c>
      <c r="DR11" t="s">
        <v>182</v>
      </c>
      <c r="DS11" t="s">
        <v>182</v>
      </c>
      <c r="DT11" t="s">
        <v>182</v>
      </c>
      <c r="DU11" t="s">
        <v>182</v>
      </c>
      <c r="DV11">
        <v>0.02</v>
      </c>
      <c r="DW11">
        <v>0.02</v>
      </c>
      <c r="DX11" t="s">
        <v>182</v>
      </c>
      <c r="DY11">
        <v>0.08</v>
      </c>
      <c r="DZ11">
        <v>0.14000000000000001</v>
      </c>
      <c r="EA11">
        <v>0.14000000000000001</v>
      </c>
      <c r="EB11">
        <v>0.02</v>
      </c>
      <c r="EC11" t="s">
        <v>182</v>
      </c>
      <c r="ED11" t="s">
        <v>182</v>
      </c>
      <c r="EE11" t="s">
        <v>182</v>
      </c>
      <c r="EF11">
        <v>0.02</v>
      </c>
      <c r="EG11">
        <v>0.02</v>
      </c>
      <c r="EH11" t="s">
        <v>182</v>
      </c>
      <c r="EI11">
        <v>0.02</v>
      </c>
      <c r="EJ11" t="s">
        <v>182</v>
      </c>
      <c r="EK11">
        <v>0.43</v>
      </c>
      <c r="EL11">
        <v>0.08</v>
      </c>
      <c r="EM11">
        <v>0.02</v>
      </c>
      <c r="EN11">
        <v>0.02</v>
      </c>
      <c r="EO11">
        <v>0.02</v>
      </c>
      <c r="EP11">
        <v>0.02</v>
      </c>
      <c r="EQ11">
        <v>0.02</v>
      </c>
      <c r="ER11">
        <v>0.02</v>
      </c>
      <c r="ES11">
        <v>0.02</v>
      </c>
    </row>
    <row r="12" spans="1:149" x14ac:dyDescent="0.25">
      <c r="A12">
        <v>111</v>
      </c>
      <c r="B12">
        <v>0.14000000000000001</v>
      </c>
      <c r="C12">
        <v>0.8</v>
      </c>
      <c r="D12">
        <v>0.8</v>
      </c>
      <c r="E12">
        <v>0.14000000000000001</v>
      </c>
      <c r="F12">
        <v>0.43</v>
      </c>
      <c r="G12">
        <v>0.08</v>
      </c>
      <c r="H12">
        <v>0.14000000000000001</v>
      </c>
      <c r="I12">
        <v>0.08</v>
      </c>
      <c r="J12">
        <v>0.43</v>
      </c>
      <c r="K12">
        <v>0.08</v>
      </c>
      <c r="L12">
        <v>0.08</v>
      </c>
      <c r="M12">
        <v>0.08</v>
      </c>
      <c r="N12">
        <v>0.02</v>
      </c>
      <c r="O12">
        <v>0.08</v>
      </c>
      <c r="P12">
        <v>0.02</v>
      </c>
      <c r="Q12">
        <v>0.8</v>
      </c>
      <c r="R12">
        <v>0.02</v>
      </c>
      <c r="S12">
        <v>0.08</v>
      </c>
      <c r="T12">
        <v>0.02</v>
      </c>
      <c r="U12">
        <v>0.08</v>
      </c>
      <c r="V12">
        <v>0.08</v>
      </c>
      <c r="W12">
        <v>0.02</v>
      </c>
      <c r="X12">
        <v>1</v>
      </c>
      <c r="Y12">
        <v>0.14000000000000001</v>
      </c>
      <c r="Z12">
        <v>0.14000000000000001</v>
      </c>
      <c r="AA12">
        <v>0.14000000000000001</v>
      </c>
      <c r="AB12">
        <v>0.43</v>
      </c>
      <c r="AC12">
        <v>0.02</v>
      </c>
      <c r="AD12">
        <v>0.14000000000000001</v>
      </c>
      <c r="AE12">
        <v>1</v>
      </c>
      <c r="AF12">
        <v>0.14000000000000001</v>
      </c>
      <c r="AG12">
        <v>0.14000000000000001</v>
      </c>
      <c r="AH12">
        <v>0.8</v>
      </c>
      <c r="AI12">
        <v>0.08</v>
      </c>
      <c r="AJ12">
        <v>0.08</v>
      </c>
      <c r="AK12">
        <v>0.08</v>
      </c>
      <c r="AL12">
        <v>0.14000000000000001</v>
      </c>
      <c r="AM12">
        <v>0.14000000000000001</v>
      </c>
      <c r="AN12" t="s">
        <v>182</v>
      </c>
      <c r="AO12">
        <v>0.02</v>
      </c>
      <c r="AP12">
        <v>0.08</v>
      </c>
      <c r="AQ12">
        <v>0.08</v>
      </c>
      <c r="AR12">
        <v>0.14000000000000001</v>
      </c>
      <c r="AS12">
        <v>0.08</v>
      </c>
      <c r="AT12">
        <v>0</v>
      </c>
      <c r="AU12">
        <v>0.08</v>
      </c>
      <c r="AV12">
        <v>0.02</v>
      </c>
      <c r="AW12">
        <v>0.08</v>
      </c>
      <c r="AX12">
        <v>0.43</v>
      </c>
      <c r="AY12">
        <v>0.02</v>
      </c>
      <c r="AZ12">
        <v>0.08</v>
      </c>
      <c r="BA12">
        <v>0.08</v>
      </c>
      <c r="BB12">
        <v>0.43</v>
      </c>
      <c r="BC12">
        <v>0.08</v>
      </c>
      <c r="BD12">
        <v>0.08</v>
      </c>
      <c r="BE12">
        <v>0.08</v>
      </c>
      <c r="BF12">
        <v>0.08</v>
      </c>
      <c r="BG12">
        <v>0.02</v>
      </c>
      <c r="BH12">
        <v>0.14000000000000001</v>
      </c>
      <c r="BI12">
        <v>0.14000000000000001</v>
      </c>
      <c r="BJ12">
        <v>0.14000000000000001</v>
      </c>
      <c r="BK12">
        <v>0.08</v>
      </c>
      <c r="BL12">
        <v>0.14000000000000001</v>
      </c>
      <c r="BM12">
        <v>0.02</v>
      </c>
      <c r="BN12">
        <v>0.02</v>
      </c>
      <c r="BO12">
        <v>0.14000000000000001</v>
      </c>
      <c r="BP12">
        <v>0.02</v>
      </c>
      <c r="BQ12">
        <v>0.08</v>
      </c>
      <c r="BR12">
        <v>0.08</v>
      </c>
      <c r="BS12">
        <v>0.43</v>
      </c>
      <c r="BT12">
        <v>0.08</v>
      </c>
      <c r="BU12">
        <v>0.14000000000000001</v>
      </c>
      <c r="BV12">
        <v>0.02</v>
      </c>
      <c r="BW12">
        <v>0.02</v>
      </c>
      <c r="BX12">
        <v>0.14000000000000001</v>
      </c>
      <c r="BY12">
        <v>0.14000000000000001</v>
      </c>
      <c r="BZ12">
        <v>0.14000000000000001</v>
      </c>
      <c r="CA12">
        <v>0.14000000000000001</v>
      </c>
      <c r="CB12">
        <v>0.08</v>
      </c>
      <c r="CC12">
        <v>0.14000000000000001</v>
      </c>
      <c r="CD12">
        <v>0.02</v>
      </c>
      <c r="CE12">
        <v>0.14000000000000001</v>
      </c>
      <c r="CF12">
        <v>0.08</v>
      </c>
      <c r="CG12">
        <v>0.08</v>
      </c>
      <c r="CH12">
        <v>0.14000000000000001</v>
      </c>
      <c r="CI12">
        <v>0.02</v>
      </c>
      <c r="CJ12">
        <v>0.02</v>
      </c>
      <c r="CK12">
        <v>0.8</v>
      </c>
      <c r="CL12">
        <v>0.08</v>
      </c>
      <c r="CM12">
        <v>0.08</v>
      </c>
      <c r="CN12">
        <v>0.08</v>
      </c>
      <c r="CO12">
        <v>0.08</v>
      </c>
      <c r="CP12">
        <v>0.02</v>
      </c>
      <c r="CQ12">
        <v>0.08</v>
      </c>
      <c r="CR12">
        <v>0.02</v>
      </c>
      <c r="CS12">
        <v>0.08</v>
      </c>
      <c r="CT12">
        <v>0.14000000000000001</v>
      </c>
      <c r="CU12">
        <v>0.08</v>
      </c>
      <c r="CV12">
        <v>0.02</v>
      </c>
      <c r="CW12">
        <v>0.08</v>
      </c>
      <c r="CX12">
        <v>0.08</v>
      </c>
      <c r="CY12">
        <v>0.08</v>
      </c>
      <c r="CZ12">
        <v>0.43</v>
      </c>
      <c r="DA12">
        <v>0.43</v>
      </c>
      <c r="DB12">
        <v>0.08</v>
      </c>
      <c r="DC12">
        <v>0.43</v>
      </c>
      <c r="DD12">
        <v>0.14000000000000001</v>
      </c>
      <c r="DE12">
        <v>0.14000000000000001</v>
      </c>
      <c r="DF12">
        <v>0.08</v>
      </c>
      <c r="DG12">
        <v>0.14000000000000001</v>
      </c>
      <c r="DH12">
        <v>0.14000000000000001</v>
      </c>
      <c r="DI12">
        <v>0.08</v>
      </c>
      <c r="DJ12">
        <v>0.02</v>
      </c>
      <c r="DK12">
        <v>0.02</v>
      </c>
      <c r="DL12">
        <v>0.14000000000000001</v>
      </c>
      <c r="DM12">
        <v>0.02</v>
      </c>
      <c r="DN12">
        <v>0.14000000000000001</v>
      </c>
      <c r="DO12">
        <v>0.14000000000000001</v>
      </c>
      <c r="DP12">
        <v>0.14000000000000001</v>
      </c>
      <c r="DQ12">
        <v>0.14000000000000001</v>
      </c>
      <c r="DR12">
        <v>0.02</v>
      </c>
      <c r="DS12">
        <v>0.08</v>
      </c>
      <c r="DT12">
        <v>0.14000000000000001</v>
      </c>
      <c r="DU12">
        <v>0.14000000000000001</v>
      </c>
      <c r="DV12">
        <v>0.02</v>
      </c>
      <c r="DW12">
        <v>0.43</v>
      </c>
      <c r="DX12">
        <v>0.14000000000000001</v>
      </c>
      <c r="DY12">
        <v>0.08</v>
      </c>
      <c r="DZ12">
        <v>0.8</v>
      </c>
      <c r="EA12">
        <v>0.14000000000000001</v>
      </c>
      <c r="EB12">
        <v>0.43</v>
      </c>
      <c r="EC12">
        <v>0.02</v>
      </c>
      <c r="ED12">
        <v>0.14000000000000001</v>
      </c>
      <c r="EE12">
        <v>0.02</v>
      </c>
      <c r="EF12">
        <v>0.02</v>
      </c>
      <c r="EG12">
        <v>0.8</v>
      </c>
      <c r="EH12">
        <v>0.08</v>
      </c>
      <c r="EI12">
        <v>0.02</v>
      </c>
      <c r="EJ12">
        <v>0.02</v>
      </c>
      <c r="EK12">
        <v>0.8</v>
      </c>
      <c r="EL12">
        <v>0.08</v>
      </c>
      <c r="EM12">
        <v>0.02</v>
      </c>
      <c r="EN12">
        <v>0.8</v>
      </c>
      <c r="EO12">
        <v>1</v>
      </c>
      <c r="EP12">
        <v>0.14000000000000001</v>
      </c>
      <c r="EQ12">
        <v>0.02</v>
      </c>
      <c r="ER12">
        <v>0.08</v>
      </c>
      <c r="ES12">
        <v>0.08</v>
      </c>
    </row>
    <row r="13" spans="1:149" x14ac:dyDescent="0.25">
      <c r="A13">
        <v>112</v>
      </c>
      <c r="B13">
        <v>0.02</v>
      </c>
      <c r="C13">
        <v>0.08</v>
      </c>
      <c r="D13">
        <v>0.14000000000000001</v>
      </c>
      <c r="E13">
        <v>0.43</v>
      </c>
      <c r="F13">
        <v>0.43</v>
      </c>
      <c r="G13">
        <v>0.08</v>
      </c>
      <c r="H13">
        <v>0.14000000000000001</v>
      </c>
      <c r="I13">
        <v>0.08</v>
      </c>
      <c r="J13">
        <v>0.14000000000000001</v>
      </c>
      <c r="K13">
        <v>0.08</v>
      </c>
      <c r="L13">
        <v>0.02</v>
      </c>
      <c r="M13">
        <v>0.14000000000000001</v>
      </c>
      <c r="N13">
        <v>0.02</v>
      </c>
      <c r="O13">
        <v>0.02</v>
      </c>
      <c r="P13">
        <v>0.02</v>
      </c>
      <c r="Q13">
        <v>0.8</v>
      </c>
      <c r="R13">
        <v>0.02</v>
      </c>
      <c r="S13">
        <v>0.08</v>
      </c>
      <c r="T13">
        <v>0.02</v>
      </c>
      <c r="U13">
        <v>0.02</v>
      </c>
      <c r="V13">
        <v>0.02</v>
      </c>
      <c r="W13">
        <v>0.02</v>
      </c>
      <c r="X13">
        <v>0.8</v>
      </c>
      <c r="Y13">
        <v>0.14000000000000001</v>
      </c>
      <c r="Z13">
        <v>0.14000000000000001</v>
      </c>
      <c r="AA13">
        <v>0.08</v>
      </c>
      <c r="AB13">
        <v>0.08</v>
      </c>
      <c r="AC13">
        <v>0.02</v>
      </c>
      <c r="AD13">
        <v>0.14000000000000001</v>
      </c>
      <c r="AE13">
        <v>0.14000000000000001</v>
      </c>
      <c r="AF13">
        <v>0.02</v>
      </c>
      <c r="AG13">
        <v>0.08</v>
      </c>
      <c r="AH13">
        <v>0.43</v>
      </c>
      <c r="AI13">
        <v>0.02</v>
      </c>
      <c r="AJ13">
        <v>0.02</v>
      </c>
      <c r="AK13">
        <v>0.08</v>
      </c>
      <c r="AL13">
        <v>0.14000000000000001</v>
      </c>
      <c r="AM13">
        <v>0.08</v>
      </c>
      <c r="AN13">
        <v>0.14000000000000001</v>
      </c>
      <c r="AO13">
        <v>0.02</v>
      </c>
      <c r="AP13">
        <v>0.02</v>
      </c>
      <c r="AQ13">
        <v>0.02</v>
      </c>
      <c r="AR13">
        <v>0.14000000000000001</v>
      </c>
      <c r="AS13">
        <v>0.02</v>
      </c>
      <c r="AT13">
        <v>0.02</v>
      </c>
      <c r="AU13">
        <v>0.02</v>
      </c>
      <c r="AV13">
        <v>0.02</v>
      </c>
      <c r="AW13">
        <v>0.08</v>
      </c>
      <c r="AX13">
        <v>0.43</v>
      </c>
      <c r="AY13">
        <v>0.02</v>
      </c>
      <c r="AZ13">
        <v>0.08</v>
      </c>
      <c r="BA13">
        <v>0.02</v>
      </c>
      <c r="BB13">
        <v>0.08</v>
      </c>
      <c r="BC13">
        <v>0.08</v>
      </c>
      <c r="BD13">
        <v>0.14000000000000001</v>
      </c>
      <c r="BE13">
        <v>0.14000000000000001</v>
      </c>
      <c r="BF13">
        <v>0.02</v>
      </c>
      <c r="BG13">
        <v>0.02</v>
      </c>
      <c r="BH13">
        <v>0.08</v>
      </c>
      <c r="BI13">
        <v>0.43</v>
      </c>
      <c r="BJ13">
        <v>0.08</v>
      </c>
      <c r="BK13">
        <v>0.08</v>
      </c>
      <c r="BL13">
        <v>0.08</v>
      </c>
      <c r="BM13">
        <v>0.02</v>
      </c>
      <c r="BN13">
        <v>0.02</v>
      </c>
      <c r="BO13">
        <v>0.08</v>
      </c>
      <c r="BP13">
        <v>0.02</v>
      </c>
      <c r="BQ13">
        <v>0.14000000000000001</v>
      </c>
      <c r="BR13">
        <v>0.08</v>
      </c>
      <c r="BS13">
        <v>0.14000000000000001</v>
      </c>
      <c r="BT13">
        <v>0.02</v>
      </c>
      <c r="BU13">
        <v>0.02</v>
      </c>
      <c r="BV13">
        <v>0.8</v>
      </c>
      <c r="BW13">
        <v>0.02</v>
      </c>
      <c r="BX13">
        <v>0.02</v>
      </c>
      <c r="BY13">
        <v>0.08</v>
      </c>
      <c r="BZ13">
        <v>0.02</v>
      </c>
      <c r="CA13">
        <v>0.02</v>
      </c>
      <c r="CB13">
        <v>0.08</v>
      </c>
      <c r="CC13">
        <v>0.02</v>
      </c>
      <c r="CD13">
        <v>0.02</v>
      </c>
      <c r="CE13">
        <v>0.02</v>
      </c>
      <c r="CF13">
        <v>0.08</v>
      </c>
      <c r="CG13">
        <v>0.08</v>
      </c>
      <c r="CH13">
        <v>0.14000000000000001</v>
      </c>
      <c r="CI13">
        <v>0.02</v>
      </c>
      <c r="CJ13">
        <v>0.02</v>
      </c>
      <c r="CK13">
        <v>0.08</v>
      </c>
      <c r="CL13">
        <v>0.02</v>
      </c>
      <c r="CM13">
        <v>0.08</v>
      </c>
      <c r="CN13">
        <v>0.02</v>
      </c>
      <c r="CO13">
        <v>0.02</v>
      </c>
      <c r="CP13">
        <v>0.02</v>
      </c>
      <c r="CQ13">
        <v>0.14000000000000001</v>
      </c>
      <c r="CR13">
        <v>0.02</v>
      </c>
      <c r="CS13">
        <v>0.02</v>
      </c>
      <c r="CT13">
        <v>0.43</v>
      </c>
      <c r="CU13">
        <v>0.08</v>
      </c>
      <c r="CV13">
        <v>0.08</v>
      </c>
      <c r="CW13">
        <v>0.02</v>
      </c>
      <c r="CX13">
        <v>0.02</v>
      </c>
      <c r="CY13">
        <v>0.02</v>
      </c>
      <c r="CZ13">
        <v>0.14000000000000001</v>
      </c>
      <c r="DA13">
        <v>0.08</v>
      </c>
      <c r="DB13">
        <v>0.02</v>
      </c>
      <c r="DC13">
        <v>0.02</v>
      </c>
      <c r="DD13">
        <v>0.14000000000000001</v>
      </c>
      <c r="DE13">
        <v>0.08</v>
      </c>
      <c r="DF13">
        <v>0.02</v>
      </c>
      <c r="DG13">
        <v>0.43</v>
      </c>
      <c r="DH13">
        <v>0.02</v>
      </c>
      <c r="DI13">
        <v>0.08</v>
      </c>
      <c r="DJ13">
        <v>0.02</v>
      </c>
      <c r="DK13">
        <v>0.02</v>
      </c>
      <c r="DL13">
        <v>0.02</v>
      </c>
      <c r="DM13">
        <v>0.02</v>
      </c>
      <c r="DN13">
        <v>0.02</v>
      </c>
      <c r="DO13">
        <v>0.02</v>
      </c>
      <c r="DP13">
        <v>0.08</v>
      </c>
      <c r="DQ13">
        <v>0.14000000000000001</v>
      </c>
      <c r="DR13">
        <v>0.02</v>
      </c>
      <c r="DS13">
        <v>0.02</v>
      </c>
      <c r="DT13">
        <v>0.02</v>
      </c>
      <c r="DU13">
        <v>0.08</v>
      </c>
      <c r="DV13">
        <v>0.02</v>
      </c>
      <c r="DW13">
        <v>0.02</v>
      </c>
      <c r="DX13">
        <v>0.14000000000000001</v>
      </c>
      <c r="DY13">
        <v>0.02</v>
      </c>
      <c r="DZ13">
        <v>0.02</v>
      </c>
      <c r="EA13">
        <v>0.14000000000000001</v>
      </c>
      <c r="EB13">
        <v>0.08</v>
      </c>
      <c r="EC13">
        <v>0.02</v>
      </c>
      <c r="ED13">
        <v>0.14000000000000001</v>
      </c>
      <c r="EE13">
        <v>0.02</v>
      </c>
      <c r="EF13">
        <v>0.08</v>
      </c>
      <c r="EG13">
        <v>0.02</v>
      </c>
      <c r="EH13">
        <v>0.02</v>
      </c>
      <c r="EI13">
        <v>0.02</v>
      </c>
      <c r="EJ13">
        <v>0.02</v>
      </c>
      <c r="EK13">
        <v>3</v>
      </c>
      <c r="EL13">
        <v>0.02</v>
      </c>
      <c r="EM13">
        <v>0.02</v>
      </c>
      <c r="EN13">
        <v>0.08</v>
      </c>
      <c r="EO13">
        <v>0.8</v>
      </c>
      <c r="EP13">
        <v>0.08</v>
      </c>
      <c r="EQ13">
        <v>0.43</v>
      </c>
      <c r="ER13">
        <v>0.02</v>
      </c>
      <c r="ES13">
        <v>0.02</v>
      </c>
    </row>
    <row r="14" spans="1:149" x14ac:dyDescent="0.25">
      <c r="A14">
        <v>113</v>
      </c>
      <c r="B14">
        <v>0.8</v>
      </c>
      <c r="C14">
        <v>0.8</v>
      </c>
      <c r="D14">
        <v>0.08</v>
      </c>
      <c r="E14">
        <v>0.08</v>
      </c>
      <c r="F14">
        <v>0.08</v>
      </c>
      <c r="G14">
        <v>0.08</v>
      </c>
      <c r="H14">
        <v>0.14000000000000001</v>
      </c>
      <c r="I14">
        <v>0.14000000000000001</v>
      </c>
      <c r="J14">
        <v>0.14000000000000001</v>
      </c>
      <c r="K14">
        <v>0.08</v>
      </c>
      <c r="L14">
        <v>0.08</v>
      </c>
      <c r="M14">
        <v>0.14000000000000001</v>
      </c>
      <c r="N14">
        <v>0.08</v>
      </c>
      <c r="O14">
        <v>0.08</v>
      </c>
      <c r="P14">
        <v>0.02</v>
      </c>
      <c r="Q14">
        <v>0.14000000000000001</v>
      </c>
      <c r="R14">
        <v>0.08</v>
      </c>
      <c r="S14">
        <v>0.08</v>
      </c>
      <c r="T14">
        <v>0.08</v>
      </c>
      <c r="U14">
        <v>0.14000000000000001</v>
      </c>
      <c r="V14">
        <v>0.02</v>
      </c>
      <c r="W14">
        <v>0.08</v>
      </c>
      <c r="X14">
        <v>0.8</v>
      </c>
      <c r="Y14">
        <v>0.08</v>
      </c>
      <c r="Z14">
        <v>0.08</v>
      </c>
      <c r="AA14">
        <v>0.43</v>
      </c>
      <c r="AB14">
        <v>0.08</v>
      </c>
      <c r="AC14">
        <v>0.08</v>
      </c>
      <c r="AD14">
        <v>0.08</v>
      </c>
      <c r="AE14">
        <v>0.14000000000000001</v>
      </c>
      <c r="AF14">
        <v>0.08</v>
      </c>
      <c r="AG14">
        <v>0.02</v>
      </c>
      <c r="AH14">
        <v>0.14000000000000001</v>
      </c>
      <c r="AI14">
        <v>0.02</v>
      </c>
      <c r="AJ14">
        <v>0.08</v>
      </c>
      <c r="AK14">
        <v>0.08</v>
      </c>
      <c r="AL14">
        <v>0.14000000000000001</v>
      </c>
      <c r="AM14">
        <v>0.14000000000000001</v>
      </c>
      <c r="AN14">
        <v>0.02</v>
      </c>
      <c r="AO14">
        <v>0.02</v>
      </c>
      <c r="AP14">
        <v>0.08</v>
      </c>
      <c r="AQ14">
        <v>0.02</v>
      </c>
      <c r="AR14">
        <v>0.02</v>
      </c>
      <c r="AS14">
        <v>0.02</v>
      </c>
      <c r="AT14">
        <v>0.08</v>
      </c>
      <c r="AU14">
        <v>0.02</v>
      </c>
      <c r="AV14">
        <v>0.02</v>
      </c>
      <c r="AW14">
        <v>0.08</v>
      </c>
      <c r="AX14">
        <v>0.02</v>
      </c>
      <c r="AY14">
        <v>0.02</v>
      </c>
      <c r="AZ14">
        <v>0.08</v>
      </c>
      <c r="BA14">
        <v>0.02</v>
      </c>
      <c r="BB14">
        <v>0.08</v>
      </c>
      <c r="BC14">
        <v>0.08</v>
      </c>
      <c r="BD14">
        <v>0.08</v>
      </c>
      <c r="BE14">
        <v>0.08</v>
      </c>
      <c r="BF14">
        <v>0.08</v>
      </c>
      <c r="BG14">
        <v>0.02</v>
      </c>
      <c r="BH14">
        <v>0.14000000000000001</v>
      </c>
      <c r="BI14">
        <v>0.14000000000000001</v>
      </c>
      <c r="BJ14">
        <v>0.08</v>
      </c>
      <c r="BK14">
        <v>0.08</v>
      </c>
      <c r="BL14">
        <v>0.08</v>
      </c>
      <c r="BM14">
        <v>0.02</v>
      </c>
      <c r="BN14">
        <v>0.02</v>
      </c>
      <c r="BO14">
        <v>0.08</v>
      </c>
      <c r="BP14">
        <v>0.02</v>
      </c>
      <c r="BQ14">
        <v>0.08</v>
      </c>
      <c r="BR14">
        <v>0.08</v>
      </c>
      <c r="BS14">
        <v>0.14000000000000001</v>
      </c>
      <c r="BT14">
        <v>0.02</v>
      </c>
      <c r="BU14">
        <v>0.14000000000000001</v>
      </c>
      <c r="BV14">
        <v>0.08</v>
      </c>
      <c r="BW14">
        <v>0.02</v>
      </c>
      <c r="BX14">
        <v>0.08</v>
      </c>
      <c r="BY14">
        <v>0.08</v>
      </c>
      <c r="BZ14">
        <v>0.08</v>
      </c>
      <c r="CA14">
        <v>0.08</v>
      </c>
      <c r="CB14">
        <v>0.08</v>
      </c>
      <c r="CC14">
        <v>0.14000000000000001</v>
      </c>
      <c r="CD14">
        <v>0.02</v>
      </c>
      <c r="CE14">
        <v>0.14000000000000001</v>
      </c>
      <c r="CF14">
        <v>0.08</v>
      </c>
      <c r="CG14">
        <v>0.08</v>
      </c>
      <c r="CH14">
        <v>0.14000000000000001</v>
      </c>
      <c r="CI14">
        <v>0.02</v>
      </c>
      <c r="CJ14">
        <v>0.02</v>
      </c>
      <c r="CK14">
        <v>0.14000000000000001</v>
      </c>
      <c r="CL14">
        <v>0.08</v>
      </c>
      <c r="CM14">
        <v>0.08</v>
      </c>
      <c r="CN14">
        <v>0.14000000000000001</v>
      </c>
      <c r="CO14">
        <v>0.02</v>
      </c>
      <c r="CP14">
        <v>0.02</v>
      </c>
      <c r="CQ14">
        <v>0.14000000000000001</v>
      </c>
      <c r="CR14">
        <v>0.02</v>
      </c>
      <c r="CS14">
        <v>0.14000000000000001</v>
      </c>
      <c r="CT14">
        <v>0.08</v>
      </c>
      <c r="CU14">
        <v>0.02</v>
      </c>
      <c r="CV14">
        <v>0.14000000000000001</v>
      </c>
      <c r="CW14">
        <v>0.08</v>
      </c>
      <c r="CX14">
        <v>0.08</v>
      </c>
      <c r="CY14">
        <v>0.08</v>
      </c>
      <c r="CZ14">
        <v>0.08</v>
      </c>
      <c r="DA14">
        <v>0.43</v>
      </c>
      <c r="DB14">
        <v>0.02</v>
      </c>
      <c r="DC14">
        <v>0.08</v>
      </c>
      <c r="DD14">
        <v>0.02</v>
      </c>
      <c r="DE14">
        <v>0.14000000000000001</v>
      </c>
      <c r="DF14">
        <v>0.02</v>
      </c>
      <c r="DG14">
        <v>0.08</v>
      </c>
      <c r="DH14">
        <v>0.08</v>
      </c>
      <c r="DI14">
        <v>0.08</v>
      </c>
      <c r="DJ14">
        <v>0.08</v>
      </c>
      <c r="DK14">
        <v>0.02</v>
      </c>
      <c r="DL14">
        <v>0.08</v>
      </c>
      <c r="DM14">
        <v>0.02</v>
      </c>
      <c r="DN14">
        <v>0.02</v>
      </c>
      <c r="DO14">
        <v>0.14000000000000001</v>
      </c>
      <c r="DP14">
        <v>0.02</v>
      </c>
      <c r="DQ14">
        <v>0.14000000000000001</v>
      </c>
      <c r="DR14">
        <v>0.02</v>
      </c>
      <c r="DS14">
        <v>0.02</v>
      </c>
      <c r="DT14">
        <v>0.02</v>
      </c>
      <c r="DU14">
        <v>0.08</v>
      </c>
      <c r="DV14">
        <v>0.14000000000000001</v>
      </c>
      <c r="DW14">
        <v>0.02</v>
      </c>
      <c r="DX14">
        <v>0.08</v>
      </c>
      <c r="DY14">
        <v>0.08</v>
      </c>
      <c r="DZ14">
        <v>0.02</v>
      </c>
      <c r="EA14">
        <v>0.14000000000000001</v>
      </c>
      <c r="EB14">
        <v>0.08</v>
      </c>
      <c r="EC14">
        <v>0.02</v>
      </c>
      <c r="ED14">
        <v>0.08</v>
      </c>
      <c r="EE14">
        <v>0.02</v>
      </c>
      <c r="EF14">
        <v>0.02</v>
      </c>
      <c r="EG14">
        <v>0.02</v>
      </c>
      <c r="EH14">
        <v>0.02</v>
      </c>
      <c r="EI14">
        <v>0.02</v>
      </c>
      <c r="EJ14">
        <v>0.02</v>
      </c>
      <c r="EK14">
        <v>2</v>
      </c>
      <c r="EL14">
        <v>0.08</v>
      </c>
      <c r="EM14">
        <v>0.02</v>
      </c>
      <c r="EN14">
        <v>0.43</v>
      </c>
      <c r="EO14">
        <v>2.5</v>
      </c>
      <c r="EP14">
        <v>0.02</v>
      </c>
      <c r="EQ14">
        <v>0.43</v>
      </c>
      <c r="ER14">
        <v>0.08</v>
      </c>
      <c r="ES14">
        <v>0.02</v>
      </c>
    </row>
    <row r="15" spans="1:149" x14ac:dyDescent="0.25">
      <c r="A15">
        <v>114</v>
      </c>
      <c r="B15">
        <v>0.14000000000000001</v>
      </c>
      <c r="C15">
        <v>0.8</v>
      </c>
      <c r="D15">
        <v>0.08</v>
      </c>
      <c r="E15">
        <v>0.08</v>
      </c>
      <c r="F15">
        <v>0.08</v>
      </c>
      <c r="G15">
        <v>0.08</v>
      </c>
      <c r="H15">
        <v>0.14000000000000001</v>
      </c>
      <c r="I15">
        <v>0.14000000000000001</v>
      </c>
      <c r="J15">
        <v>0.08</v>
      </c>
      <c r="K15">
        <v>0.08</v>
      </c>
      <c r="L15">
        <v>0.08</v>
      </c>
      <c r="M15">
        <v>0.14000000000000001</v>
      </c>
      <c r="N15">
        <v>0.08</v>
      </c>
      <c r="O15">
        <v>0.08</v>
      </c>
      <c r="P15">
        <v>0.02</v>
      </c>
      <c r="Q15">
        <v>0.14000000000000001</v>
      </c>
      <c r="R15">
        <v>0.08</v>
      </c>
      <c r="S15">
        <v>0.08</v>
      </c>
      <c r="T15">
        <v>0.08</v>
      </c>
      <c r="U15">
        <v>0.08</v>
      </c>
      <c r="V15">
        <v>0.02</v>
      </c>
      <c r="W15">
        <v>0.02</v>
      </c>
      <c r="X15">
        <v>0.8</v>
      </c>
      <c r="Y15">
        <v>0.08</v>
      </c>
      <c r="Z15">
        <v>0.08</v>
      </c>
      <c r="AA15">
        <v>0.43</v>
      </c>
      <c r="AB15">
        <v>0.02</v>
      </c>
      <c r="AC15">
        <v>0.02</v>
      </c>
      <c r="AD15">
        <v>0.08</v>
      </c>
      <c r="AE15">
        <v>0.14000000000000001</v>
      </c>
      <c r="AF15">
        <v>0.08</v>
      </c>
      <c r="AG15">
        <v>0.02</v>
      </c>
      <c r="AH15">
        <v>0.14000000000000001</v>
      </c>
      <c r="AI15">
        <v>0.02</v>
      </c>
      <c r="AJ15">
        <v>0.08</v>
      </c>
      <c r="AK15">
        <v>0.08</v>
      </c>
      <c r="AL15">
        <v>0.14000000000000001</v>
      </c>
      <c r="AM15">
        <v>0.02</v>
      </c>
      <c r="AN15">
        <v>0.02</v>
      </c>
      <c r="AO15">
        <v>0.02</v>
      </c>
      <c r="AP15">
        <v>0.08</v>
      </c>
      <c r="AQ15">
        <v>0.02</v>
      </c>
      <c r="AR15">
        <v>0.02</v>
      </c>
      <c r="AS15">
        <v>0.02</v>
      </c>
      <c r="AT15">
        <v>0.08</v>
      </c>
      <c r="AU15">
        <v>0.02</v>
      </c>
      <c r="AV15">
        <v>0.02</v>
      </c>
      <c r="AW15">
        <v>0.08</v>
      </c>
      <c r="AX15">
        <v>0.02</v>
      </c>
      <c r="AY15">
        <v>0.02</v>
      </c>
      <c r="AZ15">
        <v>0.08</v>
      </c>
      <c r="BA15">
        <v>0.02</v>
      </c>
      <c r="BB15">
        <v>0.08</v>
      </c>
      <c r="BC15">
        <v>0.08</v>
      </c>
      <c r="BD15">
        <v>0.08</v>
      </c>
      <c r="BE15">
        <v>0.08</v>
      </c>
      <c r="BF15">
        <v>0.08</v>
      </c>
      <c r="BG15">
        <v>0.02</v>
      </c>
      <c r="BH15">
        <v>0.14000000000000001</v>
      </c>
      <c r="BI15">
        <v>0.14000000000000001</v>
      </c>
      <c r="BJ15">
        <v>0.02</v>
      </c>
      <c r="BK15">
        <v>0.02</v>
      </c>
      <c r="BL15">
        <v>0.02</v>
      </c>
      <c r="BM15">
        <v>0.02</v>
      </c>
      <c r="BN15">
        <v>0.02</v>
      </c>
      <c r="BO15">
        <v>0.08</v>
      </c>
      <c r="BP15">
        <v>0.02</v>
      </c>
      <c r="BQ15">
        <v>0.02</v>
      </c>
      <c r="BR15">
        <v>0.08</v>
      </c>
      <c r="BS15">
        <v>0.14000000000000001</v>
      </c>
      <c r="BT15">
        <v>0.02</v>
      </c>
      <c r="BU15">
        <v>0.08</v>
      </c>
      <c r="BV15">
        <v>0.02</v>
      </c>
      <c r="BW15">
        <v>0.02</v>
      </c>
      <c r="BX15">
        <v>0.02</v>
      </c>
      <c r="BY15">
        <v>0.08</v>
      </c>
      <c r="BZ15">
        <v>0.08</v>
      </c>
      <c r="CA15">
        <v>0.14000000000000001</v>
      </c>
      <c r="CB15">
        <v>0.08</v>
      </c>
      <c r="CC15">
        <v>0.02</v>
      </c>
      <c r="CD15">
        <v>0.02</v>
      </c>
      <c r="CE15">
        <v>0.14000000000000001</v>
      </c>
      <c r="CF15">
        <v>0.08</v>
      </c>
      <c r="CG15">
        <v>0.08</v>
      </c>
      <c r="CH15">
        <v>0.14000000000000001</v>
      </c>
      <c r="CI15">
        <v>0.02</v>
      </c>
      <c r="CJ15">
        <v>0.08</v>
      </c>
      <c r="CK15">
        <v>0.14000000000000001</v>
      </c>
      <c r="CL15">
        <v>0.08</v>
      </c>
      <c r="CM15">
        <v>0.02</v>
      </c>
      <c r="CN15">
        <v>0.14000000000000001</v>
      </c>
      <c r="CO15">
        <v>0.02</v>
      </c>
      <c r="CP15">
        <v>0.02</v>
      </c>
      <c r="CQ15">
        <v>0.14000000000000001</v>
      </c>
      <c r="CR15">
        <v>0.02</v>
      </c>
      <c r="CS15">
        <v>0.08</v>
      </c>
      <c r="CT15">
        <v>0.08</v>
      </c>
      <c r="CU15">
        <v>0.02</v>
      </c>
      <c r="CV15">
        <v>0.14000000000000001</v>
      </c>
      <c r="CW15">
        <v>0.14000000000000001</v>
      </c>
      <c r="CX15">
        <v>0.08</v>
      </c>
      <c r="CY15">
        <v>0.08</v>
      </c>
      <c r="CZ15">
        <v>0.02</v>
      </c>
      <c r="DA15">
        <v>0.43</v>
      </c>
      <c r="DB15">
        <v>0.02</v>
      </c>
      <c r="DC15">
        <v>0.08</v>
      </c>
      <c r="DD15">
        <v>0.02</v>
      </c>
      <c r="DE15">
        <v>0.14000000000000001</v>
      </c>
      <c r="DF15">
        <v>0.02</v>
      </c>
      <c r="DG15">
        <v>0.08</v>
      </c>
      <c r="DH15">
        <v>0.02</v>
      </c>
      <c r="DI15">
        <v>0.08</v>
      </c>
      <c r="DJ15">
        <v>0.08</v>
      </c>
      <c r="DK15">
        <v>0.02</v>
      </c>
      <c r="DL15">
        <v>0.08</v>
      </c>
      <c r="DM15">
        <v>0.02</v>
      </c>
      <c r="DN15">
        <v>0.02</v>
      </c>
      <c r="DO15">
        <v>0.08</v>
      </c>
      <c r="DP15">
        <v>0.02</v>
      </c>
      <c r="DQ15">
        <v>0.08</v>
      </c>
      <c r="DR15">
        <v>0.02</v>
      </c>
      <c r="DS15">
        <v>0.02</v>
      </c>
      <c r="DT15">
        <v>0.02</v>
      </c>
      <c r="DU15">
        <v>0.02</v>
      </c>
      <c r="DV15">
        <v>0.14000000000000001</v>
      </c>
      <c r="DW15">
        <v>0.02</v>
      </c>
      <c r="DX15">
        <v>0.02</v>
      </c>
      <c r="DY15">
        <v>0.08</v>
      </c>
      <c r="DZ15">
        <v>0.02</v>
      </c>
      <c r="EA15">
        <v>0.08</v>
      </c>
      <c r="EB15">
        <v>0.02</v>
      </c>
      <c r="EC15">
        <v>0.02</v>
      </c>
      <c r="ED15">
        <v>0.02</v>
      </c>
      <c r="EE15">
        <v>0.02</v>
      </c>
      <c r="EF15">
        <v>0.02</v>
      </c>
      <c r="EG15">
        <v>0.02</v>
      </c>
      <c r="EH15">
        <v>0.02</v>
      </c>
      <c r="EI15">
        <v>0.02</v>
      </c>
      <c r="EJ15">
        <v>0.02</v>
      </c>
      <c r="EK15">
        <v>2</v>
      </c>
      <c r="EL15">
        <v>0.08</v>
      </c>
      <c r="EM15">
        <v>0.02</v>
      </c>
      <c r="EN15">
        <v>0.43</v>
      </c>
      <c r="EO15">
        <v>0.8</v>
      </c>
      <c r="EP15">
        <v>0.08</v>
      </c>
      <c r="EQ15">
        <v>0.43</v>
      </c>
      <c r="ER15">
        <v>0.08</v>
      </c>
      <c r="ES15">
        <v>0.02</v>
      </c>
    </row>
    <row r="16" spans="1:149" x14ac:dyDescent="0.25">
      <c r="A16">
        <v>115</v>
      </c>
      <c r="B16">
        <v>0.14000000000000001</v>
      </c>
      <c r="C16">
        <v>0.14000000000000001</v>
      </c>
      <c r="D16">
        <v>0.14000000000000001</v>
      </c>
      <c r="E16">
        <v>0.08</v>
      </c>
      <c r="F16">
        <v>0.43</v>
      </c>
      <c r="G16">
        <v>0.08</v>
      </c>
      <c r="H16">
        <v>0.02</v>
      </c>
      <c r="I16">
        <v>0.02</v>
      </c>
      <c r="J16">
        <v>0.14000000000000001</v>
      </c>
      <c r="K16">
        <v>0.02</v>
      </c>
      <c r="L16">
        <v>0.14000000000000001</v>
      </c>
      <c r="M16">
        <v>0.14000000000000001</v>
      </c>
      <c r="N16">
        <v>0.08</v>
      </c>
      <c r="O16">
        <v>0.02</v>
      </c>
      <c r="P16">
        <v>0.02</v>
      </c>
      <c r="Q16">
        <v>0.14000000000000001</v>
      </c>
      <c r="R16">
        <v>0.02</v>
      </c>
      <c r="S16">
        <v>0.02</v>
      </c>
      <c r="T16">
        <v>0.02</v>
      </c>
      <c r="U16">
        <v>0.43</v>
      </c>
      <c r="V16">
        <v>0.02</v>
      </c>
      <c r="W16">
        <v>0.02</v>
      </c>
      <c r="X16">
        <v>0.8</v>
      </c>
      <c r="Y16">
        <v>0.14000000000000001</v>
      </c>
      <c r="Z16">
        <v>0.02</v>
      </c>
      <c r="AA16">
        <v>0.02</v>
      </c>
      <c r="AB16">
        <v>0.14000000000000001</v>
      </c>
      <c r="AC16">
        <v>0.08</v>
      </c>
      <c r="AD16">
        <v>0.08</v>
      </c>
      <c r="AE16">
        <v>0.02</v>
      </c>
      <c r="AF16">
        <v>0.08</v>
      </c>
      <c r="AG16">
        <v>0.08</v>
      </c>
      <c r="AH16">
        <v>0.8</v>
      </c>
      <c r="AI16">
        <v>0.02</v>
      </c>
      <c r="AJ16">
        <v>0.02</v>
      </c>
      <c r="AK16">
        <v>0.14000000000000001</v>
      </c>
      <c r="AL16">
        <v>0.14000000000000001</v>
      </c>
      <c r="AM16">
        <v>0.08</v>
      </c>
      <c r="AN16">
        <v>0.02</v>
      </c>
      <c r="AO16">
        <v>0.02</v>
      </c>
      <c r="AP16">
        <v>0.14000000000000001</v>
      </c>
      <c r="AQ16">
        <v>0.02</v>
      </c>
      <c r="AR16">
        <v>0.14000000000000001</v>
      </c>
      <c r="AS16">
        <v>0.02</v>
      </c>
      <c r="AT16">
        <v>0.02</v>
      </c>
      <c r="AU16">
        <v>0.08</v>
      </c>
      <c r="AV16">
        <v>0.02</v>
      </c>
      <c r="AW16">
        <v>0.08</v>
      </c>
      <c r="AX16">
        <v>0.08</v>
      </c>
      <c r="AY16">
        <v>0.02</v>
      </c>
      <c r="AZ16">
        <v>0.14000000000000001</v>
      </c>
      <c r="BA16">
        <v>0.02</v>
      </c>
      <c r="BB16">
        <v>0.08</v>
      </c>
      <c r="BC16">
        <v>0.02</v>
      </c>
      <c r="BD16">
        <v>0.02</v>
      </c>
      <c r="BE16">
        <v>0.08</v>
      </c>
      <c r="BF16">
        <v>0.08</v>
      </c>
      <c r="BG16">
        <v>0.14000000000000001</v>
      </c>
      <c r="BH16">
        <v>0.14000000000000001</v>
      </c>
      <c r="BI16">
        <v>0.08</v>
      </c>
      <c r="BJ16">
        <v>0.43</v>
      </c>
      <c r="BK16">
        <v>0.08</v>
      </c>
      <c r="BL16">
        <v>0.02</v>
      </c>
      <c r="BM16">
        <v>0.02</v>
      </c>
      <c r="BN16">
        <v>0.02</v>
      </c>
      <c r="BO16">
        <v>0.08</v>
      </c>
      <c r="BP16">
        <v>0.02</v>
      </c>
      <c r="BQ16">
        <v>0.14000000000000001</v>
      </c>
      <c r="BR16">
        <v>0.02</v>
      </c>
      <c r="BS16">
        <v>0.14000000000000001</v>
      </c>
      <c r="BT16">
        <v>0.02</v>
      </c>
      <c r="BU16">
        <v>0.02</v>
      </c>
      <c r="BV16">
        <v>0.08</v>
      </c>
      <c r="BW16">
        <v>0.02</v>
      </c>
      <c r="BX16">
        <v>0.02</v>
      </c>
      <c r="BY16">
        <v>0.14000000000000001</v>
      </c>
      <c r="BZ16">
        <v>0.02</v>
      </c>
      <c r="CA16">
        <v>0.02</v>
      </c>
      <c r="CB16">
        <v>0.08</v>
      </c>
      <c r="CC16">
        <v>0.02</v>
      </c>
      <c r="CD16">
        <v>0.02</v>
      </c>
      <c r="CE16">
        <v>0.02</v>
      </c>
      <c r="CF16">
        <v>0.02</v>
      </c>
      <c r="CG16">
        <v>0.02</v>
      </c>
      <c r="CH16">
        <v>0.08</v>
      </c>
      <c r="CI16">
        <v>0.02</v>
      </c>
      <c r="CJ16">
        <v>0.02</v>
      </c>
      <c r="CK16">
        <v>0.14000000000000001</v>
      </c>
      <c r="CL16">
        <v>0.02</v>
      </c>
      <c r="CM16">
        <v>0.08</v>
      </c>
      <c r="CN16">
        <v>0.02</v>
      </c>
      <c r="CO16">
        <v>0.14000000000000001</v>
      </c>
      <c r="CP16">
        <v>0.02</v>
      </c>
      <c r="CQ16">
        <v>0.08</v>
      </c>
      <c r="CR16">
        <v>0.02</v>
      </c>
      <c r="CS16">
        <v>0.08</v>
      </c>
      <c r="CT16">
        <v>0.08</v>
      </c>
      <c r="CU16">
        <v>0.08</v>
      </c>
      <c r="CV16">
        <v>0.02</v>
      </c>
      <c r="CW16">
        <v>0.08</v>
      </c>
      <c r="CX16">
        <v>0.02</v>
      </c>
      <c r="CY16">
        <v>0.08</v>
      </c>
      <c r="CZ16">
        <v>0.14000000000000001</v>
      </c>
      <c r="DA16">
        <v>0.08</v>
      </c>
      <c r="DB16">
        <v>0.08</v>
      </c>
      <c r="DC16">
        <v>0.02</v>
      </c>
      <c r="DD16">
        <v>0.02</v>
      </c>
      <c r="DE16">
        <v>0.02</v>
      </c>
      <c r="DF16">
        <v>0.02</v>
      </c>
      <c r="DG16">
        <v>0.08</v>
      </c>
      <c r="DH16">
        <v>0.14000000000000001</v>
      </c>
      <c r="DI16">
        <v>0.08</v>
      </c>
      <c r="DJ16">
        <v>0.43</v>
      </c>
      <c r="DK16">
        <v>0.02</v>
      </c>
      <c r="DL16">
        <v>1</v>
      </c>
      <c r="DM16">
        <v>0.02</v>
      </c>
      <c r="DN16">
        <v>0.02</v>
      </c>
      <c r="DO16">
        <v>0.02</v>
      </c>
      <c r="DP16">
        <v>0.02</v>
      </c>
      <c r="DQ16">
        <v>0.08</v>
      </c>
      <c r="DR16">
        <v>0.02</v>
      </c>
      <c r="DS16">
        <v>0.02</v>
      </c>
      <c r="DT16">
        <v>0.14000000000000001</v>
      </c>
      <c r="DU16">
        <v>0.08</v>
      </c>
      <c r="DV16">
        <v>0.02</v>
      </c>
      <c r="DW16">
        <v>0.02</v>
      </c>
      <c r="DX16">
        <v>0.14000000000000001</v>
      </c>
      <c r="DY16">
        <v>0.02</v>
      </c>
      <c r="DZ16">
        <v>0.02</v>
      </c>
      <c r="EA16">
        <v>0.43</v>
      </c>
      <c r="EB16">
        <v>0.02</v>
      </c>
      <c r="EC16">
        <v>0.02</v>
      </c>
      <c r="ED16">
        <v>0.14000000000000001</v>
      </c>
      <c r="EE16">
        <v>0.02</v>
      </c>
      <c r="EF16">
        <v>0.02</v>
      </c>
      <c r="EG16">
        <v>0.14000000000000001</v>
      </c>
      <c r="EH16">
        <v>0.02</v>
      </c>
      <c r="EI16">
        <v>0.02</v>
      </c>
      <c r="EJ16">
        <v>0.02</v>
      </c>
      <c r="EK16">
        <v>3</v>
      </c>
      <c r="EL16">
        <v>0.08</v>
      </c>
      <c r="EM16">
        <v>0.02</v>
      </c>
      <c r="EN16">
        <v>0.08</v>
      </c>
      <c r="EO16">
        <v>2.5</v>
      </c>
      <c r="EP16">
        <v>0.08</v>
      </c>
      <c r="EQ16">
        <v>0.43</v>
      </c>
      <c r="ER16">
        <v>0.08</v>
      </c>
      <c r="ES16">
        <v>0.02</v>
      </c>
    </row>
    <row r="17" spans="1:149" x14ac:dyDescent="0.25">
      <c r="A17">
        <v>118</v>
      </c>
      <c r="B17">
        <v>0.08</v>
      </c>
      <c r="C17">
        <v>0.14000000000000001</v>
      </c>
      <c r="D17">
        <v>0.08</v>
      </c>
      <c r="E17">
        <v>0.08</v>
      </c>
      <c r="F17">
        <v>0.14000000000000001</v>
      </c>
      <c r="G17">
        <v>0.08</v>
      </c>
      <c r="H17">
        <v>0.08</v>
      </c>
      <c r="I17">
        <v>0.08</v>
      </c>
      <c r="J17">
        <v>0.14000000000000001</v>
      </c>
      <c r="K17">
        <v>0.02</v>
      </c>
      <c r="L17">
        <v>0.08</v>
      </c>
      <c r="M17">
        <v>0.14000000000000001</v>
      </c>
      <c r="N17">
        <v>0.02</v>
      </c>
      <c r="O17">
        <v>0.08</v>
      </c>
      <c r="P17">
        <v>0.08</v>
      </c>
      <c r="Q17">
        <v>0.8</v>
      </c>
      <c r="R17">
        <v>0.08</v>
      </c>
      <c r="S17">
        <v>0.08</v>
      </c>
      <c r="T17">
        <v>0.08</v>
      </c>
      <c r="U17">
        <v>0.8</v>
      </c>
      <c r="V17">
        <v>0.08</v>
      </c>
      <c r="W17">
        <v>0.08</v>
      </c>
      <c r="X17">
        <v>0.8</v>
      </c>
      <c r="Y17">
        <v>0.08</v>
      </c>
      <c r="Z17">
        <v>0.08</v>
      </c>
      <c r="AA17">
        <v>0.08</v>
      </c>
      <c r="AB17">
        <v>0.14000000000000001</v>
      </c>
      <c r="AC17">
        <v>0.02</v>
      </c>
      <c r="AD17">
        <v>0.08</v>
      </c>
      <c r="AE17">
        <v>0.14000000000000001</v>
      </c>
      <c r="AF17">
        <v>0.02</v>
      </c>
      <c r="AG17">
        <v>0.08</v>
      </c>
      <c r="AH17">
        <v>0.8</v>
      </c>
      <c r="AI17">
        <v>0.02</v>
      </c>
      <c r="AJ17">
        <v>0.08</v>
      </c>
      <c r="AK17">
        <v>0.14000000000000001</v>
      </c>
      <c r="AL17">
        <v>0.08</v>
      </c>
      <c r="AM17">
        <v>0.14000000000000001</v>
      </c>
      <c r="AN17">
        <v>0.14000000000000001</v>
      </c>
      <c r="AO17">
        <v>0.08</v>
      </c>
      <c r="AP17">
        <v>0.14000000000000001</v>
      </c>
      <c r="AQ17">
        <v>0.08</v>
      </c>
      <c r="AR17">
        <v>0.14000000000000001</v>
      </c>
      <c r="AS17">
        <v>0.02</v>
      </c>
      <c r="AT17">
        <v>0.08</v>
      </c>
      <c r="AU17">
        <v>0.08</v>
      </c>
      <c r="AV17">
        <v>0.02</v>
      </c>
      <c r="AW17">
        <v>0.02</v>
      </c>
      <c r="AX17">
        <v>0.14000000000000001</v>
      </c>
      <c r="AY17">
        <v>0.02</v>
      </c>
      <c r="AZ17">
        <v>0.08</v>
      </c>
      <c r="BA17">
        <v>0.02</v>
      </c>
      <c r="BB17">
        <v>0.08</v>
      </c>
      <c r="BC17">
        <v>0.02</v>
      </c>
      <c r="BD17">
        <v>0.08</v>
      </c>
      <c r="BE17">
        <v>0.14000000000000001</v>
      </c>
      <c r="BF17">
        <v>0.08</v>
      </c>
      <c r="BG17">
        <v>0.08</v>
      </c>
      <c r="BH17">
        <v>0.08</v>
      </c>
      <c r="BI17">
        <v>0.08</v>
      </c>
      <c r="BJ17">
        <v>0.02</v>
      </c>
      <c r="BK17">
        <v>0.14000000000000001</v>
      </c>
      <c r="BL17">
        <v>0.14000000000000001</v>
      </c>
      <c r="BM17">
        <v>0.02</v>
      </c>
      <c r="BN17">
        <v>0.02</v>
      </c>
      <c r="BO17">
        <v>0.08</v>
      </c>
      <c r="BP17">
        <v>0.02</v>
      </c>
      <c r="BQ17">
        <v>0.14000000000000001</v>
      </c>
      <c r="BR17">
        <v>0.02</v>
      </c>
      <c r="BS17">
        <v>0.43</v>
      </c>
      <c r="BT17">
        <v>0.08</v>
      </c>
      <c r="BU17">
        <v>0.14000000000000001</v>
      </c>
      <c r="BV17">
        <v>0.02</v>
      </c>
      <c r="BW17">
        <v>0.02</v>
      </c>
      <c r="BX17">
        <v>0.02</v>
      </c>
      <c r="BY17">
        <v>0.14000000000000001</v>
      </c>
      <c r="BZ17">
        <v>0.02</v>
      </c>
      <c r="CA17">
        <v>0.02</v>
      </c>
      <c r="CB17">
        <v>0.08</v>
      </c>
      <c r="CC17">
        <v>0.02</v>
      </c>
      <c r="CD17">
        <v>0.08</v>
      </c>
      <c r="CE17">
        <v>0.08</v>
      </c>
      <c r="CF17">
        <v>0.08</v>
      </c>
      <c r="CG17">
        <v>0.08</v>
      </c>
      <c r="CH17">
        <v>0.08</v>
      </c>
      <c r="CI17">
        <v>0.02</v>
      </c>
      <c r="CJ17">
        <v>0.08</v>
      </c>
      <c r="CK17">
        <v>0.8</v>
      </c>
      <c r="CL17">
        <v>0.02</v>
      </c>
      <c r="CM17">
        <v>0.08</v>
      </c>
      <c r="CN17">
        <v>0.08</v>
      </c>
      <c r="CO17">
        <v>0.02</v>
      </c>
      <c r="CP17">
        <v>0.08</v>
      </c>
      <c r="CQ17">
        <v>0.08</v>
      </c>
      <c r="CR17">
        <v>0.02</v>
      </c>
      <c r="CS17">
        <v>0.08</v>
      </c>
      <c r="CT17">
        <v>0.14000000000000001</v>
      </c>
      <c r="CU17">
        <v>0.02</v>
      </c>
      <c r="CV17">
        <v>0.08</v>
      </c>
      <c r="CW17">
        <v>0.08</v>
      </c>
      <c r="CX17">
        <v>0.02</v>
      </c>
      <c r="CY17">
        <v>0.02</v>
      </c>
      <c r="CZ17">
        <v>0.43</v>
      </c>
      <c r="DA17">
        <v>0.43</v>
      </c>
      <c r="DB17">
        <v>0.08</v>
      </c>
      <c r="DC17">
        <v>0.02</v>
      </c>
      <c r="DD17">
        <v>0.08</v>
      </c>
      <c r="DE17">
        <v>0.08</v>
      </c>
      <c r="DF17">
        <v>0.02</v>
      </c>
      <c r="DG17">
        <v>0.14000000000000001</v>
      </c>
      <c r="DH17">
        <v>0.14000000000000001</v>
      </c>
      <c r="DI17">
        <v>0.02</v>
      </c>
      <c r="DJ17">
        <v>0.08</v>
      </c>
      <c r="DK17">
        <v>0.02</v>
      </c>
      <c r="DL17">
        <v>0.08</v>
      </c>
      <c r="DM17">
        <v>0.02</v>
      </c>
      <c r="DN17">
        <v>0.14000000000000001</v>
      </c>
      <c r="DO17">
        <v>0.14000000000000001</v>
      </c>
      <c r="DP17">
        <v>0.14000000000000001</v>
      </c>
      <c r="DQ17">
        <v>0.08</v>
      </c>
      <c r="DR17">
        <v>0.02</v>
      </c>
      <c r="DS17">
        <v>0.08</v>
      </c>
      <c r="DT17">
        <v>0.14000000000000001</v>
      </c>
      <c r="DU17">
        <v>0.14000000000000001</v>
      </c>
      <c r="DV17">
        <v>0.02</v>
      </c>
      <c r="DW17">
        <v>0.08</v>
      </c>
      <c r="DX17">
        <v>0.08</v>
      </c>
      <c r="DY17">
        <v>0.08</v>
      </c>
      <c r="DZ17">
        <v>0.08</v>
      </c>
      <c r="EA17">
        <v>0.08</v>
      </c>
      <c r="EB17">
        <v>0.02</v>
      </c>
      <c r="EC17">
        <v>0.02</v>
      </c>
      <c r="ED17">
        <v>0.14000000000000001</v>
      </c>
      <c r="EE17">
        <v>0.02</v>
      </c>
      <c r="EF17">
        <v>0.02</v>
      </c>
      <c r="EG17">
        <v>0.08</v>
      </c>
      <c r="EH17">
        <v>0.02</v>
      </c>
      <c r="EI17">
        <v>0.02</v>
      </c>
      <c r="EJ17">
        <v>0.02</v>
      </c>
      <c r="EK17">
        <v>1</v>
      </c>
      <c r="EL17">
        <v>0.02</v>
      </c>
      <c r="EM17">
        <v>0.02</v>
      </c>
      <c r="EN17">
        <v>0.08</v>
      </c>
      <c r="EO17">
        <v>1</v>
      </c>
      <c r="EP17">
        <v>0.08</v>
      </c>
      <c r="EQ17">
        <v>0.43</v>
      </c>
      <c r="ER17">
        <v>0.08</v>
      </c>
      <c r="ES17">
        <v>0.08</v>
      </c>
    </row>
    <row r="18" spans="1:149" x14ac:dyDescent="0.25">
      <c r="A18">
        <v>119</v>
      </c>
      <c r="B18">
        <v>0.08</v>
      </c>
      <c r="C18">
        <v>0.8</v>
      </c>
      <c r="D18">
        <v>0.08</v>
      </c>
      <c r="E18">
        <v>0.08</v>
      </c>
      <c r="F18">
        <v>0.8</v>
      </c>
      <c r="G18">
        <v>0.14000000000000001</v>
      </c>
      <c r="H18">
        <v>0.08</v>
      </c>
      <c r="I18">
        <v>0.08</v>
      </c>
      <c r="J18">
        <v>0.14000000000000001</v>
      </c>
      <c r="K18">
        <v>0.02</v>
      </c>
      <c r="L18">
        <v>0.08</v>
      </c>
      <c r="M18">
        <v>0.14000000000000001</v>
      </c>
      <c r="N18">
        <v>0.14000000000000001</v>
      </c>
      <c r="O18">
        <v>0.02</v>
      </c>
      <c r="P18">
        <v>0.02</v>
      </c>
      <c r="Q18">
        <v>0.02</v>
      </c>
      <c r="R18">
        <v>0.08</v>
      </c>
      <c r="S18">
        <v>0.08</v>
      </c>
      <c r="T18">
        <v>0.08</v>
      </c>
      <c r="U18">
        <v>0.14000000000000001</v>
      </c>
      <c r="V18">
        <v>0.08</v>
      </c>
      <c r="W18">
        <v>0.02</v>
      </c>
      <c r="X18">
        <v>0.02</v>
      </c>
      <c r="Y18">
        <v>0.02</v>
      </c>
      <c r="Z18">
        <v>0.08</v>
      </c>
      <c r="AA18">
        <v>0.08</v>
      </c>
      <c r="AB18">
        <v>0.14000000000000001</v>
      </c>
      <c r="AC18">
        <v>0.02</v>
      </c>
      <c r="AD18">
        <v>0.08</v>
      </c>
      <c r="AE18">
        <v>0.02</v>
      </c>
      <c r="AF18">
        <v>0.08</v>
      </c>
      <c r="AG18">
        <v>0.14000000000000001</v>
      </c>
      <c r="AH18">
        <v>0.02</v>
      </c>
      <c r="AI18">
        <v>0.08</v>
      </c>
      <c r="AJ18">
        <v>0.14000000000000001</v>
      </c>
      <c r="AK18">
        <v>0.08</v>
      </c>
      <c r="AL18">
        <v>0.08</v>
      </c>
      <c r="AM18">
        <v>0.02</v>
      </c>
      <c r="AN18">
        <v>0.08</v>
      </c>
      <c r="AO18">
        <v>0.02</v>
      </c>
      <c r="AP18">
        <v>0.08</v>
      </c>
      <c r="AQ18">
        <v>0.02</v>
      </c>
      <c r="AR18">
        <v>0.02</v>
      </c>
      <c r="AS18">
        <v>0.02</v>
      </c>
      <c r="AT18">
        <v>0.02</v>
      </c>
      <c r="AU18">
        <v>0.14000000000000001</v>
      </c>
      <c r="AV18">
        <v>0.02</v>
      </c>
      <c r="AW18">
        <v>0.02</v>
      </c>
      <c r="AX18">
        <v>0.14000000000000001</v>
      </c>
      <c r="AY18">
        <v>0.02</v>
      </c>
      <c r="AZ18">
        <v>0.02</v>
      </c>
      <c r="BA18">
        <v>0.08</v>
      </c>
      <c r="BB18">
        <v>0.14000000000000001</v>
      </c>
      <c r="BC18">
        <v>0.02</v>
      </c>
      <c r="BD18">
        <v>0.02</v>
      </c>
      <c r="BE18">
        <v>0.02</v>
      </c>
      <c r="BF18">
        <v>0.08</v>
      </c>
      <c r="BG18">
        <v>0.08</v>
      </c>
      <c r="BH18">
        <v>0.14000000000000001</v>
      </c>
      <c r="BI18">
        <v>0.08</v>
      </c>
      <c r="BJ18">
        <v>0.14000000000000001</v>
      </c>
      <c r="BK18">
        <v>0.02</v>
      </c>
      <c r="BL18">
        <v>0.14000000000000001</v>
      </c>
      <c r="BM18">
        <v>0.02</v>
      </c>
      <c r="BN18">
        <v>0.02</v>
      </c>
      <c r="BO18">
        <v>0.02</v>
      </c>
      <c r="BP18">
        <v>0.02</v>
      </c>
      <c r="BQ18">
        <v>0.08</v>
      </c>
      <c r="BR18">
        <v>0.02</v>
      </c>
      <c r="BS18">
        <v>0.14000000000000001</v>
      </c>
      <c r="BT18">
        <v>0.02</v>
      </c>
      <c r="BU18">
        <v>0.8</v>
      </c>
      <c r="BV18">
        <v>0.02</v>
      </c>
      <c r="BW18">
        <v>0.02</v>
      </c>
      <c r="BX18">
        <v>0.08</v>
      </c>
      <c r="BY18">
        <v>0.02</v>
      </c>
      <c r="BZ18">
        <v>0.14000000000000001</v>
      </c>
      <c r="CA18">
        <v>0.14000000000000001</v>
      </c>
      <c r="CB18">
        <v>0.02</v>
      </c>
      <c r="CC18">
        <v>0.02</v>
      </c>
      <c r="CD18">
        <v>0.08</v>
      </c>
      <c r="CE18">
        <v>0.14000000000000001</v>
      </c>
      <c r="CF18">
        <v>0.08</v>
      </c>
      <c r="CG18">
        <v>0.08</v>
      </c>
      <c r="CH18">
        <v>0.8</v>
      </c>
      <c r="CI18">
        <v>0.02</v>
      </c>
      <c r="CJ18">
        <v>0.02</v>
      </c>
      <c r="CK18">
        <v>0.14000000000000001</v>
      </c>
      <c r="CL18">
        <v>0.02</v>
      </c>
      <c r="CM18">
        <v>0.02</v>
      </c>
      <c r="CN18">
        <v>0.02</v>
      </c>
      <c r="CO18">
        <v>0.14000000000000001</v>
      </c>
      <c r="CP18">
        <v>0.14000000000000001</v>
      </c>
      <c r="CQ18">
        <v>0.08</v>
      </c>
      <c r="CR18">
        <v>0.14000000000000001</v>
      </c>
      <c r="CS18">
        <v>0.08</v>
      </c>
      <c r="CT18">
        <v>0.14000000000000001</v>
      </c>
      <c r="CU18">
        <v>0.08</v>
      </c>
      <c r="CV18">
        <v>0.08</v>
      </c>
      <c r="CW18">
        <v>0.14000000000000001</v>
      </c>
      <c r="CX18">
        <v>0.02</v>
      </c>
      <c r="CY18">
        <v>0.08</v>
      </c>
      <c r="CZ18">
        <v>0.02</v>
      </c>
      <c r="DA18">
        <v>0.8</v>
      </c>
      <c r="DB18">
        <v>0.08</v>
      </c>
      <c r="DC18">
        <v>0.02</v>
      </c>
      <c r="DD18">
        <v>0.08</v>
      </c>
      <c r="DE18">
        <v>0.08</v>
      </c>
      <c r="DF18">
        <v>0.02</v>
      </c>
      <c r="DG18">
        <v>0.14000000000000001</v>
      </c>
      <c r="DH18">
        <v>0.08</v>
      </c>
      <c r="DI18">
        <v>0.02</v>
      </c>
      <c r="DJ18">
        <v>0.08</v>
      </c>
      <c r="DK18">
        <v>0.02</v>
      </c>
      <c r="DL18">
        <v>0.02</v>
      </c>
      <c r="DM18">
        <v>0.02</v>
      </c>
      <c r="DN18">
        <v>0.43</v>
      </c>
      <c r="DO18">
        <v>0.08</v>
      </c>
      <c r="DP18">
        <v>0.14000000000000001</v>
      </c>
      <c r="DQ18">
        <v>0.08</v>
      </c>
      <c r="DR18">
        <v>0.02</v>
      </c>
      <c r="DS18">
        <v>0.08</v>
      </c>
      <c r="DT18">
        <v>0.02</v>
      </c>
      <c r="DU18">
        <v>0.14000000000000001</v>
      </c>
      <c r="DV18">
        <v>0.02</v>
      </c>
      <c r="DW18">
        <v>0.08</v>
      </c>
      <c r="DX18">
        <v>0.08</v>
      </c>
      <c r="DY18">
        <v>0.08</v>
      </c>
      <c r="DZ18">
        <v>0.02</v>
      </c>
      <c r="EA18">
        <v>0.08</v>
      </c>
      <c r="EB18">
        <v>0.02</v>
      </c>
      <c r="EC18">
        <v>0.02</v>
      </c>
      <c r="ED18">
        <v>0.02</v>
      </c>
      <c r="EE18">
        <v>0.02</v>
      </c>
      <c r="EF18">
        <v>0.02</v>
      </c>
      <c r="EG18">
        <v>0.14000000000000001</v>
      </c>
      <c r="EH18">
        <v>0.14000000000000001</v>
      </c>
      <c r="EI18">
        <v>0.02</v>
      </c>
      <c r="EJ18">
        <v>0.02</v>
      </c>
      <c r="EK18">
        <v>2</v>
      </c>
      <c r="EL18">
        <v>0.08</v>
      </c>
      <c r="EM18">
        <v>0.02</v>
      </c>
      <c r="EN18">
        <v>0.02</v>
      </c>
      <c r="EO18">
        <v>0.02</v>
      </c>
      <c r="EP18">
        <v>0.08</v>
      </c>
      <c r="EQ18">
        <v>0.08</v>
      </c>
      <c r="ER18">
        <v>0.02</v>
      </c>
      <c r="ES18">
        <v>0.08</v>
      </c>
    </row>
    <row r="19" spans="1:149" x14ac:dyDescent="0.25">
      <c r="A19">
        <v>120</v>
      </c>
      <c r="B19">
        <v>0.08</v>
      </c>
      <c r="C19">
        <v>0.8</v>
      </c>
      <c r="D19">
        <v>0.08</v>
      </c>
      <c r="E19">
        <v>0.08</v>
      </c>
      <c r="F19">
        <v>0.43</v>
      </c>
      <c r="G19">
        <v>0.14000000000000001</v>
      </c>
      <c r="H19">
        <v>0.08</v>
      </c>
      <c r="I19">
        <v>0.08</v>
      </c>
      <c r="J19">
        <v>0.08</v>
      </c>
      <c r="K19">
        <v>0.08</v>
      </c>
      <c r="L19">
        <v>0.08</v>
      </c>
      <c r="M19">
        <v>0.14000000000000001</v>
      </c>
      <c r="N19">
        <v>0.14000000000000001</v>
      </c>
      <c r="O19">
        <v>0.08</v>
      </c>
      <c r="P19">
        <v>0.02</v>
      </c>
      <c r="Q19">
        <v>0.08</v>
      </c>
      <c r="R19">
        <v>0.08</v>
      </c>
      <c r="S19">
        <v>0.08</v>
      </c>
      <c r="T19">
        <v>0.02</v>
      </c>
      <c r="U19">
        <v>0.14000000000000001</v>
      </c>
      <c r="V19">
        <v>0.08</v>
      </c>
      <c r="W19">
        <v>0.08</v>
      </c>
      <c r="X19">
        <v>0.14000000000000001</v>
      </c>
      <c r="Y19">
        <v>0.02</v>
      </c>
      <c r="Z19">
        <v>0.02</v>
      </c>
      <c r="AA19">
        <v>0.08</v>
      </c>
      <c r="AB19">
        <v>0.14000000000000001</v>
      </c>
      <c r="AC19">
        <v>0.02</v>
      </c>
      <c r="AD19">
        <v>0.02</v>
      </c>
      <c r="AE19">
        <v>0.02</v>
      </c>
      <c r="AF19">
        <v>0.14000000000000001</v>
      </c>
      <c r="AG19">
        <v>0.14000000000000001</v>
      </c>
      <c r="AH19">
        <v>0.08</v>
      </c>
      <c r="AI19">
        <v>0.02</v>
      </c>
      <c r="AJ19">
        <v>0.08</v>
      </c>
      <c r="AK19">
        <v>0.08</v>
      </c>
      <c r="AL19">
        <v>0.08</v>
      </c>
      <c r="AM19">
        <v>0.02</v>
      </c>
      <c r="AN19">
        <v>0.08</v>
      </c>
      <c r="AO19">
        <v>0.02</v>
      </c>
      <c r="AP19">
        <v>0.14000000000000001</v>
      </c>
      <c r="AQ19">
        <v>0.02</v>
      </c>
      <c r="AR19">
        <v>0.02</v>
      </c>
      <c r="AS19">
        <v>0.02</v>
      </c>
      <c r="AT19">
        <v>0.02</v>
      </c>
      <c r="AU19">
        <v>0.14000000000000001</v>
      </c>
      <c r="AV19">
        <v>0.02</v>
      </c>
      <c r="AW19">
        <v>0.02</v>
      </c>
      <c r="AX19">
        <v>0.14000000000000001</v>
      </c>
      <c r="AY19">
        <v>0.02</v>
      </c>
      <c r="AZ19">
        <v>0.08</v>
      </c>
      <c r="BA19">
        <v>0.08</v>
      </c>
      <c r="BB19">
        <v>0.14000000000000001</v>
      </c>
      <c r="BC19">
        <v>0.02</v>
      </c>
      <c r="BD19">
        <v>0.02</v>
      </c>
      <c r="BE19">
        <v>0.02</v>
      </c>
      <c r="BF19">
        <v>0.08</v>
      </c>
      <c r="BG19">
        <v>0.02</v>
      </c>
      <c r="BH19">
        <v>0.14000000000000001</v>
      </c>
      <c r="BI19">
        <v>0.08</v>
      </c>
      <c r="BJ19">
        <v>0.14000000000000001</v>
      </c>
      <c r="BK19">
        <v>0.02</v>
      </c>
      <c r="BL19">
        <v>0.14000000000000001</v>
      </c>
      <c r="BM19">
        <v>0.02</v>
      </c>
      <c r="BN19">
        <v>0.02</v>
      </c>
      <c r="BO19">
        <v>0.02</v>
      </c>
      <c r="BP19">
        <v>0.02</v>
      </c>
      <c r="BQ19">
        <v>0.08</v>
      </c>
      <c r="BR19">
        <v>0.02</v>
      </c>
      <c r="BS19">
        <v>0.08</v>
      </c>
      <c r="BT19">
        <v>0.02</v>
      </c>
      <c r="BU19">
        <v>0.8</v>
      </c>
      <c r="BV19">
        <v>0.08</v>
      </c>
      <c r="BW19">
        <v>0.02</v>
      </c>
      <c r="BX19">
        <v>0.02</v>
      </c>
      <c r="BY19">
        <v>0.02</v>
      </c>
      <c r="BZ19">
        <v>0.14000000000000001</v>
      </c>
      <c r="CA19">
        <v>0.14000000000000001</v>
      </c>
      <c r="CB19">
        <v>0.02</v>
      </c>
      <c r="CC19">
        <v>0.02</v>
      </c>
      <c r="CD19">
        <v>0.02</v>
      </c>
      <c r="CE19">
        <v>0.14000000000000001</v>
      </c>
      <c r="CF19">
        <v>0.08</v>
      </c>
      <c r="CG19">
        <v>0.02</v>
      </c>
      <c r="CH19">
        <v>0.8</v>
      </c>
      <c r="CI19">
        <v>0.02</v>
      </c>
      <c r="CJ19">
        <v>0.08</v>
      </c>
      <c r="CK19">
        <v>0.14000000000000001</v>
      </c>
      <c r="CL19">
        <v>0.02</v>
      </c>
      <c r="CM19">
        <v>0.08</v>
      </c>
      <c r="CN19">
        <v>0.02</v>
      </c>
      <c r="CO19">
        <v>0.08</v>
      </c>
      <c r="CP19">
        <v>0.14000000000000001</v>
      </c>
      <c r="CQ19">
        <v>0.08</v>
      </c>
      <c r="CR19">
        <v>0.02</v>
      </c>
      <c r="CS19">
        <v>0.08</v>
      </c>
      <c r="CT19">
        <v>0.14000000000000001</v>
      </c>
      <c r="CU19">
        <v>0.14000000000000001</v>
      </c>
      <c r="CV19">
        <v>0.02</v>
      </c>
      <c r="CW19">
        <v>0.14000000000000001</v>
      </c>
      <c r="CX19">
        <v>0.08</v>
      </c>
      <c r="CY19">
        <v>0.08</v>
      </c>
      <c r="CZ19">
        <v>0.02</v>
      </c>
      <c r="DA19">
        <v>0.43</v>
      </c>
      <c r="DB19">
        <v>0.02</v>
      </c>
      <c r="DC19">
        <v>0.02</v>
      </c>
      <c r="DD19">
        <v>0.08</v>
      </c>
      <c r="DE19">
        <v>0.08</v>
      </c>
      <c r="DF19">
        <v>0.02</v>
      </c>
      <c r="DG19">
        <v>0.14000000000000001</v>
      </c>
      <c r="DH19">
        <v>0.08</v>
      </c>
      <c r="DI19">
        <v>0.02</v>
      </c>
      <c r="DJ19">
        <v>0.08</v>
      </c>
      <c r="DK19">
        <v>0.02</v>
      </c>
      <c r="DL19">
        <v>0.02</v>
      </c>
      <c r="DM19">
        <v>0.02</v>
      </c>
      <c r="DN19">
        <v>0.14000000000000001</v>
      </c>
      <c r="DO19">
        <v>0.08</v>
      </c>
      <c r="DP19">
        <v>0.14000000000000001</v>
      </c>
      <c r="DQ19">
        <v>0.08</v>
      </c>
      <c r="DR19">
        <v>0.02</v>
      </c>
      <c r="DS19">
        <v>0.08</v>
      </c>
      <c r="DT19">
        <v>0.02</v>
      </c>
      <c r="DU19">
        <v>0.08</v>
      </c>
      <c r="DV19">
        <v>0.02</v>
      </c>
      <c r="DW19">
        <v>0.02</v>
      </c>
      <c r="DX19">
        <v>0.08</v>
      </c>
      <c r="DY19">
        <v>0.08</v>
      </c>
      <c r="DZ19">
        <v>0.02</v>
      </c>
      <c r="EA19">
        <v>0.08</v>
      </c>
      <c r="EB19">
        <v>0.08</v>
      </c>
      <c r="EC19">
        <v>0.02</v>
      </c>
      <c r="ED19">
        <v>0.02</v>
      </c>
      <c r="EE19">
        <v>0.02</v>
      </c>
      <c r="EF19">
        <v>0.02</v>
      </c>
      <c r="EG19">
        <v>0.14000000000000001</v>
      </c>
      <c r="EH19">
        <v>0.08</v>
      </c>
      <c r="EI19">
        <v>0.02</v>
      </c>
      <c r="EJ19">
        <v>0.02</v>
      </c>
      <c r="EK19">
        <v>2</v>
      </c>
      <c r="EL19">
        <v>0.02</v>
      </c>
      <c r="EM19">
        <v>0.02</v>
      </c>
      <c r="EN19">
        <v>0.08</v>
      </c>
      <c r="EO19">
        <v>0.02</v>
      </c>
      <c r="EP19">
        <v>0.14000000000000001</v>
      </c>
      <c r="EQ19">
        <v>0.43</v>
      </c>
      <c r="ER19">
        <v>0.08</v>
      </c>
      <c r="ES19">
        <v>0.08</v>
      </c>
    </row>
    <row r="20" spans="1:149" x14ac:dyDescent="0.25">
      <c r="A20">
        <v>122</v>
      </c>
      <c r="B20">
        <v>1</v>
      </c>
      <c r="C20">
        <v>0.14000000000000001</v>
      </c>
      <c r="D20">
        <v>0.08</v>
      </c>
      <c r="E20">
        <v>0.02</v>
      </c>
      <c r="F20">
        <v>0.14000000000000001</v>
      </c>
      <c r="G20">
        <v>0.8</v>
      </c>
      <c r="H20">
        <v>0.08</v>
      </c>
      <c r="I20">
        <v>0.02</v>
      </c>
      <c r="J20">
        <v>0.02</v>
      </c>
      <c r="K20">
        <v>0.02</v>
      </c>
      <c r="L20">
        <v>0.02</v>
      </c>
      <c r="M20">
        <v>0.08</v>
      </c>
      <c r="N20">
        <v>0.02</v>
      </c>
      <c r="O20">
        <v>0.02</v>
      </c>
      <c r="P20">
        <v>0.02</v>
      </c>
      <c r="Q20">
        <v>0.8</v>
      </c>
      <c r="R20">
        <v>0.02</v>
      </c>
      <c r="S20">
        <v>0.08</v>
      </c>
      <c r="T20">
        <v>0.02</v>
      </c>
      <c r="U20">
        <v>0.08</v>
      </c>
      <c r="V20">
        <v>0.08</v>
      </c>
      <c r="W20">
        <v>0.08</v>
      </c>
      <c r="X20">
        <v>2.5</v>
      </c>
      <c r="Y20">
        <v>0.14000000000000001</v>
      </c>
      <c r="Z20">
        <v>0.14000000000000001</v>
      </c>
      <c r="AA20">
        <v>0.14000000000000001</v>
      </c>
      <c r="AB20">
        <v>0.02</v>
      </c>
      <c r="AC20">
        <v>0.02</v>
      </c>
      <c r="AD20">
        <v>0.14000000000000001</v>
      </c>
      <c r="AE20">
        <v>1</v>
      </c>
      <c r="AF20">
        <v>0.08</v>
      </c>
      <c r="AG20">
        <v>0.43</v>
      </c>
      <c r="AH20">
        <v>0.43</v>
      </c>
      <c r="AI20">
        <v>0.02</v>
      </c>
      <c r="AJ20">
        <v>0.02</v>
      </c>
      <c r="AK20">
        <v>0.14000000000000001</v>
      </c>
      <c r="AL20">
        <v>0.08</v>
      </c>
      <c r="AM20">
        <v>0.43</v>
      </c>
      <c r="AN20">
        <v>0.8</v>
      </c>
      <c r="AO20">
        <v>0.02</v>
      </c>
      <c r="AP20">
        <v>0.14000000000000001</v>
      </c>
      <c r="AQ20">
        <v>0.02</v>
      </c>
      <c r="AR20">
        <v>0.02</v>
      </c>
      <c r="AS20">
        <v>0.02</v>
      </c>
      <c r="AT20">
        <v>0.02</v>
      </c>
      <c r="AU20">
        <v>0.02</v>
      </c>
      <c r="AV20">
        <v>0.02</v>
      </c>
      <c r="AW20">
        <v>0.14000000000000001</v>
      </c>
      <c r="AX20">
        <v>0.02</v>
      </c>
      <c r="AY20">
        <v>0.02</v>
      </c>
      <c r="AZ20">
        <v>0.02</v>
      </c>
      <c r="BA20">
        <v>0.14000000000000001</v>
      </c>
      <c r="BB20">
        <v>0.14000000000000001</v>
      </c>
      <c r="BC20">
        <v>0.14000000000000001</v>
      </c>
      <c r="BD20">
        <v>0.14000000000000001</v>
      </c>
      <c r="BE20">
        <v>0.14000000000000001</v>
      </c>
      <c r="BF20">
        <v>0.14000000000000001</v>
      </c>
      <c r="BG20">
        <v>0.02</v>
      </c>
      <c r="BH20">
        <v>0.8</v>
      </c>
      <c r="BI20">
        <v>0.02</v>
      </c>
      <c r="BJ20">
        <v>0.02</v>
      </c>
      <c r="BK20">
        <v>0.43</v>
      </c>
      <c r="BL20">
        <v>0.14000000000000001</v>
      </c>
      <c r="BM20">
        <v>0.02</v>
      </c>
      <c r="BN20">
        <v>0.02</v>
      </c>
      <c r="BO20">
        <v>0.14000000000000001</v>
      </c>
      <c r="BP20">
        <v>0.02</v>
      </c>
      <c r="BQ20">
        <v>0.08</v>
      </c>
      <c r="BR20">
        <v>0.02</v>
      </c>
      <c r="BS20">
        <v>0.43</v>
      </c>
      <c r="BT20">
        <v>0.02</v>
      </c>
      <c r="BU20">
        <v>0.02</v>
      </c>
      <c r="BV20">
        <v>0.02</v>
      </c>
      <c r="BW20">
        <v>0.02</v>
      </c>
      <c r="BX20">
        <v>0.02</v>
      </c>
      <c r="BY20">
        <v>0.14000000000000001</v>
      </c>
      <c r="BZ20">
        <v>0.08</v>
      </c>
      <c r="CA20">
        <v>0.14000000000000001</v>
      </c>
      <c r="CB20">
        <v>0.14000000000000001</v>
      </c>
      <c r="CC20">
        <v>0.02</v>
      </c>
      <c r="CD20">
        <v>0.02</v>
      </c>
      <c r="CE20">
        <v>0.02</v>
      </c>
      <c r="CF20">
        <v>0.02</v>
      </c>
      <c r="CG20">
        <v>0.02</v>
      </c>
      <c r="CH20">
        <v>0.02</v>
      </c>
      <c r="CI20">
        <v>0.02</v>
      </c>
      <c r="CJ20">
        <v>0.02</v>
      </c>
      <c r="CK20">
        <v>0.02</v>
      </c>
      <c r="CL20">
        <v>0.08</v>
      </c>
      <c r="CM20">
        <v>0.14000000000000001</v>
      </c>
      <c r="CN20">
        <v>0.02</v>
      </c>
      <c r="CO20">
        <v>0.02</v>
      </c>
      <c r="CP20">
        <v>0.02</v>
      </c>
      <c r="CQ20">
        <v>0.14000000000000001</v>
      </c>
      <c r="CR20">
        <v>0.02</v>
      </c>
      <c r="CS20">
        <v>0.02</v>
      </c>
      <c r="CT20">
        <v>0.14000000000000001</v>
      </c>
      <c r="CU20">
        <v>0.08</v>
      </c>
      <c r="CV20">
        <v>0.02</v>
      </c>
      <c r="CW20">
        <v>0.08</v>
      </c>
      <c r="CX20">
        <v>0.02</v>
      </c>
      <c r="CY20">
        <v>0.02</v>
      </c>
      <c r="CZ20">
        <v>0.43</v>
      </c>
      <c r="DA20">
        <v>0.08</v>
      </c>
      <c r="DB20">
        <v>0.08</v>
      </c>
      <c r="DC20">
        <v>0.43</v>
      </c>
      <c r="DD20">
        <v>0.02</v>
      </c>
      <c r="DE20">
        <v>0.43</v>
      </c>
      <c r="DF20">
        <v>0.02</v>
      </c>
      <c r="DG20">
        <v>0.43</v>
      </c>
      <c r="DH20">
        <v>0.02</v>
      </c>
      <c r="DI20">
        <v>0.02</v>
      </c>
      <c r="DJ20">
        <v>0.02</v>
      </c>
      <c r="DK20">
        <v>0.02</v>
      </c>
      <c r="DL20">
        <v>0.02</v>
      </c>
      <c r="DM20">
        <v>0.02</v>
      </c>
      <c r="DN20">
        <v>0.02</v>
      </c>
      <c r="DO20">
        <v>0.02</v>
      </c>
      <c r="DP20">
        <v>0.02</v>
      </c>
      <c r="DQ20">
        <v>0.02</v>
      </c>
      <c r="DR20">
        <v>0.02</v>
      </c>
      <c r="DS20">
        <v>0.02</v>
      </c>
      <c r="DT20">
        <v>0.02</v>
      </c>
      <c r="DU20">
        <v>0.14000000000000001</v>
      </c>
      <c r="DV20">
        <v>0.14000000000000001</v>
      </c>
      <c r="DW20">
        <v>0.14000000000000001</v>
      </c>
      <c r="DX20">
        <v>0.14000000000000001</v>
      </c>
      <c r="DY20">
        <v>0.02</v>
      </c>
      <c r="DZ20">
        <v>0.02</v>
      </c>
      <c r="EA20">
        <v>0.02</v>
      </c>
      <c r="EB20">
        <v>0.14000000000000001</v>
      </c>
      <c r="EC20">
        <v>0.02</v>
      </c>
      <c r="ED20">
        <v>0.02</v>
      </c>
      <c r="EE20">
        <v>0.02</v>
      </c>
      <c r="EF20">
        <v>0.02</v>
      </c>
      <c r="EG20">
        <v>0.02</v>
      </c>
      <c r="EH20">
        <v>0.02</v>
      </c>
      <c r="EI20">
        <v>0.02</v>
      </c>
      <c r="EJ20">
        <v>0.02</v>
      </c>
      <c r="EK20">
        <v>0.8</v>
      </c>
      <c r="EL20">
        <v>0.02</v>
      </c>
      <c r="EM20">
        <v>0.02</v>
      </c>
      <c r="EN20">
        <v>0.02</v>
      </c>
      <c r="EO20">
        <v>0.8</v>
      </c>
      <c r="EP20">
        <v>0.02</v>
      </c>
      <c r="EQ20">
        <v>2.5</v>
      </c>
      <c r="ER20">
        <v>0.02</v>
      </c>
      <c r="ES20">
        <v>0.02</v>
      </c>
    </row>
    <row r="21" spans="1:149" x14ac:dyDescent="0.25">
      <c r="A21">
        <v>123</v>
      </c>
      <c r="B21">
        <v>0.14000000000000001</v>
      </c>
      <c r="C21">
        <v>0.08</v>
      </c>
      <c r="D21">
        <v>0.02</v>
      </c>
      <c r="E21">
        <v>0.02</v>
      </c>
      <c r="F21">
        <v>0.14000000000000001</v>
      </c>
      <c r="G21">
        <v>0.14000000000000001</v>
      </c>
      <c r="H21">
        <v>0.08</v>
      </c>
      <c r="I21">
        <v>0.02</v>
      </c>
      <c r="J21">
        <v>0.14000000000000001</v>
      </c>
      <c r="K21">
        <v>0.02</v>
      </c>
      <c r="L21">
        <v>0.08</v>
      </c>
      <c r="M21">
        <v>0.08</v>
      </c>
      <c r="N21">
        <v>0.08</v>
      </c>
      <c r="O21">
        <v>0.02</v>
      </c>
      <c r="P21">
        <v>0.02</v>
      </c>
      <c r="Q21">
        <v>0.08</v>
      </c>
      <c r="R21">
        <v>0.02</v>
      </c>
      <c r="S21">
        <v>0.02</v>
      </c>
      <c r="T21">
        <v>0.14000000000000001</v>
      </c>
      <c r="U21">
        <v>0.08</v>
      </c>
      <c r="V21">
        <v>0.02</v>
      </c>
      <c r="W21">
        <v>0.02</v>
      </c>
      <c r="X21">
        <v>1</v>
      </c>
      <c r="Y21">
        <v>0.02</v>
      </c>
      <c r="Z21">
        <v>0.02</v>
      </c>
      <c r="AA21">
        <v>0.14000000000000001</v>
      </c>
      <c r="AB21">
        <v>0.14000000000000001</v>
      </c>
      <c r="AC21">
        <v>0.02</v>
      </c>
      <c r="AD21">
        <v>0.02</v>
      </c>
      <c r="AE21">
        <v>1</v>
      </c>
      <c r="AF21">
        <v>0.08</v>
      </c>
      <c r="AG21">
        <v>0.02</v>
      </c>
      <c r="AH21">
        <v>0.43</v>
      </c>
      <c r="AI21">
        <v>0.02</v>
      </c>
      <c r="AJ21">
        <v>0.02</v>
      </c>
      <c r="AK21">
        <v>0.08</v>
      </c>
      <c r="AL21">
        <v>0.14000000000000001</v>
      </c>
      <c r="AM21">
        <v>0.02</v>
      </c>
      <c r="AN21">
        <v>0.14000000000000001</v>
      </c>
      <c r="AO21">
        <v>0.02</v>
      </c>
      <c r="AP21">
        <v>0.08</v>
      </c>
      <c r="AQ21">
        <v>0.02</v>
      </c>
      <c r="AR21">
        <v>0.02</v>
      </c>
      <c r="AS21">
        <v>0.02</v>
      </c>
      <c r="AT21">
        <v>0.02</v>
      </c>
      <c r="AU21">
        <v>0.02</v>
      </c>
      <c r="AV21">
        <v>0.02</v>
      </c>
      <c r="AW21">
        <v>0.14000000000000001</v>
      </c>
      <c r="AX21">
        <v>0.08</v>
      </c>
      <c r="AY21">
        <v>0.02</v>
      </c>
      <c r="AZ21">
        <v>0.43</v>
      </c>
      <c r="BA21">
        <v>0.02</v>
      </c>
      <c r="BB21">
        <v>0.02</v>
      </c>
      <c r="BC21">
        <v>0.02</v>
      </c>
      <c r="BD21">
        <v>0.02</v>
      </c>
      <c r="BE21">
        <v>0.02</v>
      </c>
      <c r="BF21">
        <v>0.08</v>
      </c>
      <c r="BG21">
        <v>0.02</v>
      </c>
      <c r="BH21">
        <v>0.14000000000000001</v>
      </c>
      <c r="BI21">
        <v>0.14000000000000001</v>
      </c>
      <c r="BJ21">
        <v>0.08</v>
      </c>
      <c r="BK21">
        <v>0.08</v>
      </c>
      <c r="BL21">
        <v>0.02</v>
      </c>
      <c r="BM21">
        <v>0.02</v>
      </c>
      <c r="BN21">
        <v>0.02</v>
      </c>
      <c r="BO21">
        <v>0.14000000000000001</v>
      </c>
      <c r="BP21">
        <v>0.02</v>
      </c>
      <c r="BQ21">
        <v>0.08</v>
      </c>
      <c r="BR21">
        <v>0.02</v>
      </c>
      <c r="BS21">
        <v>0.08</v>
      </c>
      <c r="BT21">
        <v>0.02</v>
      </c>
      <c r="BU21">
        <v>0.02</v>
      </c>
      <c r="BV21">
        <v>0.8</v>
      </c>
      <c r="BW21">
        <v>0.02</v>
      </c>
      <c r="BX21">
        <v>0.02</v>
      </c>
      <c r="BY21">
        <v>0.08</v>
      </c>
      <c r="BZ21">
        <v>0.02</v>
      </c>
      <c r="CA21">
        <v>0.02</v>
      </c>
      <c r="CB21">
        <v>0.02</v>
      </c>
      <c r="CC21">
        <v>0.02</v>
      </c>
      <c r="CD21">
        <v>0.02</v>
      </c>
      <c r="CE21">
        <v>0.08</v>
      </c>
      <c r="CF21">
        <v>0.02</v>
      </c>
      <c r="CG21">
        <v>0.02</v>
      </c>
      <c r="CH21">
        <v>0.02</v>
      </c>
      <c r="CI21">
        <v>0.02</v>
      </c>
      <c r="CJ21">
        <v>0.43</v>
      </c>
      <c r="CK21">
        <v>0.08</v>
      </c>
      <c r="CL21">
        <v>0.02</v>
      </c>
      <c r="CM21">
        <v>0.08</v>
      </c>
      <c r="CN21">
        <v>0.02</v>
      </c>
      <c r="CO21">
        <v>0.08</v>
      </c>
      <c r="CP21">
        <v>0.08</v>
      </c>
      <c r="CQ21">
        <v>0.02</v>
      </c>
      <c r="CR21">
        <v>0.02</v>
      </c>
      <c r="CS21">
        <v>0.02</v>
      </c>
      <c r="CT21">
        <v>0.14000000000000001</v>
      </c>
      <c r="CU21">
        <v>0.02</v>
      </c>
      <c r="CV21">
        <v>0.14000000000000001</v>
      </c>
      <c r="CW21">
        <v>0.08</v>
      </c>
      <c r="CX21">
        <v>0.02</v>
      </c>
      <c r="CY21">
        <v>0.08</v>
      </c>
      <c r="CZ21">
        <v>0.14000000000000001</v>
      </c>
      <c r="DA21">
        <v>0.02</v>
      </c>
      <c r="DB21">
        <v>0.02</v>
      </c>
      <c r="DC21">
        <v>0.02</v>
      </c>
      <c r="DD21">
        <v>0.02</v>
      </c>
      <c r="DE21">
        <v>0.02</v>
      </c>
      <c r="DF21">
        <v>0.02</v>
      </c>
      <c r="DG21">
        <v>0.14000000000000001</v>
      </c>
      <c r="DH21">
        <v>0.02</v>
      </c>
      <c r="DI21">
        <v>0.02</v>
      </c>
      <c r="DJ21">
        <v>0.02</v>
      </c>
      <c r="DK21">
        <v>0.02</v>
      </c>
      <c r="DL21">
        <v>0.02</v>
      </c>
      <c r="DM21">
        <v>0.02</v>
      </c>
      <c r="DN21">
        <v>0.02</v>
      </c>
      <c r="DO21">
        <v>0.02</v>
      </c>
      <c r="DP21">
        <v>0.02</v>
      </c>
      <c r="DQ21">
        <v>0.08</v>
      </c>
      <c r="DR21">
        <v>0.02</v>
      </c>
      <c r="DS21">
        <v>0.08</v>
      </c>
      <c r="DT21">
        <v>0.02</v>
      </c>
      <c r="DU21">
        <v>0.02</v>
      </c>
      <c r="DV21">
        <v>0.02</v>
      </c>
      <c r="DW21">
        <v>0.02</v>
      </c>
      <c r="DX21">
        <v>0.14000000000000001</v>
      </c>
      <c r="DY21">
        <v>0.02</v>
      </c>
      <c r="DZ21">
        <v>0.02</v>
      </c>
      <c r="EA21">
        <v>0.08</v>
      </c>
      <c r="EB21">
        <v>0.02</v>
      </c>
      <c r="EC21">
        <v>0.02</v>
      </c>
      <c r="ED21">
        <v>0.02</v>
      </c>
      <c r="EE21">
        <v>0.02</v>
      </c>
      <c r="EF21">
        <v>0.02</v>
      </c>
      <c r="EG21">
        <v>0.8</v>
      </c>
      <c r="EH21">
        <v>0.02</v>
      </c>
      <c r="EI21">
        <v>0.02</v>
      </c>
      <c r="EJ21">
        <v>0.02</v>
      </c>
      <c r="EK21">
        <v>3</v>
      </c>
      <c r="EL21">
        <v>0.14000000000000001</v>
      </c>
      <c r="EM21">
        <v>0.02</v>
      </c>
      <c r="EN21">
        <v>0.43</v>
      </c>
      <c r="EO21">
        <v>0.8</v>
      </c>
      <c r="EP21">
        <v>0.08</v>
      </c>
      <c r="EQ21">
        <v>0.8</v>
      </c>
      <c r="ER21">
        <v>0.08</v>
      </c>
      <c r="ES21">
        <v>0.14000000000000001</v>
      </c>
    </row>
    <row r="22" spans="1:149" x14ac:dyDescent="0.25">
      <c r="A22">
        <v>124</v>
      </c>
      <c r="B22">
        <v>0.8</v>
      </c>
      <c r="C22">
        <v>0.8</v>
      </c>
      <c r="D22">
        <v>0.08</v>
      </c>
      <c r="E22">
        <v>0.02</v>
      </c>
      <c r="F22">
        <v>0.8</v>
      </c>
      <c r="G22">
        <v>0.14000000000000001</v>
      </c>
      <c r="H22">
        <v>0.14000000000000001</v>
      </c>
      <c r="I22">
        <v>0.14000000000000001</v>
      </c>
      <c r="J22">
        <v>0.43</v>
      </c>
      <c r="K22">
        <v>0.08</v>
      </c>
      <c r="L22">
        <v>0.43</v>
      </c>
      <c r="M22">
        <v>0.08</v>
      </c>
      <c r="N22">
        <v>0.02</v>
      </c>
      <c r="O22">
        <v>0.02</v>
      </c>
      <c r="P22">
        <v>0.02</v>
      </c>
      <c r="Q22">
        <v>0.02</v>
      </c>
      <c r="R22">
        <v>0.08</v>
      </c>
      <c r="S22">
        <v>0.08</v>
      </c>
      <c r="T22">
        <v>0.43</v>
      </c>
      <c r="U22">
        <v>0.43</v>
      </c>
      <c r="V22">
        <v>0.08</v>
      </c>
      <c r="W22">
        <v>0.02</v>
      </c>
      <c r="X22">
        <v>1</v>
      </c>
      <c r="Y22">
        <v>0.02</v>
      </c>
      <c r="Z22">
        <v>0.14000000000000001</v>
      </c>
      <c r="AA22">
        <v>0.14000000000000001</v>
      </c>
      <c r="AB22">
        <v>0.43</v>
      </c>
      <c r="AC22">
        <v>0.02</v>
      </c>
      <c r="AD22">
        <v>0.14000000000000001</v>
      </c>
      <c r="AE22">
        <v>0.14000000000000001</v>
      </c>
      <c r="AF22">
        <v>0.08</v>
      </c>
      <c r="AG22">
        <v>0.8</v>
      </c>
      <c r="AH22">
        <v>0.14000000000000001</v>
      </c>
      <c r="AI22">
        <v>0.08</v>
      </c>
      <c r="AJ22">
        <v>0.02</v>
      </c>
      <c r="AK22">
        <v>1</v>
      </c>
      <c r="AL22">
        <v>0.08</v>
      </c>
      <c r="AM22">
        <v>0.02</v>
      </c>
      <c r="AN22">
        <v>0.08</v>
      </c>
      <c r="AO22">
        <v>0.02</v>
      </c>
      <c r="AP22">
        <v>0.08</v>
      </c>
      <c r="AQ22">
        <v>0.02</v>
      </c>
      <c r="AR22">
        <v>0.02</v>
      </c>
      <c r="AS22">
        <v>0.14000000000000001</v>
      </c>
      <c r="AT22">
        <v>0.08</v>
      </c>
      <c r="AU22">
        <v>0.08</v>
      </c>
      <c r="AV22">
        <v>0.02</v>
      </c>
      <c r="AW22">
        <v>0.02</v>
      </c>
      <c r="AX22">
        <v>0.43</v>
      </c>
      <c r="AY22">
        <v>0.02</v>
      </c>
      <c r="AZ22">
        <v>0.08</v>
      </c>
      <c r="BA22">
        <v>0.02</v>
      </c>
      <c r="BB22">
        <v>0.08</v>
      </c>
      <c r="BC22">
        <v>0.08</v>
      </c>
      <c r="BD22">
        <v>0.02</v>
      </c>
      <c r="BE22">
        <v>0.02</v>
      </c>
      <c r="BF22">
        <v>0.08</v>
      </c>
      <c r="BG22">
        <v>0.02</v>
      </c>
      <c r="BH22">
        <v>0.14000000000000001</v>
      </c>
      <c r="BI22">
        <v>0.08</v>
      </c>
      <c r="BJ22">
        <v>0.02</v>
      </c>
      <c r="BK22">
        <v>0.02</v>
      </c>
      <c r="BL22">
        <v>0.08</v>
      </c>
      <c r="BM22">
        <v>0.02</v>
      </c>
      <c r="BN22">
        <v>0.02</v>
      </c>
      <c r="BO22">
        <v>0.14000000000000001</v>
      </c>
      <c r="BP22">
        <v>0.02</v>
      </c>
      <c r="BQ22">
        <v>0.08</v>
      </c>
      <c r="BR22">
        <v>0.02</v>
      </c>
      <c r="BS22">
        <v>0.02</v>
      </c>
      <c r="BT22">
        <v>0.02</v>
      </c>
      <c r="BU22">
        <v>0.14000000000000001</v>
      </c>
      <c r="BV22">
        <v>1</v>
      </c>
      <c r="BW22">
        <v>0.02</v>
      </c>
      <c r="BX22">
        <v>0.02</v>
      </c>
      <c r="BY22">
        <v>0.43</v>
      </c>
      <c r="BZ22">
        <v>0.02</v>
      </c>
      <c r="CA22">
        <v>0.02</v>
      </c>
      <c r="CB22">
        <v>0.08</v>
      </c>
      <c r="CC22">
        <v>0.02</v>
      </c>
      <c r="CD22">
        <v>0.08</v>
      </c>
      <c r="CE22">
        <v>0.43</v>
      </c>
      <c r="CF22">
        <v>0.14000000000000001</v>
      </c>
      <c r="CG22">
        <v>0.02</v>
      </c>
      <c r="CH22">
        <v>0.43</v>
      </c>
      <c r="CI22">
        <v>0.02</v>
      </c>
      <c r="CJ22">
        <v>0.02</v>
      </c>
      <c r="CK22">
        <v>0.14000000000000001</v>
      </c>
      <c r="CL22">
        <v>0.02</v>
      </c>
      <c r="CM22">
        <v>0.02</v>
      </c>
      <c r="CN22">
        <v>0.02</v>
      </c>
      <c r="CO22">
        <v>0.08</v>
      </c>
      <c r="CP22">
        <v>0.08</v>
      </c>
      <c r="CQ22">
        <v>0.08</v>
      </c>
      <c r="CR22">
        <v>0.02</v>
      </c>
      <c r="CS22">
        <v>0.14000000000000001</v>
      </c>
      <c r="CT22">
        <v>0.02</v>
      </c>
      <c r="CU22">
        <v>0.02</v>
      </c>
      <c r="CV22">
        <v>0.08</v>
      </c>
      <c r="CW22">
        <v>0.14000000000000001</v>
      </c>
      <c r="CX22">
        <v>0.02</v>
      </c>
      <c r="CY22">
        <v>0.08</v>
      </c>
      <c r="CZ22">
        <v>0.08</v>
      </c>
      <c r="DA22">
        <v>0.02</v>
      </c>
      <c r="DB22">
        <v>0.02</v>
      </c>
      <c r="DC22">
        <v>0.02</v>
      </c>
      <c r="DD22">
        <v>0.14000000000000001</v>
      </c>
      <c r="DE22">
        <v>0.02</v>
      </c>
      <c r="DF22">
        <v>0.02</v>
      </c>
      <c r="DG22">
        <v>0.14000000000000001</v>
      </c>
      <c r="DH22">
        <v>0.02</v>
      </c>
      <c r="DI22">
        <v>0.02</v>
      </c>
      <c r="DJ22">
        <v>0.02</v>
      </c>
      <c r="DK22">
        <v>0.02</v>
      </c>
      <c r="DL22">
        <v>0.08</v>
      </c>
      <c r="DM22">
        <v>0.02</v>
      </c>
      <c r="DN22">
        <v>0.02</v>
      </c>
      <c r="DO22">
        <v>0.02</v>
      </c>
      <c r="DP22">
        <v>0.02</v>
      </c>
      <c r="DQ22">
        <v>0.08</v>
      </c>
      <c r="DR22">
        <v>0.02</v>
      </c>
      <c r="DS22">
        <v>0.02</v>
      </c>
      <c r="DT22">
        <v>0.02</v>
      </c>
      <c r="DU22">
        <v>0.02</v>
      </c>
      <c r="DV22">
        <v>0.02</v>
      </c>
      <c r="DW22">
        <v>0.02</v>
      </c>
      <c r="DX22">
        <v>0.02</v>
      </c>
      <c r="DY22">
        <v>0.08</v>
      </c>
      <c r="DZ22">
        <v>0.02</v>
      </c>
      <c r="EA22">
        <v>0.43</v>
      </c>
      <c r="EB22">
        <v>0.02</v>
      </c>
      <c r="EC22">
        <v>0.02</v>
      </c>
      <c r="ED22">
        <v>0.02</v>
      </c>
      <c r="EE22">
        <v>0.02</v>
      </c>
      <c r="EF22">
        <v>0.02</v>
      </c>
      <c r="EG22">
        <v>0.8</v>
      </c>
      <c r="EH22">
        <v>0.02</v>
      </c>
      <c r="EI22">
        <v>0.02</v>
      </c>
      <c r="EJ22">
        <v>0.02</v>
      </c>
      <c r="EK22">
        <v>3</v>
      </c>
      <c r="EL22">
        <v>0.08</v>
      </c>
      <c r="EM22">
        <v>0.02</v>
      </c>
      <c r="EN22">
        <v>0.43</v>
      </c>
      <c r="EO22">
        <v>2.5</v>
      </c>
      <c r="EP22">
        <v>0.14000000000000001</v>
      </c>
      <c r="EQ22">
        <v>0.8</v>
      </c>
      <c r="ER22">
        <v>0.08</v>
      </c>
      <c r="ES22">
        <v>0.02</v>
      </c>
    </row>
    <row r="23" spans="1:149" x14ac:dyDescent="0.25">
      <c r="A23">
        <v>128</v>
      </c>
      <c r="B23">
        <v>0.8</v>
      </c>
      <c r="C23">
        <v>0.02</v>
      </c>
      <c r="D23">
        <v>0.02</v>
      </c>
      <c r="E23">
        <v>0.14000000000000001</v>
      </c>
      <c r="F23">
        <v>0.02</v>
      </c>
      <c r="G23">
        <v>0.02</v>
      </c>
      <c r="H23">
        <v>0.02</v>
      </c>
      <c r="I23">
        <v>0.02</v>
      </c>
      <c r="J23">
        <v>0.02</v>
      </c>
      <c r="K23">
        <v>0.02</v>
      </c>
      <c r="L23">
        <v>0.02</v>
      </c>
      <c r="M23">
        <v>0.02</v>
      </c>
      <c r="N23">
        <v>0.02</v>
      </c>
      <c r="O23">
        <v>0.02</v>
      </c>
      <c r="P23">
        <v>0.02</v>
      </c>
      <c r="Q23">
        <v>0.02</v>
      </c>
      <c r="R23">
        <v>0.02</v>
      </c>
      <c r="S23">
        <v>0.02</v>
      </c>
      <c r="T23">
        <v>0.02</v>
      </c>
      <c r="U23">
        <v>0.14000000000000001</v>
      </c>
      <c r="V23">
        <v>0.02</v>
      </c>
      <c r="W23">
        <v>0.02</v>
      </c>
      <c r="X23">
        <v>0.02</v>
      </c>
      <c r="Y23">
        <v>0.02</v>
      </c>
      <c r="Z23">
        <v>0.02</v>
      </c>
      <c r="AA23">
        <v>0.14000000000000001</v>
      </c>
      <c r="AB23">
        <v>0.02</v>
      </c>
      <c r="AC23">
        <v>0.02</v>
      </c>
      <c r="AD23">
        <v>0.02</v>
      </c>
      <c r="AE23">
        <v>0.02</v>
      </c>
      <c r="AF23">
        <v>0.8</v>
      </c>
      <c r="AG23">
        <v>0.02</v>
      </c>
      <c r="AH23">
        <v>0.43</v>
      </c>
      <c r="AI23">
        <v>0.02</v>
      </c>
      <c r="AJ23">
        <v>0.02</v>
      </c>
      <c r="AK23">
        <v>0.14000000000000001</v>
      </c>
      <c r="AL23">
        <v>0.02</v>
      </c>
      <c r="AM23">
        <v>0.02</v>
      </c>
      <c r="AN23">
        <v>0.02</v>
      </c>
      <c r="AO23">
        <v>0.02</v>
      </c>
      <c r="AP23">
        <v>0.02</v>
      </c>
      <c r="AQ23">
        <v>0.02</v>
      </c>
      <c r="AR23">
        <v>0.02</v>
      </c>
      <c r="AS23">
        <v>0.02</v>
      </c>
      <c r="AT23">
        <v>0.02</v>
      </c>
      <c r="AU23">
        <v>0.02</v>
      </c>
      <c r="AV23">
        <v>0.02</v>
      </c>
      <c r="AW23">
        <v>0.02</v>
      </c>
      <c r="AX23">
        <v>0.02</v>
      </c>
      <c r="AY23">
        <v>0.02</v>
      </c>
      <c r="AZ23">
        <v>0.02</v>
      </c>
      <c r="BA23">
        <v>0.02</v>
      </c>
      <c r="BB23">
        <v>0.02</v>
      </c>
      <c r="BC23">
        <v>0.02</v>
      </c>
      <c r="BD23">
        <v>0.14000000000000001</v>
      </c>
      <c r="BE23">
        <v>0.43</v>
      </c>
      <c r="BF23">
        <v>0.02</v>
      </c>
      <c r="BG23">
        <v>0.02</v>
      </c>
      <c r="BH23">
        <v>0.08</v>
      </c>
      <c r="BI23">
        <v>0.02</v>
      </c>
      <c r="BJ23">
        <v>0.02</v>
      </c>
      <c r="BK23">
        <v>0.02</v>
      </c>
      <c r="BL23">
        <v>0.02</v>
      </c>
      <c r="BM23">
        <v>0.02</v>
      </c>
      <c r="BN23">
        <v>0.02</v>
      </c>
      <c r="BO23">
        <v>0.14000000000000001</v>
      </c>
      <c r="BP23">
        <v>0.02</v>
      </c>
      <c r="BQ23">
        <v>0.02</v>
      </c>
      <c r="BR23">
        <v>0.02</v>
      </c>
      <c r="BS23">
        <v>0.02</v>
      </c>
      <c r="BT23">
        <v>0.02</v>
      </c>
      <c r="BU23">
        <v>0.02</v>
      </c>
      <c r="BV23">
        <v>0.8</v>
      </c>
      <c r="BW23">
        <v>0.02</v>
      </c>
      <c r="BX23">
        <v>0.02</v>
      </c>
      <c r="BY23">
        <v>0.02</v>
      </c>
      <c r="BZ23">
        <v>0.02</v>
      </c>
      <c r="CA23">
        <v>0.02</v>
      </c>
      <c r="CB23">
        <v>0.02</v>
      </c>
      <c r="CC23">
        <v>0.02</v>
      </c>
      <c r="CD23">
        <v>0.02</v>
      </c>
      <c r="CE23">
        <v>0.02</v>
      </c>
      <c r="CF23">
        <v>0.02</v>
      </c>
      <c r="CG23">
        <v>0.02</v>
      </c>
      <c r="CH23">
        <v>0.02</v>
      </c>
      <c r="CI23">
        <v>0.02</v>
      </c>
      <c r="CJ23">
        <v>0.02</v>
      </c>
      <c r="CK23">
        <v>0.8</v>
      </c>
      <c r="CL23">
        <v>0.14000000000000001</v>
      </c>
      <c r="CM23">
        <v>0.14000000000000001</v>
      </c>
      <c r="CN23">
        <v>0.02</v>
      </c>
      <c r="CO23">
        <v>0.02</v>
      </c>
      <c r="CP23">
        <v>0.02</v>
      </c>
      <c r="CQ23">
        <v>0.02</v>
      </c>
      <c r="CR23">
        <v>0.02</v>
      </c>
      <c r="CS23">
        <v>0.02</v>
      </c>
      <c r="CT23">
        <v>0.02</v>
      </c>
      <c r="CU23">
        <v>0.02</v>
      </c>
      <c r="CV23">
        <v>0.02</v>
      </c>
      <c r="CW23">
        <v>0.02</v>
      </c>
      <c r="CX23">
        <v>0.02</v>
      </c>
      <c r="CY23">
        <v>0.02</v>
      </c>
      <c r="CZ23">
        <v>0.43</v>
      </c>
      <c r="DA23">
        <v>0.02</v>
      </c>
      <c r="DB23">
        <v>0.8</v>
      </c>
      <c r="DC23">
        <v>0.02</v>
      </c>
      <c r="DD23">
        <v>0.02</v>
      </c>
      <c r="DE23">
        <v>0.43</v>
      </c>
      <c r="DF23">
        <v>0.02</v>
      </c>
      <c r="DG23">
        <v>0.14000000000000001</v>
      </c>
      <c r="DH23">
        <v>0.43</v>
      </c>
      <c r="DI23">
        <v>0.02</v>
      </c>
      <c r="DJ23">
        <v>0.02</v>
      </c>
      <c r="DK23">
        <v>0.02</v>
      </c>
      <c r="DL23">
        <v>0.02</v>
      </c>
      <c r="DM23">
        <v>0.02</v>
      </c>
      <c r="DN23">
        <v>0.02</v>
      </c>
      <c r="DO23">
        <v>0.02</v>
      </c>
      <c r="DP23">
        <v>0.02</v>
      </c>
      <c r="DQ23">
        <v>0.02</v>
      </c>
      <c r="DR23">
        <v>0.02</v>
      </c>
      <c r="DS23">
        <v>0.02</v>
      </c>
      <c r="DT23">
        <v>0.02</v>
      </c>
      <c r="DU23">
        <v>0.43</v>
      </c>
      <c r="DV23">
        <v>0.02</v>
      </c>
      <c r="DW23">
        <v>0.08</v>
      </c>
      <c r="DX23">
        <v>0.02</v>
      </c>
      <c r="DY23">
        <v>0.02</v>
      </c>
      <c r="DZ23">
        <v>0.02</v>
      </c>
      <c r="EA23">
        <v>0.43</v>
      </c>
      <c r="EB23">
        <v>0.02</v>
      </c>
      <c r="EC23">
        <v>0.02</v>
      </c>
      <c r="ED23">
        <v>0.02</v>
      </c>
      <c r="EE23">
        <v>0.02</v>
      </c>
      <c r="EF23">
        <v>0.02</v>
      </c>
      <c r="EG23">
        <v>0.02</v>
      </c>
      <c r="EH23">
        <v>0.02</v>
      </c>
      <c r="EI23">
        <v>0.02</v>
      </c>
      <c r="EJ23">
        <v>0.02</v>
      </c>
      <c r="EK23">
        <v>1</v>
      </c>
      <c r="EL23">
        <v>0.02</v>
      </c>
      <c r="EM23">
        <v>0.02</v>
      </c>
      <c r="EN23">
        <v>0.02</v>
      </c>
      <c r="EO23">
        <v>2.5</v>
      </c>
      <c r="EP23">
        <v>0.14000000000000001</v>
      </c>
      <c r="EQ23">
        <v>0.02</v>
      </c>
      <c r="ER23">
        <v>0.08</v>
      </c>
      <c r="ES23">
        <v>0.02</v>
      </c>
    </row>
    <row r="24" spans="1:149" x14ac:dyDescent="0.25">
      <c r="A24">
        <v>136</v>
      </c>
      <c r="B24">
        <v>0.08</v>
      </c>
      <c r="C24">
        <v>0.8</v>
      </c>
      <c r="D24">
        <v>0.8</v>
      </c>
      <c r="E24">
        <v>0.02</v>
      </c>
      <c r="F24">
        <v>0.43</v>
      </c>
      <c r="G24">
        <v>0.02</v>
      </c>
      <c r="H24">
        <v>0.08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0.08</v>
      </c>
      <c r="P24">
        <v>0.02</v>
      </c>
      <c r="Q24">
        <v>0.02</v>
      </c>
      <c r="R24">
        <v>0.02</v>
      </c>
      <c r="S24">
        <v>0.08</v>
      </c>
      <c r="T24">
        <v>0.08</v>
      </c>
      <c r="U24">
        <v>0.08</v>
      </c>
      <c r="V24">
        <v>0.02</v>
      </c>
      <c r="W24">
        <v>0.02</v>
      </c>
      <c r="X24">
        <v>2.5</v>
      </c>
      <c r="Y24">
        <v>0.08</v>
      </c>
      <c r="Z24">
        <v>0.43</v>
      </c>
      <c r="AA24">
        <v>0.14000000000000001</v>
      </c>
      <c r="AB24">
        <v>0.02</v>
      </c>
      <c r="AC24">
        <v>0.02</v>
      </c>
      <c r="AD24">
        <v>0.08</v>
      </c>
      <c r="AE24">
        <v>0.02</v>
      </c>
      <c r="AF24">
        <v>0.08</v>
      </c>
      <c r="AG24">
        <v>0.02</v>
      </c>
      <c r="AH24">
        <v>0.43</v>
      </c>
      <c r="AI24">
        <v>0.02</v>
      </c>
      <c r="AJ24">
        <v>0.02</v>
      </c>
      <c r="AK24">
        <v>0.8</v>
      </c>
      <c r="AL24">
        <v>0.14000000000000001</v>
      </c>
      <c r="AM24">
        <v>0.14000000000000001</v>
      </c>
      <c r="AN24">
        <v>0.08</v>
      </c>
      <c r="AO24">
        <v>0.02</v>
      </c>
      <c r="AP24">
        <v>0.14000000000000001</v>
      </c>
      <c r="AQ24">
        <v>0.02</v>
      </c>
      <c r="AR24">
        <v>0.02</v>
      </c>
      <c r="AS24">
        <v>0.02</v>
      </c>
      <c r="AT24">
        <v>0.08</v>
      </c>
      <c r="AU24">
        <v>0.02</v>
      </c>
      <c r="AV24">
        <v>0.02</v>
      </c>
      <c r="AW24">
        <v>0.14000000000000001</v>
      </c>
      <c r="AX24">
        <v>0.02</v>
      </c>
      <c r="AY24">
        <v>0.02</v>
      </c>
      <c r="AZ24">
        <v>0.08</v>
      </c>
      <c r="BA24">
        <v>0.02</v>
      </c>
      <c r="BB24">
        <v>0.14000000000000001</v>
      </c>
      <c r="BC24">
        <v>0.43</v>
      </c>
      <c r="BD24">
        <v>0.02</v>
      </c>
      <c r="BE24">
        <v>0.14000000000000001</v>
      </c>
      <c r="BF24">
        <v>0.14000000000000001</v>
      </c>
      <c r="BG24">
        <v>0.02</v>
      </c>
      <c r="BH24">
        <v>0.08</v>
      </c>
      <c r="BI24">
        <v>0.02</v>
      </c>
      <c r="BJ24">
        <v>0.02</v>
      </c>
      <c r="BK24">
        <v>0.43</v>
      </c>
      <c r="BL24">
        <v>0.02</v>
      </c>
      <c r="BM24">
        <v>0.02</v>
      </c>
      <c r="BN24">
        <v>0.02</v>
      </c>
      <c r="BO24">
        <v>0.08</v>
      </c>
      <c r="BP24">
        <v>0.14000000000000001</v>
      </c>
      <c r="BQ24">
        <v>0.08</v>
      </c>
      <c r="BR24">
        <v>0.02</v>
      </c>
      <c r="BS24">
        <v>0.43</v>
      </c>
      <c r="BT24">
        <v>0.43</v>
      </c>
      <c r="BU24">
        <v>0.02</v>
      </c>
      <c r="BV24">
        <v>1</v>
      </c>
      <c r="BW24">
        <v>0.02</v>
      </c>
      <c r="BX24">
        <v>0.02</v>
      </c>
      <c r="BY24">
        <v>0.08</v>
      </c>
      <c r="BZ24">
        <v>0.02</v>
      </c>
      <c r="CA24">
        <v>0.02</v>
      </c>
      <c r="CB24">
        <v>0.02</v>
      </c>
      <c r="CC24">
        <v>0.02</v>
      </c>
      <c r="CD24">
        <v>0.02</v>
      </c>
      <c r="CE24">
        <v>0.08</v>
      </c>
      <c r="CF24">
        <v>0.14000000000000001</v>
      </c>
      <c r="CG24">
        <v>0.8</v>
      </c>
      <c r="CH24">
        <v>0.14000000000000001</v>
      </c>
      <c r="CI24">
        <v>0.02</v>
      </c>
      <c r="CJ24">
        <v>0.02</v>
      </c>
      <c r="CK24">
        <v>0.08</v>
      </c>
      <c r="CL24">
        <v>0.08</v>
      </c>
      <c r="CM24">
        <v>0.08</v>
      </c>
      <c r="CN24">
        <v>0.02</v>
      </c>
      <c r="CO24">
        <v>0.02</v>
      </c>
      <c r="CP24">
        <v>0.02</v>
      </c>
      <c r="CQ24">
        <v>0.8</v>
      </c>
      <c r="CR24">
        <v>0.43</v>
      </c>
      <c r="CS24">
        <v>0.02</v>
      </c>
      <c r="CT24">
        <v>0.8</v>
      </c>
      <c r="CU24">
        <v>0.02</v>
      </c>
      <c r="CV24">
        <v>0.08</v>
      </c>
      <c r="CW24">
        <v>0.02</v>
      </c>
      <c r="CX24">
        <v>0.02</v>
      </c>
      <c r="CY24">
        <v>0.08</v>
      </c>
      <c r="CZ24">
        <v>0.43</v>
      </c>
      <c r="DA24">
        <v>0.43</v>
      </c>
      <c r="DB24">
        <v>0.02</v>
      </c>
      <c r="DC24">
        <v>0.08</v>
      </c>
      <c r="DD24">
        <v>0.02</v>
      </c>
      <c r="DE24">
        <v>0.14000000000000001</v>
      </c>
      <c r="DF24">
        <v>0.02</v>
      </c>
      <c r="DG24">
        <v>0.02</v>
      </c>
      <c r="DH24">
        <v>0.14000000000000001</v>
      </c>
      <c r="DI24">
        <v>0.08</v>
      </c>
      <c r="DJ24">
        <v>0.08</v>
      </c>
      <c r="DK24">
        <v>0.02</v>
      </c>
      <c r="DL24">
        <v>2</v>
      </c>
      <c r="DM24">
        <v>0.08</v>
      </c>
      <c r="DN24">
        <v>0.02</v>
      </c>
      <c r="DO24">
        <v>0.08</v>
      </c>
      <c r="DP24">
        <v>0.08</v>
      </c>
      <c r="DQ24">
        <v>0.08</v>
      </c>
      <c r="DR24">
        <v>0.02</v>
      </c>
      <c r="DS24">
        <v>0.02</v>
      </c>
      <c r="DT24">
        <v>0.14000000000000001</v>
      </c>
      <c r="DU24">
        <v>0.14000000000000001</v>
      </c>
      <c r="DV24">
        <v>0.08</v>
      </c>
      <c r="DW24">
        <v>0.02</v>
      </c>
      <c r="DX24">
        <v>0.43</v>
      </c>
      <c r="DY24">
        <v>0.02</v>
      </c>
      <c r="DZ24">
        <v>0.08</v>
      </c>
      <c r="EA24">
        <v>0.43</v>
      </c>
      <c r="EB24">
        <v>0.02</v>
      </c>
      <c r="EC24">
        <v>0.08</v>
      </c>
      <c r="ED24">
        <v>0.08</v>
      </c>
      <c r="EE24">
        <v>0.02</v>
      </c>
      <c r="EF24">
        <v>0.02</v>
      </c>
      <c r="EG24">
        <v>0.08</v>
      </c>
      <c r="EH24">
        <v>0.02</v>
      </c>
      <c r="EI24">
        <v>0.02</v>
      </c>
      <c r="EJ24">
        <v>0.02</v>
      </c>
      <c r="EK24">
        <v>3</v>
      </c>
      <c r="EL24">
        <v>0.02</v>
      </c>
      <c r="EM24">
        <v>0.02</v>
      </c>
      <c r="EN24">
        <v>0.08</v>
      </c>
      <c r="EO24">
        <v>0.02</v>
      </c>
      <c r="EP24">
        <v>0.02</v>
      </c>
      <c r="EQ24">
        <v>2.5</v>
      </c>
      <c r="ER24">
        <v>0.02</v>
      </c>
      <c r="ES24">
        <v>0.02</v>
      </c>
    </row>
    <row r="25" spans="1:149" x14ac:dyDescent="0.25">
      <c r="A25">
        <v>137</v>
      </c>
      <c r="B25">
        <v>0.08</v>
      </c>
      <c r="C25">
        <v>0.08</v>
      </c>
      <c r="D25">
        <v>0.8</v>
      </c>
      <c r="E25">
        <v>0.08</v>
      </c>
      <c r="F25">
        <v>0.02</v>
      </c>
      <c r="G25">
        <v>0.02</v>
      </c>
      <c r="H25">
        <v>0.02</v>
      </c>
      <c r="I25">
        <v>0.08</v>
      </c>
      <c r="J25">
        <v>0.02</v>
      </c>
      <c r="K25">
        <v>0.02</v>
      </c>
      <c r="L25">
        <v>0.02</v>
      </c>
      <c r="M25">
        <v>0.02</v>
      </c>
      <c r="N25">
        <v>0.02</v>
      </c>
      <c r="O25">
        <v>0.08</v>
      </c>
      <c r="P25">
        <v>0.02</v>
      </c>
      <c r="Q25">
        <v>0.02</v>
      </c>
      <c r="R25">
        <v>0.02</v>
      </c>
      <c r="S25">
        <v>0.14000000000000001</v>
      </c>
      <c r="T25">
        <v>0.08</v>
      </c>
      <c r="U25">
        <v>0.08</v>
      </c>
      <c r="V25">
        <v>0.02</v>
      </c>
      <c r="W25">
        <v>0.02</v>
      </c>
      <c r="X25">
        <v>1</v>
      </c>
      <c r="Y25">
        <v>0.08</v>
      </c>
      <c r="Z25">
        <v>0.43</v>
      </c>
      <c r="AA25">
        <v>0.08</v>
      </c>
      <c r="AB25">
        <v>0.02</v>
      </c>
      <c r="AC25">
        <v>0.02</v>
      </c>
      <c r="AD25">
        <v>0.02</v>
      </c>
      <c r="AE25">
        <v>0.02</v>
      </c>
      <c r="AF25">
        <v>0.08</v>
      </c>
      <c r="AG25">
        <v>0.02</v>
      </c>
      <c r="AH25">
        <v>0.43</v>
      </c>
      <c r="AI25">
        <v>0.02</v>
      </c>
      <c r="AJ25">
        <v>0.02</v>
      </c>
      <c r="AK25">
        <v>0.8</v>
      </c>
      <c r="AL25">
        <v>0.08</v>
      </c>
      <c r="AM25">
        <v>0.14000000000000001</v>
      </c>
      <c r="AN25">
        <v>0.14000000000000001</v>
      </c>
      <c r="AO25">
        <v>0.02</v>
      </c>
      <c r="AP25">
        <v>0.43</v>
      </c>
      <c r="AQ25">
        <v>0.02</v>
      </c>
      <c r="AR25">
        <v>0.8</v>
      </c>
      <c r="AS25">
        <v>0.02</v>
      </c>
      <c r="AT25">
        <v>0</v>
      </c>
      <c r="AU25">
        <v>0.02</v>
      </c>
      <c r="AV25">
        <v>0.02</v>
      </c>
      <c r="AW25">
        <v>0.14000000000000001</v>
      </c>
      <c r="AX25">
        <v>0.14000000000000001</v>
      </c>
      <c r="AY25">
        <v>0.02</v>
      </c>
      <c r="AZ25">
        <v>0.08</v>
      </c>
      <c r="BA25">
        <v>0.02</v>
      </c>
      <c r="BB25">
        <v>0.14000000000000001</v>
      </c>
      <c r="BC25">
        <v>0.43</v>
      </c>
      <c r="BD25">
        <v>0.02</v>
      </c>
      <c r="BE25">
        <v>0.43</v>
      </c>
      <c r="BF25">
        <v>0.43</v>
      </c>
      <c r="BG25">
        <v>0.02</v>
      </c>
      <c r="BH25">
        <v>0.08</v>
      </c>
      <c r="BI25">
        <v>0.02</v>
      </c>
      <c r="BJ25">
        <v>0.02</v>
      </c>
      <c r="BK25">
        <v>0.43</v>
      </c>
      <c r="BL25">
        <v>0.02</v>
      </c>
      <c r="BM25">
        <v>0.02</v>
      </c>
      <c r="BN25">
        <v>0.02</v>
      </c>
      <c r="BO25">
        <v>0.08</v>
      </c>
      <c r="BP25">
        <v>0.08</v>
      </c>
      <c r="BQ25">
        <v>0.14000000000000001</v>
      </c>
      <c r="BR25">
        <v>0.08</v>
      </c>
      <c r="BS25">
        <v>0.14000000000000001</v>
      </c>
      <c r="BT25">
        <v>0.02</v>
      </c>
      <c r="BU25">
        <v>0.02</v>
      </c>
      <c r="BV25">
        <v>0.08</v>
      </c>
      <c r="BW25">
        <v>0.02</v>
      </c>
      <c r="BX25">
        <v>0.02</v>
      </c>
      <c r="BY25">
        <v>0.08</v>
      </c>
      <c r="BZ25">
        <v>0.02</v>
      </c>
      <c r="CA25">
        <v>0.02</v>
      </c>
      <c r="CB25">
        <v>0.02</v>
      </c>
      <c r="CC25">
        <v>0.02</v>
      </c>
      <c r="CD25">
        <v>0.14000000000000001</v>
      </c>
      <c r="CE25">
        <v>0.08</v>
      </c>
      <c r="CF25">
        <v>0.08</v>
      </c>
      <c r="CG25">
        <v>0.43</v>
      </c>
      <c r="CH25">
        <v>0.02</v>
      </c>
      <c r="CI25">
        <v>0.02</v>
      </c>
      <c r="CJ25">
        <v>0.02</v>
      </c>
      <c r="CK25">
        <v>0.08</v>
      </c>
      <c r="CL25">
        <v>0.08</v>
      </c>
      <c r="CM25">
        <v>0.08</v>
      </c>
      <c r="CN25">
        <v>0.02</v>
      </c>
      <c r="CO25">
        <v>0.02</v>
      </c>
      <c r="CP25">
        <v>0.02</v>
      </c>
      <c r="CQ25">
        <v>0.8</v>
      </c>
      <c r="CR25">
        <v>0.14000000000000001</v>
      </c>
      <c r="CS25">
        <v>0.02</v>
      </c>
      <c r="CT25">
        <v>0.14000000000000001</v>
      </c>
      <c r="CU25">
        <v>0.08</v>
      </c>
      <c r="CV25">
        <v>0.02</v>
      </c>
      <c r="CW25">
        <v>0.02</v>
      </c>
      <c r="CX25">
        <v>0.02</v>
      </c>
      <c r="CY25">
        <v>0.02</v>
      </c>
      <c r="CZ25">
        <v>0.43</v>
      </c>
      <c r="DA25">
        <v>0.08</v>
      </c>
      <c r="DB25">
        <v>0.08</v>
      </c>
      <c r="DC25">
        <v>0.08</v>
      </c>
      <c r="DD25">
        <v>0.02</v>
      </c>
      <c r="DE25">
        <v>0.14000000000000001</v>
      </c>
      <c r="DF25">
        <v>0.02</v>
      </c>
      <c r="DG25">
        <v>0.02</v>
      </c>
      <c r="DH25">
        <v>0.43</v>
      </c>
      <c r="DI25">
        <v>0.08</v>
      </c>
      <c r="DJ25">
        <v>0.08</v>
      </c>
      <c r="DK25">
        <v>0.02</v>
      </c>
      <c r="DL25">
        <v>0.8</v>
      </c>
      <c r="DM25">
        <v>0.02</v>
      </c>
      <c r="DN25">
        <v>0.02</v>
      </c>
      <c r="DO25">
        <v>0.02</v>
      </c>
      <c r="DP25">
        <v>0.02</v>
      </c>
      <c r="DQ25">
        <v>0.08</v>
      </c>
      <c r="DR25">
        <v>0.02</v>
      </c>
      <c r="DS25">
        <v>0.02</v>
      </c>
      <c r="DT25">
        <v>0.14000000000000001</v>
      </c>
      <c r="DU25">
        <v>0.14000000000000001</v>
      </c>
      <c r="DV25">
        <v>0.08</v>
      </c>
      <c r="DW25">
        <v>0.02</v>
      </c>
      <c r="DX25">
        <v>0.08</v>
      </c>
      <c r="DY25">
        <v>0.02</v>
      </c>
      <c r="DZ25">
        <v>0.08</v>
      </c>
      <c r="EA25">
        <v>0.08</v>
      </c>
      <c r="EB25">
        <v>0.02</v>
      </c>
      <c r="EC25">
        <v>0.08</v>
      </c>
      <c r="ED25">
        <v>0.02</v>
      </c>
      <c r="EE25">
        <v>0.02</v>
      </c>
      <c r="EF25">
        <v>0.02</v>
      </c>
      <c r="EG25">
        <v>0.02</v>
      </c>
      <c r="EH25">
        <v>0.02</v>
      </c>
      <c r="EI25">
        <v>0.02</v>
      </c>
      <c r="EJ25">
        <v>0.02</v>
      </c>
      <c r="EK25">
        <v>3</v>
      </c>
      <c r="EL25">
        <v>0.02</v>
      </c>
      <c r="EM25">
        <v>0.02</v>
      </c>
      <c r="EN25">
        <v>0.02</v>
      </c>
      <c r="EO25">
        <v>0.14000000000000001</v>
      </c>
      <c r="EP25">
        <v>0.02</v>
      </c>
      <c r="EQ25">
        <v>0.43</v>
      </c>
      <c r="ER25">
        <v>0.02</v>
      </c>
      <c r="ES25">
        <v>0.02</v>
      </c>
    </row>
    <row r="26" spans="1:149" x14ac:dyDescent="0.25">
      <c r="A26">
        <v>138</v>
      </c>
      <c r="B26">
        <v>0.08</v>
      </c>
      <c r="C26">
        <v>0.08</v>
      </c>
      <c r="D26">
        <v>0.8</v>
      </c>
      <c r="E26">
        <v>0.08</v>
      </c>
      <c r="F26">
        <v>0.02</v>
      </c>
      <c r="G26">
        <v>0.02</v>
      </c>
      <c r="H26">
        <v>0.02</v>
      </c>
      <c r="I26">
        <v>0.08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0.08</v>
      </c>
      <c r="P26">
        <v>0.02</v>
      </c>
      <c r="Q26">
        <v>0.02</v>
      </c>
      <c r="R26">
        <v>0.02</v>
      </c>
      <c r="S26">
        <v>0.14000000000000001</v>
      </c>
      <c r="T26">
        <v>0.08</v>
      </c>
      <c r="U26">
        <v>0.08</v>
      </c>
      <c r="V26">
        <v>0.02</v>
      </c>
      <c r="W26">
        <v>0.02</v>
      </c>
      <c r="X26">
        <v>1</v>
      </c>
      <c r="Y26">
        <v>0.08</v>
      </c>
      <c r="Z26">
        <v>0.43</v>
      </c>
      <c r="AA26">
        <v>0.08</v>
      </c>
      <c r="AB26">
        <v>0.02</v>
      </c>
      <c r="AC26">
        <v>0.02</v>
      </c>
      <c r="AD26">
        <v>0.02</v>
      </c>
      <c r="AE26">
        <v>0.02</v>
      </c>
      <c r="AF26">
        <v>0.08</v>
      </c>
      <c r="AG26">
        <v>0.02</v>
      </c>
      <c r="AH26">
        <v>0.43</v>
      </c>
      <c r="AI26">
        <v>0.02</v>
      </c>
      <c r="AJ26">
        <v>0.02</v>
      </c>
      <c r="AK26">
        <v>0.8</v>
      </c>
      <c r="AL26">
        <v>0.08</v>
      </c>
      <c r="AM26">
        <v>0.14000000000000001</v>
      </c>
      <c r="AN26">
        <v>0.14000000000000001</v>
      </c>
      <c r="AO26">
        <v>0.02</v>
      </c>
      <c r="AP26">
        <v>0.43</v>
      </c>
      <c r="AQ26">
        <v>0.02</v>
      </c>
      <c r="AR26">
        <v>0.8</v>
      </c>
      <c r="AS26">
        <v>0.02</v>
      </c>
      <c r="AT26">
        <v>0</v>
      </c>
      <c r="AU26">
        <v>0.02</v>
      </c>
      <c r="AV26">
        <v>0.02</v>
      </c>
      <c r="AW26">
        <v>0.14000000000000001</v>
      </c>
      <c r="AX26">
        <v>0.14000000000000001</v>
      </c>
      <c r="AY26">
        <v>0.02</v>
      </c>
      <c r="AZ26" t="s">
        <v>182</v>
      </c>
      <c r="BA26">
        <v>0.02</v>
      </c>
      <c r="BB26">
        <v>0.14000000000000001</v>
      </c>
      <c r="BC26">
        <v>0.43</v>
      </c>
      <c r="BD26">
        <v>0.02</v>
      </c>
      <c r="BE26">
        <v>0.43</v>
      </c>
      <c r="BF26">
        <v>0.43</v>
      </c>
      <c r="BG26">
        <v>0.02</v>
      </c>
      <c r="BH26">
        <v>0.08</v>
      </c>
      <c r="BI26">
        <v>0.02</v>
      </c>
      <c r="BJ26">
        <v>0.02</v>
      </c>
      <c r="BK26">
        <v>0.43</v>
      </c>
      <c r="BL26" t="b">
        <v>0</v>
      </c>
      <c r="BM26">
        <v>0.02</v>
      </c>
      <c r="BN26">
        <v>0.08</v>
      </c>
      <c r="BO26">
        <v>0.08</v>
      </c>
      <c r="BP26">
        <v>0.08</v>
      </c>
      <c r="BQ26" t="b">
        <v>0</v>
      </c>
      <c r="BR26">
        <v>0.08</v>
      </c>
      <c r="BS26">
        <v>0.14000000000000001</v>
      </c>
      <c r="BT26">
        <v>0.02</v>
      </c>
      <c r="BU26">
        <v>0.02</v>
      </c>
      <c r="BV26" t="b">
        <v>0</v>
      </c>
      <c r="BW26">
        <v>0.02</v>
      </c>
      <c r="BX26">
        <v>0.02</v>
      </c>
      <c r="BY26">
        <v>0.08</v>
      </c>
      <c r="BZ26">
        <v>0.02</v>
      </c>
      <c r="CA26">
        <v>0.02</v>
      </c>
      <c r="CB26">
        <v>0.02</v>
      </c>
      <c r="CC26">
        <v>0.02</v>
      </c>
      <c r="CD26">
        <v>0.14000000000000001</v>
      </c>
      <c r="CE26">
        <v>0.08</v>
      </c>
      <c r="CF26" t="b">
        <v>0</v>
      </c>
      <c r="CG26">
        <v>0.43</v>
      </c>
      <c r="CH26">
        <v>0.02</v>
      </c>
      <c r="CI26">
        <v>0.02</v>
      </c>
      <c r="CJ26">
        <v>0.02</v>
      </c>
      <c r="CK26">
        <v>0.08</v>
      </c>
      <c r="CL26">
        <v>0.08</v>
      </c>
      <c r="CM26">
        <v>0.08</v>
      </c>
      <c r="CN26">
        <v>0.02</v>
      </c>
      <c r="CO26">
        <v>0.02</v>
      </c>
      <c r="CP26">
        <v>0.02</v>
      </c>
      <c r="CQ26">
        <v>0.14000000000000001</v>
      </c>
      <c r="CR26">
        <v>0.02</v>
      </c>
      <c r="CS26">
        <v>0.14000000000000001</v>
      </c>
      <c r="CT26">
        <v>0.02</v>
      </c>
      <c r="CU26">
        <v>0.02</v>
      </c>
      <c r="CV26">
        <v>0.02</v>
      </c>
      <c r="CW26">
        <v>0.02</v>
      </c>
      <c r="CX26">
        <v>0.02</v>
      </c>
      <c r="CY26">
        <v>0.02</v>
      </c>
      <c r="CZ26">
        <v>0.43</v>
      </c>
      <c r="DA26">
        <v>0.08</v>
      </c>
      <c r="DB26">
        <v>0.08</v>
      </c>
      <c r="DC26">
        <v>0.08</v>
      </c>
      <c r="DD26">
        <v>0.02</v>
      </c>
      <c r="DE26">
        <v>0.14000000000000001</v>
      </c>
      <c r="DF26">
        <v>0.02</v>
      </c>
      <c r="DG26">
        <v>0.02</v>
      </c>
      <c r="DH26">
        <v>0.43</v>
      </c>
      <c r="DI26">
        <v>0.08</v>
      </c>
      <c r="DJ26">
        <v>0.02</v>
      </c>
      <c r="DK26">
        <v>0.02</v>
      </c>
      <c r="DL26">
        <v>0.02</v>
      </c>
      <c r="DM26">
        <v>0.02</v>
      </c>
      <c r="DN26">
        <v>0.02</v>
      </c>
      <c r="DO26">
        <v>0.02</v>
      </c>
      <c r="DP26">
        <v>0.02</v>
      </c>
      <c r="DQ26">
        <v>0.02</v>
      </c>
      <c r="DR26">
        <v>0.08</v>
      </c>
      <c r="DS26">
        <v>0.02</v>
      </c>
      <c r="DT26">
        <v>0.02</v>
      </c>
      <c r="DU26">
        <v>0.43</v>
      </c>
      <c r="DV26">
        <v>0.02</v>
      </c>
      <c r="DW26">
        <v>0.14000000000000001</v>
      </c>
      <c r="DX26">
        <v>0.02</v>
      </c>
      <c r="DY26">
        <v>0.02</v>
      </c>
      <c r="DZ26">
        <v>0.08</v>
      </c>
      <c r="EA26">
        <v>0.08</v>
      </c>
      <c r="EB26">
        <v>0.08</v>
      </c>
      <c r="EC26">
        <v>0.02</v>
      </c>
      <c r="ED26">
        <v>0.08</v>
      </c>
      <c r="EE26">
        <v>0.02</v>
      </c>
      <c r="EF26">
        <v>0.02</v>
      </c>
      <c r="EG26">
        <v>0.02</v>
      </c>
      <c r="EH26">
        <v>0.02</v>
      </c>
      <c r="EI26">
        <v>0.02</v>
      </c>
      <c r="EJ26">
        <v>0.02</v>
      </c>
      <c r="EK26">
        <v>0.02</v>
      </c>
      <c r="EL26">
        <v>0.08</v>
      </c>
      <c r="EM26">
        <v>0.02</v>
      </c>
      <c r="EN26">
        <v>0.43</v>
      </c>
      <c r="EO26">
        <v>3</v>
      </c>
      <c r="EP26">
        <v>0.08</v>
      </c>
      <c r="EQ26">
        <v>0.02</v>
      </c>
      <c r="ER26">
        <v>0.08</v>
      </c>
      <c r="ES26">
        <v>0.02</v>
      </c>
    </row>
    <row r="27" spans="1:149" x14ac:dyDescent="0.25">
      <c r="A27">
        <v>139</v>
      </c>
      <c r="B27">
        <v>0.8</v>
      </c>
      <c r="C27">
        <v>0.14000000000000001</v>
      </c>
      <c r="D27">
        <v>0.02</v>
      </c>
      <c r="E27">
        <v>0.02</v>
      </c>
      <c r="F27">
        <v>0.08</v>
      </c>
      <c r="G27">
        <v>0.08</v>
      </c>
      <c r="H27">
        <v>0.08</v>
      </c>
      <c r="I27">
        <v>0.08</v>
      </c>
      <c r="J27">
        <v>0.08</v>
      </c>
      <c r="K27">
        <v>0.08</v>
      </c>
      <c r="L27">
        <v>0.14000000000000001</v>
      </c>
      <c r="M27">
        <v>0.14000000000000001</v>
      </c>
      <c r="N27">
        <v>0.02</v>
      </c>
      <c r="O27">
        <v>0.14000000000000001</v>
      </c>
      <c r="P27">
        <v>0.08</v>
      </c>
      <c r="Q27">
        <v>0.08</v>
      </c>
      <c r="R27">
        <v>0.02</v>
      </c>
      <c r="S27">
        <v>0.08</v>
      </c>
      <c r="T27">
        <v>0.02</v>
      </c>
      <c r="U27">
        <v>0.43</v>
      </c>
      <c r="V27">
        <v>0.14000000000000001</v>
      </c>
      <c r="W27">
        <v>0.14000000000000001</v>
      </c>
      <c r="X27">
        <v>0.8</v>
      </c>
      <c r="Y27">
        <v>0.08</v>
      </c>
      <c r="Z27">
        <v>0.43</v>
      </c>
      <c r="AA27">
        <v>0.08</v>
      </c>
      <c r="AB27">
        <v>0.08</v>
      </c>
      <c r="AC27">
        <v>0.08</v>
      </c>
      <c r="AD27">
        <v>0.08</v>
      </c>
      <c r="AE27">
        <v>0.8</v>
      </c>
      <c r="AF27">
        <v>0.8</v>
      </c>
      <c r="AG27">
        <v>0.02</v>
      </c>
      <c r="AH27">
        <v>0.43</v>
      </c>
      <c r="AI27">
        <v>0.02</v>
      </c>
      <c r="AJ27">
        <v>0.02</v>
      </c>
      <c r="AK27">
        <v>1</v>
      </c>
      <c r="AL27">
        <v>0.43</v>
      </c>
      <c r="AM27">
        <v>0.02</v>
      </c>
      <c r="AN27">
        <v>0.08</v>
      </c>
      <c r="AO27">
        <v>0.08</v>
      </c>
      <c r="AP27">
        <v>0.43</v>
      </c>
      <c r="AQ27">
        <v>0.02</v>
      </c>
      <c r="AR27">
        <v>0.02</v>
      </c>
      <c r="AS27">
        <v>0.08</v>
      </c>
      <c r="AT27">
        <v>0.08</v>
      </c>
      <c r="AU27">
        <v>0.02</v>
      </c>
      <c r="AV27">
        <v>0.02</v>
      </c>
      <c r="AW27">
        <v>0.08</v>
      </c>
      <c r="AX27">
        <v>0.14000000000000001</v>
      </c>
      <c r="AY27">
        <v>0.02</v>
      </c>
      <c r="AZ27">
        <v>0.08</v>
      </c>
      <c r="BA27">
        <v>0.02</v>
      </c>
      <c r="BB27">
        <v>0.8</v>
      </c>
      <c r="BC27">
        <v>0.08</v>
      </c>
      <c r="BD27">
        <v>0.02</v>
      </c>
      <c r="BE27">
        <v>0.43</v>
      </c>
      <c r="BF27">
        <v>0.43</v>
      </c>
      <c r="BG27">
        <v>0.02</v>
      </c>
      <c r="BH27">
        <v>0.43</v>
      </c>
      <c r="BI27">
        <v>0.43</v>
      </c>
      <c r="BJ27">
        <v>0.14000000000000001</v>
      </c>
      <c r="BK27">
        <v>0.43</v>
      </c>
      <c r="BL27">
        <v>0.02</v>
      </c>
      <c r="BM27">
        <v>0.02</v>
      </c>
      <c r="BN27">
        <v>0.02</v>
      </c>
      <c r="BO27">
        <v>0.43</v>
      </c>
      <c r="BP27">
        <v>0.02</v>
      </c>
      <c r="BQ27">
        <v>0.8</v>
      </c>
      <c r="BR27">
        <v>0.02</v>
      </c>
      <c r="BS27">
        <v>0.02</v>
      </c>
      <c r="BT27">
        <v>0.08</v>
      </c>
      <c r="BU27">
        <v>0.08</v>
      </c>
      <c r="BV27">
        <v>0.02</v>
      </c>
      <c r="BW27">
        <v>0.02</v>
      </c>
      <c r="BX27">
        <v>0.02</v>
      </c>
      <c r="BY27">
        <v>0.43</v>
      </c>
      <c r="BZ27">
        <v>0.08</v>
      </c>
      <c r="CA27">
        <v>0.08</v>
      </c>
      <c r="CB27">
        <v>0.08</v>
      </c>
      <c r="CC27">
        <v>0.8</v>
      </c>
      <c r="CD27">
        <v>0.08</v>
      </c>
      <c r="CE27">
        <v>0.43</v>
      </c>
      <c r="CF27">
        <v>0.08</v>
      </c>
      <c r="CG27">
        <v>0.02</v>
      </c>
      <c r="CH27">
        <v>0.02</v>
      </c>
      <c r="CI27">
        <v>0.02</v>
      </c>
      <c r="CJ27">
        <v>0.08</v>
      </c>
      <c r="CK27">
        <v>0.8</v>
      </c>
      <c r="CL27">
        <v>0.02</v>
      </c>
      <c r="CM27">
        <v>0.02</v>
      </c>
      <c r="CN27">
        <v>0.02</v>
      </c>
      <c r="CO27">
        <v>0.08</v>
      </c>
      <c r="CP27">
        <v>0.08</v>
      </c>
      <c r="CQ27">
        <v>0.8</v>
      </c>
      <c r="CR27">
        <v>0.14000000000000001</v>
      </c>
      <c r="CS27">
        <v>0.02</v>
      </c>
      <c r="CT27">
        <v>0.8</v>
      </c>
      <c r="CU27">
        <v>0.08</v>
      </c>
      <c r="CV27">
        <v>0.08</v>
      </c>
      <c r="CW27">
        <v>0.43</v>
      </c>
      <c r="CX27">
        <v>0.08</v>
      </c>
      <c r="CY27">
        <v>0.08</v>
      </c>
      <c r="CZ27">
        <v>0.14000000000000001</v>
      </c>
      <c r="DA27">
        <v>0.43</v>
      </c>
      <c r="DB27">
        <v>0.02</v>
      </c>
      <c r="DC27">
        <v>0.02</v>
      </c>
      <c r="DD27">
        <v>0.08</v>
      </c>
      <c r="DE27">
        <v>0.43</v>
      </c>
      <c r="DF27">
        <v>0.08</v>
      </c>
      <c r="DG27">
        <v>0.08</v>
      </c>
      <c r="DH27">
        <v>0.08</v>
      </c>
      <c r="DI27">
        <v>0.02</v>
      </c>
      <c r="DJ27">
        <v>0.43</v>
      </c>
      <c r="DK27">
        <v>0.02</v>
      </c>
      <c r="DL27">
        <v>1</v>
      </c>
      <c r="DM27">
        <v>0.02</v>
      </c>
      <c r="DN27">
        <v>0.02</v>
      </c>
      <c r="DO27">
        <v>0.08</v>
      </c>
      <c r="DP27">
        <v>0.08</v>
      </c>
      <c r="DQ27">
        <v>0.08</v>
      </c>
      <c r="DR27">
        <v>0.02</v>
      </c>
      <c r="DS27">
        <v>0.02</v>
      </c>
      <c r="DT27">
        <v>0.02</v>
      </c>
      <c r="DU27">
        <v>0.43</v>
      </c>
      <c r="DV27">
        <v>0.02</v>
      </c>
      <c r="DW27">
        <v>0.02</v>
      </c>
      <c r="DX27">
        <v>0.43</v>
      </c>
      <c r="DY27">
        <v>0.02</v>
      </c>
      <c r="DZ27">
        <v>0.02</v>
      </c>
      <c r="EA27">
        <v>0.14000000000000001</v>
      </c>
      <c r="EB27">
        <v>0.02</v>
      </c>
      <c r="EC27">
        <v>0.43</v>
      </c>
      <c r="ED27">
        <v>0.08</v>
      </c>
      <c r="EE27">
        <v>0.02</v>
      </c>
      <c r="EF27">
        <v>0.02</v>
      </c>
      <c r="EG27">
        <v>0.14000000000000001</v>
      </c>
      <c r="EH27">
        <v>0.02</v>
      </c>
      <c r="EI27">
        <v>0.02</v>
      </c>
      <c r="EJ27">
        <v>0.02</v>
      </c>
      <c r="EK27">
        <v>2</v>
      </c>
      <c r="EL27">
        <v>0.02</v>
      </c>
      <c r="EM27">
        <v>0.08</v>
      </c>
      <c r="EN27">
        <v>0.08</v>
      </c>
      <c r="EO27">
        <v>2.5</v>
      </c>
      <c r="EP27">
        <v>0.08</v>
      </c>
      <c r="EQ27">
        <v>0.43</v>
      </c>
      <c r="ER27">
        <v>0.43</v>
      </c>
      <c r="ES27">
        <v>0.02</v>
      </c>
    </row>
    <row r="28" spans="1:149" x14ac:dyDescent="0.25">
      <c r="A28">
        <v>140</v>
      </c>
      <c r="B28">
        <v>0.02</v>
      </c>
      <c r="C28">
        <v>0.8</v>
      </c>
      <c r="D28">
        <v>0.08</v>
      </c>
      <c r="E28">
        <v>0.02</v>
      </c>
      <c r="F28">
        <v>0.8</v>
      </c>
      <c r="G28">
        <v>0.14000000000000001</v>
      </c>
      <c r="H28">
        <v>0.02</v>
      </c>
      <c r="I28">
        <v>0.02</v>
      </c>
      <c r="J28">
        <v>0.08</v>
      </c>
      <c r="K28">
        <v>0.02</v>
      </c>
      <c r="L28">
        <v>0.14000000000000001</v>
      </c>
      <c r="M28">
        <v>0.08</v>
      </c>
      <c r="N28">
        <v>0.14000000000000001</v>
      </c>
      <c r="O28">
        <v>0.02</v>
      </c>
      <c r="P28">
        <v>0.08</v>
      </c>
      <c r="Q28">
        <v>0.8</v>
      </c>
      <c r="R28">
        <v>0.02</v>
      </c>
      <c r="S28">
        <v>0.08</v>
      </c>
      <c r="T28">
        <v>0.08</v>
      </c>
      <c r="U28">
        <v>0.43</v>
      </c>
      <c r="V28">
        <v>0.02</v>
      </c>
      <c r="W28">
        <v>0.08</v>
      </c>
      <c r="X28">
        <v>2.5</v>
      </c>
      <c r="Y28">
        <v>0.08</v>
      </c>
      <c r="Z28">
        <v>0.02</v>
      </c>
      <c r="AA28">
        <v>0.02</v>
      </c>
      <c r="AB28">
        <v>0.08</v>
      </c>
      <c r="AC28">
        <v>0.02</v>
      </c>
      <c r="AD28">
        <v>0.02</v>
      </c>
      <c r="AE28">
        <v>0.02</v>
      </c>
      <c r="AF28">
        <v>0.14000000000000001</v>
      </c>
      <c r="AG28">
        <v>0.08</v>
      </c>
      <c r="AH28">
        <v>0.43</v>
      </c>
      <c r="AI28">
        <v>0.02</v>
      </c>
      <c r="AJ28">
        <v>0.14000000000000001</v>
      </c>
      <c r="AK28">
        <v>0.14000000000000001</v>
      </c>
      <c r="AL28">
        <v>0.14000000000000001</v>
      </c>
      <c r="AM28">
        <v>0.02</v>
      </c>
      <c r="AN28">
        <v>0.14000000000000001</v>
      </c>
      <c r="AO28">
        <v>0.02</v>
      </c>
      <c r="AP28">
        <v>0.43</v>
      </c>
      <c r="AQ28">
        <v>0.08</v>
      </c>
      <c r="AR28">
        <v>0.14000000000000001</v>
      </c>
      <c r="AS28">
        <v>0.02</v>
      </c>
      <c r="AT28">
        <v>0.02</v>
      </c>
      <c r="AU28">
        <v>0.02</v>
      </c>
      <c r="AV28">
        <v>0.02</v>
      </c>
      <c r="AW28">
        <v>0.02</v>
      </c>
      <c r="AX28">
        <v>0.14000000000000001</v>
      </c>
      <c r="AY28">
        <v>0.02</v>
      </c>
      <c r="AZ28">
        <v>0.43</v>
      </c>
      <c r="BA28">
        <v>0.02</v>
      </c>
      <c r="BB28">
        <v>0.02</v>
      </c>
      <c r="BC28">
        <v>0.08</v>
      </c>
      <c r="BD28">
        <v>0.02</v>
      </c>
      <c r="BE28">
        <v>0.02</v>
      </c>
      <c r="BF28">
        <v>0.08</v>
      </c>
      <c r="BG28">
        <v>0.02</v>
      </c>
      <c r="BH28">
        <v>0.08</v>
      </c>
      <c r="BI28">
        <v>0.02</v>
      </c>
      <c r="BJ28">
        <v>0.14000000000000001</v>
      </c>
      <c r="BK28">
        <v>0.08</v>
      </c>
      <c r="BL28">
        <v>0.08</v>
      </c>
      <c r="BM28">
        <v>0.02</v>
      </c>
      <c r="BN28">
        <v>0.02</v>
      </c>
      <c r="BO28">
        <v>0.08</v>
      </c>
      <c r="BP28">
        <v>0.02</v>
      </c>
      <c r="BQ28">
        <v>0.8</v>
      </c>
      <c r="BR28">
        <v>0.02</v>
      </c>
      <c r="BS28">
        <v>0.02</v>
      </c>
      <c r="BT28">
        <v>0.02</v>
      </c>
      <c r="BU28">
        <v>0.08</v>
      </c>
      <c r="BV28">
        <v>0.08</v>
      </c>
      <c r="BW28">
        <v>0.02</v>
      </c>
      <c r="BX28">
        <v>0.02</v>
      </c>
      <c r="BY28">
        <v>0.14000000000000001</v>
      </c>
      <c r="BZ28">
        <v>0.02</v>
      </c>
      <c r="CA28">
        <v>0.02</v>
      </c>
      <c r="CB28">
        <v>0.02</v>
      </c>
      <c r="CC28">
        <v>0.02</v>
      </c>
      <c r="CD28">
        <v>0.08</v>
      </c>
      <c r="CE28">
        <v>0.14000000000000001</v>
      </c>
      <c r="CF28">
        <v>0.14000000000000001</v>
      </c>
      <c r="CG28">
        <v>0.08</v>
      </c>
      <c r="CH28">
        <v>0.02</v>
      </c>
      <c r="CI28">
        <v>0.02</v>
      </c>
      <c r="CJ28">
        <v>0.02</v>
      </c>
      <c r="CK28">
        <v>0.14000000000000001</v>
      </c>
      <c r="CL28">
        <v>0.02</v>
      </c>
      <c r="CM28">
        <v>0.08</v>
      </c>
      <c r="CN28">
        <v>0.02</v>
      </c>
      <c r="CO28">
        <v>0.02</v>
      </c>
      <c r="CP28">
        <v>0.08</v>
      </c>
      <c r="CQ28">
        <v>0.14000000000000001</v>
      </c>
      <c r="CR28">
        <v>0.14000000000000001</v>
      </c>
      <c r="CS28">
        <v>0.08</v>
      </c>
      <c r="CT28">
        <v>0.8</v>
      </c>
      <c r="CU28">
        <v>0.02</v>
      </c>
      <c r="CV28">
        <v>0.08</v>
      </c>
      <c r="CW28">
        <v>0.02</v>
      </c>
      <c r="CX28">
        <v>0.02</v>
      </c>
      <c r="CY28">
        <v>0.08</v>
      </c>
      <c r="CZ28">
        <v>0.43</v>
      </c>
      <c r="DA28">
        <v>0.08</v>
      </c>
      <c r="DB28">
        <v>0.02</v>
      </c>
      <c r="DC28">
        <v>0.02</v>
      </c>
      <c r="DD28">
        <v>0.08</v>
      </c>
      <c r="DE28">
        <v>0.08</v>
      </c>
      <c r="DF28">
        <v>0.02</v>
      </c>
      <c r="DG28">
        <v>0.14000000000000001</v>
      </c>
      <c r="DH28">
        <v>0.08</v>
      </c>
      <c r="DI28">
        <v>0.02</v>
      </c>
      <c r="DJ28">
        <v>0.02</v>
      </c>
      <c r="DK28">
        <v>0.02</v>
      </c>
      <c r="DL28">
        <v>0.02</v>
      </c>
      <c r="DM28">
        <v>0.02</v>
      </c>
      <c r="DN28">
        <v>0.08</v>
      </c>
      <c r="DO28">
        <v>0.02</v>
      </c>
      <c r="DP28">
        <v>0.02</v>
      </c>
      <c r="DQ28">
        <v>0.02</v>
      </c>
      <c r="DR28">
        <v>0.02</v>
      </c>
      <c r="DS28">
        <v>0.02</v>
      </c>
      <c r="DT28">
        <v>0.8</v>
      </c>
      <c r="DU28">
        <v>0.08</v>
      </c>
      <c r="DV28">
        <v>0.02</v>
      </c>
      <c r="DW28">
        <v>0.02</v>
      </c>
      <c r="DX28">
        <v>0.14000000000000001</v>
      </c>
      <c r="DY28">
        <v>0.43</v>
      </c>
      <c r="DZ28">
        <v>0.02</v>
      </c>
      <c r="EA28">
        <v>0.14000000000000001</v>
      </c>
      <c r="EB28">
        <v>0.02</v>
      </c>
      <c r="EC28">
        <v>0.02</v>
      </c>
      <c r="ED28">
        <v>0.08</v>
      </c>
      <c r="EE28">
        <v>0.02</v>
      </c>
      <c r="EF28">
        <v>0.02</v>
      </c>
      <c r="EG28">
        <v>0.14000000000000001</v>
      </c>
      <c r="EH28">
        <v>0.02</v>
      </c>
      <c r="EI28">
        <v>0.02</v>
      </c>
      <c r="EJ28">
        <v>0.02</v>
      </c>
      <c r="EK28">
        <v>3</v>
      </c>
      <c r="EL28">
        <v>0.08</v>
      </c>
      <c r="EM28">
        <v>0.02</v>
      </c>
      <c r="EN28">
        <v>0.43</v>
      </c>
      <c r="EO28">
        <v>0.14000000000000001</v>
      </c>
      <c r="EP28">
        <v>0.02</v>
      </c>
      <c r="EQ28">
        <v>0.8</v>
      </c>
      <c r="ER28">
        <v>0.14000000000000001</v>
      </c>
      <c r="ES28">
        <v>0.14000000000000001</v>
      </c>
    </row>
    <row r="29" spans="1:149" x14ac:dyDescent="0.25">
      <c r="A29">
        <v>141</v>
      </c>
      <c r="B29">
        <v>0.8</v>
      </c>
      <c r="C29">
        <v>0.14000000000000001</v>
      </c>
      <c r="D29">
        <v>0.8</v>
      </c>
      <c r="E29">
        <v>0.02</v>
      </c>
      <c r="F29">
        <v>0.08</v>
      </c>
      <c r="G29">
        <v>0.08</v>
      </c>
      <c r="H29">
        <v>0.02</v>
      </c>
      <c r="I29">
        <v>0.08</v>
      </c>
      <c r="J29">
        <v>0.08</v>
      </c>
      <c r="K29">
        <v>0.02</v>
      </c>
      <c r="L29">
        <v>0.43</v>
      </c>
      <c r="M29">
        <v>0.08</v>
      </c>
      <c r="N29">
        <v>0.08</v>
      </c>
      <c r="O29">
        <v>0.02</v>
      </c>
      <c r="P29">
        <v>0.14000000000000001</v>
      </c>
      <c r="Q29">
        <v>0.02</v>
      </c>
      <c r="R29">
        <v>0.02</v>
      </c>
      <c r="S29">
        <v>0.02</v>
      </c>
      <c r="T29">
        <v>0.02</v>
      </c>
      <c r="U29">
        <v>0.08</v>
      </c>
      <c r="V29">
        <v>0.02</v>
      </c>
      <c r="W29">
        <v>0.02</v>
      </c>
      <c r="X29">
        <v>0.14000000000000001</v>
      </c>
      <c r="Y29">
        <v>0.02</v>
      </c>
      <c r="Z29">
        <v>0.14000000000000001</v>
      </c>
      <c r="AA29">
        <v>0.43</v>
      </c>
      <c r="AB29">
        <v>0.02</v>
      </c>
      <c r="AC29">
        <v>0.02</v>
      </c>
      <c r="AD29">
        <v>0.08</v>
      </c>
      <c r="AE29">
        <v>0.02</v>
      </c>
      <c r="AF29">
        <v>0.02</v>
      </c>
      <c r="AG29">
        <v>0.02</v>
      </c>
      <c r="AH29">
        <v>0.8</v>
      </c>
      <c r="AI29">
        <v>0.02</v>
      </c>
      <c r="AJ29">
        <v>0.02</v>
      </c>
      <c r="AK29">
        <v>0.08</v>
      </c>
      <c r="AL29">
        <v>0.14000000000000001</v>
      </c>
      <c r="AM29">
        <v>0.02</v>
      </c>
      <c r="AN29">
        <v>0.08</v>
      </c>
      <c r="AO29">
        <v>0.02</v>
      </c>
      <c r="AP29">
        <v>0.43</v>
      </c>
      <c r="AQ29">
        <v>0.02</v>
      </c>
      <c r="AR29">
        <v>0.02</v>
      </c>
      <c r="AS29">
        <v>0.02</v>
      </c>
      <c r="AT29">
        <v>0.02</v>
      </c>
      <c r="AU29">
        <v>0.08</v>
      </c>
      <c r="AV29">
        <v>0.02</v>
      </c>
      <c r="AW29">
        <v>0.02</v>
      </c>
      <c r="AX29">
        <v>0.14000000000000001</v>
      </c>
      <c r="AY29">
        <v>0.02</v>
      </c>
      <c r="AZ29">
        <v>0.14000000000000001</v>
      </c>
      <c r="BA29">
        <v>0.02</v>
      </c>
      <c r="BB29">
        <v>0.14000000000000001</v>
      </c>
      <c r="BC29">
        <v>0.02</v>
      </c>
      <c r="BD29">
        <v>0.02</v>
      </c>
      <c r="BE29">
        <v>0.02</v>
      </c>
      <c r="BF29">
        <v>0.08</v>
      </c>
      <c r="BG29">
        <v>0.02</v>
      </c>
      <c r="BH29">
        <v>0.14000000000000001</v>
      </c>
      <c r="BI29">
        <v>0.02</v>
      </c>
      <c r="BJ29">
        <v>0.08</v>
      </c>
      <c r="BK29">
        <v>0.02</v>
      </c>
      <c r="BL29">
        <v>0.08</v>
      </c>
      <c r="BM29">
        <v>0.02</v>
      </c>
      <c r="BN29">
        <v>0.02</v>
      </c>
      <c r="BO29">
        <v>0.14000000000000001</v>
      </c>
      <c r="BP29">
        <v>0.02</v>
      </c>
      <c r="BQ29">
        <v>0.8</v>
      </c>
      <c r="BR29">
        <v>0.02</v>
      </c>
      <c r="BS29">
        <v>0.8</v>
      </c>
      <c r="BT29">
        <v>0.02</v>
      </c>
      <c r="BU29">
        <v>0.02</v>
      </c>
      <c r="BV29">
        <v>0.8</v>
      </c>
      <c r="BW29">
        <v>0.02</v>
      </c>
      <c r="BX29">
        <v>0.02</v>
      </c>
      <c r="BY29">
        <v>0.08</v>
      </c>
      <c r="BZ29">
        <v>0.08</v>
      </c>
      <c r="CA29">
        <v>0.02</v>
      </c>
      <c r="CB29">
        <v>0.02</v>
      </c>
      <c r="CC29">
        <v>0.14000000000000001</v>
      </c>
      <c r="CD29">
        <v>0.02</v>
      </c>
      <c r="CE29">
        <v>0.08</v>
      </c>
      <c r="CF29">
        <v>0.02</v>
      </c>
      <c r="CG29">
        <v>0.08</v>
      </c>
      <c r="CH29">
        <v>0.14000000000000001</v>
      </c>
      <c r="CI29">
        <v>0.02</v>
      </c>
      <c r="CJ29">
        <v>0.02</v>
      </c>
      <c r="CK29">
        <v>0.8</v>
      </c>
      <c r="CL29">
        <v>0.02</v>
      </c>
      <c r="CM29">
        <v>0.08</v>
      </c>
      <c r="CN29">
        <v>0.02</v>
      </c>
      <c r="CO29">
        <v>0.08</v>
      </c>
      <c r="CP29">
        <v>0.02</v>
      </c>
      <c r="CQ29">
        <v>0.14000000000000001</v>
      </c>
      <c r="CR29">
        <v>0.02</v>
      </c>
      <c r="CS29">
        <v>0.08</v>
      </c>
      <c r="CT29">
        <v>0.02</v>
      </c>
      <c r="CU29">
        <v>0.02</v>
      </c>
      <c r="CV29">
        <v>0.02</v>
      </c>
      <c r="CW29">
        <v>0.02</v>
      </c>
      <c r="CX29">
        <v>0.02</v>
      </c>
      <c r="CY29">
        <v>0.08</v>
      </c>
      <c r="CZ29">
        <v>0.08</v>
      </c>
      <c r="DA29">
        <v>0.08</v>
      </c>
      <c r="DB29">
        <v>0.43</v>
      </c>
      <c r="DC29">
        <v>0.02</v>
      </c>
      <c r="DD29">
        <v>0.08</v>
      </c>
      <c r="DE29">
        <v>0.08</v>
      </c>
      <c r="DF29">
        <v>0.02</v>
      </c>
      <c r="DG29">
        <v>0.02</v>
      </c>
      <c r="DH29">
        <v>0.02</v>
      </c>
      <c r="DI29">
        <v>0.02</v>
      </c>
      <c r="DJ29">
        <v>0.08</v>
      </c>
      <c r="DK29">
        <v>0.02</v>
      </c>
      <c r="DL29">
        <v>0.08</v>
      </c>
      <c r="DM29">
        <v>0.02</v>
      </c>
      <c r="DN29">
        <v>0.14000000000000001</v>
      </c>
      <c r="DO29">
        <v>0.02</v>
      </c>
      <c r="DP29">
        <v>0.08</v>
      </c>
      <c r="DQ29">
        <v>0.08</v>
      </c>
      <c r="DR29">
        <v>0.02</v>
      </c>
      <c r="DS29">
        <v>0.02</v>
      </c>
      <c r="DT29">
        <v>0.14000000000000001</v>
      </c>
      <c r="DU29">
        <v>0.43</v>
      </c>
      <c r="DV29">
        <v>0.02</v>
      </c>
      <c r="DW29">
        <v>0.02</v>
      </c>
      <c r="DX29">
        <v>0.08</v>
      </c>
      <c r="DY29">
        <v>0.02</v>
      </c>
      <c r="DZ29">
        <v>0.08</v>
      </c>
      <c r="EA29">
        <v>0.43</v>
      </c>
      <c r="EB29">
        <v>0.02</v>
      </c>
      <c r="EC29">
        <v>0.08</v>
      </c>
      <c r="ED29">
        <v>0.08</v>
      </c>
      <c r="EE29">
        <v>0.02</v>
      </c>
      <c r="EF29">
        <v>0.02</v>
      </c>
      <c r="EG29">
        <v>0.08</v>
      </c>
      <c r="EH29">
        <v>0.08</v>
      </c>
      <c r="EI29">
        <v>0.02</v>
      </c>
      <c r="EJ29">
        <v>0.02</v>
      </c>
      <c r="EK29">
        <v>2</v>
      </c>
      <c r="EL29">
        <v>0.08</v>
      </c>
      <c r="EM29">
        <v>0.02</v>
      </c>
      <c r="EN29">
        <v>0.8</v>
      </c>
      <c r="EO29">
        <v>0.8</v>
      </c>
      <c r="EP29">
        <v>0.08</v>
      </c>
      <c r="EQ29">
        <v>0.43</v>
      </c>
      <c r="ER29">
        <v>0.08</v>
      </c>
      <c r="ES29">
        <v>0.08</v>
      </c>
    </row>
    <row r="30" spans="1:149" x14ac:dyDescent="0.25">
      <c r="A30">
        <v>142</v>
      </c>
      <c r="B30">
        <v>0.8</v>
      </c>
      <c r="C30">
        <v>0.14000000000000001</v>
      </c>
      <c r="D30">
        <v>0.8</v>
      </c>
      <c r="E30">
        <v>0.02</v>
      </c>
      <c r="F30">
        <v>0.14000000000000001</v>
      </c>
      <c r="G30">
        <v>0.14000000000000001</v>
      </c>
      <c r="H30">
        <v>0.02</v>
      </c>
      <c r="I30">
        <v>0.08</v>
      </c>
      <c r="J30">
        <v>0.02</v>
      </c>
      <c r="K30">
        <v>0.02</v>
      </c>
      <c r="L30">
        <v>0.43</v>
      </c>
      <c r="M30">
        <v>0.14000000000000001</v>
      </c>
      <c r="N30">
        <v>0.08</v>
      </c>
      <c r="O30">
        <v>0.02</v>
      </c>
      <c r="P30">
        <v>0.14000000000000001</v>
      </c>
      <c r="Q30">
        <v>0.02</v>
      </c>
      <c r="R30">
        <v>0.02</v>
      </c>
      <c r="S30">
        <v>0.02</v>
      </c>
      <c r="T30">
        <v>0.02</v>
      </c>
      <c r="U30">
        <v>0.08</v>
      </c>
      <c r="V30">
        <v>0.02</v>
      </c>
      <c r="W30">
        <v>0.02</v>
      </c>
      <c r="X30">
        <v>0.8</v>
      </c>
      <c r="Y30">
        <v>0.02</v>
      </c>
      <c r="Z30">
        <v>0.14000000000000001</v>
      </c>
      <c r="AA30">
        <v>0.43</v>
      </c>
      <c r="AB30">
        <v>0.08</v>
      </c>
      <c r="AC30">
        <v>0.02</v>
      </c>
      <c r="AD30">
        <v>0.08</v>
      </c>
      <c r="AE30">
        <v>0.02</v>
      </c>
      <c r="AF30">
        <v>0.02</v>
      </c>
      <c r="AG30">
        <v>0.02</v>
      </c>
      <c r="AH30">
        <v>0.8</v>
      </c>
      <c r="AI30">
        <v>0.02</v>
      </c>
      <c r="AJ30">
        <v>0.02</v>
      </c>
      <c r="AK30">
        <v>0.02</v>
      </c>
      <c r="AL30">
        <v>0.14000000000000001</v>
      </c>
      <c r="AM30">
        <v>0.02</v>
      </c>
      <c r="AN30">
        <v>0.14000000000000001</v>
      </c>
      <c r="AO30">
        <v>0.02</v>
      </c>
      <c r="AP30">
        <v>0.43</v>
      </c>
      <c r="AQ30">
        <v>0.02</v>
      </c>
      <c r="AR30">
        <v>0.02</v>
      </c>
      <c r="AS30">
        <v>0.02</v>
      </c>
      <c r="AT30">
        <v>0.02</v>
      </c>
      <c r="AU30">
        <v>0.08</v>
      </c>
      <c r="AV30">
        <v>0.02</v>
      </c>
      <c r="AW30">
        <v>0.02</v>
      </c>
      <c r="AX30">
        <v>0.14000000000000001</v>
      </c>
      <c r="AY30">
        <v>0.02</v>
      </c>
      <c r="AZ30">
        <v>0.14000000000000001</v>
      </c>
      <c r="BA30">
        <v>0.02</v>
      </c>
      <c r="BB30">
        <v>0.14000000000000001</v>
      </c>
      <c r="BC30">
        <v>0.02</v>
      </c>
      <c r="BD30">
        <v>0.02</v>
      </c>
      <c r="BE30">
        <v>0.08</v>
      </c>
      <c r="BF30">
        <v>0.14000000000000001</v>
      </c>
      <c r="BG30">
        <v>0.02</v>
      </c>
      <c r="BH30">
        <v>0.14000000000000001</v>
      </c>
      <c r="BI30">
        <v>0.02</v>
      </c>
      <c r="BJ30">
        <v>0.02</v>
      </c>
      <c r="BK30">
        <v>0.02</v>
      </c>
      <c r="BL30">
        <v>0.14000000000000001</v>
      </c>
      <c r="BM30">
        <v>0.02</v>
      </c>
      <c r="BN30">
        <v>0.02</v>
      </c>
      <c r="BO30">
        <v>0.14000000000000001</v>
      </c>
      <c r="BP30">
        <v>0.02</v>
      </c>
      <c r="BQ30">
        <v>0.8</v>
      </c>
      <c r="BR30">
        <v>0.02</v>
      </c>
      <c r="BS30">
        <v>0.8</v>
      </c>
      <c r="BT30">
        <v>0.02</v>
      </c>
      <c r="BU30">
        <v>0.02</v>
      </c>
      <c r="BV30">
        <v>0.8</v>
      </c>
      <c r="BW30">
        <v>0.02</v>
      </c>
      <c r="BX30">
        <v>0.02</v>
      </c>
      <c r="BY30">
        <v>0.08</v>
      </c>
      <c r="BZ30">
        <v>0.8</v>
      </c>
      <c r="CA30">
        <v>0.02</v>
      </c>
      <c r="CB30">
        <v>0.02</v>
      </c>
      <c r="CC30">
        <v>0.14000000000000001</v>
      </c>
      <c r="CD30">
        <v>0.02</v>
      </c>
      <c r="CE30">
        <v>0.08</v>
      </c>
      <c r="CF30">
        <v>0.02</v>
      </c>
      <c r="CG30">
        <v>0.08</v>
      </c>
      <c r="CH30">
        <v>0.14000000000000001</v>
      </c>
      <c r="CI30">
        <v>0.02</v>
      </c>
      <c r="CJ30">
        <v>0.02</v>
      </c>
      <c r="CK30">
        <v>0.8</v>
      </c>
      <c r="CL30">
        <v>0.02</v>
      </c>
      <c r="CM30">
        <v>0.14000000000000001</v>
      </c>
      <c r="CN30">
        <v>0.02</v>
      </c>
      <c r="CO30">
        <v>0.08</v>
      </c>
      <c r="CP30">
        <v>0.02</v>
      </c>
      <c r="CQ30">
        <v>0.14000000000000001</v>
      </c>
      <c r="CR30">
        <v>0.02</v>
      </c>
      <c r="CS30">
        <v>0.08</v>
      </c>
      <c r="CT30">
        <v>0.02</v>
      </c>
      <c r="CU30">
        <v>0.02</v>
      </c>
      <c r="CV30">
        <v>0.02</v>
      </c>
      <c r="CW30">
        <v>0.02</v>
      </c>
      <c r="CX30">
        <v>0.02</v>
      </c>
      <c r="CY30">
        <v>0.08</v>
      </c>
      <c r="CZ30">
        <v>0.08</v>
      </c>
      <c r="DA30">
        <v>0.43</v>
      </c>
      <c r="DB30">
        <v>0.43</v>
      </c>
      <c r="DC30">
        <v>0.02</v>
      </c>
      <c r="DD30">
        <v>0.02</v>
      </c>
      <c r="DE30">
        <v>0.08</v>
      </c>
      <c r="DF30">
        <v>0.02</v>
      </c>
      <c r="DG30">
        <v>0.02</v>
      </c>
      <c r="DH30">
        <v>0.02</v>
      </c>
      <c r="DI30">
        <v>0.08</v>
      </c>
      <c r="DJ30">
        <v>0.02</v>
      </c>
      <c r="DK30">
        <v>0.02</v>
      </c>
      <c r="DL30">
        <v>0.08</v>
      </c>
      <c r="DM30">
        <v>0.02</v>
      </c>
      <c r="DN30">
        <v>0.14000000000000001</v>
      </c>
      <c r="DO30">
        <v>0.02</v>
      </c>
      <c r="DP30">
        <v>0.08</v>
      </c>
      <c r="DQ30">
        <v>0.08</v>
      </c>
      <c r="DR30">
        <v>0.02</v>
      </c>
      <c r="DS30">
        <v>0.02</v>
      </c>
      <c r="DT30">
        <v>0.14000000000000001</v>
      </c>
      <c r="DU30">
        <v>0.43</v>
      </c>
      <c r="DV30">
        <v>0.02</v>
      </c>
      <c r="DW30">
        <v>0.02</v>
      </c>
      <c r="DX30">
        <v>0.14000000000000001</v>
      </c>
      <c r="DY30">
        <v>0.02</v>
      </c>
      <c r="DZ30">
        <v>0.08</v>
      </c>
      <c r="EA30">
        <v>0.43</v>
      </c>
      <c r="EB30">
        <v>0.02</v>
      </c>
      <c r="EC30">
        <v>0.08</v>
      </c>
      <c r="ED30">
        <v>0.08</v>
      </c>
      <c r="EE30">
        <v>0.02</v>
      </c>
      <c r="EF30">
        <v>0.02</v>
      </c>
      <c r="EG30">
        <v>0.14000000000000001</v>
      </c>
      <c r="EH30">
        <v>0.02</v>
      </c>
      <c r="EI30">
        <v>0.02</v>
      </c>
      <c r="EJ30">
        <v>0.02</v>
      </c>
      <c r="EK30">
        <v>2</v>
      </c>
      <c r="EL30">
        <v>0.08</v>
      </c>
      <c r="EM30">
        <v>0.02</v>
      </c>
      <c r="EN30">
        <v>0.43</v>
      </c>
      <c r="EO30">
        <v>3</v>
      </c>
      <c r="EP30">
        <v>0.08</v>
      </c>
      <c r="EQ30">
        <v>0.43</v>
      </c>
      <c r="ER30">
        <v>0.08</v>
      </c>
      <c r="ES30">
        <v>0.02</v>
      </c>
    </row>
    <row r="31" spans="1:149" x14ac:dyDescent="0.25">
      <c r="A31">
        <v>143</v>
      </c>
      <c r="B31">
        <v>0.14000000000000001</v>
      </c>
      <c r="C31">
        <v>0.14000000000000001</v>
      </c>
      <c r="D31">
        <v>0.14000000000000001</v>
      </c>
      <c r="E31">
        <v>0.14000000000000001</v>
      </c>
      <c r="F31">
        <v>0.43</v>
      </c>
      <c r="G31">
        <v>0.14000000000000001</v>
      </c>
      <c r="H31">
        <v>0.14000000000000001</v>
      </c>
      <c r="I31">
        <v>0.14000000000000001</v>
      </c>
      <c r="J31">
        <v>0.02</v>
      </c>
      <c r="K31">
        <v>0.08</v>
      </c>
      <c r="L31">
        <v>0.08</v>
      </c>
      <c r="M31">
        <v>0.14000000000000001</v>
      </c>
      <c r="N31">
        <v>0.14000000000000001</v>
      </c>
      <c r="O31">
        <v>0.08</v>
      </c>
      <c r="P31">
        <v>0.14000000000000001</v>
      </c>
      <c r="Q31">
        <v>0.08</v>
      </c>
      <c r="R31">
        <v>0.02</v>
      </c>
      <c r="S31">
        <v>0.08</v>
      </c>
      <c r="T31">
        <v>0.14000000000000001</v>
      </c>
      <c r="U31">
        <v>0.43</v>
      </c>
      <c r="V31">
        <v>0.08</v>
      </c>
      <c r="W31">
        <v>0.08</v>
      </c>
      <c r="X31">
        <v>0.8</v>
      </c>
      <c r="Y31">
        <v>0.08</v>
      </c>
      <c r="Z31">
        <v>0.14000000000000001</v>
      </c>
      <c r="AA31">
        <v>0.14000000000000001</v>
      </c>
      <c r="AB31">
        <v>0.14000000000000001</v>
      </c>
      <c r="AC31">
        <v>0.08</v>
      </c>
      <c r="AD31">
        <v>0.14000000000000001</v>
      </c>
      <c r="AE31">
        <v>1</v>
      </c>
      <c r="AF31">
        <v>0.08</v>
      </c>
      <c r="AG31">
        <v>0.02</v>
      </c>
      <c r="AH31">
        <v>0.43</v>
      </c>
      <c r="AI31">
        <v>0.08</v>
      </c>
      <c r="AJ31">
        <v>0.02</v>
      </c>
      <c r="AK31">
        <v>0.08</v>
      </c>
      <c r="AL31">
        <v>0.14000000000000001</v>
      </c>
      <c r="AM31">
        <v>0.08</v>
      </c>
      <c r="AN31">
        <v>0.14000000000000001</v>
      </c>
      <c r="AO31">
        <v>0.02</v>
      </c>
      <c r="AP31">
        <v>0.08</v>
      </c>
      <c r="AQ31">
        <v>0.02</v>
      </c>
      <c r="AR31">
        <v>0.14000000000000001</v>
      </c>
      <c r="AS31">
        <v>0.08</v>
      </c>
      <c r="AT31">
        <v>0.08</v>
      </c>
      <c r="AU31">
        <v>0.02</v>
      </c>
      <c r="AV31">
        <v>0.02</v>
      </c>
      <c r="AW31">
        <v>0.08</v>
      </c>
      <c r="AX31">
        <v>0.14000000000000001</v>
      </c>
      <c r="AY31">
        <v>0.02</v>
      </c>
      <c r="AZ31">
        <v>0.02</v>
      </c>
      <c r="BA31">
        <v>0.02</v>
      </c>
      <c r="BB31">
        <v>0.14000000000000001</v>
      </c>
      <c r="BC31">
        <v>0.08</v>
      </c>
      <c r="BD31">
        <v>0.02</v>
      </c>
      <c r="BE31">
        <v>0.14000000000000001</v>
      </c>
      <c r="BF31">
        <v>0.08</v>
      </c>
      <c r="BG31">
        <v>0.02</v>
      </c>
      <c r="BH31">
        <v>0.43</v>
      </c>
      <c r="BI31">
        <v>0.14000000000000001</v>
      </c>
      <c r="BJ31">
        <v>0.43</v>
      </c>
      <c r="BK31">
        <v>0.08</v>
      </c>
      <c r="BL31">
        <v>0.08</v>
      </c>
      <c r="BM31">
        <v>0.02</v>
      </c>
      <c r="BN31">
        <v>0.02</v>
      </c>
      <c r="BO31">
        <v>0.14000000000000001</v>
      </c>
      <c r="BP31">
        <v>0.02</v>
      </c>
      <c r="BQ31">
        <v>0.08</v>
      </c>
      <c r="BR31">
        <v>0.02</v>
      </c>
      <c r="BS31">
        <v>0.14000000000000001</v>
      </c>
      <c r="BT31">
        <v>0.08</v>
      </c>
      <c r="BU31">
        <v>0.14000000000000001</v>
      </c>
      <c r="BV31">
        <v>0.02</v>
      </c>
      <c r="BW31">
        <v>0.02</v>
      </c>
      <c r="BX31">
        <v>0.08</v>
      </c>
      <c r="BY31">
        <v>0.08</v>
      </c>
      <c r="BZ31">
        <v>0.02</v>
      </c>
      <c r="CA31">
        <v>0.02</v>
      </c>
      <c r="CB31">
        <v>0.14000000000000001</v>
      </c>
      <c r="CC31">
        <v>0.02</v>
      </c>
      <c r="CD31">
        <v>0.08</v>
      </c>
      <c r="CE31">
        <v>0.08</v>
      </c>
      <c r="CF31">
        <v>0.02</v>
      </c>
      <c r="CG31">
        <v>0.14000000000000001</v>
      </c>
      <c r="CH31">
        <v>0.02</v>
      </c>
      <c r="CI31">
        <v>0.02</v>
      </c>
      <c r="CJ31">
        <v>0.02</v>
      </c>
      <c r="CK31">
        <v>0.14000000000000001</v>
      </c>
      <c r="CL31">
        <v>0.02</v>
      </c>
      <c r="CM31">
        <v>0.08</v>
      </c>
      <c r="CN31">
        <v>0.02</v>
      </c>
      <c r="CO31">
        <v>0.02</v>
      </c>
      <c r="CP31">
        <v>0.43</v>
      </c>
      <c r="CQ31">
        <v>0.14000000000000001</v>
      </c>
      <c r="CR31">
        <v>0.02</v>
      </c>
      <c r="CS31">
        <v>0.08</v>
      </c>
      <c r="CT31">
        <v>0.43</v>
      </c>
      <c r="CU31">
        <v>0.02</v>
      </c>
      <c r="CV31">
        <v>0.08</v>
      </c>
      <c r="CW31">
        <v>0.14000000000000001</v>
      </c>
      <c r="CX31">
        <v>0.08</v>
      </c>
      <c r="CY31">
        <v>0.14000000000000001</v>
      </c>
      <c r="CZ31">
        <v>0.14000000000000001</v>
      </c>
      <c r="DA31">
        <v>0.43</v>
      </c>
      <c r="DB31">
        <v>0.08</v>
      </c>
      <c r="DC31">
        <v>0.02</v>
      </c>
      <c r="DD31">
        <v>0.08</v>
      </c>
      <c r="DE31">
        <v>0.08</v>
      </c>
      <c r="DF31">
        <v>0.02</v>
      </c>
      <c r="DG31">
        <v>0.08</v>
      </c>
      <c r="DH31">
        <v>0.08</v>
      </c>
      <c r="DI31">
        <v>0.02</v>
      </c>
      <c r="DJ31">
        <v>0.14000000000000001</v>
      </c>
      <c r="DK31">
        <v>0.02</v>
      </c>
      <c r="DL31">
        <v>0.8</v>
      </c>
      <c r="DM31">
        <v>0.08</v>
      </c>
      <c r="DN31">
        <v>0.02</v>
      </c>
      <c r="DO31">
        <v>0.02</v>
      </c>
      <c r="DP31">
        <v>0.02</v>
      </c>
      <c r="DQ31">
        <v>0.14000000000000001</v>
      </c>
      <c r="DR31">
        <v>0.08</v>
      </c>
      <c r="DS31">
        <v>0.02</v>
      </c>
      <c r="DT31">
        <v>0.8</v>
      </c>
      <c r="DU31">
        <v>0.14000000000000001</v>
      </c>
      <c r="DV31">
        <v>0.02</v>
      </c>
      <c r="DW31">
        <v>0.02</v>
      </c>
      <c r="DX31">
        <v>0.14000000000000001</v>
      </c>
      <c r="DY31">
        <v>0.02</v>
      </c>
      <c r="DZ31">
        <v>0.08</v>
      </c>
      <c r="EA31">
        <v>0.08</v>
      </c>
      <c r="EB31">
        <v>0.02</v>
      </c>
      <c r="EC31">
        <v>0.02</v>
      </c>
      <c r="ED31">
        <v>0.14000000000000001</v>
      </c>
      <c r="EE31">
        <v>0.02</v>
      </c>
      <c r="EF31">
        <v>0.02</v>
      </c>
      <c r="EG31">
        <v>0.08</v>
      </c>
      <c r="EH31">
        <v>0.02</v>
      </c>
      <c r="EI31">
        <v>0.02</v>
      </c>
      <c r="EJ31">
        <v>0.02</v>
      </c>
      <c r="EK31">
        <v>3</v>
      </c>
      <c r="EL31">
        <v>0.14000000000000001</v>
      </c>
      <c r="EM31">
        <v>0.08</v>
      </c>
      <c r="EN31">
        <v>0.02</v>
      </c>
      <c r="EO31">
        <v>1</v>
      </c>
      <c r="EP31">
        <v>0.02</v>
      </c>
      <c r="EQ31">
        <v>0.43</v>
      </c>
      <c r="ER31">
        <v>0.08</v>
      </c>
      <c r="ES31">
        <v>0.02</v>
      </c>
    </row>
    <row r="32" spans="1:149" x14ac:dyDescent="0.25">
      <c r="A32">
        <v>144</v>
      </c>
      <c r="B32">
        <v>0.14000000000000001</v>
      </c>
      <c r="C32">
        <v>0.14000000000000001</v>
      </c>
      <c r="D32">
        <v>0.14000000000000001</v>
      </c>
      <c r="E32">
        <v>0.14000000000000001</v>
      </c>
      <c r="F32">
        <v>0.43</v>
      </c>
      <c r="G32">
        <v>0.14000000000000001</v>
      </c>
      <c r="H32">
        <v>0.14000000000000001</v>
      </c>
      <c r="I32">
        <v>0.14000000000000001</v>
      </c>
      <c r="J32">
        <v>0.08</v>
      </c>
      <c r="K32">
        <v>0.08</v>
      </c>
      <c r="L32">
        <v>0.08</v>
      </c>
      <c r="M32">
        <v>0.14000000000000001</v>
      </c>
      <c r="N32">
        <v>0.14000000000000001</v>
      </c>
      <c r="O32">
        <v>0.08</v>
      </c>
      <c r="P32">
        <v>0.14000000000000001</v>
      </c>
      <c r="Q32">
        <v>0.08</v>
      </c>
      <c r="R32">
        <v>0.02</v>
      </c>
      <c r="S32">
        <v>0.08</v>
      </c>
      <c r="T32">
        <v>0.14000000000000001</v>
      </c>
      <c r="U32">
        <v>0.14000000000000001</v>
      </c>
      <c r="V32">
        <v>0.02</v>
      </c>
      <c r="W32">
        <v>0.08</v>
      </c>
      <c r="X32">
        <v>0.8</v>
      </c>
      <c r="Y32">
        <v>0.02</v>
      </c>
      <c r="Z32">
        <v>0.14000000000000001</v>
      </c>
      <c r="AA32">
        <v>0.14000000000000001</v>
      </c>
      <c r="AB32">
        <v>0.08</v>
      </c>
      <c r="AC32">
        <v>0.02</v>
      </c>
      <c r="AD32">
        <v>0.43</v>
      </c>
      <c r="AE32">
        <v>0.02</v>
      </c>
      <c r="AF32">
        <v>0.08</v>
      </c>
      <c r="AG32">
        <v>0.02</v>
      </c>
      <c r="AH32">
        <v>0.14000000000000001</v>
      </c>
      <c r="AI32">
        <v>0.02</v>
      </c>
      <c r="AJ32">
        <v>0.02</v>
      </c>
      <c r="AK32">
        <v>0.08</v>
      </c>
      <c r="AL32">
        <v>0.14000000000000001</v>
      </c>
      <c r="AM32">
        <v>0.08</v>
      </c>
      <c r="AN32">
        <v>0.14000000000000001</v>
      </c>
      <c r="AO32">
        <v>0.43</v>
      </c>
      <c r="AP32">
        <v>0.08</v>
      </c>
      <c r="AQ32">
        <v>0.02</v>
      </c>
      <c r="AR32">
        <v>0.14000000000000001</v>
      </c>
      <c r="AS32">
        <v>0.08</v>
      </c>
      <c r="AT32">
        <v>0.08</v>
      </c>
      <c r="AU32">
        <v>0.02</v>
      </c>
      <c r="AV32">
        <v>0.02</v>
      </c>
      <c r="AW32">
        <v>0.02</v>
      </c>
      <c r="AX32">
        <v>0.14000000000000001</v>
      </c>
      <c r="AY32">
        <v>0.02</v>
      </c>
      <c r="AZ32">
        <v>0.02</v>
      </c>
      <c r="BA32">
        <v>0.02</v>
      </c>
      <c r="BB32">
        <v>0.14000000000000001</v>
      </c>
      <c r="BC32">
        <v>0.08</v>
      </c>
      <c r="BD32">
        <v>0.02</v>
      </c>
      <c r="BE32">
        <v>0.14000000000000001</v>
      </c>
      <c r="BF32">
        <v>0.14000000000000001</v>
      </c>
      <c r="BG32">
        <v>0.02</v>
      </c>
      <c r="BH32">
        <v>0.14000000000000001</v>
      </c>
      <c r="BI32">
        <v>0.14000000000000001</v>
      </c>
      <c r="BJ32">
        <v>0.43</v>
      </c>
      <c r="BK32">
        <v>0.08</v>
      </c>
      <c r="BL32">
        <v>0.14000000000000001</v>
      </c>
      <c r="BM32">
        <v>0.02</v>
      </c>
      <c r="BN32">
        <v>0.02</v>
      </c>
      <c r="BO32">
        <v>0.14000000000000001</v>
      </c>
      <c r="BP32">
        <v>0.02</v>
      </c>
      <c r="BQ32">
        <v>0.14000000000000001</v>
      </c>
      <c r="BR32">
        <v>0.02</v>
      </c>
      <c r="BS32">
        <v>0.08</v>
      </c>
      <c r="BT32">
        <v>0.08</v>
      </c>
      <c r="BU32">
        <v>0.08</v>
      </c>
      <c r="BV32">
        <v>0.02</v>
      </c>
      <c r="BW32">
        <v>0.02</v>
      </c>
      <c r="BX32">
        <v>0.08</v>
      </c>
      <c r="BY32">
        <v>0.08</v>
      </c>
      <c r="BZ32">
        <v>0.02</v>
      </c>
      <c r="CA32">
        <v>0.02</v>
      </c>
      <c r="CB32">
        <v>0.14000000000000001</v>
      </c>
      <c r="CC32">
        <v>0.02</v>
      </c>
      <c r="CD32">
        <v>0.08</v>
      </c>
      <c r="CE32">
        <v>0.02</v>
      </c>
      <c r="CF32">
        <v>0.02</v>
      </c>
      <c r="CG32">
        <v>0.08</v>
      </c>
      <c r="CH32">
        <v>0.02</v>
      </c>
      <c r="CI32">
        <v>0.02</v>
      </c>
      <c r="CJ32">
        <v>0.02</v>
      </c>
      <c r="CK32">
        <v>0.08</v>
      </c>
      <c r="CL32">
        <v>0.08</v>
      </c>
      <c r="CM32">
        <v>0.08</v>
      </c>
      <c r="CN32">
        <v>0.02</v>
      </c>
      <c r="CO32">
        <v>0.02</v>
      </c>
      <c r="CP32">
        <v>0.14000000000000001</v>
      </c>
      <c r="CQ32">
        <v>0.14000000000000001</v>
      </c>
      <c r="CR32">
        <v>0.02</v>
      </c>
      <c r="CS32">
        <v>0.08</v>
      </c>
      <c r="CT32">
        <v>0.14000000000000001</v>
      </c>
      <c r="CU32">
        <v>0.02</v>
      </c>
      <c r="CV32">
        <v>0.08</v>
      </c>
      <c r="CW32">
        <v>0.14000000000000001</v>
      </c>
      <c r="CX32">
        <v>0.08</v>
      </c>
      <c r="CY32">
        <v>0.14000000000000001</v>
      </c>
      <c r="CZ32">
        <v>0.14000000000000001</v>
      </c>
      <c r="DA32">
        <v>0.08</v>
      </c>
      <c r="DB32">
        <v>0.14000000000000001</v>
      </c>
      <c r="DC32">
        <v>0.02</v>
      </c>
      <c r="DD32">
        <v>0.14000000000000001</v>
      </c>
      <c r="DE32">
        <v>0.08</v>
      </c>
      <c r="DF32">
        <v>0.02</v>
      </c>
      <c r="DG32">
        <v>0.08</v>
      </c>
      <c r="DH32">
        <v>0.14000000000000001</v>
      </c>
      <c r="DI32">
        <v>0.02</v>
      </c>
      <c r="DJ32">
        <v>0.14000000000000001</v>
      </c>
      <c r="DK32">
        <v>0.02</v>
      </c>
      <c r="DL32">
        <v>0.8</v>
      </c>
      <c r="DM32">
        <v>0.02</v>
      </c>
      <c r="DN32">
        <v>0.02</v>
      </c>
      <c r="DO32">
        <v>0.02</v>
      </c>
      <c r="DP32">
        <v>0.02</v>
      </c>
      <c r="DQ32">
        <v>0.14000000000000001</v>
      </c>
      <c r="DR32">
        <v>0.08</v>
      </c>
      <c r="DS32">
        <v>0.02</v>
      </c>
      <c r="DT32">
        <v>0.14000000000000001</v>
      </c>
      <c r="DU32">
        <v>0.14000000000000001</v>
      </c>
      <c r="DV32">
        <v>0.02</v>
      </c>
      <c r="DW32">
        <v>0.02</v>
      </c>
      <c r="DX32">
        <v>0.14000000000000001</v>
      </c>
      <c r="DY32">
        <v>0.02</v>
      </c>
      <c r="DZ32">
        <v>0.08</v>
      </c>
      <c r="EA32">
        <v>0.08</v>
      </c>
      <c r="EB32">
        <v>0.02</v>
      </c>
      <c r="EC32">
        <v>0.08</v>
      </c>
      <c r="ED32">
        <v>0.14000000000000001</v>
      </c>
      <c r="EE32">
        <v>0.02</v>
      </c>
      <c r="EF32">
        <v>0.02</v>
      </c>
      <c r="EG32">
        <v>0.08</v>
      </c>
      <c r="EH32">
        <v>0.02</v>
      </c>
      <c r="EI32">
        <v>0.02</v>
      </c>
      <c r="EJ32">
        <v>0.02</v>
      </c>
      <c r="EK32">
        <v>3</v>
      </c>
      <c r="EL32">
        <v>0.14000000000000001</v>
      </c>
      <c r="EM32">
        <v>0.08</v>
      </c>
      <c r="EN32">
        <v>0.02</v>
      </c>
      <c r="EO32">
        <v>2.5</v>
      </c>
      <c r="EP32">
        <v>0.02</v>
      </c>
      <c r="EQ32">
        <v>0.08</v>
      </c>
      <c r="ER32">
        <v>0.08</v>
      </c>
      <c r="ES32">
        <v>0.02</v>
      </c>
    </row>
    <row r="33" spans="1:149" x14ac:dyDescent="0.25">
      <c r="A33">
        <v>147</v>
      </c>
      <c r="B33">
        <v>0.02</v>
      </c>
      <c r="C33">
        <v>0.14000000000000001</v>
      </c>
      <c r="D33">
        <v>0.14000000000000001</v>
      </c>
      <c r="E33">
        <v>0.08</v>
      </c>
      <c r="F33">
        <v>0.43</v>
      </c>
      <c r="G33">
        <v>0.14000000000000001</v>
      </c>
      <c r="H33">
        <v>0.08</v>
      </c>
      <c r="I33">
        <v>0.02</v>
      </c>
      <c r="J33">
        <v>0.14000000000000001</v>
      </c>
      <c r="K33">
        <v>0.08</v>
      </c>
      <c r="L33">
        <v>0.43</v>
      </c>
      <c r="M33">
        <v>0.14000000000000001</v>
      </c>
      <c r="N33">
        <v>0.14000000000000001</v>
      </c>
      <c r="O33">
        <v>0.02</v>
      </c>
      <c r="P33">
        <v>0.08</v>
      </c>
      <c r="Q33">
        <v>1</v>
      </c>
      <c r="R33">
        <v>0.08</v>
      </c>
      <c r="S33">
        <v>0.02</v>
      </c>
      <c r="T33">
        <v>0.08</v>
      </c>
      <c r="U33">
        <v>0.14000000000000001</v>
      </c>
      <c r="V33">
        <v>0.08</v>
      </c>
      <c r="W33">
        <v>0.02</v>
      </c>
      <c r="X33">
        <v>0.8</v>
      </c>
      <c r="Y33">
        <v>0.08</v>
      </c>
      <c r="Z33">
        <v>0.08</v>
      </c>
      <c r="AA33">
        <v>0.14000000000000001</v>
      </c>
      <c r="AB33">
        <v>0.14000000000000001</v>
      </c>
      <c r="AC33">
        <v>0.02</v>
      </c>
      <c r="AD33">
        <v>0.08</v>
      </c>
      <c r="AE33">
        <v>0.02</v>
      </c>
      <c r="AF33">
        <v>0.02</v>
      </c>
      <c r="AG33">
        <v>0.08</v>
      </c>
      <c r="AH33">
        <v>0.14000000000000001</v>
      </c>
      <c r="AI33">
        <v>0.02</v>
      </c>
      <c r="AJ33">
        <v>0.08</v>
      </c>
      <c r="AK33">
        <v>0.08</v>
      </c>
      <c r="AL33">
        <v>0.08</v>
      </c>
      <c r="AM33">
        <v>0.02</v>
      </c>
      <c r="AN33">
        <v>0.14000000000000001</v>
      </c>
      <c r="AO33">
        <v>0.08</v>
      </c>
      <c r="AP33">
        <v>0.14000000000000001</v>
      </c>
      <c r="AQ33">
        <v>0.08</v>
      </c>
      <c r="AR33">
        <v>0.14000000000000001</v>
      </c>
      <c r="AS33">
        <v>0.02</v>
      </c>
      <c r="AT33">
        <v>0.08</v>
      </c>
      <c r="AU33">
        <v>0.08</v>
      </c>
      <c r="AV33">
        <v>0.02</v>
      </c>
      <c r="AW33">
        <v>0.08</v>
      </c>
      <c r="AX33">
        <v>0.14000000000000001</v>
      </c>
      <c r="AY33">
        <v>0.02</v>
      </c>
      <c r="AZ33">
        <v>0.08</v>
      </c>
      <c r="BA33">
        <v>0.08</v>
      </c>
      <c r="BB33">
        <v>0.14000000000000001</v>
      </c>
      <c r="BC33">
        <v>0.14000000000000001</v>
      </c>
      <c r="BD33">
        <v>0.02</v>
      </c>
      <c r="BE33">
        <v>0.02</v>
      </c>
      <c r="BF33">
        <v>0.14000000000000001</v>
      </c>
      <c r="BG33">
        <v>0.02</v>
      </c>
      <c r="BH33">
        <v>0.14000000000000001</v>
      </c>
      <c r="BI33">
        <v>0.08</v>
      </c>
      <c r="BJ33">
        <v>0.08</v>
      </c>
      <c r="BK33">
        <v>0.08</v>
      </c>
      <c r="BL33">
        <v>0.08</v>
      </c>
      <c r="BM33">
        <v>0.02</v>
      </c>
      <c r="BN33">
        <v>0.02</v>
      </c>
      <c r="BO33">
        <v>0.08</v>
      </c>
      <c r="BP33">
        <v>0.02</v>
      </c>
      <c r="BQ33">
        <v>0.14000000000000001</v>
      </c>
      <c r="BR33">
        <v>0.02</v>
      </c>
      <c r="BS33">
        <v>0.08</v>
      </c>
      <c r="BT33">
        <v>0.08</v>
      </c>
      <c r="BU33">
        <v>0.08</v>
      </c>
      <c r="BV33">
        <v>0.8</v>
      </c>
      <c r="BW33">
        <v>0.02</v>
      </c>
      <c r="BX33">
        <v>0.02</v>
      </c>
      <c r="BY33">
        <v>0.08</v>
      </c>
      <c r="BZ33">
        <v>0.02</v>
      </c>
      <c r="CA33">
        <v>0.08</v>
      </c>
      <c r="CB33">
        <v>0.08</v>
      </c>
      <c r="CC33">
        <v>0.14000000000000001</v>
      </c>
      <c r="CD33">
        <v>0.8</v>
      </c>
      <c r="CE33">
        <v>0.14000000000000001</v>
      </c>
      <c r="CF33">
        <v>0.08</v>
      </c>
      <c r="CG33">
        <v>0.02</v>
      </c>
      <c r="CH33">
        <v>0.43</v>
      </c>
      <c r="CI33">
        <v>0.02</v>
      </c>
      <c r="CJ33">
        <v>0.02</v>
      </c>
      <c r="CK33">
        <v>0.08</v>
      </c>
      <c r="CL33">
        <v>0.02</v>
      </c>
      <c r="CM33">
        <v>0.02</v>
      </c>
      <c r="CN33">
        <v>0.08</v>
      </c>
      <c r="CO33">
        <v>0.08</v>
      </c>
      <c r="CP33">
        <v>0.14000000000000001</v>
      </c>
      <c r="CQ33">
        <v>0.14000000000000001</v>
      </c>
      <c r="CR33">
        <v>0.08</v>
      </c>
      <c r="CS33">
        <v>0.08</v>
      </c>
      <c r="CT33">
        <v>0.08</v>
      </c>
      <c r="CU33">
        <v>0.14000000000000001</v>
      </c>
      <c r="CV33">
        <v>0.14000000000000001</v>
      </c>
      <c r="CW33">
        <v>0.14000000000000001</v>
      </c>
      <c r="CX33">
        <v>0.02</v>
      </c>
      <c r="CY33">
        <v>0.08</v>
      </c>
      <c r="CZ33">
        <v>0.14000000000000001</v>
      </c>
      <c r="DA33">
        <v>0.08</v>
      </c>
      <c r="DB33">
        <v>0.02</v>
      </c>
      <c r="DC33">
        <v>0.02</v>
      </c>
      <c r="DD33">
        <v>0.08</v>
      </c>
      <c r="DE33">
        <v>0.08</v>
      </c>
      <c r="DF33">
        <v>0.08</v>
      </c>
      <c r="DG33">
        <v>0.14000000000000001</v>
      </c>
      <c r="DH33">
        <v>0.14000000000000001</v>
      </c>
      <c r="DI33">
        <v>0.08</v>
      </c>
      <c r="DJ33">
        <v>0.8</v>
      </c>
      <c r="DK33">
        <v>0.02</v>
      </c>
      <c r="DL33">
        <v>0.8</v>
      </c>
      <c r="DM33">
        <v>0.02</v>
      </c>
      <c r="DN33">
        <v>0.08</v>
      </c>
      <c r="DO33">
        <v>0.02</v>
      </c>
      <c r="DP33">
        <v>0.08</v>
      </c>
      <c r="DQ33">
        <v>0.08</v>
      </c>
      <c r="DR33">
        <v>0.08</v>
      </c>
      <c r="DS33">
        <v>0.08</v>
      </c>
      <c r="DT33">
        <v>0.14000000000000001</v>
      </c>
      <c r="DU33">
        <v>0.14000000000000001</v>
      </c>
      <c r="DV33">
        <v>0.02</v>
      </c>
      <c r="DW33">
        <v>0.02</v>
      </c>
      <c r="DX33">
        <v>0.14000000000000001</v>
      </c>
      <c r="DY33">
        <v>0.08</v>
      </c>
      <c r="DZ33">
        <v>0.02</v>
      </c>
      <c r="EA33">
        <v>0.14000000000000001</v>
      </c>
      <c r="EB33">
        <v>0.02</v>
      </c>
      <c r="EC33">
        <v>0.02</v>
      </c>
      <c r="ED33">
        <v>0.08</v>
      </c>
      <c r="EE33">
        <v>0.14000000000000001</v>
      </c>
      <c r="EF33">
        <v>0.02</v>
      </c>
      <c r="EG33">
        <v>0.08</v>
      </c>
      <c r="EH33">
        <v>0.08</v>
      </c>
      <c r="EI33">
        <v>0.02</v>
      </c>
      <c r="EJ33">
        <v>0.08</v>
      </c>
      <c r="EK33">
        <v>2</v>
      </c>
      <c r="EL33">
        <v>0.08</v>
      </c>
      <c r="EM33">
        <v>0.08</v>
      </c>
      <c r="EN33">
        <v>0.8</v>
      </c>
      <c r="EO33">
        <v>2.5</v>
      </c>
      <c r="EP33">
        <v>0.14000000000000001</v>
      </c>
      <c r="EQ33">
        <v>0.8</v>
      </c>
      <c r="ER33">
        <v>0.14000000000000001</v>
      </c>
      <c r="ES33">
        <v>0.14000000000000001</v>
      </c>
    </row>
    <row r="34" spans="1:149" x14ac:dyDescent="0.25">
      <c r="A34">
        <v>201</v>
      </c>
      <c r="B34">
        <v>0.02</v>
      </c>
      <c r="C34">
        <v>0.8</v>
      </c>
      <c r="D34">
        <v>0.08</v>
      </c>
      <c r="E34">
        <v>0</v>
      </c>
      <c r="F34">
        <v>0.43</v>
      </c>
      <c r="G34">
        <v>0.8</v>
      </c>
      <c r="H34" t="s">
        <v>182</v>
      </c>
      <c r="I34" t="s">
        <v>182</v>
      </c>
      <c r="J34" t="s">
        <v>182</v>
      </c>
      <c r="K34" t="s">
        <v>182</v>
      </c>
      <c r="L34">
        <v>0.43</v>
      </c>
      <c r="M34">
        <v>0.14000000000000001</v>
      </c>
      <c r="N34">
        <v>0.14000000000000001</v>
      </c>
      <c r="O34">
        <v>0.02</v>
      </c>
      <c r="P34" t="s">
        <v>182</v>
      </c>
      <c r="Q34">
        <v>0.8</v>
      </c>
      <c r="R34">
        <v>0.08</v>
      </c>
      <c r="S34">
        <v>0.14000000000000001</v>
      </c>
      <c r="T34">
        <v>0.08</v>
      </c>
      <c r="U34">
        <v>0.43</v>
      </c>
      <c r="V34">
        <v>0.14000000000000001</v>
      </c>
      <c r="W34">
        <v>0.14000000000000001</v>
      </c>
      <c r="X34">
        <v>0.8</v>
      </c>
      <c r="Y34">
        <v>0.02</v>
      </c>
      <c r="Z34" t="s">
        <v>182</v>
      </c>
      <c r="AA34" t="s">
        <v>182</v>
      </c>
      <c r="AB34" t="s">
        <v>182</v>
      </c>
      <c r="AC34" t="s">
        <v>182</v>
      </c>
      <c r="AD34" t="s">
        <v>182</v>
      </c>
      <c r="AE34">
        <v>0.02</v>
      </c>
      <c r="AF34">
        <v>0.08</v>
      </c>
      <c r="AG34" t="s">
        <v>182</v>
      </c>
      <c r="AH34">
        <v>0.43</v>
      </c>
      <c r="AI34">
        <v>0.02</v>
      </c>
      <c r="AJ34">
        <v>0.14000000000000001</v>
      </c>
      <c r="AK34">
        <v>0.14000000000000001</v>
      </c>
      <c r="AL34">
        <v>0.14000000000000001</v>
      </c>
      <c r="AM34">
        <v>0.08</v>
      </c>
      <c r="AN34" t="s">
        <v>182</v>
      </c>
      <c r="AO34" t="s">
        <v>182</v>
      </c>
      <c r="AP34">
        <v>0.14000000000000001</v>
      </c>
      <c r="AQ34" t="s">
        <v>182</v>
      </c>
      <c r="AR34">
        <v>0.02</v>
      </c>
      <c r="AS34" t="s">
        <v>182</v>
      </c>
      <c r="AT34">
        <v>0.02</v>
      </c>
      <c r="AU34" t="s">
        <v>182</v>
      </c>
      <c r="AV34" t="s">
        <v>182</v>
      </c>
      <c r="AW34">
        <v>0.02</v>
      </c>
      <c r="AX34" t="s">
        <v>182</v>
      </c>
      <c r="AY34" t="s">
        <v>182</v>
      </c>
      <c r="AZ34" t="s">
        <v>182</v>
      </c>
      <c r="BA34" t="s">
        <v>182</v>
      </c>
      <c r="BB34" t="s">
        <v>182</v>
      </c>
      <c r="BC34" t="s">
        <v>182</v>
      </c>
      <c r="BD34">
        <v>0.02</v>
      </c>
      <c r="BE34">
        <v>0.02</v>
      </c>
      <c r="BF34">
        <v>0.08</v>
      </c>
      <c r="BG34">
        <v>0.02</v>
      </c>
      <c r="BH34">
        <v>0.43</v>
      </c>
      <c r="BI34">
        <v>0.14000000000000001</v>
      </c>
      <c r="BJ34">
        <v>0.43</v>
      </c>
      <c r="BK34" t="s">
        <v>182</v>
      </c>
      <c r="BL34" t="s">
        <v>182</v>
      </c>
      <c r="BM34" t="s">
        <v>182</v>
      </c>
      <c r="BN34">
        <v>0.02</v>
      </c>
      <c r="BO34">
        <v>0.08</v>
      </c>
      <c r="BP34">
        <v>0.02</v>
      </c>
      <c r="BQ34" t="s">
        <v>182</v>
      </c>
      <c r="BR34">
        <v>0.08</v>
      </c>
      <c r="BS34" t="s">
        <v>182</v>
      </c>
      <c r="BT34" t="s">
        <v>182</v>
      </c>
      <c r="BU34">
        <v>0.02</v>
      </c>
      <c r="BV34">
        <v>0.8</v>
      </c>
      <c r="BW34" t="s">
        <v>182</v>
      </c>
      <c r="BX34" t="s">
        <v>182</v>
      </c>
      <c r="BY34" t="s">
        <v>182</v>
      </c>
      <c r="BZ34">
        <v>0.02</v>
      </c>
      <c r="CA34" t="s">
        <v>182</v>
      </c>
      <c r="CB34" t="s">
        <v>182</v>
      </c>
      <c r="CC34" t="s">
        <v>182</v>
      </c>
      <c r="CD34">
        <v>0.14000000000000001</v>
      </c>
      <c r="CE34">
        <v>0.43</v>
      </c>
      <c r="CF34">
        <v>0.08</v>
      </c>
      <c r="CG34" t="s">
        <v>182</v>
      </c>
      <c r="CH34">
        <v>0.14000000000000001</v>
      </c>
      <c r="CI34" t="s">
        <v>182</v>
      </c>
      <c r="CJ34" t="s">
        <v>182</v>
      </c>
      <c r="CK34">
        <v>0.08</v>
      </c>
      <c r="CL34">
        <v>0.08</v>
      </c>
      <c r="CM34">
        <v>0.02</v>
      </c>
      <c r="CN34">
        <v>0.02</v>
      </c>
      <c r="CO34" t="s">
        <v>182</v>
      </c>
      <c r="CP34">
        <v>0.43</v>
      </c>
      <c r="CQ34">
        <v>0.14000000000000001</v>
      </c>
      <c r="CR34" t="s">
        <v>182</v>
      </c>
      <c r="CS34">
        <v>0.14000000000000001</v>
      </c>
      <c r="CT34" t="s">
        <v>182</v>
      </c>
      <c r="CU34">
        <v>0.43</v>
      </c>
      <c r="CV34">
        <v>0.08</v>
      </c>
      <c r="CW34">
        <v>0.14000000000000001</v>
      </c>
      <c r="CX34">
        <v>0.14000000000000001</v>
      </c>
      <c r="CY34">
        <v>0.14000000000000001</v>
      </c>
      <c r="CZ34" t="s">
        <v>182</v>
      </c>
      <c r="DA34">
        <v>0.08</v>
      </c>
      <c r="DB34">
        <v>0.08</v>
      </c>
      <c r="DC34">
        <v>0.02</v>
      </c>
      <c r="DD34" t="s">
        <v>182</v>
      </c>
      <c r="DE34">
        <v>0.08</v>
      </c>
      <c r="DF34" t="s">
        <v>182</v>
      </c>
      <c r="DG34">
        <v>0.14000000000000001</v>
      </c>
      <c r="DH34">
        <v>0.02</v>
      </c>
      <c r="DI34">
        <v>0.02</v>
      </c>
      <c r="DJ34">
        <v>0.14000000000000001</v>
      </c>
      <c r="DK34" t="s">
        <v>182</v>
      </c>
      <c r="DL34">
        <v>0.02</v>
      </c>
      <c r="DM34" t="s">
        <v>182</v>
      </c>
      <c r="DN34" t="s">
        <v>182</v>
      </c>
      <c r="DO34" t="s">
        <v>182</v>
      </c>
      <c r="DP34" t="s">
        <v>182</v>
      </c>
      <c r="DQ34" t="s">
        <v>182</v>
      </c>
      <c r="DR34" t="s">
        <v>182</v>
      </c>
      <c r="DS34" t="s">
        <v>182</v>
      </c>
      <c r="DT34" t="s">
        <v>182</v>
      </c>
      <c r="DU34" t="s">
        <v>182</v>
      </c>
      <c r="DV34">
        <v>0.14000000000000001</v>
      </c>
      <c r="DW34" t="s">
        <v>182</v>
      </c>
      <c r="DX34" t="s">
        <v>182</v>
      </c>
      <c r="DY34">
        <v>0.14000000000000001</v>
      </c>
      <c r="DZ34" t="s">
        <v>182</v>
      </c>
      <c r="EA34">
        <v>0.43</v>
      </c>
      <c r="EB34" t="s">
        <v>182</v>
      </c>
      <c r="EC34" t="s">
        <v>182</v>
      </c>
      <c r="ED34" t="s">
        <v>182</v>
      </c>
      <c r="EE34" t="s">
        <v>182</v>
      </c>
      <c r="EF34">
        <v>0.02</v>
      </c>
      <c r="EG34">
        <v>0.08</v>
      </c>
      <c r="EH34" t="s">
        <v>182</v>
      </c>
      <c r="EI34">
        <v>0.02</v>
      </c>
      <c r="EJ34" t="s">
        <v>182</v>
      </c>
      <c r="EK34" t="s">
        <v>182</v>
      </c>
      <c r="EL34">
        <v>0.43</v>
      </c>
      <c r="EM34">
        <v>0.02</v>
      </c>
      <c r="EN34">
        <v>0.8</v>
      </c>
      <c r="EO34">
        <v>0.8</v>
      </c>
      <c r="EP34">
        <v>0.14000000000000001</v>
      </c>
      <c r="EQ34">
        <v>0.43</v>
      </c>
      <c r="ER34">
        <v>0.43</v>
      </c>
      <c r="ES34">
        <v>0.08</v>
      </c>
    </row>
    <row r="35" spans="1:149" x14ac:dyDescent="0.25">
      <c r="A35">
        <v>203</v>
      </c>
      <c r="B35">
        <v>0.8</v>
      </c>
      <c r="C35">
        <v>0.08</v>
      </c>
      <c r="D35">
        <v>0.14000000000000001</v>
      </c>
      <c r="E35">
        <v>0.08</v>
      </c>
      <c r="F35">
        <v>0.8</v>
      </c>
      <c r="G35">
        <v>0.8</v>
      </c>
      <c r="H35">
        <v>0.14000000000000001</v>
      </c>
      <c r="I35">
        <v>0.02</v>
      </c>
      <c r="J35">
        <v>0.14000000000000001</v>
      </c>
      <c r="K35">
        <v>0.02</v>
      </c>
      <c r="L35">
        <v>0.14000000000000001</v>
      </c>
      <c r="M35">
        <v>0.08</v>
      </c>
      <c r="N35">
        <v>0.02</v>
      </c>
      <c r="O35">
        <v>0.02</v>
      </c>
      <c r="P35">
        <v>0.02</v>
      </c>
      <c r="Q35">
        <v>0.08</v>
      </c>
      <c r="R35">
        <v>0.02</v>
      </c>
      <c r="S35">
        <v>0.02</v>
      </c>
      <c r="T35">
        <v>0.08</v>
      </c>
      <c r="U35">
        <v>0.14000000000000001</v>
      </c>
      <c r="V35">
        <v>0.02</v>
      </c>
      <c r="W35">
        <v>0.08</v>
      </c>
      <c r="X35">
        <v>0.8</v>
      </c>
      <c r="Y35">
        <v>0.02</v>
      </c>
      <c r="Z35">
        <v>0.08</v>
      </c>
      <c r="AA35">
        <v>0.14000000000000001</v>
      </c>
      <c r="AB35">
        <v>0.14000000000000001</v>
      </c>
      <c r="AC35">
        <v>0.02</v>
      </c>
      <c r="AD35">
        <v>0.02</v>
      </c>
      <c r="AE35">
        <v>0.02</v>
      </c>
      <c r="AF35">
        <v>0.02</v>
      </c>
      <c r="AG35">
        <v>0.08</v>
      </c>
      <c r="AH35">
        <v>0.43</v>
      </c>
      <c r="AI35">
        <v>0.02</v>
      </c>
      <c r="AJ35">
        <v>0.14000000000000001</v>
      </c>
      <c r="AK35">
        <v>0.8</v>
      </c>
      <c r="AL35">
        <v>0.02</v>
      </c>
      <c r="AM35">
        <v>0.02</v>
      </c>
      <c r="AN35">
        <v>0.02</v>
      </c>
      <c r="AO35">
        <v>0.02</v>
      </c>
      <c r="AP35">
        <v>0.02</v>
      </c>
      <c r="AQ35">
        <v>0.02</v>
      </c>
      <c r="AR35">
        <v>0.02</v>
      </c>
      <c r="AS35">
        <v>0.02</v>
      </c>
      <c r="AT35">
        <v>0.02</v>
      </c>
      <c r="AU35">
        <v>0.08</v>
      </c>
      <c r="AV35">
        <v>0.02</v>
      </c>
      <c r="AW35">
        <v>0.02</v>
      </c>
      <c r="AX35">
        <v>0.8</v>
      </c>
      <c r="AY35">
        <v>0.02</v>
      </c>
      <c r="AZ35">
        <v>0.02</v>
      </c>
      <c r="BA35">
        <v>0.02</v>
      </c>
      <c r="BB35">
        <v>0.02</v>
      </c>
      <c r="BC35">
        <v>0.02</v>
      </c>
      <c r="BD35">
        <v>0.02</v>
      </c>
      <c r="BE35">
        <v>0.14000000000000001</v>
      </c>
      <c r="BF35">
        <v>0.02</v>
      </c>
      <c r="BG35">
        <v>0.02</v>
      </c>
      <c r="BH35">
        <v>0.14000000000000001</v>
      </c>
      <c r="BI35">
        <v>0.08</v>
      </c>
      <c r="BJ35">
        <v>0.08</v>
      </c>
      <c r="BK35">
        <v>0.02</v>
      </c>
      <c r="BL35">
        <v>0.08</v>
      </c>
      <c r="BM35">
        <v>0.02</v>
      </c>
      <c r="BN35">
        <v>0.02</v>
      </c>
      <c r="BO35">
        <v>0.8</v>
      </c>
      <c r="BP35">
        <v>0.02</v>
      </c>
      <c r="BQ35">
        <v>0.8</v>
      </c>
      <c r="BR35">
        <v>0.02</v>
      </c>
      <c r="BS35">
        <v>0.08</v>
      </c>
      <c r="BT35">
        <v>0.02</v>
      </c>
      <c r="BU35">
        <v>0.08</v>
      </c>
      <c r="BV35">
        <v>0.08</v>
      </c>
      <c r="BW35">
        <v>0.02</v>
      </c>
      <c r="BX35">
        <v>0.02</v>
      </c>
      <c r="BY35">
        <v>0.08</v>
      </c>
      <c r="BZ35">
        <v>0.02</v>
      </c>
      <c r="CA35">
        <v>0.02</v>
      </c>
      <c r="CB35">
        <v>0.02</v>
      </c>
      <c r="CC35">
        <v>0.02</v>
      </c>
      <c r="CD35">
        <v>0.02</v>
      </c>
      <c r="CE35">
        <v>0.02</v>
      </c>
      <c r="CF35">
        <v>0.02</v>
      </c>
      <c r="CG35">
        <v>0.02</v>
      </c>
      <c r="CH35">
        <v>0.02</v>
      </c>
      <c r="CI35">
        <v>0.02</v>
      </c>
      <c r="CJ35">
        <v>0.02</v>
      </c>
      <c r="CK35">
        <v>0.8</v>
      </c>
      <c r="CL35">
        <v>0.02</v>
      </c>
      <c r="CM35">
        <v>0.02</v>
      </c>
      <c r="CN35">
        <v>0.02</v>
      </c>
      <c r="CO35">
        <v>0.02</v>
      </c>
      <c r="CP35">
        <v>0.02</v>
      </c>
      <c r="CQ35">
        <v>0.43</v>
      </c>
      <c r="CR35">
        <v>0.43</v>
      </c>
      <c r="CS35">
        <v>0.14000000000000001</v>
      </c>
      <c r="CT35">
        <v>0.02</v>
      </c>
      <c r="CU35">
        <v>0.02</v>
      </c>
      <c r="CV35">
        <v>0.14000000000000001</v>
      </c>
      <c r="CW35">
        <v>0.08</v>
      </c>
      <c r="CX35">
        <v>0.02</v>
      </c>
      <c r="CY35">
        <v>0.08</v>
      </c>
      <c r="CZ35">
        <v>0.02</v>
      </c>
      <c r="DA35">
        <v>0.02</v>
      </c>
      <c r="DB35">
        <v>0.02</v>
      </c>
      <c r="DC35">
        <v>0.08</v>
      </c>
      <c r="DD35">
        <v>0.14000000000000001</v>
      </c>
      <c r="DE35">
        <v>0.02</v>
      </c>
      <c r="DF35">
        <v>0.02</v>
      </c>
      <c r="DG35">
        <v>0.14000000000000001</v>
      </c>
      <c r="DH35">
        <v>0.43</v>
      </c>
      <c r="DI35">
        <v>0.02</v>
      </c>
      <c r="DJ35">
        <v>0.8</v>
      </c>
      <c r="DK35">
        <v>0.02</v>
      </c>
      <c r="DL35">
        <v>0.02</v>
      </c>
      <c r="DM35">
        <v>0.02</v>
      </c>
      <c r="DN35">
        <v>0.14000000000000001</v>
      </c>
      <c r="DO35">
        <v>0.02</v>
      </c>
      <c r="DP35">
        <v>0.14000000000000001</v>
      </c>
      <c r="DQ35">
        <v>0.08</v>
      </c>
      <c r="DR35">
        <v>0.02</v>
      </c>
      <c r="DS35">
        <v>0.02</v>
      </c>
      <c r="DT35">
        <v>0.02</v>
      </c>
      <c r="DU35">
        <v>0.02</v>
      </c>
      <c r="DV35">
        <v>0.02</v>
      </c>
      <c r="DW35">
        <v>0.02</v>
      </c>
      <c r="DX35">
        <v>0.43</v>
      </c>
      <c r="DY35">
        <v>0.14000000000000001</v>
      </c>
      <c r="DZ35">
        <v>0.43</v>
      </c>
      <c r="EA35">
        <v>0.08</v>
      </c>
      <c r="EB35">
        <v>0.02</v>
      </c>
      <c r="EC35">
        <v>0.02</v>
      </c>
      <c r="ED35">
        <v>0.02</v>
      </c>
      <c r="EE35">
        <v>0.02</v>
      </c>
      <c r="EF35">
        <v>0.02</v>
      </c>
      <c r="EG35">
        <v>0.8</v>
      </c>
      <c r="EH35">
        <v>0.02</v>
      </c>
      <c r="EI35">
        <v>0.02</v>
      </c>
      <c r="EJ35">
        <v>0.02</v>
      </c>
      <c r="EK35">
        <v>3</v>
      </c>
      <c r="EL35">
        <v>0.02</v>
      </c>
      <c r="EM35">
        <v>0.02</v>
      </c>
      <c r="EN35">
        <v>0.8</v>
      </c>
      <c r="EO35">
        <v>0.02</v>
      </c>
      <c r="EP35">
        <v>0.8</v>
      </c>
      <c r="EQ35">
        <v>0.02</v>
      </c>
      <c r="ER35">
        <v>0.08</v>
      </c>
      <c r="ES35">
        <v>0.08</v>
      </c>
    </row>
    <row r="36" spans="1:149" x14ac:dyDescent="0.25">
      <c r="A36">
        <v>204</v>
      </c>
      <c r="B36">
        <v>0.02</v>
      </c>
      <c r="C36">
        <v>0.8</v>
      </c>
      <c r="D36">
        <v>0.14000000000000001</v>
      </c>
      <c r="E36">
        <v>0.02</v>
      </c>
      <c r="F36">
        <v>0.43</v>
      </c>
      <c r="G36">
        <v>0.08</v>
      </c>
      <c r="H36">
        <v>0.02</v>
      </c>
      <c r="I36">
        <v>0.02</v>
      </c>
      <c r="J36">
        <v>0.08</v>
      </c>
      <c r="K36">
        <v>0.02</v>
      </c>
      <c r="L36">
        <v>0.02</v>
      </c>
      <c r="M36">
        <v>0.14000000000000001</v>
      </c>
      <c r="N36">
        <v>0.02</v>
      </c>
      <c r="O36">
        <v>0.02</v>
      </c>
      <c r="P36">
        <v>0.02</v>
      </c>
      <c r="Q36">
        <v>0.08</v>
      </c>
      <c r="R36">
        <v>0.02</v>
      </c>
      <c r="S36">
        <v>0.02</v>
      </c>
      <c r="T36">
        <v>0.08</v>
      </c>
      <c r="U36">
        <v>0.14000000000000001</v>
      </c>
      <c r="V36">
        <v>0.08</v>
      </c>
      <c r="W36">
        <v>0.02</v>
      </c>
      <c r="X36">
        <v>0.8</v>
      </c>
      <c r="Y36">
        <v>0.02</v>
      </c>
      <c r="Z36">
        <v>0.02</v>
      </c>
      <c r="AA36">
        <v>0.8</v>
      </c>
      <c r="AB36">
        <v>0.14000000000000001</v>
      </c>
      <c r="AC36">
        <v>0.02</v>
      </c>
      <c r="AD36">
        <v>0.43</v>
      </c>
      <c r="AE36">
        <v>0.02</v>
      </c>
      <c r="AF36">
        <v>0.08</v>
      </c>
      <c r="AG36">
        <v>0.08</v>
      </c>
      <c r="AH36">
        <v>0.43</v>
      </c>
      <c r="AI36">
        <v>0.02</v>
      </c>
      <c r="AJ36">
        <v>0.08</v>
      </c>
      <c r="AK36">
        <v>0.08</v>
      </c>
      <c r="AL36">
        <v>0.14000000000000001</v>
      </c>
      <c r="AM36">
        <v>0.02</v>
      </c>
      <c r="AN36">
        <v>0.14000000000000001</v>
      </c>
      <c r="AO36">
        <v>0.08</v>
      </c>
      <c r="AP36">
        <v>0.14000000000000001</v>
      </c>
      <c r="AQ36">
        <v>0.08</v>
      </c>
      <c r="AR36">
        <v>0.02</v>
      </c>
      <c r="AS36">
        <v>0.02</v>
      </c>
      <c r="AT36">
        <v>0.02</v>
      </c>
      <c r="AU36">
        <v>0.02</v>
      </c>
      <c r="AV36">
        <v>0.02</v>
      </c>
      <c r="AW36">
        <v>0.02</v>
      </c>
      <c r="AX36">
        <v>0.08</v>
      </c>
      <c r="AY36">
        <v>0.02</v>
      </c>
      <c r="AZ36">
        <v>0.08</v>
      </c>
      <c r="BA36">
        <v>0.08</v>
      </c>
      <c r="BB36">
        <v>0.14000000000000001</v>
      </c>
      <c r="BC36">
        <v>0.08</v>
      </c>
      <c r="BD36">
        <v>0.02</v>
      </c>
      <c r="BE36">
        <v>0.02</v>
      </c>
      <c r="BF36">
        <v>0.14000000000000001</v>
      </c>
      <c r="BG36">
        <v>0.02</v>
      </c>
      <c r="BH36">
        <v>0.08</v>
      </c>
      <c r="BI36">
        <v>0.08</v>
      </c>
      <c r="BJ36">
        <v>0.02</v>
      </c>
      <c r="BK36">
        <v>0.08</v>
      </c>
      <c r="BL36">
        <v>0.02</v>
      </c>
      <c r="BM36">
        <v>0.02</v>
      </c>
      <c r="BN36">
        <v>0.02</v>
      </c>
      <c r="BO36">
        <v>0.08</v>
      </c>
      <c r="BP36">
        <v>0.02</v>
      </c>
      <c r="BQ36">
        <v>0.8</v>
      </c>
      <c r="BR36">
        <v>0.02</v>
      </c>
      <c r="BS36">
        <v>0.08</v>
      </c>
      <c r="BT36">
        <v>0.08</v>
      </c>
      <c r="BU36">
        <v>0.8</v>
      </c>
      <c r="BV36">
        <v>0.02</v>
      </c>
      <c r="BW36">
        <v>0.02</v>
      </c>
      <c r="BX36">
        <v>0.02</v>
      </c>
      <c r="BY36">
        <v>0.08</v>
      </c>
      <c r="BZ36">
        <v>0.02</v>
      </c>
      <c r="CA36">
        <v>0.02</v>
      </c>
      <c r="CB36">
        <v>0.02</v>
      </c>
      <c r="CC36">
        <v>0.02</v>
      </c>
      <c r="CD36">
        <v>0.08</v>
      </c>
      <c r="CE36">
        <v>0.08</v>
      </c>
      <c r="CF36">
        <v>0.02</v>
      </c>
      <c r="CG36">
        <v>0.02</v>
      </c>
      <c r="CH36">
        <v>0.43</v>
      </c>
      <c r="CI36">
        <v>0.02</v>
      </c>
      <c r="CJ36">
        <v>0.14000000000000001</v>
      </c>
      <c r="CK36">
        <v>0.08</v>
      </c>
      <c r="CL36">
        <v>0.02</v>
      </c>
      <c r="CM36">
        <v>0.02</v>
      </c>
      <c r="CN36">
        <v>0.02</v>
      </c>
      <c r="CO36">
        <v>0.02</v>
      </c>
      <c r="CP36">
        <v>0.08</v>
      </c>
      <c r="CQ36">
        <v>0.43</v>
      </c>
      <c r="CR36">
        <v>0.02</v>
      </c>
      <c r="CS36">
        <v>0.08</v>
      </c>
      <c r="CT36">
        <v>0.43</v>
      </c>
      <c r="CU36">
        <v>0.08</v>
      </c>
      <c r="CV36">
        <v>0.14000000000000001</v>
      </c>
      <c r="CW36">
        <v>0.43</v>
      </c>
      <c r="CX36">
        <v>0.02</v>
      </c>
      <c r="CY36">
        <v>0.14000000000000001</v>
      </c>
      <c r="CZ36">
        <v>0.08</v>
      </c>
      <c r="DA36">
        <v>0.43</v>
      </c>
      <c r="DB36">
        <v>0.02</v>
      </c>
      <c r="DC36">
        <v>0.02</v>
      </c>
      <c r="DD36">
        <v>0.02</v>
      </c>
      <c r="DE36">
        <v>0.02</v>
      </c>
      <c r="DF36">
        <v>0.02</v>
      </c>
      <c r="DG36">
        <v>0.14000000000000001</v>
      </c>
      <c r="DH36">
        <v>0.08</v>
      </c>
      <c r="DI36">
        <v>0.02</v>
      </c>
      <c r="DJ36">
        <v>0.08</v>
      </c>
      <c r="DK36">
        <v>0.02</v>
      </c>
      <c r="DL36">
        <v>0.08</v>
      </c>
      <c r="DM36">
        <v>0.02</v>
      </c>
      <c r="DN36">
        <v>0.02</v>
      </c>
      <c r="DO36">
        <v>0.08</v>
      </c>
      <c r="DP36">
        <v>0.02</v>
      </c>
      <c r="DQ36">
        <v>0.02</v>
      </c>
      <c r="DR36">
        <v>0.08</v>
      </c>
      <c r="DS36">
        <v>0.08</v>
      </c>
      <c r="DT36">
        <v>0.02</v>
      </c>
      <c r="DU36">
        <v>0.08</v>
      </c>
      <c r="DV36">
        <v>0.02</v>
      </c>
      <c r="DW36">
        <v>0.02</v>
      </c>
      <c r="DX36">
        <v>0.08</v>
      </c>
      <c r="DY36">
        <v>0.08</v>
      </c>
      <c r="DZ36">
        <v>0.02</v>
      </c>
      <c r="EA36">
        <v>0.8</v>
      </c>
      <c r="EB36">
        <v>0.02</v>
      </c>
      <c r="EC36">
        <v>0.02</v>
      </c>
      <c r="ED36">
        <v>0.08</v>
      </c>
      <c r="EE36">
        <v>0.02</v>
      </c>
      <c r="EF36">
        <v>0.02</v>
      </c>
      <c r="EG36">
        <v>0.02</v>
      </c>
      <c r="EH36">
        <v>0.02</v>
      </c>
      <c r="EI36">
        <v>0.02</v>
      </c>
      <c r="EJ36">
        <v>0.02</v>
      </c>
      <c r="EK36">
        <v>3</v>
      </c>
      <c r="EL36">
        <v>0.08</v>
      </c>
      <c r="EM36">
        <v>0.02</v>
      </c>
      <c r="EN36">
        <v>0.43</v>
      </c>
      <c r="EO36">
        <v>2.5</v>
      </c>
      <c r="EP36">
        <v>0.02</v>
      </c>
      <c r="EQ36">
        <v>0.43</v>
      </c>
      <c r="ER36">
        <v>0.02</v>
      </c>
      <c r="ES36">
        <v>0.08</v>
      </c>
    </row>
    <row r="37" spans="1:149" x14ac:dyDescent="0.25">
      <c r="A37">
        <v>205</v>
      </c>
      <c r="B37">
        <v>0.08</v>
      </c>
      <c r="C37">
        <v>1</v>
      </c>
      <c r="D37">
        <v>0.02</v>
      </c>
      <c r="E37">
        <v>0.02</v>
      </c>
      <c r="F37">
        <v>0.8</v>
      </c>
      <c r="G37">
        <v>0.02</v>
      </c>
      <c r="H37">
        <v>0.02</v>
      </c>
      <c r="I37">
        <v>0.02</v>
      </c>
      <c r="J37">
        <v>0.02</v>
      </c>
      <c r="K37">
        <v>0.02</v>
      </c>
      <c r="L37">
        <v>0.02</v>
      </c>
      <c r="M37">
        <v>0.14000000000000001</v>
      </c>
      <c r="N37">
        <v>0.02</v>
      </c>
      <c r="O37">
        <v>0.08</v>
      </c>
      <c r="P37">
        <v>0.02</v>
      </c>
      <c r="Q37">
        <v>0.02</v>
      </c>
      <c r="R37">
        <v>0.02</v>
      </c>
      <c r="S37">
        <v>0.14000000000000001</v>
      </c>
      <c r="T37">
        <v>0.08</v>
      </c>
      <c r="U37">
        <v>0.08</v>
      </c>
      <c r="V37">
        <v>0.02</v>
      </c>
      <c r="W37">
        <v>0.02</v>
      </c>
      <c r="X37">
        <v>0.8</v>
      </c>
      <c r="Y37">
        <v>0.02</v>
      </c>
      <c r="Z37">
        <v>0.43</v>
      </c>
      <c r="AA37">
        <v>0.43</v>
      </c>
      <c r="AB37">
        <v>0.02</v>
      </c>
      <c r="AC37">
        <v>0.02</v>
      </c>
      <c r="AD37">
        <v>0.02</v>
      </c>
      <c r="AE37">
        <v>0.02</v>
      </c>
      <c r="AF37">
        <v>0.14000000000000001</v>
      </c>
      <c r="AG37">
        <v>0.02</v>
      </c>
      <c r="AH37">
        <v>0.08</v>
      </c>
      <c r="AI37">
        <v>0.02</v>
      </c>
      <c r="AJ37">
        <v>0.02</v>
      </c>
      <c r="AK37">
        <v>0.8</v>
      </c>
      <c r="AL37">
        <v>0.43</v>
      </c>
      <c r="AM37">
        <v>0.08</v>
      </c>
      <c r="AN37">
        <v>0.02</v>
      </c>
      <c r="AO37">
        <v>0.02</v>
      </c>
      <c r="AP37">
        <v>0.43</v>
      </c>
      <c r="AQ37">
        <v>0.02</v>
      </c>
      <c r="AR37">
        <v>0.02</v>
      </c>
      <c r="AS37">
        <v>0.02</v>
      </c>
      <c r="AT37">
        <v>0.08</v>
      </c>
      <c r="AU37">
        <v>0.02</v>
      </c>
      <c r="AV37">
        <v>0.02</v>
      </c>
      <c r="AW37">
        <v>0.14000000000000001</v>
      </c>
      <c r="AX37">
        <v>0.02</v>
      </c>
      <c r="AY37">
        <v>0.02</v>
      </c>
      <c r="AZ37">
        <v>0.02</v>
      </c>
      <c r="BA37">
        <v>0.02</v>
      </c>
      <c r="BB37">
        <v>0.43</v>
      </c>
      <c r="BC37">
        <v>0.08</v>
      </c>
      <c r="BD37">
        <v>0.02</v>
      </c>
      <c r="BE37">
        <v>0.14000000000000001</v>
      </c>
      <c r="BF37">
        <v>0.08</v>
      </c>
      <c r="BG37">
        <v>0.02</v>
      </c>
      <c r="BH37">
        <v>0.8</v>
      </c>
      <c r="BI37">
        <v>0.14000000000000001</v>
      </c>
      <c r="BJ37">
        <v>0.02</v>
      </c>
      <c r="BK37">
        <v>0.08</v>
      </c>
      <c r="BL37">
        <v>0.02</v>
      </c>
      <c r="BM37">
        <v>0.02</v>
      </c>
      <c r="BN37">
        <v>0.02</v>
      </c>
      <c r="BO37">
        <v>0.08</v>
      </c>
      <c r="BP37">
        <v>0.02</v>
      </c>
      <c r="BQ37">
        <v>0.08</v>
      </c>
      <c r="BR37">
        <v>0.02</v>
      </c>
      <c r="BS37">
        <v>0.8</v>
      </c>
      <c r="BT37">
        <v>0.02</v>
      </c>
      <c r="BU37">
        <v>0.08</v>
      </c>
      <c r="BV37">
        <v>0.02</v>
      </c>
      <c r="BW37">
        <v>0.02</v>
      </c>
      <c r="BX37">
        <v>0.02</v>
      </c>
      <c r="BY37">
        <v>0.02</v>
      </c>
      <c r="BZ37">
        <v>0.02</v>
      </c>
      <c r="CA37">
        <v>0.02</v>
      </c>
      <c r="CB37">
        <v>0.02</v>
      </c>
      <c r="CC37">
        <v>0.14000000000000001</v>
      </c>
      <c r="CD37">
        <v>0.02</v>
      </c>
      <c r="CE37">
        <v>0.08</v>
      </c>
      <c r="CF37">
        <v>0.14000000000000001</v>
      </c>
      <c r="CG37">
        <v>0.02</v>
      </c>
      <c r="CH37">
        <v>0.02</v>
      </c>
      <c r="CI37">
        <v>0.02</v>
      </c>
      <c r="CJ37">
        <v>0.02</v>
      </c>
      <c r="CK37">
        <v>0.08</v>
      </c>
      <c r="CL37">
        <v>0.14000000000000001</v>
      </c>
      <c r="CM37">
        <v>0.02</v>
      </c>
      <c r="CN37">
        <v>0.02</v>
      </c>
      <c r="CO37">
        <v>0.02</v>
      </c>
      <c r="CP37">
        <v>0.02</v>
      </c>
      <c r="CQ37">
        <v>0.8</v>
      </c>
      <c r="CR37">
        <v>0.02</v>
      </c>
      <c r="CS37">
        <v>0.02</v>
      </c>
      <c r="CT37">
        <v>0.8</v>
      </c>
      <c r="CU37">
        <v>0.02</v>
      </c>
      <c r="CV37">
        <v>0.02</v>
      </c>
      <c r="CW37">
        <v>0.02</v>
      </c>
      <c r="CX37">
        <v>0.02</v>
      </c>
      <c r="CY37">
        <v>0.08</v>
      </c>
      <c r="CZ37">
        <v>0.43</v>
      </c>
      <c r="DA37">
        <v>0.43</v>
      </c>
      <c r="DB37">
        <v>0.02</v>
      </c>
      <c r="DC37">
        <v>0.08</v>
      </c>
      <c r="DD37">
        <v>0.02</v>
      </c>
      <c r="DE37">
        <v>0.14000000000000001</v>
      </c>
      <c r="DF37">
        <v>0.02</v>
      </c>
      <c r="DG37">
        <v>0.02</v>
      </c>
      <c r="DH37">
        <v>0.43</v>
      </c>
      <c r="DI37">
        <v>0.08</v>
      </c>
      <c r="DJ37">
        <v>0.08</v>
      </c>
      <c r="DK37">
        <v>0.02</v>
      </c>
      <c r="DL37">
        <v>0.8</v>
      </c>
      <c r="DM37">
        <v>0.02</v>
      </c>
      <c r="DN37">
        <v>0.02</v>
      </c>
      <c r="DO37">
        <v>0.02</v>
      </c>
      <c r="DP37">
        <v>0.02</v>
      </c>
      <c r="DQ37">
        <v>0.02</v>
      </c>
      <c r="DR37">
        <v>0.02</v>
      </c>
      <c r="DS37">
        <v>0.02</v>
      </c>
      <c r="DT37">
        <v>0.02</v>
      </c>
      <c r="DU37">
        <v>0.8</v>
      </c>
      <c r="DV37">
        <v>0.08</v>
      </c>
      <c r="DW37">
        <v>0.02</v>
      </c>
      <c r="DX37">
        <v>0.02</v>
      </c>
      <c r="DY37">
        <v>0.08</v>
      </c>
      <c r="DZ37">
        <v>0.02</v>
      </c>
      <c r="EA37">
        <v>0.02</v>
      </c>
      <c r="EB37">
        <v>0.02</v>
      </c>
      <c r="EC37">
        <v>0.08</v>
      </c>
      <c r="ED37">
        <v>0.02</v>
      </c>
      <c r="EE37">
        <v>0.02</v>
      </c>
      <c r="EF37">
        <v>0.02</v>
      </c>
      <c r="EG37">
        <v>0.08</v>
      </c>
      <c r="EH37">
        <v>0.02</v>
      </c>
      <c r="EI37">
        <v>0.02</v>
      </c>
      <c r="EJ37">
        <v>0.02</v>
      </c>
      <c r="EK37">
        <v>3</v>
      </c>
      <c r="EL37">
        <v>0.08</v>
      </c>
      <c r="EM37">
        <v>0.02</v>
      </c>
      <c r="EN37">
        <v>0.02</v>
      </c>
      <c r="EO37">
        <v>0.02</v>
      </c>
      <c r="EP37">
        <v>0.02</v>
      </c>
      <c r="EQ37">
        <v>0.8</v>
      </c>
      <c r="ER37">
        <v>0.02</v>
      </c>
      <c r="ES37">
        <v>0.02</v>
      </c>
    </row>
    <row r="38" spans="1:149" x14ac:dyDescent="0.25">
      <c r="A38">
        <v>207</v>
      </c>
      <c r="B38">
        <v>0.8</v>
      </c>
      <c r="C38">
        <v>0.14000000000000001</v>
      </c>
      <c r="D38">
        <v>0.02</v>
      </c>
      <c r="E38">
        <v>0.43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0.14000000000000001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2.5</v>
      </c>
      <c r="Y38">
        <v>0.02</v>
      </c>
      <c r="Z38">
        <v>0.14000000000000001</v>
      </c>
      <c r="AA38">
        <v>0.14000000000000001</v>
      </c>
      <c r="AB38">
        <v>0.02</v>
      </c>
      <c r="AC38">
        <v>0.02</v>
      </c>
      <c r="AD38">
        <v>0.02</v>
      </c>
      <c r="AE38">
        <v>0.02</v>
      </c>
      <c r="AF38">
        <v>1</v>
      </c>
      <c r="AG38">
        <v>0.02</v>
      </c>
      <c r="AH38">
        <v>0.43</v>
      </c>
      <c r="AI38">
        <v>0.02</v>
      </c>
      <c r="AJ38">
        <v>0.02</v>
      </c>
      <c r="AK38">
        <v>0.14000000000000001</v>
      </c>
      <c r="AL38">
        <v>0.02</v>
      </c>
      <c r="AM38">
        <v>0.02</v>
      </c>
      <c r="AN38">
        <v>0.02</v>
      </c>
      <c r="AO38">
        <v>0.02</v>
      </c>
      <c r="AP38">
        <v>0.43</v>
      </c>
      <c r="AQ38">
        <v>0.02</v>
      </c>
      <c r="AR38">
        <v>0.8</v>
      </c>
      <c r="AS38">
        <v>0.02</v>
      </c>
      <c r="AT38">
        <v>0.02</v>
      </c>
      <c r="AU38">
        <v>0.02</v>
      </c>
      <c r="AV38">
        <v>0.02</v>
      </c>
      <c r="AW38">
        <v>0.02</v>
      </c>
      <c r="AX38">
        <v>0.02</v>
      </c>
      <c r="AY38">
        <v>0.02</v>
      </c>
      <c r="AZ38">
        <v>0.14000000000000001</v>
      </c>
      <c r="BA38">
        <v>0.02</v>
      </c>
      <c r="BB38">
        <v>0.02</v>
      </c>
      <c r="BC38">
        <v>0.02</v>
      </c>
      <c r="BD38">
        <v>0.14000000000000001</v>
      </c>
      <c r="BE38">
        <v>0.43</v>
      </c>
      <c r="BF38">
        <v>0.08</v>
      </c>
      <c r="BG38">
        <v>0.08</v>
      </c>
      <c r="BH38">
        <v>0.08</v>
      </c>
      <c r="BI38">
        <v>0.02</v>
      </c>
      <c r="BJ38">
        <v>0.02</v>
      </c>
      <c r="BK38">
        <v>0.02</v>
      </c>
      <c r="BL38">
        <v>0.02</v>
      </c>
      <c r="BM38">
        <v>0.08</v>
      </c>
      <c r="BN38">
        <v>0.08</v>
      </c>
      <c r="BO38">
        <v>0.14000000000000001</v>
      </c>
      <c r="BP38">
        <v>0.02</v>
      </c>
      <c r="BQ38">
        <v>0.14000000000000001</v>
      </c>
      <c r="BR38">
        <v>0.02</v>
      </c>
      <c r="BS38">
        <v>0.43</v>
      </c>
      <c r="BT38">
        <v>0.02</v>
      </c>
      <c r="BU38">
        <v>0.08</v>
      </c>
      <c r="BV38">
        <v>0.02</v>
      </c>
      <c r="BW38">
        <v>0.02</v>
      </c>
      <c r="BX38">
        <v>0.02</v>
      </c>
      <c r="BY38">
        <v>0.02</v>
      </c>
      <c r="BZ38">
        <v>0.02</v>
      </c>
      <c r="CA38">
        <v>0.02</v>
      </c>
      <c r="CB38">
        <v>0.02</v>
      </c>
      <c r="CC38">
        <v>0.02</v>
      </c>
      <c r="CD38">
        <v>0.02</v>
      </c>
      <c r="CE38">
        <v>0.02</v>
      </c>
      <c r="CF38">
        <v>0.02</v>
      </c>
      <c r="CG38">
        <v>0.02</v>
      </c>
      <c r="CH38">
        <v>0.02</v>
      </c>
      <c r="CI38">
        <v>0.02</v>
      </c>
      <c r="CJ38">
        <v>0.02</v>
      </c>
      <c r="CK38">
        <v>0.02</v>
      </c>
      <c r="CL38">
        <v>0.14000000000000001</v>
      </c>
      <c r="CM38">
        <v>0.14000000000000001</v>
      </c>
      <c r="CN38">
        <v>0.02</v>
      </c>
      <c r="CO38">
        <v>0.02</v>
      </c>
      <c r="CP38">
        <v>0.02</v>
      </c>
      <c r="CQ38">
        <v>0.02</v>
      </c>
      <c r="CR38">
        <v>0.02</v>
      </c>
      <c r="CS38">
        <v>0.02</v>
      </c>
      <c r="CT38">
        <v>0.14000000000000001</v>
      </c>
      <c r="CU38">
        <v>0.02</v>
      </c>
      <c r="CV38">
        <v>0.02</v>
      </c>
      <c r="CW38">
        <v>0.02</v>
      </c>
      <c r="CX38">
        <v>0.02</v>
      </c>
      <c r="CY38">
        <v>0.02</v>
      </c>
      <c r="CZ38">
        <v>0.8</v>
      </c>
      <c r="DA38">
        <v>0.08</v>
      </c>
      <c r="DB38">
        <v>0.8</v>
      </c>
      <c r="DC38">
        <v>0.02</v>
      </c>
      <c r="DD38">
        <v>0.02</v>
      </c>
      <c r="DE38">
        <v>0.43</v>
      </c>
      <c r="DF38">
        <v>0.02</v>
      </c>
      <c r="DG38">
        <v>0.02</v>
      </c>
      <c r="DH38">
        <v>0.14000000000000001</v>
      </c>
      <c r="DI38">
        <v>0.02</v>
      </c>
      <c r="DJ38">
        <v>0.02</v>
      </c>
      <c r="DK38">
        <v>0.02</v>
      </c>
      <c r="DL38">
        <v>0.02</v>
      </c>
      <c r="DM38">
        <v>0.02</v>
      </c>
      <c r="DN38">
        <v>0.02</v>
      </c>
      <c r="DO38">
        <v>0.02</v>
      </c>
      <c r="DP38">
        <v>0.02</v>
      </c>
      <c r="DQ38">
        <v>0.43</v>
      </c>
      <c r="DR38">
        <v>0.02</v>
      </c>
      <c r="DS38">
        <v>0.02</v>
      </c>
      <c r="DT38">
        <v>0.14000000000000001</v>
      </c>
      <c r="DU38">
        <v>0.14000000000000001</v>
      </c>
      <c r="DV38">
        <v>0.02</v>
      </c>
      <c r="DW38">
        <v>1</v>
      </c>
      <c r="DX38">
        <v>0.02</v>
      </c>
      <c r="DY38">
        <v>0.02</v>
      </c>
      <c r="DZ38">
        <v>0.08</v>
      </c>
      <c r="EA38">
        <v>0.14000000000000001</v>
      </c>
      <c r="EB38">
        <v>0.02</v>
      </c>
      <c r="EC38">
        <v>0.02</v>
      </c>
      <c r="ED38">
        <v>0.02</v>
      </c>
      <c r="EE38">
        <v>0.02</v>
      </c>
      <c r="EF38">
        <v>0.02</v>
      </c>
      <c r="EG38">
        <v>0.02</v>
      </c>
      <c r="EH38">
        <v>0.02</v>
      </c>
      <c r="EI38">
        <v>0.08</v>
      </c>
      <c r="EJ38">
        <v>0.02</v>
      </c>
      <c r="EK38">
        <v>3</v>
      </c>
      <c r="EL38">
        <v>0.08</v>
      </c>
      <c r="EM38">
        <v>0.02</v>
      </c>
      <c r="EN38">
        <v>0.8</v>
      </c>
      <c r="EO38">
        <v>0.02</v>
      </c>
      <c r="EP38">
        <v>0.43</v>
      </c>
      <c r="EQ38">
        <v>0.8</v>
      </c>
      <c r="ER38">
        <v>0.14000000000000001</v>
      </c>
      <c r="ES38">
        <v>0.02</v>
      </c>
    </row>
    <row r="39" spans="1:149" x14ac:dyDescent="0.25">
      <c r="A39">
        <v>211</v>
      </c>
      <c r="B39">
        <v>0.02</v>
      </c>
      <c r="C39">
        <v>0.02</v>
      </c>
      <c r="D39">
        <v>0.08</v>
      </c>
      <c r="E39">
        <v>0.02</v>
      </c>
      <c r="F39">
        <v>0.02</v>
      </c>
      <c r="G39">
        <v>0.02</v>
      </c>
      <c r="H39">
        <v>0.02</v>
      </c>
      <c r="I39">
        <v>0.02</v>
      </c>
      <c r="J39">
        <v>0.02</v>
      </c>
      <c r="K39">
        <v>0.02</v>
      </c>
      <c r="L39">
        <v>0.02</v>
      </c>
      <c r="M39">
        <v>0.02</v>
      </c>
      <c r="N39">
        <v>0.02</v>
      </c>
      <c r="O39">
        <v>0.02</v>
      </c>
      <c r="P39">
        <v>0.02</v>
      </c>
      <c r="Q39">
        <v>1</v>
      </c>
      <c r="R39">
        <v>0.02</v>
      </c>
      <c r="S39">
        <v>0.08</v>
      </c>
      <c r="T39">
        <v>0.02</v>
      </c>
      <c r="U39">
        <v>0.02</v>
      </c>
      <c r="V39">
        <v>0.02</v>
      </c>
      <c r="W39">
        <v>0.02</v>
      </c>
      <c r="X39">
        <v>0.02</v>
      </c>
      <c r="Y39">
        <v>0.02</v>
      </c>
      <c r="Z39">
        <v>0.43</v>
      </c>
      <c r="AA39">
        <v>0.02</v>
      </c>
      <c r="AB39">
        <v>0.02</v>
      </c>
      <c r="AC39">
        <v>0.02</v>
      </c>
      <c r="AD39">
        <v>0.02</v>
      </c>
      <c r="AE39">
        <v>0.02</v>
      </c>
      <c r="AF39">
        <v>0.14000000000000001</v>
      </c>
      <c r="AG39">
        <v>0.02</v>
      </c>
      <c r="AH39">
        <v>0.43</v>
      </c>
      <c r="AI39">
        <v>0.02</v>
      </c>
      <c r="AJ39">
        <v>0.02</v>
      </c>
      <c r="AK39">
        <v>0.14000000000000001</v>
      </c>
      <c r="AL39">
        <v>0.02</v>
      </c>
      <c r="AM39">
        <v>0.14000000000000001</v>
      </c>
      <c r="AN39">
        <v>0.02</v>
      </c>
      <c r="AO39">
        <v>0.02</v>
      </c>
      <c r="AP39">
        <v>0.08</v>
      </c>
      <c r="AQ39">
        <v>0.02</v>
      </c>
      <c r="AR39">
        <v>0.02</v>
      </c>
      <c r="AS39">
        <v>0.02</v>
      </c>
      <c r="AT39">
        <v>0.02</v>
      </c>
      <c r="AU39">
        <v>0.02</v>
      </c>
      <c r="AV39">
        <v>0.02</v>
      </c>
      <c r="AW39">
        <v>0.14000000000000001</v>
      </c>
      <c r="AX39">
        <v>0.8</v>
      </c>
      <c r="AY39">
        <v>0.02</v>
      </c>
      <c r="AZ39">
        <v>0.02</v>
      </c>
      <c r="BA39">
        <v>0.02</v>
      </c>
      <c r="BB39">
        <v>0.14000000000000001</v>
      </c>
      <c r="BC39">
        <v>0.02</v>
      </c>
      <c r="BD39">
        <v>0.02</v>
      </c>
      <c r="BE39">
        <v>0.02</v>
      </c>
      <c r="BF39">
        <v>0.43</v>
      </c>
      <c r="BG39">
        <v>0.02</v>
      </c>
      <c r="BH39">
        <v>0.14000000000000001</v>
      </c>
      <c r="BI39">
        <v>0.02</v>
      </c>
      <c r="BJ39">
        <v>0.02</v>
      </c>
      <c r="BK39">
        <v>0.02</v>
      </c>
      <c r="BL39">
        <v>0.02</v>
      </c>
      <c r="BM39">
        <v>0.02</v>
      </c>
      <c r="BN39">
        <v>0.02</v>
      </c>
      <c r="BO39">
        <v>0.02</v>
      </c>
      <c r="BP39">
        <v>0.02</v>
      </c>
      <c r="BQ39">
        <v>1</v>
      </c>
      <c r="BR39">
        <v>0.02</v>
      </c>
      <c r="BS39">
        <v>0.02</v>
      </c>
      <c r="BT39">
        <v>0.02</v>
      </c>
      <c r="BU39">
        <v>0.02</v>
      </c>
      <c r="BV39">
        <v>0.02</v>
      </c>
      <c r="BW39">
        <v>0.02</v>
      </c>
      <c r="BX39">
        <v>0.02</v>
      </c>
      <c r="BY39">
        <v>0.02</v>
      </c>
      <c r="BZ39">
        <v>0.02</v>
      </c>
      <c r="CA39">
        <v>0.02</v>
      </c>
      <c r="CB39">
        <v>0.02</v>
      </c>
      <c r="CC39">
        <v>0.02</v>
      </c>
      <c r="CD39">
        <v>0.02</v>
      </c>
      <c r="CE39">
        <v>0.02</v>
      </c>
      <c r="CF39">
        <v>0.08</v>
      </c>
      <c r="CG39">
        <v>0.02</v>
      </c>
      <c r="CH39">
        <v>0.02</v>
      </c>
      <c r="CI39">
        <v>0.02</v>
      </c>
      <c r="CJ39">
        <v>0.02</v>
      </c>
      <c r="CK39">
        <v>0.14000000000000001</v>
      </c>
      <c r="CL39">
        <v>0.02</v>
      </c>
      <c r="CM39">
        <v>0.8</v>
      </c>
      <c r="CN39">
        <v>0.02</v>
      </c>
      <c r="CO39">
        <v>0.02</v>
      </c>
      <c r="CP39">
        <v>0.02</v>
      </c>
      <c r="CQ39">
        <v>0.43</v>
      </c>
      <c r="CR39">
        <v>0.02</v>
      </c>
      <c r="CS39">
        <v>0.02</v>
      </c>
      <c r="CT39">
        <v>0.43</v>
      </c>
      <c r="CU39">
        <v>0.02</v>
      </c>
      <c r="CV39">
        <v>0.02</v>
      </c>
      <c r="CW39">
        <v>0.02</v>
      </c>
      <c r="CX39">
        <v>0.02</v>
      </c>
      <c r="CY39">
        <v>0.02</v>
      </c>
      <c r="CZ39">
        <v>0.02</v>
      </c>
      <c r="DA39">
        <v>0.02</v>
      </c>
      <c r="DB39">
        <v>0.02</v>
      </c>
      <c r="DC39">
        <v>0.02</v>
      </c>
      <c r="DD39">
        <v>0.02</v>
      </c>
      <c r="DE39">
        <v>0.14000000000000001</v>
      </c>
      <c r="DF39">
        <v>0.02</v>
      </c>
      <c r="DG39">
        <v>0.02</v>
      </c>
      <c r="DH39">
        <v>0.02</v>
      </c>
      <c r="DI39">
        <v>0.02</v>
      </c>
      <c r="DJ39">
        <v>0.02</v>
      </c>
      <c r="DK39">
        <v>0.02</v>
      </c>
      <c r="DL39">
        <v>0.08</v>
      </c>
      <c r="DM39">
        <v>0.02</v>
      </c>
      <c r="DN39">
        <v>0.02</v>
      </c>
      <c r="DO39">
        <v>0.02</v>
      </c>
      <c r="DP39">
        <v>0.02</v>
      </c>
      <c r="DQ39">
        <v>0.02</v>
      </c>
      <c r="DR39">
        <v>0.02</v>
      </c>
      <c r="DS39">
        <v>0.02</v>
      </c>
      <c r="DT39">
        <v>0.02</v>
      </c>
      <c r="DU39">
        <v>0.02</v>
      </c>
      <c r="DV39">
        <v>0.02</v>
      </c>
      <c r="DW39">
        <v>0.14000000000000001</v>
      </c>
      <c r="DX39">
        <v>0.02</v>
      </c>
      <c r="DY39">
        <v>0.02</v>
      </c>
      <c r="DZ39">
        <v>0.02</v>
      </c>
      <c r="EA39">
        <v>0.14000000000000001</v>
      </c>
      <c r="EB39">
        <v>0.02</v>
      </c>
      <c r="EC39">
        <v>0.02</v>
      </c>
      <c r="ED39">
        <v>0.02</v>
      </c>
      <c r="EE39">
        <v>0.02</v>
      </c>
      <c r="EF39">
        <v>0.02</v>
      </c>
      <c r="EG39">
        <v>0.02</v>
      </c>
      <c r="EH39">
        <v>0.02</v>
      </c>
      <c r="EI39">
        <v>0.02</v>
      </c>
      <c r="EJ39">
        <v>0.02</v>
      </c>
      <c r="EK39">
        <v>3</v>
      </c>
      <c r="EL39">
        <v>0.02</v>
      </c>
      <c r="EM39">
        <v>0.02</v>
      </c>
      <c r="EN39">
        <v>0.02</v>
      </c>
      <c r="EO39">
        <v>0.8</v>
      </c>
      <c r="EP39">
        <v>0.02</v>
      </c>
      <c r="EQ39">
        <v>3</v>
      </c>
      <c r="ER39">
        <v>0.02</v>
      </c>
      <c r="ES39">
        <v>0.02</v>
      </c>
    </row>
    <row r="40" spans="1:149" x14ac:dyDescent="0.25">
      <c r="A40">
        <v>214</v>
      </c>
      <c r="B40">
        <v>1</v>
      </c>
      <c r="C40">
        <v>0.02</v>
      </c>
      <c r="D40">
        <v>0.02</v>
      </c>
      <c r="E40">
        <v>0.43</v>
      </c>
      <c r="F40">
        <v>0.8</v>
      </c>
      <c r="G40">
        <v>0.8</v>
      </c>
      <c r="H40">
        <v>0.43</v>
      </c>
      <c r="I40">
        <v>0.43</v>
      </c>
      <c r="J40">
        <v>0.02</v>
      </c>
      <c r="K40">
        <v>0.02</v>
      </c>
      <c r="L40">
        <v>0.08</v>
      </c>
      <c r="M40">
        <v>0.08</v>
      </c>
      <c r="N40">
        <v>0.14000000000000001</v>
      </c>
      <c r="O40">
        <v>0.08</v>
      </c>
      <c r="P40">
        <v>0.02</v>
      </c>
      <c r="Q40">
        <v>2</v>
      </c>
      <c r="R40">
        <v>0.02</v>
      </c>
      <c r="S40">
        <v>0.02</v>
      </c>
      <c r="T40">
        <v>0.08</v>
      </c>
      <c r="U40">
        <v>0.08</v>
      </c>
      <c r="V40">
        <v>0.02</v>
      </c>
      <c r="W40">
        <v>0.02</v>
      </c>
      <c r="X40">
        <v>0.02</v>
      </c>
      <c r="Y40">
        <v>0.02</v>
      </c>
      <c r="Z40">
        <v>0.14000000000000001</v>
      </c>
      <c r="AA40">
        <v>0.43</v>
      </c>
      <c r="AB40">
        <v>0.02</v>
      </c>
      <c r="AC40">
        <v>0.02</v>
      </c>
      <c r="AD40">
        <v>0.43</v>
      </c>
      <c r="AE40">
        <v>0.02</v>
      </c>
      <c r="AF40">
        <v>0.02</v>
      </c>
      <c r="AG40">
        <v>0.02</v>
      </c>
      <c r="AH40">
        <v>0.02</v>
      </c>
      <c r="AI40">
        <v>0.02</v>
      </c>
      <c r="AJ40">
        <v>0.02</v>
      </c>
      <c r="AK40">
        <v>0.08</v>
      </c>
      <c r="AL40">
        <v>0.08</v>
      </c>
      <c r="AM40">
        <v>0.43</v>
      </c>
      <c r="AN40">
        <v>0.08</v>
      </c>
      <c r="AO40">
        <v>0.02</v>
      </c>
      <c r="AP40">
        <v>0.02</v>
      </c>
      <c r="AQ40">
        <v>0.02</v>
      </c>
      <c r="AR40">
        <v>0.02</v>
      </c>
      <c r="AS40">
        <v>0.02</v>
      </c>
      <c r="AT40">
        <v>0.02</v>
      </c>
      <c r="AU40">
        <v>0.08</v>
      </c>
      <c r="AV40">
        <v>0.02</v>
      </c>
      <c r="AW40">
        <v>0.02</v>
      </c>
      <c r="AX40">
        <v>0.8</v>
      </c>
      <c r="AY40">
        <v>0.02</v>
      </c>
      <c r="AZ40">
        <v>0.08</v>
      </c>
      <c r="BA40">
        <v>0.02</v>
      </c>
      <c r="BB40">
        <v>0.43</v>
      </c>
      <c r="BC40">
        <v>0.8</v>
      </c>
      <c r="BD40">
        <v>0.02</v>
      </c>
      <c r="BE40">
        <v>0.08</v>
      </c>
      <c r="BF40">
        <v>0.02</v>
      </c>
      <c r="BG40">
        <v>0.02</v>
      </c>
      <c r="BH40">
        <v>0.8</v>
      </c>
      <c r="BI40">
        <v>0.43</v>
      </c>
      <c r="BJ40">
        <v>0.43</v>
      </c>
      <c r="BK40">
        <v>0.02</v>
      </c>
      <c r="BL40">
        <v>0.43</v>
      </c>
      <c r="BM40">
        <v>0.02</v>
      </c>
      <c r="BN40">
        <v>0.02</v>
      </c>
      <c r="BO40">
        <v>0.02</v>
      </c>
      <c r="BP40">
        <v>0.02</v>
      </c>
      <c r="BQ40">
        <v>0.8</v>
      </c>
      <c r="BR40">
        <v>0.02</v>
      </c>
      <c r="BS40">
        <v>0.8</v>
      </c>
      <c r="BT40">
        <v>0.02</v>
      </c>
      <c r="BU40">
        <v>0.02</v>
      </c>
      <c r="BV40">
        <v>0.02</v>
      </c>
      <c r="BW40">
        <v>0.02</v>
      </c>
      <c r="BX40">
        <v>0.02</v>
      </c>
      <c r="BY40">
        <v>0.02</v>
      </c>
      <c r="BZ40">
        <v>0.02</v>
      </c>
      <c r="CA40">
        <v>0.8</v>
      </c>
      <c r="CB40">
        <v>0.43</v>
      </c>
      <c r="CC40">
        <v>0.02</v>
      </c>
      <c r="CD40">
        <v>0.8</v>
      </c>
      <c r="CE40">
        <v>0.14000000000000001</v>
      </c>
      <c r="CF40">
        <v>0.08</v>
      </c>
      <c r="CG40">
        <v>0.43</v>
      </c>
      <c r="CH40">
        <v>0.02</v>
      </c>
      <c r="CI40">
        <v>0.02</v>
      </c>
      <c r="CJ40">
        <v>0.14000000000000001</v>
      </c>
      <c r="CK40">
        <v>1</v>
      </c>
      <c r="CL40">
        <v>0.02</v>
      </c>
      <c r="CM40">
        <v>0.08</v>
      </c>
      <c r="CN40">
        <v>0.02</v>
      </c>
      <c r="CO40">
        <v>0.08</v>
      </c>
      <c r="CP40">
        <v>0.08</v>
      </c>
      <c r="CQ40">
        <v>0.8</v>
      </c>
      <c r="CR40">
        <v>0.08</v>
      </c>
      <c r="CS40">
        <v>0.8</v>
      </c>
      <c r="CT40">
        <v>0.43</v>
      </c>
      <c r="CU40">
        <v>0.08</v>
      </c>
      <c r="CV40">
        <v>0.8</v>
      </c>
      <c r="CW40">
        <v>0.43</v>
      </c>
      <c r="CX40">
        <v>0.02</v>
      </c>
      <c r="CY40">
        <v>0.08</v>
      </c>
      <c r="CZ40">
        <v>0.02</v>
      </c>
      <c r="DA40">
        <v>0.43</v>
      </c>
      <c r="DB40">
        <v>0.02</v>
      </c>
      <c r="DC40">
        <v>0.02</v>
      </c>
      <c r="DD40">
        <v>0.43</v>
      </c>
      <c r="DE40">
        <v>1</v>
      </c>
      <c r="DF40">
        <v>0.08</v>
      </c>
      <c r="DG40">
        <v>0.43</v>
      </c>
      <c r="DH40">
        <v>0.08</v>
      </c>
      <c r="DI40">
        <v>0.02</v>
      </c>
      <c r="DJ40">
        <v>0.43</v>
      </c>
      <c r="DK40">
        <v>0.02</v>
      </c>
      <c r="DL40">
        <v>0.08</v>
      </c>
      <c r="DM40">
        <v>0.02</v>
      </c>
      <c r="DN40">
        <v>0.02</v>
      </c>
      <c r="DO40">
        <v>0.43</v>
      </c>
      <c r="DP40">
        <v>0.08</v>
      </c>
      <c r="DQ40">
        <v>0.02</v>
      </c>
      <c r="DR40">
        <v>0.08</v>
      </c>
      <c r="DS40">
        <v>0.02</v>
      </c>
      <c r="DT40">
        <v>2.5</v>
      </c>
      <c r="DU40">
        <v>0.08</v>
      </c>
      <c r="DV40">
        <v>0.02</v>
      </c>
      <c r="DW40">
        <v>0.02</v>
      </c>
      <c r="DX40">
        <v>0.43</v>
      </c>
      <c r="DY40">
        <v>0.02</v>
      </c>
      <c r="DZ40">
        <v>0.02</v>
      </c>
      <c r="EA40">
        <v>0.08</v>
      </c>
      <c r="EB40">
        <v>0.02</v>
      </c>
      <c r="EC40">
        <v>0.02</v>
      </c>
      <c r="ED40">
        <v>0.43</v>
      </c>
      <c r="EE40">
        <v>0.02</v>
      </c>
      <c r="EF40">
        <v>0.02</v>
      </c>
      <c r="EG40">
        <v>1</v>
      </c>
      <c r="EH40">
        <v>0.02</v>
      </c>
      <c r="EI40">
        <v>0.02</v>
      </c>
      <c r="EJ40">
        <v>0.02</v>
      </c>
      <c r="EK40">
        <v>3</v>
      </c>
      <c r="EL40">
        <v>0.02</v>
      </c>
      <c r="EM40">
        <v>0.02</v>
      </c>
      <c r="EN40">
        <v>2.5</v>
      </c>
      <c r="EO40">
        <v>0.02</v>
      </c>
      <c r="EP40">
        <v>0.14000000000000001</v>
      </c>
      <c r="EQ40">
        <v>2.5</v>
      </c>
      <c r="ER40">
        <v>0.43</v>
      </c>
      <c r="ES40">
        <v>0.08</v>
      </c>
    </row>
    <row r="41" spans="1:149" x14ac:dyDescent="0.25">
      <c r="A41">
        <v>215</v>
      </c>
      <c r="B41">
        <v>0.8</v>
      </c>
      <c r="C41">
        <v>0.02</v>
      </c>
      <c r="D41">
        <v>0.8</v>
      </c>
      <c r="E41">
        <v>0.08</v>
      </c>
      <c r="F41">
        <v>0.43</v>
      </c>
      <c r="G41">
        <v>0.02</v>
      </c>
      <c r="H41">
        <v>0.08</v>
      </c>
      <c r="I41">
        <v>0.08</v>
      </c>
      <c r="J41">
        <v>0.02</v>
      </c>
      <c r="K41">
        <v>0.02</v>
      </c>
      <c r="L41">
        <v>0.02</v>
      </c>
      <c r="M41">
        <v>0.08</v>
      </c>
      <c r="N41">
        <v>0.02</v>
      </c>
      <c r="O41">
        <v>0.02</v>
      </c>
      <c r="P41">
        <v>0.02</v>
      </c>
      <c r="Q41">
        <v>0.08</v>
      </c>
      <c r="R41">
        <v>0.02</v>
      </c>
      <c r="S41">
        <v>0.02</v>
      </c>
      <c r="T41">
        <v>0.02</v>
      </c>
      <c r="U41">
        <v>0.14000000000000001</v>
      </c>
      <c r="V41">
        <v>0.02</v>
      </c>
      <c r="W41">
        <v>0.02</v>
      </c>
      <c r="X41">
        <v>0.8</v>
      </c>
      <c r="Y41">
        <v>0.43</v>
      </c>
      <c r="Z41">
        <v>0.43</v>
      </c>
      <c r="AA41">
        <v>0.08</v>
      </c>
      <c r="AB41">
        <v>0.08</v>
      </c>
      <c r="AC41">
        <v>0.08</v>
      </c>
      <c r="AD41">
        <v>0.02</v>
      </c>
      <c r="AE41">
        <v>2.5</v>
      </c>
      <c r="AF41">
        <v>0.02</v>
      </c>
      <c r="AG41">
        <v>0.02</v>
      </c>
      <c r="AH41">
        <v>0.02</v>
      </c>
      <c r="AI41">
        <v>0.02</v>
      </c>
      <c r="AJ41">
        <v>0.02</v>
      </c>
      <c r="AK41">
        <v>0.14000000000000001</v>
      </c>
      <c r="AL41">
        <v>0.08</v>
      </c>
      <c r="AM41">
        <v>0.08</v>
      </c>
      <c r="AN41">
        <v>0.02</v>
      </c>
      <c r="AO41">
        <v>0.08</v>
      </c>
      <c r="AP41">
        <v>0.08</v>
      </c>
      <c r="AQ41">
        <v>0.02</v>
      </c>
      <c r="AR41">
        <v>0.02</v>
      </c>
      <c r="AS41">
        <v>0.08</v>
      </c>
      <c r="AT41">
        <v>0.08</v>
      </c>
      <c r="AU41">
        <v>0.02</v>
      </c>
      <c r="AV41">
        <v>0.02</v>
      </c>
      <c r="AW41">
        <v>0.02</v>
      </c>
      <c r="AX41">
        <v>0.14000000000000001</v>
      </c>
      <c r="AY41">
        <v>0.02</v>
      </c>
      <c r="AZ41">
        <v>0.08</v>
      </c>
      <c r="BA41">
        <v>0.02</v>
      </c>
      <c r="BB41">
        <v>0.14000000000000001</v>
      </c>
      <c r="BC41">
        <v>0.08</v>
      </c>
      <c r="BD41">
        <v>0.02</v>
      </c>
      <c r="BE41">
        <v>0.02</v>
      </c>
      <c r="BF41">
        <v>0.08</v>
      </c>
      <c r="BG41">
        <v>0.02</v>
      </c>
      <c r="BH41">
        <v>0.02</v>
      </c>
      <c r="BI41">
        <v>0.43</v>
      </c>
      <c r="BJ41">
        <v>0.02</v>
      </c>
      <c r="BK41">
        <v>0.43</v>
      </c>
      <c r="BL41">
        <v>0.08</v>
      </c>
      <c r="BM41">
        <v>0.02</v>
      </c>
      <c r="BN41">
        <v>0.02</v>
      </c>
      <c r="BO41">
        <v>0.02</v>
      </c>
      <c r="BP41">
        <v>0.02</v>
      </c>
      <c r="BQ41">
        <v>0.8</v>
      </c>
      <c r="BR41">
        <v>0.02</v>
      </c>
      <c r="BS41">
        <v>0.14000000000000001</v>
      </c>
      <c r="BT41">
        <v>0.43</v>
      </c>
      <c r="BU41">
        <v>0.02</v>
      </c>
      <c r="BV41">
        <v>0.02</v>
      </c>
      <c r="BW41">
        <v>0.02</v>
      </c>
      <c r="BX41">
        <v>0.02</v>
      </c>
      <c r="BY41">
        <v>0.8</v>
      </c>
      <c r="BZ41">
        <v>0.02</v>
      </c>
      <c r="CA41">
        <v>0.02</v>
      </c>
      <c r="CB41">
        <v>0.08</v>
      </c>
      <c r="CC41">
        <v>0.02</v>
      </c>
      <c r="CD41">
        <v>0.02</v>
      </c>
      <c r="CE41">
        <v>0.08</v>
      </c>
      <c r="CF41">
        <v>0.08</v>
      </c>
      <c r="CG41">
        <v>0.43</v>
      </c>
      <c r="CH41">
        <v>0.43</v>
      </c>
      <c r="CI41">
        <v>0.02</v>
      </c>
      <c r="CJ41">
        <v>0.02</v>
      </c>
      <c r="CK41">
        <v>0.14000000000000001</v>
      </c>
      <c r="CL41">
        <v>0.02</v>
      </c>
      <c r="CM41">
        <v>0.02</v>
      </c>
      <c r="CN41">
        <v>0.02</v>
      </c>
      <c r="CO41">
        <v>0.02</v>
      </c>
      <c r="CP41">
        <v>0.02</v>
      </c>
      <c r="CQ41">
        <v>0.43</v>
      </c>
      <c r="CR41">
        <v>0.08</v>
      </c>
      <c r="CS41">
        <v>0.43</v>
      </c>
      <c r="CT41">
        <v>0.02</v>
      </c>
      <c r="CU41">
        <v>0.02</v>
      </c>
      <c r="CV41">
        <v>0.8</v>
      </c>
      <c r="CW41">
        <v>0.14000000000000001</v>
      </c>
      <c r="CX41">
        <v>0.02</v>
      </c>
      <c r="CY41">
        <v>0.08</v>
      </c>
      <c r="CZ41">
        <v>0.14000000000000001</v>
      </c>
      <c r="DA41">
        <v>0.02</v>
      </c>
      <c r="DB41">
        <v>0.02</v>
      </c>
      <c r="DC41">
        <v>0.02</v>
      </c>
      <c r="DD41">
        <v>0.08</v>
      </c>
      <c r="DE41">
        <v>0.08</v>
      </c>
      <c r="DF41">
        <v>0.02</v>
      </c>
      <c r="DG41">
        <v>0.08</v>
      </c>
      <c r="DH41">
        <v>0.02</v>
      </c>
      <c r="DI41">
        <v>0.02</v>
      </c>
      <c r="DJ41">
        <v>0.02</v>
      </c>
      <c r="DK41">
        <v>0.02</v>
      </c>
      <c r="DL41">
        <v>0.8</v>
      </c>
      <c r="DM41">
        <v>0.02</v>
      </c>
      <c r="DN41">
        <v>0.02</v>
      </c>
      <c r="DO41">
        <v>0.02</v>
      </c>
      <c r="DP41">
        <v>0.02</v>
      </c>
      <c r="DQ41">
        <v>0.02</v>
      </c>
      <c r="DR41">
        <v>0.02</v>
      </c>
      <c r="DS41">
        <v>0.02</v>
      </c>
      <c r="DT41">
        <v>0.02</v>
      </c>
      <c r="DU41">
        <v>0.14000000000000001</v>
      </c>
      <c r="DV41">
        <v>0.08</v>
      </c>
      <c r="DW41">
        <v>0.02</v>
      </c>
      <c r="DX41">
        <v>0.43</v>
      </c>
      <c r="DY41">
        <v>0.02</v>
      </c>
      <c r="DZ41">
        <v>0.08</v>
      </c>
      <c r="EA41">
        <v>0.08</v>
      </c>
      <c r="EB41">
        <v>0.02</v>
      </c>
      <c r="EC41">
        <v>0.02</v>
      </c>
      <c r="ED41">
        <v>0.02</v>
      </c>
      <c r="EE41">
        <v>0.02</v>
      </c>
      <c r="EF41">
        <v>0.08</v>
      </c>
      <c r="EG41">
        <v>0.08</v>
      </c>
      <c r="EH41">
        <v>0.02</v>
      </c>
      <c r="EI41">
        <v>0.02</v>
      </c>
      <c r="EJ41">
        <v>0.08</v>
      </c>
      <c r="EK41">
        <v>0.08</v>
      </c>
      <c r="EL41">
        <v>0.02</v>
      </c>
      <c r="EM41">
        <v>0.02</v>
      </c>
      <c r="EN41">
        <v>0.43</v>
      </c>
      <c r="EO41">
        <v>0.8</v>
      </c>
      <c r="EP41">
        <v>0.02</v>
      </c>
      <c r="EQ41">
        <v>0.8</v>
      </c>
      <c r="ER41">
        <v>0.02</v>
      </c>
      <c r="ES41">
        <v>0.02</v>
      </c>
    </row>
    <row r="42" spans="1:149" x14ac:dyDescent="0.25">
      <c r="A42">
        <v>216</v>
      </c>
      <c r="B42">
        <v>0.8</v>
      </c>
      <c r="C42">
        <v>0.02</v>
      </c>
      <c r="D42">
        <v>1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0.08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0.08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0.14000000000000001</v>
      </c>
      <c r="AC42">
        <v>0.02</v>
      </c>
      <c r="AD42">
        <v>0.08</v>
      </c>
      <c r="AE42">
        <v>0.02</v>
      </c>
      <c r="AF42">
        <v>0.02</v>
      </c>
      <c r="AG42">
        <v>0.14000000000000001</v>
      </c>
      <c r="AH42">
        <v>0.02</v>
      </c>
      <c r="AI42">
        <v>0.02</v>
      </c>
      <c r="AJ42">
        <v>0.08</v>
      </c>
      <c r="AK42">
        <v>0.8</v>
      </c>
      <c r="AL42">
        <v>0.02</v>
      </c>
      <c r="AM42">
        <v>0.02</v>
      </c>
      <c r="AN42">
        <v>0.02</v>
      </c>
      <c r="AO42">
        <v>0.02</v>
      </c>
      <c r="AP42">
        <v>0.02</v>
      </c>
      <c r="AQ42">
        <v>0.02</v>
      </c>
      <c r="AR42">
        <v>0.02</v>
      </c>
      <c r="AS42">
        <v>0.02</v>
      </c>
      <c r="AT42">
        <v>0.02</v>
      </c>
      <c r="AU42">
        <v>0.02</v>
      </c>
      <c r="AV42">
        <v>0.02</v>
      </c>
      <c r="AW42">
        <v>0.02</v>
      </c>
      <c r="AX42">
        <v>0.02</v>
      </c>
      <c r="AY42">
        <v>0.02</v>
      </c>
      <c r="AZ42">
        <v>0.02</v>
      </c>
      <c r="BA42">
        <v>0.02</v>
      </c>
      <c r="BB42">
        <v>0.02</v>
      </c>
      <c r="BC42">
        <v>0.02</v>
      </c>
      <c r="BD42">
        <v>0.02</v>
      </c>
      <c r="BE42">
        <v>0.02</v>
      </c>
      <c r="BF42">
        <v>0.02</v>
      </c>
      <c r="BG42">
        <v>0.02</v>
      </c>
      <c r="BH42">
        <v>0.02</v>
      </c>
      <c r="BI42">
        <v>0.02</v>
      </c>
      <c r="BJ42">
        <v>0.02</v>
      </c>
      <c r="BK42">
        <v>0.02</v>
      </c>
      <c r="BL42">
        <v>0.02</v>
      </c>
      <c r="BM42">
        <v>0.02</v>
      </c>
      <c r="BN42">
        <v>0.02</v>
      </c>
      <c r="BO42">
        <v>0.02</v>
      </c>
      <c r="BP42">
        <v>0.02</v>
      </c>
      <c r="BQ42">
        <v>0.02</v>
      </c>
      <c r="BR42">
        <v>0.02</v>
      </c>
      <c r="BS42">
        <v>0.43</v>
      </c>
      <c r="BT42">
        <v>0.02</v>
      </c>
      <c r="BU42">
        <v>0.02</v>
      </c>
      <c r="BV42">
        <v>0.02</v>
      </c>
      <c r="BW42">
        <v>0.02</v>
      </c>
      <c r="BX42">
        <v>0.02</v>
      </c>
      <c r="BY42">
        <v>0.02</v>
      </c>
      <c r="BZ42">
        <v>0.02</v>
      </c>
      <c r="CA42">
        <v>0.02</v>
      </c>
      <c r="CB42">
        <v>0.02</v>
      </c>
      <c r="CC42">
        <v>0.02</v>
      </c>
      <c r="CD42">
        <v>0.02</v>
      </c>
      <c r="CE42">
        <v>0.02</v>
      </c>
      <c r="CF42">
        <v>0.02</v>
      </c>
      <c r="CG42">
        <v>0.02</v>
      </c>
      <c r="CH42">
        <v>0.8</v>
      </c>
      <c r="CI42">
        <v>0.02</v>
      </c>
      <c r="CJ42">
        <v>0.02</v>
      </c>
      <c r="CK42">
        <v>0.02</v>
      </c>
      <c r="CL42">
        <v>0.02</v>
      </c>
      <c r="CM42">
        <v>0.02</v>
      </c>
      <c r="CN42">
        <v>0.02</v>
      </c>
      <c r="CO42">
        <v>0.02</v>
      </c>
      <c r="CP42">
        <v>0.02</v>
      </c>
      <c r="CQ42">
        <v>0.43</v>
      </c>
      <c r="CR42">
        <v>0.02</v>
      </c>
      <c r="CS42">
        <v>0.08</v>
      </c>
      <c r="CT42">
        <v>0.08</v>
      </c>
      <c r="CU42">
        <v>0.02</v>
      </c>
      <c r="CV42">
        <v>0.14000000000000001</v>
      </c>
      <c r="CW42">
        <v>0.8</v>
      </c>
      <c r="CX42">
        <v>0.02</v>
      </c>
      <c r="CY42">
        <v>0.02</v>
      </c>
      <c r="CZ42">
        <v>0.02</v>
      </c>
      <c r="DA42">
        <v>0.08</v>
      </c>
      <c r="DB42">
        <v>0.02</v>
      </c>
      <c r="DC42">
        <v>0.02</v>
      </c>
      <c r="DD42">
        <v>0.02</v>
      </c>
      <c r="DE42">
        <v>0.43</v>
      </c>
      <c r="DF42">
        <v>0.02</v>
      </c>
      <c r="DG42">
        <v>0.43</v>
      </c>
      <c r="DH42">
        <v>0.02</v>
      </c>
      <c r="DI42">
        <v>0.02</v>
      </c>
      <c r="DJ42">
        <v>0.02</v>
      </c>
      <c r="DK42">
        <v>0.02</v>
      </c>
      <c r="DL42">
        <v>0.02</v>
      </c>
      <c r="DM42">
        <v>0.02</v>
      </c>
      <c r="DN42">
        <v>0.02</v>
      </c>
      <c r="DO42">
        <v>0.02</v>
      </c>
      <c r="DP42">
        <v>0.02</v>
      </c>
      <c r="DQ42">
        <v>0.02</v>
      </c>
      <c r="DR42">
        <v>0.02</v>
      </c>
      <c r="DS42">
        <v>0.02</v>
      </c>
      <c r="DT42">
        <v>0.14000000000000001</v>
      </c>
      <c r="DU42">
        <v>0.02</v>
      </c>
      <c r="DV42">
        <v>0.02</v>
      </c>
      <c r="DW42">
        <v>0.02</v>
      </c>
      <c r="DX42">
        <v>0.02</v>
      </c>
      <c r="DY42">
        <v>0.43</v>
      </c>
      <c r="DZ42">
        <v>0.02</v>
      </c>
      <c r="EA42">
        <v>0.02</v>
      </c>
      <c r="EB42">
        <v>0.02</v>
      </c>
      <c r="EC42">
        <v>0.02</v>
      </c>
      <c r="ED42">
        <v>0.02</v>
      </c>
      <c r="EE42">
        <v>0.02</v>
      </c>
      <c r="EF42">
        <v>0.02</v>
      </c>
      <c r="EG42">
        <v>0.02</v>
      </c>
      <c r="EH42">
        <v>0.02</v>
      </c>
      <c r="EI42">
        <v>0.08</v>
      </c>
      <c r="EJ42">
        <v>0.08</v>
      </c>
      <c r="EK42">
        <v>3</v>
      </c>
      <c r="EL42">
        <v>0.02</v>
      </c>
      <c r="EM42">
        <v>0.02</v>
      </c>
      <c r="EN42">
        <v>0.02</v>
      </c>
      <c r="EO42">
        <v>0.02</v>
      </c>
      <c r="EP42">
        <v>0.02</v>
      </c>
      <c r="EQ42">
        <v>0.02</v>
      </c>
      <c r="ER42">
        <v>0.02</v>
      </c>
      <c r="ES42">
        <v>0.02</v>
      </c>
    </row>
    <row r="43" spans="1:149" x14ac:dyDescent="0.25">
      <c r="A43">
        <v>217</v>
      </c>
      <c r="B43">
        <v>0.8</v>
      </c>
      <c r="C43">
        <v>0.02</v>
      </c>
      <c r="D43">
        <v>0.8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0.08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1</v>
      </c>
      <c r="R43">
        <v>0.02</v>
      </c>
      <c r="S43">
        <v>0.02</v>
      </c>
      <c r="T43">
        <v>0.02</v>
      </c>
      <c r="U43">
        <v>0.08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0.8</v>
      </c>
      <c r="AB43">
        <v>0.14000000000000001</v>
      </c>
      <c r="AC43">
        <v>0.02</v>
      </c>
      <c r="AD43">
        <v>0.08</v>
      </c>
      <c r="AE43">
        <v>0.02</v>
      </c>
      <c r="AF43">
        <v>0.02</v>
      </c>
      <c r="AG43">
        <v>0.14000000000000001</v>
      </c>
      <c r="AH43">
        <v>0.02</v>
      </c>
      <c r="AI43">
        <v>0.02</v>
      </c>
      <c r="AJ43">
        <v>0.02</v>
      </c>
      <c r="AK43">
        <v>0.02</v>
      </c>
      <c r="AL43">
        <v>0.02</v>
      </c>
      <c r="AM43">
        <v>0.02</v>
      </c>
      <c r="AN43">
        <v>0.02</v>
      </c>
      <c r="AO43">
        <v>0.02</v>
      </c>
      <c r="AP43">
        <v>0.02</v>
      </c>
      <c r="AQ43">
        <v>0.02</v>
      </c>
      <c r="AR43">
        <v>0.02</v>
      </c>
      <c r="AS43">
        <v>0.02</v>
      </c>
      <c r="AT43">
        <v>0.02</v>
      </c>
      <c r="AU43">
        <v>0.02</v>
      </c>
      <c r="AV43">
        <v>0.02</v>
      </c>
      <c r="AW43">
        <v>0.02</v>
      </c>
      <c r="AX43">
        <v>0.02</v>
      </c>
      <c r="AY43">
        <v>0.02</v>
      </c>
      <c r="AZ43">
        <v>0.02</v>
      </c>
      <c r="BA43">
        <v>0.02</v>
      </c>
      <c r="BB43">
        <v>0.8</v>
      </c>
      <c r="BC43">
        <v>0.02</v>
      </c>
      <c r="BD43">
        <v>0.02</v>
      </c>
      <c r="BE43">
        <v>0.02</v>
      </c>
      <c r="BF43">
        <v>0.02</v>
      </c>
      <c r="BG43">
        <v>0.02</v>
      </c>
      <c r="BH43">
        <v>0.02</v>
      </c>
      <c r="BI43">
        <v>0.02</v>
      </c>
      <c r="BJ43">
        <v>0.02</v>
      </c>
      <c r="BK43">
        <v>0.02</v>
      </c>
      <c r="BL43">
        <v>0.02</v>
      </c>
      <c r="BM43">
        <v>0.02</v>
      </c>
      <c r="BN43">
        <v>0.02</v>
      </c>
      <c r="BO43">
        <v>0.14000000000000001</v>
      </c>
      <c r="BP43">
        <v>0.02</v>
      </c>
      <c r="BQ43">
        <v>0.02</v>
      </c>
      <c r="BR43">
        <v>0.02</v>
      </c>
      <c r="BS43">
        <v>0.43</v>
      </c>
      <c r="BT43">
        <v>0.02</v>
      </c>
      <c r="BU43">
        <v>0.02</v>
      </c>
      <c r="BV43">
        <v>1</v>
      </c>
      <c r="BW43">
        <v>0.02</v>
      </c>
      <c r="BX43">
        <v>0.02</v>
      </c>
      <c r="BY43">
        <v>0.02</v>
      </c>
      <c r="BZ43">
        <v>0.02</v>
      </c>
      <c r="CA43">
        <v>0.02</v>
      </c>
      <c r="CB43">
        <v>0.02</v>
      </c>
      <c r="CC43">
        <v>0.02</v>
      </c>
      <c r="CD43">
        <v>0.02</v>
      </c>
      <c r="CE43">
        <v>0.43</v>
      </c>
      <c r="CF43">
        <v>0.02</v>
      </c>
      <c r="CG43">
        <v>0.02</v>
      </c>
      <c r="CH43">
        <v>0.8</v>
      </c>
      <c r="CI43">
        <v>0.02</v>
      </c>
      <c r="CJ43">
        <v>0.14000000000000001</v>
      </c>
      <c r="CK43">
        <v>0.02</v>
      </c>
      <c r="CL43">
        <v>0.02</v>
      </c>
      <c r="CM43">
        <v>0.02</v>
      </c>
      <c r="CN43">
        <v>0.02</v>
      </c>
      <c r="CO43">
        <v>0.02</v>
      </c>
      <c r="CP43">
        <v>0.02</v>
      </c>
      <c r="CQ43">
        <v>0.8</v>
      </c>
      <c r="CR43">
        <v>0.02</v>
      </c>
      <c r="CS43">
        <v>0.08</v>
      </c>
      <c r="CT43">
        <v>0.02</v>
      </c>
      <c r="CU43">
        <v>0.02</v>
      </c>
      <c r="CV43">
        <v>0.08</v>
      </c>
      <c r="CW43">
        <v>0.8</v>
      </c>
      <c r="CX43">
        <v>0.02</v>
      </c>
      <c r="CY43">
        <v>0.08</v>
      </c>
      <c r="CZ43">
        <v>0.02</v>
      </c>
      <c r="DA43">
        <v>0.08</v>
      </c>
      <c r="DB43">
        <v>0.02</v>
      </c>
      <c r="DC43">
        <v>0.02</v>
      </c>
      <c r="DD43">
        <v>0.02</v>
      </c>
      <c r="DE43">
        <v>0.43</v>
      </c>
      <c r="DF43">
        <v>0.14000000000000001</v>
      </c>
      <c r="DG43">
        <v>0.8</v>
      </c>
      <c r="DH43">
        <v>0.02</v>
      </c>
      <c r="DI43">
        <v>0.02</v>
      </c>
      <c r="DJ43">
        <v>0.02</v>
      </c>
      <c r="DK43">
        <v>0.02</v>
      </c>
      <c r="DL43">
        <v>0.02</v>
      </c>
      <c r="DM43">
        <v>0.08</v>
      </c>
      <c r="DN43">
        <v>0.02</v>
      </c>
      <c r="DO43">
        <v>0.02</v>
      </c>
      <c r="DP43">
        <v>0.02</v>
      </c>
      <c r="DQ43">
        <v>0.02</v>
      </c>
      <c r="DR43">
        <v>0.02</v>
      </c>
      <c r="DS43">
        <v>0.02</v>
      </c>
      <c r="DT43">
        <v>0.02</v>
      </c>
      <c r="DU43">
        <v>0.02</v>
      </c>
      <c r="DV43">
        <v>0.02</v>
      </c>
      <c r="DW43">
        <v>0.02</v>
      </c>
      <c r="DX43">
        <v>0.02</v>
      </c>
      <c r="DY43">
        <v>0.08</v>
      </c>
      <c r="DZ43">
        <v>0.02</v>
      </c>
      <c r="EA43">
        <v>0.02</v>
      </c>
      <c r="EB43">
        <v>0.02</v>
      </c>
      <c r="EC43">
        <v>0.02</v>
      </c>
      <c r="ED43">
        <v>0.02</v>
      </c>
      <c r="EE43">
        <v>0.02</v>
      </c>
      <c r="EF43">
        <v>0.02</v>
      </c>
      <c r="EG43">
        <v>0.02</v>
      </c>
      <c r="EH43">
        <v>0.02</v>
      </c>
      <c r="EI43">
        <v>0.8</v>
      </c>
      <c r="EJ43">
        <v>0.08</v>
      </c>
      <c r="EK43">
        <v>2</v>
      </c>
      <c r="EL43">
        <v>0.14000000000000001</v>
      </c>
      <c r="EM43">
        <v>0.02</v>
      </c>
      <c r="EN43">
        <v>0.02</v>
      </c>
      <c r="EO43">
        <v>0.02</v>
      </c>
      <c r="EP43">
        <v>0.02</v>
      </c>
      <c r="EQ43">
        <v>0.02</v>
      </c>
      <c r="ER43">
        <v>0.02</v>
      </c>
      <c r="ES43">
        <v>0.02</v>
      </c>
    </row>
    <row r="44" spans="1:149" x14ac:dyDescent="0.25">
      <c r="A44">
        <v>218</v>
      </c>
      <c r="B44">
        <v>0.8</v>
      </c>
      <c r="C44">
        <v>0.8</v>
      </c>
      <c r="D44">
        <v>1</v>
      </c>
      <c r="E44">
        <v>0.08</v>
      </c>
      <c r="F44">
        <v>0.14000000000000001</v>
      </c>
      <c r="G44">
        <v>0.14000000000000001</v>
      </c>
      <c r="H44">
        <v>0.14000000000000001</v>
      </c>
      <c r="I44">
        <v>0.14000000000000001</v>
      </c>
      <c r="J44">
        <v>0.08</v>
      </c>
      <c r="K44">
        <v>0.08</v>
      </c>
      <c r="L44">
        <v>0.08</v>
      </c>
      <c r="M44">
        <v>0.43</v>
      </c>
      <c r="N44">
        <v>0.08</v>
      </c>
      <c r="O44">
        <v>0.08</v>
      </c>
      <c r="P44">
        <v>0.02</v>
      </c>
      <c r="Q44">
        <v>0.8</v>
      </c>
      <c r="R44">
        <v>0.02</v>
      </c>
      <c r="S44">
        <v>0.14000000000000001</v>
      </c>
      <c r="T44">
        <v>0.14000000000000001</v>
      </c>
      <c r="U44">
        <v>0.8</v>
      </c>
      <c r="V44">
        <v>0.02</v>
      </c>
      <c r="W44">
        <v>0.02</v>
      </c>
      <c r="X44">
        <v>0.8</v>
      </c>
      <c r="Y44">
        <v>0.14000000000000001</v>
      </c>
      <c r="Z44">
        <v>0.02</v>
      </c>
      <c r="AA44">
        <v>0.43</v>
      </c>
      <c r="AB44">
        <v>0.14000000000000001</v>
      </c>
      <c r="AC44">
        <v>0.02</v>
      </c>
      <c r="AD44">
        <v>0.02</v>
      </c>
      <c r="AE44">
        <v>0.8</v>
      </c>
      <c r="AF44">
        <v>0.08</v>
      </c>
      <c r="AG44">
        <v>0.43</v>
      </c>
      <c r="AH44">
        <v>0.14000000000000001</v>
      </c>
      <c r="AI44">
        <v>0.02</v>
      </c>
      <c r="AJ44">
        <v>0.08</v>
      </c>
      <c r="AK44">
        <v>0.14000000000000001</v>
      </c>
      <c r="AL44">
        <v>0.08</v>
      </c>
      <c r="AM44">
        <v>0.08</v>
      </c>
      <c r="AN44">
        <v>0.08</v>
      </c>
      <c r="AO44">
        <v>0.8</v>
      </c>
      <c r="AP44">
        <v>0.14000000000000001</v>
      </c>
      <c r="AQ44">
        <v>0.02</v>
      </c>
      <c r="AR44">
        <v>0.8</v>
      </c>
      <c r="AS44">
        <v>0.08</v>
      </c>
      <c r="AT44">
        <v>0.08</v>
      </c>
      <c r="AU44">
        <v>0.08</v>
      </c>
      <c r="AV44">
        <v>0.02</v>
      </c>
      <c r="AW44">
        <v>0.08</v>
      </c>
      <c r="AX44">
        <v>0.14000000000000001</v>
      </c>
      <c r="AY44">
        <v>0.08</v>
      </c>
      <c r="AZ44">
        <v>0.14000000000000001</v>
      </c>
      <c r="BA44">
        <v>0.02</v>
      </c>
      <c r="BB44">
        <v>0.14000000000000001</v>
      </c>
      <c r="BC44">
        <v>0.14000000000000001</v>
      </c>
      <c r="BD44">
        <v>0.14000000000000001</v>
      </c>
      <c r="BE44">
        <v>0.08</v>
      </c>
      <c r="BF44">
        <v>0.14000000000000001</v>
      </c>
      <c r="BG44">
        <v>0.02</v>
      </c>
      <c r="BH44">
        <v>0.14000000000000001</v>
      </c>
      <c r="BI44">
        <v>0.02</v>
      </c>
      <c r="BJ44">
        <v>0.02</v>
      </c>
      <c r="BK44">
        <v>0.08</v>
      </c>
      <c r="BL44">
        <v>0.02</v>
      </c>
      <c r="BM44">
        <v>0.02</v>
      </c>
      <c r="BN44">
        <v>0.02</v>
      </c>
      <c r="BO44">
        <v>0.08</v>
      </c>
      <c r="BP44">
        <v>0.02</v>
      </c>
      <c r="BQ44">
        <v>0.8</v>
      </c>
      <c r="BR44">
        <v>0.02</v>
      </c>
      <c r="BS44">
        <v>0.43</v>
      </c>
      <c r="BT44">
        <v>0.08</v>
      </c>
      <c r="BU44">
        <v>0.02</v>
      </c>
      <c r="BV44">
        <v>0.08</v>
      </c>
      <c r="BW44">
        <v>0.02</v>
      </c>
      <c r="BX44">
        <v>0.02</v>
      </c>
      <c r="BY44">
        <v>0.08</v>
      </c>
      <c r="BZ44">
        <v>0.02</v>
      </c>
      <c r="CA44">
        <v>0.02</v>
      </c>
      <c r="CB44">
        <v>0.08</v>
      </c>
      <c r="CC44">
        <v>0.02</v>
      </c>
      <c r="CD44">
        <v>0.14000000000000001</v>
      </c>
      <c r="CE44">
        <v>0.02</v>
      </c>
      <c r="CF44">
        <v>0.08</v>
      </c>
      <c r="CG44">
        <v>0.02</v>
      </c>
      <c r="CH44">
        <v>0.43</v>
      </c>
      <c r="CI44">
        <v>0.02</v>
      </c>
      <c r="CJ44">
        <v>0.14000000000000001</v>
      </c>
      <c r="CK44">
        <v>0.14000000000000001</v>
      </c>
      <c r="CL44">
        <v>0.02</v>
      </c>
      <c r="CM44">
        <v>0.02</v>
      </c>
      <c r="CN44">
        <v>0.02</v>
      </c>
      <c r="CO44">
        <v>0.08</v>
      </c>
      <c r="CP44">
        <v>0.02</v>
      </c>
      <c r="CQ44">
        <v>0.14000000000000001</v>
      </c>
      <c r="CR44">
        <v>0.02</v>
      </c>
      <c r="CS44">
        <v>0.08</v>
      </c>
      <c r="CT44">
        <v>0.14000000000000001</v>
      </c>
      <c r="CU44">
        <v>0.08</v>
      </c>
      <c r="CV44">
        <v>0.08</v>
      </c>
      <c r="CW44">
        <v>0.02</v>
      </c>
      <c r="CX44">
        <v>0.14000000000000001</v>
      </c>
      <c r="CY44">
        <v>0.14000000000000001</v>
      </c>
      <c r="CZ44">
        <v>0.14000000000000001</v>
      </c>
      <c r="DA44">
        <v>0.08</v>
      </c>
      <c r="DB44">
        <v>0.02</v>
      </c>
      <c r="DC44">
        <v>0.02</v>
      </c>
      <c r="DD44">
        <v>0.43</v>
      </c>
      <c r="DE44">
        <v>0.08</v>
      </c>
      <c r="DF44">
        <v>0.02</v>
      </c>
      <c r="DG44">
        <v>0.43</v>
      </c>
      <c r="DH44">
        <v>0.08</v>
      </c>
      <c r="DI44">
        <v>0.02</v>
      </c>
      <c r="DJ44">
        <v>0.08</v>
      </c>
      <c r="DK44">
        <v>0.02</v>
      </c>
      <c r="DL44">
        <v>1</v>
      </c>
      <c r="DM44">
        <v>0.02</v>
      </c>
      <c r="DN44">
        <v>0.02</v>
      </c>
      <c r="DO44">
        <v>0.14000000000000001</v>
      </c>
      <c r="DP44">
        <v>0.02</v>
      </c>
      <c r="DQ44">
        <v>0.14000000000000001</v>
      </c>
      <c r="DR44">
        <v>0.08</v>
      </c>
      <c r="DS44">
        <v>0.02</v>
      </c>
      <c r="DT44">
        <v>0.14000000000000001</v>
      </c>
      <c r="DU44">
        <v>0.14000000000000001</v>
      </c>
      <c r="DV44">
        <v>0.02</v>
      </c>
      <c r="DW44">
        <v>0.02</v>
      </c>
      <c r="DX44">
        <v>0.14000000000000001</v>
      </c>
      <c r="DY44">
        <v>0.02</v>
      </c>
      <c r="DZ44">
        <v>0.02</v>
      </c>
      <c r="EA44">
        <v>0.14000000000000001</v>
      </c>
      <c r="EB44">
        <v>0.02</v>
      </c>
      <c r="EC44" t="b">
        <v>0</v>
      </c>
      <c r="ED44">
        <v>0.08</v>
      </c>
      <c r="EE44">
        <v>0.43</v>
      </c>
      <c r="EF44">
        <v>0.02</v>
      </c>
      <c r="EG44">
        <v>0.8</v>
      </c>
      <c r="EH44">
        <v>0.14000000000000001</v>
      </c>
      <c r="EI44">
        <v>0.02</v>
      </c>
      <c r="EJ44">
        <v>0.02</v>
      </c>
      <c r="EK44">
        <v>2</v>
      </c>
      <c r="EL44">
        <v>0.08</v>
      </c>
      <c r="EM44">
        <v>0.08</v>
      </c>
      <c r="EN44">
        <v>0.02</v>
      </c>
      <c r="EO44">
        <v>0.8</v>
      </c>
      <c r="EP44">
        <v>0.8</v>
      </c>
      <c r="EQ44">
        <v>0.43</v>
      </c>
      <c r="ER44">
        <v>0.43</v>
      </c>
      <c r="ES44">
        <v>0.14000000000000001</v>
      </c>
    </row>
    <row r="45" spans="1:149" x14ac:dyDescent="0.25">
      <c r="A45">
        <v>219</v>
      </c>
      <c r="B45">
        <v>0.8</v>
      </c>
      <c r="C45">
        <v>0.14000000000000001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0.14000000000000001</v>
      </c>
      <c r="P45">
        <v>0.02</v>
      </c>
      <c r="Q45">
        <v>0.02</v>
      </c>
      <c r="R45">
        <v>0.02</v>
      </c>
      <c r="S45">
        <v>0.08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0.8</v>
      </c>
      <c r="AA45">
        <v>0.02</v>
      </c>
      <c r="AB45">
        <v>0.02</v>
      </c>
      <c r="AC45">
        <v>0.02</v>
      </c>
      <c r="AD45">
        <v>0.02</v>
      </c>
      <c r="AE45">
        <v>0.8</v>
      </c>
      <c r="AF45">
        <v>0.8</v>
      </c>
      <c r="AG45">
        <v>0.02</v>
      </c>
      <c r="AH45">
        <v>0.43</v>
      </c>
      <c r="AI45">
        <v>0.02</v>
      </c>
      <c r="AJ45">
        <v>0.02</v>
      </c>
      <c r="AK45">
        <v>1</v>
      </c>
      <c r="AL45">
        <v>0.02</v>
      </c>
      <c r="AM45">
        <v>0.02</v>
      </c>
      <c r="AN45">
        <v>0.02</v>
      </c>
      <c r="AO45">
        <v>0.02</v>
      </c>
      <c r="AP45">
        <v>0.43</v>
      </c>
      <c r="AQ45">
        <v>0.02</v>
      </c>
      <c r="AR45">
        <v>0.02</v>
      </c>
      <c r="AS45">
        <v>0.02</v>
      </c>
      <c r="AT45">
        <v>0.02</v>
      </c>
      <c r="AU45">
        <v>0.02</v>
      </c>
      <c r="AV45">
        <v>0.02</v>
      </c>
      <c r="AW45">
        <v>0.02</v>
      </c>
      <c r="AX45">
        <v>0.02</v>
      </c>
      <c r="AY45">
        <v>0.02</v>
      </c>
      <c r="AZ45">
        <v>0.02</v>
      </c>
      <c r="BA45">
        <v>0.02</v>
      </c>
      <c r="BB45">
        <v>0.8</v>
      </c>
      <c r="BC45">
        <v>0.02</v>
      </c>
      <c r="BD45">
        <v>0.02</v>
      </c>
      <c r="BE45">
        <v>0.43</v>
      </c>
      <c r="BF45">
        <v>0.14000000000000001</v>
      </c>
      <c r="BG45">
        <v>0.02</v>
      </c>
      <c r="BH45">
        <v>0.02</v>
      </c>
      <c r="BI45">
        <v>0.02</v>
      </c>
      <c r="BJ45">
        <v>0.02</v>
      </c>
      <c r="BK45">
        <v>0.02</v>
      </c>
      <c r="BL45">
        <v>0.02</v>
      </c>
      <c r="BM45">
        <v>0.02</v>
      </c>
      <c r="BN45">
        <v>0.02</v>
      </c>
      <c r="BO45">
        <v>0.8</v>
      </c>
      <c r="BP45">
        <v>0.02</v>
      </c>
      <c r="BQ45">
        <v>0.02</v>
      </c>
      <c r="BR45">
        <v>0.02</v>
      </c>
      <c r="BS45">
        <v>0.8</v>
      </c>
      <c r="BT45">
        <v>0.02</v>
      </c>
      <c r="BU45">
        <v>0.02</v>
      </c>
      <c r="BV45">
        <v>0.02</v>
      </c>
      <c r="BW45">
        <v>0.02</v>
      </c>
      <c r="BX45">
        <v>0.02</v>
      </c>
      <c r="BY45">
        <v>0.02</v>
      </c>
      <c r="BZ45">
        <v>0.02</v>
      </c>
      <c r="CA45">
        <v>0.02</v>
      </c>
      <c r="CB45">
        <v>0.02</v>
      </c>
      <c r="CC45">
        <v>0.8</v>
      </c>
      <c r="CD45">
        <v>0.02</v>
      </c>
      <c r="CE45">
        <v>0.02</v>
      </c>
      <c r="CF45">
        <v>0.02</v>
      </c>
      <c r="CG45">
        <v>0.02</v>
      </c>
      <c r="CH45">
        <v>0.02</v>
      </c>
      <c r="CI45">
        <v>0.02</v>
      </c>
      <c r="CJ45">
        <v>0.02</v>
      </c>
      <c r="CK45">
        <v>0.02</v>
      </c>
      <c r="CL45">
        <v>0.02</v>
      </c>
      <c r="CM45">
        <v>0.02</v>
      </c>
      <c r="CN45">
        <v>0.02</v>
      </c>
      <c r="CO45">
        <v>0.02</v>
      </c>
      <c r="CP45">
        <v>0.02</v>
      </c>
      <c r="CQ45">
        <v>0.02</v>
      </c>
      <c r="CR45">
        <v>0.02</v>
      </c>
      <c r="CS45">
        <v>0.02</v>
      </c>
      <c r="CT45">
        <v>0.8</v>
      </c>
      <c r="CU45">
        <v>0.02</v>
      </c>
      <c r="CV45">
        <v>0.02</v>
      </c>
      <c r="CW45">
        <v>0.02</v>
      </c>
      <c r="CX45">
        <v>0.02</v>
      </c>
      <c r="CY45">
        <v>0.02</v>
      </c>
      <c r="CZ45">
        <v>0.43</v>
      </c>
      <c r="DA45">
        <v>0.43</v>
      </c>
      <c r="DB45">
        <v>0.02</v>
      </c>
      <c r="DC45">
        <v>0.08</v>
      </c>
      <c r="DD45">
        <v>0.02</v>
      </c>
      <c r="DE45">
        <v>0.43</v>
      </c>
      <c r="DF45">
        <v>0.02</v>
      </c>
      <c r="DG45">
        <v>0.02</v>
      </c>
      <c r="DH45">
        <v>0.02</v>
      </c>
      <c r="DI45">
        <v>0.02</v>
      </c>
      <c r="DJ45">
        <v>0.02</v>
      </c>
      <c r="DK45">
        <v>0.02</v>
      </c>
      <c r="DL45">
        <v>2</v>
      </c>
      <c r="DM45">
        <v>0.02</v>
      </c>
      <c r="DN45">
        <v>0.02</v>
      </c>
      <c r="DO45">
        <v>0.02</v>
      </c>
      <c r="DP45">
        <v>0.08</v>
      </c>
      <c r="DQ45">
        <v>0.02</v>
      </c>
      <c r="DR45">
        <v>0.02</v>
      </c>
      <c r="DS45">
        <v>0.02</v>
      </c>
      <c r="DT45">
        <v>0.02</v>
      </c>
      <c r="DU45">
        <v>0.8</v>
      </c>
      <c r="DV45">
        <v>0.02</v>
      </c>
      <c r="DW45">
        <v>0.02</v>
      </c>
      <c r="DX45">
        <v>0.02</v>
      </c>
      <c r="DY45">
        <v>0.02</v>
      </c>
      <c r="DZ45">
        <v>0.02</v>
      </c>
      <c r="EA45">
        <v>0.02</v>
      </c>
      <c r="EB45">
        <v>0.02</v>
      </c>
      <c r="EC45">
        <v>0.02</v>
      </c>
      <c r="ED45">
        <v>0.02</v>
      </c>
      <c r="EE45">
        <v>0.02</v>
      </c>
      <c r="EF45">
        <v>0.02</v>
      </c>
      <c r="EG45">
        <v>0.02</v>
      </c>
      <c r="EH45">
        <v>0.02</v>
      </c>
      <c r="EI45">
        <v>0.02</v>
      </c>
      <c r="EJ45">
        <v>0.02</v>
      </c>
      <c r="EK45">
        <v>3</v>
      </c>
      <c r="EL45">
        <v>0.02</v>
      </c>
      <c r="EM45">
        <v>0.02</v>
      </c>
      <c r="EN45">
        <v>0.02</v>
      </c>
      <c r="EO45">
        <v>1</v>
      </c>
      <c r="EP45">
        <v>0.02</v>
      </c>
      <c r="EQ45">
        <v>0.02</v>
      </c>
      <c r="ER45">
        <v>0.02</v>
      </c>
      <c r="ES45">
        <v>0.02</v>
      </c>
    </row>
    <row r="46" spans="1:149" x14ac:dyDescent="0.25">
      <c r="A46">
        <v>220</v>
      </c>
      <c r="B46">
        <v>1</v>
      </c>
      <c r="C46">
        <v>0.8</v>
      </c>
      <c r="D46">
        <v>1</v>
      </c>
      <c r="E46">
        <v>0.02</v>
      </c>
      <c r="F46">
        <v>0.8</v>
      </c>
      <c r="G46">
        <v>0.8</v>
      </c>
      <c r="H46">
        <v>0.02</v>
      </c>
      <c r="I46">
        <v>0.02</v>
      </c>
      <c r="J46">
        <v>0.02</v>
      </c>
      <c r="K46">
        <v>0.8</v>
      </c>
      <c r="L46">
        <v>0.02</v>
      </c>
      <c r="M46">
        <v>0.02</v>
      </c>
      <c r="N46">
        <v>0.02</v>
      </c>
      <c r="O46">
        <v>0.08</v>
      </c>
      <c r="P46">
        <v>0.02</v>
      </c>
      <c r="Q46">
        <v>1</v>
      </c>
      <c r="R46">
        <v>0.14000000000000001</v>
      </c>
      <c r="S46">
        <v>0.08</v>
      </c>
      <c r="T46">
        <v>0.08</v>
      </c>
      <c r="U46">
        <v>0.14000000000000001</v>
      </c>
      <c r="V46">
        <v>0.14000000000000001</v>
      </c>
      <c r="W46">
        <v>0.02</v>
      </c>
      <c r="X46">
        <v>0.14000000000000001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0.8</v>
      </c>
      <c r="AG46">
        <v>0.02</v>
      </c>
      <c r="AH46">
        <v>0.02</v>
      </c>
      <c r="AI46">
        <v>0.02</v>
      </c>
      <c r="AJ46">
        <v>0.08</v>
      </c>
      <c r="AK46">
        <v>0.02</v>
      </c>
      <c r="AL46">
        <v>0.02</v>
      </c>
      <c r="AM46">
        <v>0.02</v>
      </c>
      <c r="AN46">
        <v>0.14000000000000001</v>
      </c>
      <c r="AO46">
        <v>0.02</v>
      </c>
      <c r="AP46">
        <v>0.08</v>
      </c>
      <c r="AQ46">
        <v>0.02</v>
      </c>
      <c r="AR46">
        <v>0.02</v>
      </c>
      <c r="AS46">
        <v>0.02</v>
      </c>
      <c r="AT46">
        <v>0.02</v>
      </c>
      <c r="AU46">
        <v>0.02</v>
      </c>
      <c r="AV46">
        <v>0.02</v>
      </c>
      <c r="AW46">
        <v>0.02</v>
      </c>
      <c r="AX46">
        <v>0.02</v>
      </c>
      <c r="AY46">
        <v>0.02</v>
      </c>
      <c r="AZ46">
        <v>0.02</v>
      </c>
      <c r="BA46">
        <v>0.02</v>
      </c>
      <c r="BB46">
        <v>0.14000000000000001</v>
      </c>
      <c r="BC46">
        <v>0.02</v>
      </c>
      <c r="BD46">
        <v>0.43</v>
      </c>
      <c r="BE46">
        <v>0.43</v>
      </c>
      <c r="BF46">
        <v>0.08</v>
      </c>
      <c r="BG46">
        <v>0.02</v>
      </c>
      <c r="BH46">
        <v>0.02</v>
      </c>
      <c r="BI46">
        <v>0.08</v>
      </c>
      <c r="BJ46">
        <v>0.08</v>
      </c>
      <c r="BK46">
        <v>0.02</v>
      </c>
      <c r="BL46">
        <v>0.02</v>
      </c>
      <c r="BM46">
        <v>0.02</v>
      </c>
      <c r="BN46">
        <v>0.02</v>
      </c>
      <c r="BO46">
        <v>0.43</v>
      </c>
      <c r="BP46">
        <v>0.02</v>
      </c>
      <c r="BQ46">
        <v>0.02</v>
      </c>
      <c r="BR46">
        <v>0.02</v>
      </c>
      <c r="BS46">
        <v>0.02</v>
      </c>
      <c r="BT46">
        <v>0.02</v>
      </c>
      <c r="BU46">
        <v>0.02</v>
      </c>
      <c r="BV46">
        <v>2</v>
      </c>
      <c r="BW46">
        <v>0.02</v>
      </c>
      <c r="BX46">
        <v>0.02</v>
      </c>
      <c r="BY46">
        <v>0.02</v>
      </c>
      <c r="BZ46">
        <v>0.02</v>
      </c>
      <c r="CA46">
        <v>0.02</v>
      </c>
      <c r="CB46">
        <v>0.02</v>
      </c>
      <c r="CC46">
        <v>0.02</v>
      </c>
      <c r="CD46">
        <v>0.02</v>
      </c>
      <c r="CE46">
        <v>0.8</v>
      </c>
      <c r="CF46">
        <v>0.02</v>
      </c>
      <c r="CG46">
        <v>0.14000000000000001</v>
      </c>
      <c r="CH46">
        <v>0.8</v>
      </c>
      <c r="CI46">
        <v>0.02</v>
      </c>
      <c r="CJ46">
        <v>0.14000000000000001</v>
      </c>
      <c r="CK46">
        <v>1</v>
      </c>
      <c r="CL46">
        <v>0.8</v>
      </c>
      <c r="CM46">
        <v>0.8</v>
      </c>
      <c r="CN46">
        <v>0.8</v>
      </c>
      <c r="CO46">
        <v>0.02</v>
      </c>
      <c r="CP46">
        <v>0.02</v>
      </c>
      <c r="CQ46">
        <v>0.02</v>
      </c>
      <c r="CR46">
        <v>0.14000000000000001</v>
      </c>
      <c r="CS46">
        <v>0.08</v>
      </c>
      <c r="CT46">
        <v>0.02</v>
      </c>
      <c r="CU46">
        <v>0.02</v>
      </c>
      <c r="CV46">
        <v>0.02</v>
      </c>
      <c r="CW46">
        <v>0.08</v>
      </c>
      <c r="CX46">
        <v>0.02</v>
      </c>
      <c r="CY46">
        <v>0.02</v>
      </c>
      <c r="CZ46">
        <v>0.02</v>
      </c>
      <c r="DA46">
        <v>0.02</v>
      </c>
      <c r="DB46">
        <v>0.43</v>
      </c>
      <c r="DC46">
        <v>0.43</v>
      </c>
      <c r="DD46">
        <v>0.02</v>
      </c>
      <c r="DE46">
        <v>0.43</v>
      </c>
      <c r="DF46">
        <v>0.43</v>
      </c>
      <c r="DG46">
        <v>0.8</v>
      </c>
      <c r="DH46">
        <v>0.02</v>
      </c>
      <c r="DI46">
        <v>0.02</v>
      </c>
      <c r="DJ46">
        <v>0.02</v>
      </c>
      <c r="DK46">
        <v>0.02</v>
      </c>
      <c r="DL46">
        <v>2</v>
      </c>
      <c r="DM46">
        <v>0.02</v>
      </c>
      <c r="DN46">
        <v>0.02</v>
      </c>
      <c r="DO46">
        <v>0.02</v>
      </c>
      <c r="DP46">
        <v>0.02</v>
      </c>
      <c r="DQ46">
        <v>0.02</v>
      </c>
      <c r="DR46">
        <v>0.02</v>
      </c>
      <c r="DS46">
        <v>0.02</v>
      </c>
      <c r="DT46">
        <v>0.14000000000000001</v>
      </c>
      <c r="DU46">
        <v>0.02</v>
      </c>
      <c r="DV46">
        <v>0.02</v>
      </c>
      <c r="DW46">
        <v>0.02</v>
      </c>
      <c r="DX46">
        <v>0.02</v>
      </c>
      <c r="DY46">
        <v>0.14000000000000001</v>
      </c>
      <c r="DZ46">
        <v>0.02</v>
      </c>
      <c r="EA46">
        <v>0.8</v>
      </c>
      <c r="EB46">
        <v>0.02</v>
      </c>
      <c r="EC46">
        <v>0.02</v>
      </c>
      <c r="ED46">
        <v>0.02</v>
      </c>
      <c r="EE46">
        <v>0.02</v>
      </c>
      <c r="EF46">
        <v>0.8</v>
      </c>
      <c r="EG46">
        <v>1</v>
      </c>
      <c r="EH46">
        <v>0.02</v>
      </c>
      <c r="EI46">
        <v>0.8</v>
      </c>
      <c r="EJ46">
        <v>0.02</v>
      </c>
      <c r="EK46">
        <v>3</v>
      </c>
      <c r="EL46">
        <v>0.08</v>
      </c>
      <c r="EM46">
        <v>0.02</v>
      </c>
      <c r="EN46">
        <v>0.02</v>
      </c>
      <c r="EO46">
        <v>0.02</v>
      </c>
      <c r="EP46">
        <v>0.8</v>
      </c>
      <c r="EQ46">
        <v>3</v>
      </c>
      <c r="ER46">
        <v>0.8</v>
      </c>
      <c r="ES46">
        <v>0.08</v>
      </c>
    </row>
    <row r="47" spans="1:149" x14ac:dyDescent="0.25">
      <c r="A47">
        <v>223</v>
      </c>
      <c r="B47">
        <v>0.02</v>
      </c>
      <c r="C47">
        <v>0.08</v>
      </c>
      <c r="D47">
        <v>0.14000000000000001</v>
      </c>
      <c r="E47">
        <v>0.08</v>
      </c>
      <c r="F47">
        <v>0.14000000000000001</v>
      </c>
      <c r="G47">
        <v>0.02</v>
      </c>
      <c r="H47">
        <v>0.14000000000000001</v>
      </c>
      <c r="I47">
        <v>0.08</v>
      </c>
      <c r="J47">
        <v>0.02</v>
      </c>
      <c r="K47">
        <v>0.02</v>
      </c>
      <c r="L47">
        <v>0.02</v>
      </c>
      <c r="M47">
        <v>0.02</v>
      </c>
      <c r="N47">
        <v>0.08</v>
      </c>
      <c r="O47">
        <v>0.02</v>
      </c>
      <c r="P47">
        <v>0.02</v>
      </c>
      <c r="Q47">
        <v>0.8</v>
      </c>
      <c r="R47">
        <v>0.02</v>
      </c>
      <c r="S47">
        <v>0.02</v>
      </c>
      <c r="T47">
        <v>0.02</v>
      </c>
      <c r="U47">
        <v>0.08</v>
      </c>
      <c r="V47">
        <v>0.02</v>
      </c>
      <c r="W47">
        <v>0.02</v>
      </c>
      <c r="X47">
        <v>0.14000000000000001</v>
      </c>
      <c r="Y47">
        <v>0.08</v>
      </c>
      <c r="Z47">
        <v>0.08</v>
      </c>
      <c r="AA47">
        <v>0.14000000000000001</v>
      </c>
      <c r="AB47">
        <v>0.02</v>
      </c>
      <c r="AC47">
        <v>0.02</v>
      </c>
      <c r="AD47">
        <v>0.43</v>
      </c>
      <c r="AE47">
        <v>0.02</v>
      </c>
      <c r="AF47">
        <v>0.02</v>
      </c>
      <c r="AG47">
        <v>0.02</v>
      </c>
      <c r="AH47">
        <v>0.43</v>
      </c>
      <c r="AI47">
        <v>0.02</v>
      </c>
      <c r="AJ47">
        <v>0.02</v>
      </c>
      <c r="AK47">
        <v>0.02</v>
      </c>
      <c r="AL47">
        <v>0.14000000000000001</v>
      </c>
      <c r="AM47">
        <v>0.02</v>
      </c>
      <c r="AN47">
        <v>0.02</v>
      </c>
      <c r="AO47">
        <v>0.08</v>
      </c>
      <c r="AP47">
        <v>0.08</v>
      </c>
      <c r="AQ47">
        <v>0.02</v>
      </c>
      <c r="AR47">
        <v>0.02</v>
      </c>
      <c r="AS47">
        <v>0.02</v>
      </c>
      <c r="AT47">
        <v>0.02</v>
      </c>
      <c r="AU47">
        <v>0.08</v>
      </c>
      <c r="AV47">
        <v>0.02</v>
      </c>
      <c r="AW47">
        <v>0.02</v>
      </c>
      <c r="AX47">
        <v>0.43</v>
      </c>
      <c r="AY47">
        <v>0.02</v>
      </c>
      <c r="AZ47">
        <v>0.08</v>
      </c>
      <c r="BA47">
        <v>0.02</v>
      </c>
      <c r="BB47">
        <v>0.14000000000000001</v>
      </c>
      <c r="BC47">
        <v>0.14000000000000001</v>
      </c>
      <c r="BD47">
        <v>0.02</v>
      </c>
      <c r="BE47">
        <v>0.14000000000000001</v>
      </c>
      <c r="BF47">
        <v>0.02</v>
      </c>
      <c r="BG47">
        <v>0.02</v>
      </c>
      <c r="BH47">
        <v>0.08</v>
      </c>
      <c r="BI47">
        <v>0.08</v>
      </c>
      <c r="BJ47">
        <v>0.08</v>
      </c>
      <c r="BK47">
        <v>0.08</v>
      </c>
      <c r="BL47">
        <v>0.14000000000000001</v>
      </c>
      <c r="BM47">
        <v>0.02</v>
      </c>
      <c r="BN47">
        <v>0.02</v>
      </c>
      <c r="BO47">
        <v>0.08</v>
      </c>
      <c r="BP47">
        <v>0.02</v>
      </c>
      <c r="BQ47">
        <v>0.8</v>
      </c>
      <c r="BR47">
        <v>0.02</v>
      </c>
      <c r="BS47">
        <v>0.14000000000000001</v>
      </c>
      <c r="BT47">
        <v>0.02</v>
      </c>
      <c r="BU47">
        <v>0.08</v>
      </c>
      <c r="BV47">
        <v>0.02</v>
      </c>
      <c r="BW47">
        <v>0.02</v>
      </c>
      <c r="BX47">
        <v>0.02</v>
      </c>
      <c r="BY47">
        <v>0.08</v>
      </c>
      <c r="BZ47">
        <v>0.8</v>
      </c>
      <c r="CA47">
        <v>0.02</v>
      </c>
      <c r="CB47">
        <v>0.02</v>
      </c>
      <c r="CC47">
        <v>0.02</v>
      </c>
      <c r="CD47">
        <v>0.08</v>
      </c>
      <c r="CE47">
        <v>0.02</v>
      </c>
      <c r="CF47">
        <v>0.08</v>
      </c>
      <c r="CG47">
        <v>0.08</v>
      </c>
      <c r="CH47">
        <v>0.02</v>
      </c>
      <c r="CI47">
        <v>0.02</v>
      </c>
      <c r="CJ47">
        <v>0.02</v>
      </c>
      <c r="CK47">
        <v>0.14000000000000001</v>
      </c>
      <c r="CL47">
        <v>0.02</v>
      </c>
      <c r="CM47">
        <v>0.02</v>
      </c>
      <c r="CN47">
        <v>0.02</v>
      </c>
      <c r="CO47">
        <v>0.08</v>
      </c>
      <c r="CP47">
        <v>0.08</v>
      </c>
      <c r="CQ47">
        <v>0.14000000000000001</v>
      </c>
      <c r="CR47">
        <v>0.02</v>
      </c>
      <c r="CS47">
        <v>0.08</v>
      </c>
      <c r="CT47">
        <v>0.14000000000000001</v>
      </c>
      <c r="CU47">
        <v>0.08</v>
      </c>
      <c r="CV47">
        <v>0.08</v>
      </c>
      <c r="CW47">
        <v>0.14000000000000001</v>
      </c>
      <c r="CX47">
        <v>0.02</v>
      </c>
      <c r="CY47">
        <v>0.08</v>
      </c>
      <c r="CZ47">
        <v>0.14000000000000001</v>
      </c>
      <c r="DA47">
        <v>0.08</v>
      </c>
      <c r="DB47">
        <v>0.08</v>
      </c>
      <c r="DC47">
        <v>0.02</v>
      </c>
      <c r="DD47">
        <v>0.14000000000000001</v>
      </c>
      <c r="DE47">
        <v>0.08</v>
      </c>
      <c r="DF47">
        <v>0.02</v>
      </c>
      <c r="DG47">
        <v>0.08</v>
      </c>
      <c r="DH47">
        <v>0.08</v>
      </c>
      <c r="DI47">
        <v>0.08</v>
      </c>
      <c r="DJ47">
        <v>0.08</v>
      </c>
      <c r="DK47">
        <v>0.02</v>
      </c>
      <c r="DL47">
        <v>0.8</v>
      </c>
      <c r="DM47">
        <v>0.02</v>
      </c>
      <c r="DN47">
        <v>0.02</v>
      </c>
      <c r="DO47">
        <v>0.43</v>
      </c>
      <c r="DP47">
        <v>0.02</v>
      </c>
      <c r="DQ47">
        <v>0.08</v>
      </c>
      <c r="DR47">
        <v>0.02</v>
      </c>
      <c r="DS47">
        <v>0.02</v>
      </c>
      <c r="DT47">
        <v>0.02</v>
      </c>
      <c r="DU47">
        <v>0.14000000000000001</v>
      </c>
      <c r="DV47">
        <v>0.02</v>
      </c>
      <c r="DW47">
        <v>0.02</v>
      </c>
      <c r="DX47">
        <v>0.02</v>
      </c>
      <c r="DY47">
        <v>0.02</v>
      </c>
      <c r="DZ47">
        <v>0.02</v>
      </c>
      <c r="EA47">
        <v>0.08</v>
      </c>
      <c r="EB47">
        <v>0.02</v>
      </c>
      <c r="EC47">
        <v>0.02</v>
      </c>
      <c r="ED47">
        <v>0.02</v>
      </c>
      <c r="EE47">
        <v>0.08</v>
      </c>
      <c r="EF47">
        <v>0.02</v>
      </c>
      <c r="EG47">
        <v>0.02</v>
      </c>
      <c r="EH47">
        <v>0.02</v>
      </c>
      <c r="EI47">
        <v>0.02</v>
      </c>
      <c r="EJ47">
        <v>0.02</v>
      </c>
      <c r="EK47">
        <v>3</v>
      </c>
      <c r="EL47">
        <v>0.08</v>
      </c>
      <c r="EM47">
        <v>0.02</v>
      </c>
      <c r="EN47">
        <v>0.02</v>
      </c>
      <c r="EO47">
        <v>0.02</v>
      </c>
      <c r="EP47">
        <v>0.14000000000000001</v>
      </c>
      <c r="EQ47">
        <v>0.43</v>
      </c>
      <c r="ER47">
        <v>0.08</v>
      </c>
      <c r="ES47">
        <v>0.02</v>
      </c>
    </row>
    <row r="48" spans="1:149" x14ac:dyDescent="0.25">
      <c r="A48">
        <v>224</v>
      </c>
      <c r="B48">
        <v>1</v>
      </c>
      <c r="C48">
        <v>0.8</v>
      </c>
      <c r="D48">
        <v>0.14000000000000001</v>
      </c>
      <c r="E48">
        <v>0.08</v>
      </c>
      <c r="F48">
        <v>0.02</v>
      </c>
      <c r="G48">
        <v>0.02</v>
      </c>
      <c r="H48">
        <v>0.43</v>
      </c>
      <c r="I48">
        <v>0.14000000000000001</v>
      </c>
      <c r="J48">
        <v>0.14000000000000001</v>
      </c>
      <c r="K48">
        <v>0.14000000000000001</v>
      </c>
      <c r="L48">
        <v>0.02</v>
      </c>
      <c r="M48">
        <v>0.14000000000000001</v>
      </c>
      <c r="N48">
        <v>0.02</v>
      </c>
      <c r="O48">
        <v>0.02</v>
      </c>
      <c r="P48">
        <v>0.02</v>
      </c>
      <c r="Q48">
        <v>0.08</v>
      </c>
      <c r="R48">
        <v>0.02</v>
      </c>
      <c r="S48">
        <v>0.08</v>
      </c>
      <c r="T48">
        <v>0.02</v>
      </c>
      <c r="U48">
        <v>0.02</v>
      </c>
      <c r="V48">
        <v>0.08</v>
      </c>
      <c r="W48">
        <v>0.02</v>
      </c>
      <c r="X48" t="s">
        <v>182</v>
      </c>
      <c r="Y48">
        <v>0.14000000000000001</v>
      </c>
      <c r="Z48">
        <v>0.08</v>
      </c>
      <c r="AA48">
        <v>0.14000000000000001</v>
      </c>
      <c r="AB48">
        <v>0.14000000000000001</v>
      </c>
      <c r="AC48">
        <v>0.14000000000000001</v>
      </c>
      <c r="AD48">
        <v>0.02</v>
      </c>
      <c r="AE48" t="s">
        <v>182</v>
      </c>
      <c r="AF48">
        <v>0.14000000000000001</v>
      </c>
      <c r="AG48">
        <v>0.02</v>
      </c>
      <c r="AH48">
        <v>0.14000000000000001</v>
      </c>
      <c r="AI48">
        <v>0.02</v>
      </c>
      <c r="AJ48">
        <v>0.02</v>
      </c>
      <c r="AK48">
        <v>0.14000000000000001</v>
      </c>
      <c r="AL48">
        <v>0.08</v>
      </c>
      <c r="AM48">
        <v>0.43</v>
      </c>
      <c r="AN48">
        <v>0.02</v>
      </c>
      <c r="AO48">
        <v>0.08</v>
      </c>
      <c r="AP48">
        <v>0.14000000000000001</v>
      </c>
      <c r="AQ48">
        <v>0.02</v>
      </c>
      <c r="AR48" t="s">
        <v>182</v>
      </c>
      <c r="AS48">
        <v>0.02</v>
      </c>
      <c r="AT48">
        <v>0.02</v>
      </c>
      <c r="AU48">
        <v>0.02</v>
      </c>
      <c r="AV48" t="b">
        <v>0</v>
      </c>
      <c r="AW48">
        <v>0.08</v>
      </c>
      <c r="AX48">
        <v>0.14000000000000001</v>
      </c>
      <c r="AY48">
        <v>0.02</v>
      </c>
      <c r="AZ48">
        <v>0.02</v>
      </c>
      <c r="BA48">
        <v>0.02</v>
      </c>
      <c r="BB48">
        <v>0.43</v>
      </c>
      <c r="BC48">
        <v>0.43</v>
      </c>
      <c r="BD48">
        <v>0.02</v>
      </c>
      <c r="BE48">
        <v>0.02</v>
      </c>
      <c r="BF48">
        <v>0.08</v>
      </c>
      <c r="BG48">
        <v>0.02</v>
      </c>
      <c r="BH48">
        <v>0.02</v>
      </c>
      <c r="BI48">
        <v>0.43</v>
      </c>
      <c r="BJ48">
        <v>0.02</v>
      </c>
      <c r="BK48">
        <v>0.08</v>
      </c>
      <c r="BL48">
        <v>0.14000000000000001</v>
      </c>
      <c r="BM48">
        <v>0.02</v>
      </c>
      <c r="BN48">
        <v>0.02</v>
      </c>
      <c r="BO48">
        <v>0.08</v>
      </c>
      <c r="BP48">
        <v>0.02</v>
      </c>
      <c r="BQ48">
        <v>0.8</v>
      </c>
      <c r="BR48">
        <v>0.02</v>
      </c>
      <c r="BS48">
        <v>0.14000000000000001</v>
      </c>
      <c r="BT48">
        <v>0.14000000000000001</v>
      </c>
      <c r="BU48">
        <v>0.02</v>
      </c>
      <c r="BV48">
        <v>0.02</v>
      </c>
      <c r="BW48">
        <v>0.02</v>
      </c>
      <c r="BX48">
        <v>0.02</v>
      </c>
      <c r="BY48">
        <v>0.02</v>
      </c>
      <c r="BZ48">
        <v>0.02</v>
      </c>
      <c r="CA48">
        <v>0.02</v>
      </c>
      <c r="CB48">
        <v>0.14000000000000001</v>
      </c>
      <c r="CC48">
        <v>0.02</v>
      </c>
      <c r="CD48">
        <v>0.02</v>
      </c>
      <c r="CE48">
        <v>0.02</v>
      </c>
      <c r="CF48">
        <v>0.08</v>
      </c>
      <c r="CG48">
        <v>0.02</v>
      </c>
      <c r="CH48">
        <v>0.02</v>
      </c>
      <c r="CI48">
        <v>0.02</v>
      </c>
      <c r="CJ48">
        <v>0.08</v>
      </c>
      <c r="CK48">
        <v>1</v>
      </c>
      <c r="CL48">
        <v>0.02</v>
      </c>
      <c r="CM48">
        <v>0.02</v>
      </c>
      <c r="CN48">
        <v>0.02</v>
      </c>
      <c r="CO48">
        <v>0.02</v>
      </c>
      <c r="CP48">
        <v>0.02</v>
      </c>
      <c r="CQ48">
        <v>0.43</v>
      </c>
      <c r="CR48">
        <v>0.02</v>
      </c>
      <c r="CS48">
        <v>0.02</v>
      </c>
      <c r="CT48">
        <v>0.08</v>
      </c>
      <c r="CU48">
        <v>0.02</v>
      </c>
      <c r="CV48">
        <v>0.02</v>
      </c>
      <c r="CW48">
        <v>0.08</v>
      </c>
      <c r="CX48">
        <v>0.02</v>
      </c>
      <c r="CY48">
        <v>0.02</v>
      </c>
      <c r="CZ48">
        <v>0.43</v>
      </c>
      <c r="DA48">
        <v>0.08</v>
      </c>
      <c r="DB48">
        <v>0.14000000000000001</v>
      </c>
      <c r="DC48">
        <v>0.02</v>
      </c>
      <c r="DD48">
        <v>0.14000000000000001</v>
      </c>
      <c r="DE48">
        <v>1</v>
      </c>
      <c r="DF48">
        <v>0.02</v>
      </c>
      <c r="DG48">
        <v>0.14000000000000001</v>
      </c>
      <c r="DH48">
        <v>0.43</v>
      </c>
      <c r="DI48">
        <v>0.02</v>
      </c>
      <c r="DJ48">
        <v>0.02</v>
      </c>
      <c r="DK48">
        <v>0.02</v>
      </c>
      <c r="DL48">
        <v>0.08</v>
      </c>
      <c r="DM48">
        <v>0.02</v>
      </c>
      <c r="DN48">
        <v>0.02</v>
      </c>
      <c r="DO48">
        <v>0.02</v>
      </c>
      <c r="DP48">
        <v>0.02</v>
      </c>
      <c r="DQ48">
        <v>0.43</v>
      </c>
      <c r="DR48">
        <v>0.02</v>
      </c>
      <c r="DS48">
        <v>0.02</v>
      </c>
      <c r="DT48">
        <v>0.02</v>
      </c>
      <c r="DU48">
        <v>0.02</v>
      </c>
      <c r="DV48">
        <v>0.02</v>
      </c>
      <c r="DW48">
        <v>0.02</v>
      </c>
      <c r="DX48">
        <v>0.02</v>
      </c>
      <c r="DY48">
        <v>0.02</v>
      </c>
      <c r="DZ48">
        <v>0.02</v>
      </c>
      <c r="EA48">
        <v>0.02</v>
      </c>
      <c r="EB48">
        <v>0.02</v>
      </c>
      <c r="EC48">
        <v>0.08</v>
      </c>
      <c r="ED48">
        <v>0.02</v>
      </c>
      <c r="EE48">
        <v>0.02</v>
      </c>
      <c r="EF48">
        <v>0.02</v>
      </c>
      <c r="EG48">
        <v>0.02</v>
      </c>
      <c r="EH48">
        <v>0.02</v>
      </c>
      <c r="EI48">
        <v>0.02</v>
      </c>
      <c r="EJ48">
        <v>0.02</v>
      </c>
      <c r="EK48">
        <v>2</v>
      </c>
      <c r="EL48">
        <v>0.02</v>
      </c>
      <c r="EM48">
        <v>0.08</v>
      </c>
      <c r="EN48">
        <v>0.08</v>
      </c>
      <c r="EO48">
        <v>0.14000000000000001</v>
      </c>
      <c r="EP48">
        <v>0.08</v>
      </c>
      <c r="EQ48">
        <v>0.02</v>
      </c>
      <c r="ER48">
        <v>0.02</v>
      </c>
      <c r="ES48">
        <v>0.02</v>
      </c>
    </row>
    <row r="49" spans="1:149" x14ac:dyDescent="0.25">
      <c r="A49">
        <v>225</v>
      </c>
      <c r="B49">
        <v>0.08</v>
      </c>
      <c r="C49">
        <v>0.02</v>
      </c>
      <c r="D49">
        <v>0.08</v>
      </c>
      <c r="E49">
        <v>0.08</v>
      </c>
      <c r="F49">
        <v>0.43</v>
      </c>
      <c r="G49">
        <v>0.02</v>
      </c>
      <c r="H49">
        <v>0.14000000000000001</v>
      </c>
      <c r="I49">
        <v>0.08</v>
      </c>
      <c r="J49">
        <v>0.08</v>
      </c>
      <c r="K49">
        <v>0.08</v>
      </c>
      <c r="L49">
        <v>0.02</v>
      </c>
      <c r="M49">
        <v>0.02</v>
      </c>
      <c r="N49">
        <v>0.02</v>
      </c>
      <c r="O49">
        <v>0.08</v>
      </c>
      <c r="P49">
        <v>0.08</v>
      </c>
      <c r="Q49">
        <v>0.08</v>
      </c>
      <c r="R49">
        <v>0.02</v>
      </c>
      <c r="S49">
        <v>0.02</v>
      </c>
      <c r="T49">
        <v>0.02</v>
      </c>
      <c r="U49">
        <v>0.08</v>
      </c>
      <c r="V49">
        <v>0.02</v>
      </c>
      <c r="W49">
        <v>0.08</v>
      </c>
      <c r="X49">
        <v>0.14000000000000001</v>
      </c>
      <c r="Y49">
        <v>0.08</v>
      </c>
      <c r="Z49">
        <v>0.08</v>
      </c>
      <c r="AA49">
        <v>0.14000000000000001</v>
      </c>
      <c r="AB49">
        <v>0.08</v>
      </c>
      <c r="AC49">
        <v>0.08</v>
      </c>
      <c r="AD49">
        <v>0.08</v>
      </c>
      <c r="AE49">
        <v>0.8</v>
      </c>
      <c r="AF49">
        <v>0.02</v>
      </c>
      <c r="AG49">
        <v>0.02</v>
      </c>
      <c r="AH49">
        <v>0.8</v>
      </c>
      <c r="AI49">
        <v>0.02</v>
      </c>
      <c r="AJ49">
        <v>0.02</v>
      </c>
      <c r="AK49">
        <v>0.08</v>
      </c>
      <c r="AL49">
        <v>0.08</v>
      </c>
      <c r="AM49">
        <v>0.08</v>
      </c>
      <c r="AN49">
        <v>0.14000000000000001</v>
      </c>
      <c r="AO49">
        <v>0.02</v>
      </c>
      <c r="AP49">
        <v>0.43</v>
      </c>
      <c r="AQ49">
        <v>0.02</v>
      </c>
      <c r="AR49">
        <v>0.02</v>
      </c>
      <c r="AS49">
        <v>0.02</v>
      </c>
      <c r="AT49">
        <v>0.02</v>
      </c>
      <c r="AU49">
        <v>0.02</v>
      </c>
      <c r="AV49">
        <v>0.08</v>
      </c>
      <c r="AW49">
        <v>0.08</v>
      </c>
      <c r="AX49">
        <v>0.02</v>
      </c>
      <c r="AY49">
        <v>0.02</v>
      </c>
      <c r="AZ49">
        <v>0.02</v>
      </c>
      <c r="BA49">
        <v>0.08</v>
      </c>
      <c r="BB49">
        <v>0.14000000000000001</v>
      </c>
      <c r="BC49">
        <v>0.02</v>
      </c>
      <c r="BD49">
        <v>0.08</v>
      </c>
      <c r="BE49">
        <v>0.08</v>
      </c>
      <c r="BF49">
        <v>0.02</v>
      </c>
      <c r="BG49">
        <v>0.02</v>
      </c>
      <c r="BH49">
        <v>0.08</v>
      </c>
      <c r="BI49">
        <v>0.02</v>
      </c>
      <c r="BJ49">
        <v>0.02</v>
      </c>
      <c r="BK49">
        <v>0.02</v>
      </c>
      <c r="BL49">
        <v>0.02</v>
      </c>
      <c r="BM49">
        <v>0.02</v>
      </c>
      <c r="BN49">
        <v>0.02</v>
      </c>
      <c r="BO49">
        <v>0.08</v>
      </c>
      <c r="BP49">
        <v>0.02</v>
      </c>
      <c r="BQ49">
        <v>1</v>
      </c>
      <c r="BR49">
        <v>0.02</v>
      </c>
      <c r="BS49">
        <v>0.43</v>
      </c>
      <c r="BT49">
        <v>0.02</v>
      </c>
      <c r="BU49">
        <v>0.02</v>
      </c>
      <c r="BV49">
        <v>0.08</v>
      </c>
      <c r="BW49">
        <v>0.02</v>
      </c>
      <c r="BX49">
        <v>0.08</v>
      </c>
      <c r="BY49">
        <v>0.02</v>
      </c>
      <c r="BZ49">
        <v>0.08</v>
      </c>
      <c r="CA49">
        <v>0.02</v>
      </c>
      <c r="CB49">
        <v>0.08</v>
      </c>
      <c r="CC49">
        <v>0.14000000000000001</v>
      </c>
      <c r="CD49">
        <v>0.02</v>
      </c>
      <c r="CE49">
        <v>0.02</v>
      </c>
      <c r="CF49">
        <v>0.02</v>
      </c>
      <c r="CG49">
        <v>0.14000000000000001</v>
      </c>
      <c r="CH49">
        <v>0.02</v>
      </c>
      <c r="CI49">
        <v>0.02</v>
      </c>
      <c r="CJ49">
        <v>0.02</v>
      </c>
      <c r="CK49">
        <v>0.02</v>
      </c>
      <c r="CL49">
        <v>0.02</v>
      </c>
      <c r="CM49">
        <v>0.02</v>
      </c>
      <c r="CN49">
        <v>0.02</v>
      </c>
      <c r="CO49">
        <v>0.02</v>
      </c>
      <c r="CP49">
        <v>0.02</v>
      </c>
      <c r="CQ49">
        <v>0.08</v>
      </c>
      <c r="CR49">
        <v>0.02</v>
      </c>
      <c r="CS49">
        <v>0.02</v>
      </c>
      <c r="CT49">
        <v>0.8</v>
      </c>
      <c r="CU49">
        <v>0.02</v>
      </c>
      <c r="CV49">
        <v>0.02</v>
      </c>
      <c r="CW49">
        <v>0.02</v>
      </c>
      <c r="CX49">
        <v>0.02</v>
      </c>
      <c r="CY49">
        <v>0.02</v>
      </c>
      <c r="CZ49">
        <v>0.08</v>
      </c>
      <c r="DA49">
        <v>0.08</v>
      </c>
      <c r="DB49">
        <v>0.08</v>
      </c>
      <c r="DC49">
        <v>0.08</v>
      </c>
      <c r="DD49">
        <v>0.14000000000000001</v>
      </c>
      <c r="DE49">
        <v>0.08</v>
      </c>
      <c r="DF49">
        <v>0.02</v>
      </c>
      <c r="DG49">
        <v>0.08</v>
      </c>
      <c r="DH49">
        <v>0.08</v>
      </c>
      <c r="DI49">
        <v>0.02</v>
      </c>
      <c r="DJ49">
        <v>0.02</v>
      </c>
      <c r="DK49">
        <v>0.02</v>
      </c>
      <c r="DL49">
        <v>0.02</v>
      </c>
      <c r="DM49">
        <v>0.08</v>
      </c>
      <c r="DN49">
        <v>0.08</v>
      </c>
      <c r="DO49">
        <v>0.08</v>
      </c>
      <c r="DP49">
        <v>0.02</v>
      </c>
      <c r="DQ49">
        <v>0.08</v>
      </c>
      <c r="DR49">
        <v>0.02</v>
      </c>
      <c r="DS49">
        <v>0.02</v>
      </c>
      <c r="DT49">
        <v>0.02</v>
      </c>
      <c r="DU49">
        <v>0.08</v>
      </c>
      <c r="DV49">
        <v>0.02</v>
      </c>
      <c r="DW49">
        <v>0.08</v>
      </c>
      <c r="DX49">
        <v>0.14000000000000001</v>
      </c>
      <c r="DY49">
        <v>0.02</v>
      </c>
      <c r="DZ49">
        <v>0.02</v>
      </c>
      <c r="EA49">
        <v>0.02</v>
      </c>
      <c r="EB49">
        <v>0.02</v>
      </c>
      <c r="EC49">
        <v>0.08</v>
      </c>
      <c r="ED49">
        <v>0.08</v>
      </c>
      <c r="EE49">
        <v>0.02</v>
      </c>
      <c r="EF49">
        <v>0.02</v>
      </c>
      <c r="EG49">
        <v>0.08</v>
      </c>
      <c r="EH49">
        <v>0.02</v>
      </c>
      <c r="EI49">
        <v>0.02</v>
      </c>
      <c r="EJ49">
        <v>0.02</v>
      </c>
      <c r="EK49">
        <v>0.8</v>
      </c>
      <c r="EL49">
        <v>0.02</v>
      </c>
      <c r="EM49">
        <v>0.02</v>
      </c>
      <c r="EN49">
        <v>0.02</v>
      </c>
      <c r="EO49">
        <v>2.5</v>
      </c>
      <c r="EP49">
        <v>0.02</v>
      </c>
      <c r="EQ49">
        <v>0.8</v>
      </c>
      <c r="ER49">
        <v>0.08</v>
      </c>
      <c r="ES49">
        <v>0.02</v>
      </c>
    </row>
    <row r="50" spans="1:149" x14ac:dyDescent="0.25">
      <c r="A50">
        <v>229</v>
      </c>
      <c r="B50">
        <v>0.02</v>
      </c>
      <c r="C50">
        <v>0.8</v>
      </c>
      <c r="D50">
        <v>0.02</v>
      </c>
      <c r="E50">
        <v>0.02</v>
      </c>
      <c r="F50">
        <v>0.43</v>
      </c>
      <c r="G50">
        <v>0.02</v>
      </c>
      <c r="H50">
        <v>0.43</v>
      </c>
      <c r="I50">
        <v>0.02</v>
      </c>
      <c r="J50">
        <v>0.43</v>
      </c>
      <c r="K50">
        <v>0.02</v>
      </c>
      <c r="L50">
        <v>0.02</v>
      </c>
      <c r="M50">
        <v>0.02</v>
      </c>
      <c r="N50">
        <v>0.08</v>
      </c>
      <c r="O50">
        <v>0.02</v>
      </c>
      <c r="P50">
        <v>0.02</v>
      </c>
      <c r="Q50">
        <v>0.08</v>
      </c>
      <c r="R50">
        <v>0.02</v>
      </c>
      <c r="S50">
        <v>0.08</v>
      </c>
      <c r="T50">
        <v>0.02</v>
      </c>
      <c r="U50">
        <v>0.14000000000000001</v>
      </c>
      <c r="V50">
        <v>0.02</v>
      </c>
      <c r="W50">
        <v>0.02</v>
      </c>
      <c r="X50">
        <v>0.02</v>
      </c>
      <c r="Y50">
        <v>0.08</v>
      </c>
      <c r="Z50">
        <v>0.14000000000000001</v>
      </c>
      <c r="AA50">
        <v>0.43</v>
      </c>
      <c r="AB50">
        <v>0.14000000000000001</v>
      </c>
      <c r="AC50">
        <v>0.02</v>
      </c>
      <c r="AD50">
        <v>0.08</v>
      </c>
      <c r="AE50">
        <v>1</v>
      </c>
      <c r="AF50">
        <v>0.02</v>
      </c>
      <c r="AG50">
        <v>0.08</v>
      </c>
      <c r="AH50">
        <v>0.08</v>
      </c>
      <c r="AI50">
        <v>0.02</v>
      </c>
      <c r="AJ50">
        <v>0.02</v>
      </c>
      <c r="AK50">
        <v>0.08</v>
      </c>
      <c r="AL50">
        <v>0.02</v>
      </c>
      <c r="AM50">
        <v>0.02</v>
      </c>
      <c r="AN50">
        <v>0.02</v>
      </c>
      <c r="AO50">
        <v>0.02</v>
      </c>
      <c r="AP50">
        <v>0.02</v>
      </c>
      <c r="AQ50">
        <v>0.02</v>
      </c>
      <c r="AR50">
        <v>0.02</v>
      </c>
      <c r="AS50">
        <v>0.02</v>
      </c>
      <c r="AT50">
        <v>0.02</v>
      </c>
      <c r="AU50">
        <v>0.14000000000000001</v>
      </c>
      <c r="AV50">
        <v>0.02</v>
      </c>
      <c r="AW50">
        <v>0.08</v>
      </c>
      <c r="AX50">
        <v>0.8</v>
      </c>
      <c r="AY50">
        <v>0.02</v>
      </c>
      <c r="AZ50">
        <v>0.02</v>
      </c>
      <c r="BA50">
        <v>0.08</v>
      </c>
      <c r="BB50">
        <v>0.43</v>
      </c>
      <c r="BC50">
        <v>0.02</v>
      </c>
      <c r="BD50">
        <v>0.02</v>
      </c>
      <c r="BE50">
        <v>0.02</v>
      </c>
      <c r="BF50">
        <v>0.08</v>
      </c>
      <c r="BG50">
        <v>0.02</v>
      </c>
      <c r="BH50">
        <v>0.02</v>
      </c>
      <c r="BI50">
        <v>0.08</v>
      </c>
      <c r="BJ50">
        <v>0.02</v>
      </c>
      <c r="BK50">
        <v>0.02</v>
      </c>
      <c r="BL50">
        <v>0.02</v>
      </c>
      <c r="BM50">
        <v>0.02</v>
      </c>
      <c r="BN50">
        <v>0.02</v>
      </c>
      <c r="BO50">
        <v>0.08</v>
      </c>
      <c r="BP50">
        <v>0.02</v>
      </c>
      <c r="BQ50">
        <v>0.02</v>
      </c>
      <c r="BR50">
        <v>0.02</v>
      </c>
      <c r="BS50">
        <v>0.43</v>
      </c>
      <c r="BT50">
        <v>0.02</v>
      </c>
      <c r="BU50">
        <v>0.08</v>
      </c>
      <c r="BV50">
        <v>0.02</v>
      </c>
      <c r="BW50">
        <v>0.02</v>
      </c>
      <c r="BX50">
        <v>0.02</v>
      </c>
      <c r="BY50">
        <v>0.08</v>
      </c>
      <c r="BZ50">
        <v>0.02</v>
      </c>
      <c r="CA50">
        <v>0.02</v>
      </c>
      <c r="CB50">
        <v>0.08</v>
      </c>
      <c r="CC50">
        <v>0.02</v>
      </c>
      <c r="CD50">
        <v>0.02</v>
      </c>
      <c r="CE50">
        <v>0.02</v>
      </c>
      <c r="CF50">
        <v>0.08</v>
      </c>
      <c r="CG50">
        <v>0.14000000000000001</v>
      </c>
      <c r="CH50">
        <v>0.02</v>
      </c>
      <c r="CI50">
        <v>0.02</v>
      </c>
      <c r="CJ50">
        <v>0.02</v>
      </c>
      <c r="CK50">
        <v>0.08</v>
      </c>
      <c r="CL50">
        <v>0.02</v>
      </c>
      <c r="CM50">
        <v>0.02</v>
      </c>
      <c r="CN50">
        <v>0.02</v>
      </c>
      <c r="CO50">
        <v>0.43</v>
      </c>
      <c r="CP50">
        <v>0.02</v>
      </c>
      <c r="CQ50">
        <v>0.08</v>
      </c>
      <c r="CR50">
        <v>0.02</v>
      </c>
      <c r="CS50">
        <v>0.02</v>
      </c>
      <c r="CT50">
        <v>0.02</v>
      </c>
      <c r="CU50">
        <v>0.02</v>
      </c>
      <c r="CV50">
        <v>0.14000000000000001</v>
      </c>
      <c r="CW50">
        <v>0.02</v>
      </c>
      <c r="CX50">
        <v>0.02</v>
      </c>
      <c r="CY50">
        <v>0.02</v>
      </c>
      <c r="CZ50">
        <v>0.08</v>
      </c>
      <c r="DA50">
        <v>0.02</v>
      </c>
      <c r="DB50">
        <v>0.02</v>
      </c>
      <c r="DC50">
        <v>0.02</v>
      </c>
      <c r="DD50">
        <v>0.43</v>
      </c>
      <c r="DE50">
        <v>0.08</v>
      </c>
      <c r="DF50">
        <v>0.02</v>
      </c>
      <c r="DG50">
        <v>0.02</v>
      </c>
      <c r="DH50">
        <v>0.02</v>
      </c>
      <c r="DI50">
        <v>0.02</v>
      </c>
      <c r="DJ50">
        <v>0.02</v>
      </c>
      <c r="DK50">
        <v>0.02</v>
      </c>
      <c r="DL50">
        <v>0.02</v>
      </c>
      <c r="DM50">
        <v>0.08</v>
      </c>
      <c r="DN50">
        <v>0.02</v>
      </c>
      <c r="DO50">
        <v>0.02</v>
      </c>
      <c r="DP50">
        <v>0.02</v>
      </c>
      <c r="DQ50">
        <v>0.02</v>
      </c>
      <c r="DR50">
        <v>0.02</v>
      </c>
      <c r="DS50">
        <v>0.08</v>
      </c>
      <c r="DT50">
        <v>0.02</v>
      </c>
      <c r="DU50">
        <v>0.02</v>
      </c>
      <c r="DV50">
        <v>0.02</v>
      </c>
      <c r="DW50">
        <v>0.08</v>
      </c>
      <c r="DX50">
        <v>0.02</v>
      </c>
      <c r="DY50">
        <v>0.02</v>
      </c>
      <c r="DZ50">
        <v>0.02</v>
      </c>
      <c r="EA50">
        <v>0.02</v>
      </c>
      <c r="EB50">
        <v>0.02</v>
      </c>
      <c r="EC50">
        <v>0.02</v>
      </c>
      <c r="ED50">
        <v>0.02</v>
      </c>
      <c r="EE50">
        <v>0.14000000000000001</v>
      </c>
      <c r="EF50">
        <v>0.02</v>
      </c>
      <c r="EG50">
        <v>0.08</v>
      </c>
      <c r="EH50">
        <v>0.02</v>
      </c>
      <c r="EI50">
        <v>0.02</v>
      </c>
      <c r="EJ50">
        <v>0.02</v>
      </c>
      <c r="EK50">
        <v>1</v>
      </c>
      <c r="EL50">
        <v>0.02</v>
      </c>
      <c r="EM50">
        <v>0.08</v>
      </c>
      <c r="EN50">
        <v>0.08</v>
      </c>
      <c r="EO50">
        <v>1</v>
      </c>
      <c r="EP50">
        <v>0.8</v>
      </c>
      <c r="EQ50">
        <v>0.02</v>
      </c>
      <c r="ER50">
        <v>0.02</v>
      </c>
      <c r="ES50">
        <v>0.02</v>
      </c>
    </row>
    <row r="51" spans="1:149" x14ac:dyDescent="0.25">
      <c r="A51">
        <v>230</v>
      </c>
      <c r="B51">
        <v>0.02</v>
      </c>
      <c r="C51">
        <v>0.02</v>
      </c>
      <c r="D51">
        <v>0.8</v>
      </c>
      <c r="E51">
        <v>0.02</v>
      </c>
      <c r="F51">
        <v>0.43</v>
      </c>
      <c r="G51">
        <v>0.08</v>
      </c>
      <c r="H51">
        <v>0.08</v>
      </c>
      <c r="I51">
        <v>0.02</v>
      </c>
      <c r="J51">
        <v>0.02</v>
      </c>
      <c r="K51">
        <v>0.02</v>
      </c>
      <c r="L51">
        <v>0.14000000000000001</v>
      </c>
      <c r="M51">
        <v>0.02</v>
      </c>
      <c r="N51">
        <v>0.02</v>
      </c>
      <c r="O51">
        <v>0.02</v>
      </c>
      <c r="P51">
        <v>0.02</v>
      </c>
      <c r="Q51">
        <v>0.8</v>
      </c>
      <c r="R51">
        <v>0.02</v>
      </c>
      <c r="S51">
        <v>0.02</v>
      </c>
      <c r="T51">
        <v>0.02</v>
      </c>
      <c r="U51">
        <v>0.08</v>
      </c>
      <c r="V51">
        <v>0.02</v>
      </c>
      <c r="W51">
        <v>0.02</v>
      </c>
      <c r="X51">
        <v>0.8</v>
      </c>
      <c r="Y51">
        <v>0.02</v>
      </c>
      <c r="Z51">
        <v>0.14000000000000001</v>
      </c>
      <c r="AA51">
        <v>0.43</v>
      </c>
      <c r="AB51">
        <v>0.02</v>
      </c>
      <c r="AC51">
        <v>0.14000000000000001</v>
      </c>
      <c r="AD51">
        <v>0.02</v>
      </c>
      <c r="AE51">
        <v>0.02</v>
      </c>
      <c r="AF51">
        <v>0.02</v>
      </c>
      <c r="AG51">
        <v>0.02</v>
      </c>
      <c r="AH51">
        <v>0.8</v>
      </c>
      <c r="AI51">
        <v>0.02</v>
      </c>
      <c r="AJ51">
        <v>0.02</v>
      </c>
      <c r="AK51">
        <v>0.08</v>
      </c>
      <c r="AL51">
        <v>0.43</v>
      </c>
      <c r="AM51">
        <v>0.08</v>
      </c>
      <c r="AN51">
        <v>0.02</v>
      </c>
      <c r="AO51">
        <v>0.02</v>
      </c>
      <c r="AP51">
        <v>0.43</v>
      </c>
      <c r="AQ51">
        <v>0.02</v>
      </c>
      <c r="AR51">
        <v>0.02</v>
      </c>
      <c r="AS51">
        <v>0.02</v>
      </c>
      <c r="AT51">
        <v>0.02</v>
      </c>
      <c r="AU51">
        <v>0.14000000000000001</v>
      </c>
      <c r="AV51">
        <v>0.02</v>
      </c>
      <c r="AW51">
        <v>0.02</v>
      </c>
      <c r="AX51">
        <v>0.02</v>
      </c>
      <c r="AY51">
        <v>0.02</v>
      </c>
      <c r="AZ51">
        <v>0.08</v>
      </c>
      <c r="BA51">
        <v>0.14000000000000001</v>
      </c>
      <c r="BB51">
        <v>0.14000000000000001</v>
      </c>
      <c r="BC51">
        <v>0.02</v>
      </c>
      <c r="BD51">
        <v>0.02</v>
      </c>
      <c r="BE51">
        <v>0.02</v>
      </c>
      <c r="BF51">
        <v>0.43</v>
      </c>
      <c r="BG51">
        <v>0.02</v>
      </c>
      <c r="BH51">
        <v>0.43</v>
      </c>
      <c r="BI51">
        <v>0.02</v>
      </c>
      <c r="BJ51">
        <v>0.14000000000000001</v>
      </c>
      <c r="BK51">
        <v>0.43</v>
      </c>
      <c r="BL51">
        <v>0.02</v>
      </c>
      <c r="BM51">
        <v>0.02</v>
      </c>
      <c r="BN51">
        <v>0.02</v>
      </c>
      <c r="BO51">
        <v>0.02</v>
      </c>
      <c r="BP51">
        <v>0.02</v>
      </c>
      <c r="BQ51">
        <v>0.02</v>
      </c>
      <c r="BR51">
        <v>0.02</v>
      </c>
      <c r="BS51">
        <v>0.02</v>
      </c>
      <c r="BT51">
        <v>0.08</v>
      </c>
      <c r="BU51">
        <v>0.08</v>
      </c>
      <c r="BV51">
        <v>0.02</v>
      </c>
      <c r="BW51">
        <v>0.02</v>
      </c>
      <c r="BX51">
        <v>0.02</v>
      </c>
      <c r="BY51">
        <v>0.02</v>
      </c>
      <c r="BZ51">
        <v>0.02</v>
      </c>
      <c r="CA51">
        <v>0.02</v>
      </c>
      <c r="CB51">
        <v>0.14000000000000001</v>
      </c>
      <c r="CC51">
        <v>0.02</v>
      </c>
      <c r="CD51">
        <v>0.02</v>
      </c>
      <c r="CE51">
        <v>0.02</v>
      </c>
      <c r="CF51">
        <v>0.02</v>
      </c>
      <c r="CG51">
        <v>0.43</v>
      </c>
      <c r="CH51">
        <v>0.08</v>
      </c>
      <c r="CI51">
        <v>0.02</v>
      </c>
      <c r="CJ51">
        <v>0.08</v>
      </c>
      <c r="CK51">
        <v>0.08</v>
      </c>
      <c r="CL51">
        <v>0.02</v>
      </c>
      <c r="CM51">
        <v>0.02</v>
      </c>
      <c r="CN51">
        <v>0.02</v>
      </c>
      <c r="CO51">
        <v>0.02</v>
      </c>
      <c r="CP51">
        <v>0.02</v>
      </c>
      <c r="CQ51">
        <v>0.08</v>
      </c>
      <c r="CR51">
        <v>0.02</v>
      </c>
      <c r="CS51">
        <v>0.02</v>
      </c>
      <c r="CT51">
        <v>0.43</v>
      </c>
      <c r="CU51">
        <v>0.02</v>
      </c>
      <c r="CV51">
        <v>0.8</v>
      </c>
      <c r="CW51">
        <v>0.43</v>
      </c>
      <c r="CX51">
        <v>0.02</v>
      </c>
      <c r="CY51">
        <v>0.08</v>
      </c>
      <c r="CZ51">
        <v>0.02</v>
      </c>
      <c r="DA51">
        <v>0.08</v>
      </c>
      <c r="DB51">
        <v>0.02</v>
      </c>
      <c r="DC51">
        <v>0.02</v>
      </c>
      <c r="DD51">
        <v>0.08</v>
      </c>
      <c r="DE51">
        <v>0.08</v>
      </c>
      <c r="DF51">
        <v>0.02</v>
      </c>
      <c r="DG51">
        <v>0.02</v>
      </c>
      <c r="DH51">
        <v>0.02</v>
      </c>
      <c r="DI51">
        <v>0.02</v>
      </c>
      <c r="DJ51">
        <v>0.02</v>
      </c>
      <c r="DK51">
        <v>0.02</v>
      </c>
      <c r="DL51">
        <v>0.8</v>
      </c>
      <c r="DM51">
        <v>0.02</v>
      </c>
      <c r="DN51">
        <v>0.02</v>
      </c>
      <c r="DO51">
        <v>0.02</v>
      </c>
      <c r="DP51">
        <v>0.02</v>
      </c>
      <c r="DQ51">
        <v>0.08</v>
      </c>
      <c r="DR51">
        <v>0.02</v>
      </c>
      <c r="DS51">
        <v>0.02</v>
      </c>
      <c r="DT51">
        <v>0.02</v>
      </c>
      <c r="DU51">
        <v>0.08</v>
      </c>
      <c r="DV51">
        <v>0.02</v>
      </c>
      <c r="DW51">
        <v>0.02</v>
      </c>
      <c r="DX51">
        <v>0.02</v>
      </c>
      <c r="DY51">
        <v>0.02</v>
      </c>
      <c r="DZ51">
        <v>0.02</v>
      </c>
      <c r="EA51">
        <v>0.14000000000000001</v>
      </c>
      <c r="EB51">
        <v>0.02</v>
      </c>
      <c r="EC51">
        <v>0.02</v>
      </c>
      <c r="ED51">
        <v>0.02</v>
      </c>
      <c r="EE51">
        <v>0.14000000000000001</v>
      </c>
      <c r="EF51">
        <v>0.02</v>
      </c>
      <c r="EG51">
        <v>0.02</v>
      </c>
      <c r="EH51">
        <v>0.02</v>
      </c>
      <c r="EI51">
        <v>0.02</v>
      </c>
      <c r="EJ51">
        <v>0.02</v>
      </c>
      <c r="EK51">
        <v>3</v>
      </c>
      <c r="EL51">
        <v>0.08</v>
      </c>
      <c r="EM51">
        <v>0.02</v>
      </c>
      <c r="EN51">
        <v>0.43</v>
      </c>
      <c r="EO51">
        <v>2.5</v>
      </c>
      <c r="EP51">
        <v>0.02</v>
      </c>
      <c r="EQ51">
        <v>0.43</v>
      </c>
      <c r="ER51">
        <v>0.08</v>
      </c>
      <c r="ES51">
        <v>0.08</v>
      </c>
    </row>
    <row r="52" spans="1:149" x14ac:dyDescent="0.25">
      <c r="A52">
        <v>231</v>
      </c>
      <c r="B52">
        <v>0.02</v>
      </c>
      <c r="C52">
        <v>0.08</v>
      </c>
      <c r="D52">
        <v>1</v>
      </c>
      <c r="E52">
        <v>0.08</v>
      </c>
      <c r="F52">
        <v>0.43</v>
      </c>
      <c r="G52">
        <v>0.14000000000000001</v>
      </c>
      <c r="H52">
        <v>0.08</v>
      </c>
      <c r="I52">
        <v>0.02</v>
      </c>
      <c r="J52">
        <v>0.08</v>
      </c>
      <c r="K52">
        <v>0.02</v>
      </c>
      <c r="L52">
        <v>0.8</v>
      </c>
      <c r="M52">
        <v>0.14000000000000001</v>
      </c>
      <c r="N52">
        <v>0.14000000000000001</v>
      </c>
      <c r="O52">
        <v>0.02</v>
      </c>
      <c r="P52">
        <v>0.02</v>
      </c>
      <c r="Q52">
        <v>0.02</v>
      </c>
      <c r="R52">
        <v>0.02</v>
      </c>
      <c r="S52">
        <v>0.02</v>
      </c>
      <c r="T52">
        <v>0.08</v>
      </c>
      <c r="U52">
        <v>0.14000000000000001</v>
      </c>
      <c r="V52">
        <v>0.02</v>
      </c>
      <c r="W52">
        <v>0.02</v>
      </c>
      <c r="X52">
        <v>0.02</v>
      </c>
      <c r="Y52">
        <v>0.02</v>
      </c>
      <c r="Z52">
        <v>0.14000000000000001</v>
      </c>
      <c r="AA52">
        <v>0.43</v>
      </c>
      <c r="AB52">
        <v>0.43</v>
      </c>
      <c r="AC52">
        <v>0.02</v>
      </c>
      <c r="AD52">
        <v>0.02</v>
      </c>
      <c r="AE52">
        <v>0.02</v>
      </c>
      <c r="AF52">
        <v>0.02</v>
      </c>
      <c r="AG52">
        <v>0.02</v>
      </c>
      <c r="AH52">
        <v>0.02</v>
      </c>
      <c r="AI52">
        <v>0.02</v>
      </c>
      <c r="AJ52">
        <v>0.02</v>
      </c>
      <c r="AK52">
        <v>0.02</v>
      </c>
      <c r="AL52">
        <v>0.43</v>
      </c>
      <c r="AM52">
        <v>0.02</v>
      </c>
      <c r="AN52">
        <v>0.14000000000000001</v>
      </c>
      <c r="AO52">
        <v>0.02</v>
      </c>
      <c r="AP52">
        <v>0.43</v>
      </c>
      <c r="AQ52">
        <v>0.02</v>
      </c>
      <c r="AR52">
        <v>0.02</v>
      </c>
      <c r="AS52">
        <v>0.02</v>
      </c>
      <c r="AT52">
        <v>0.02</v>
      </c>
      <c r="AU52">
        <v>0.08</v>
      </c>
      <c r="AV52">
        <v>0.02</v>
      </c>
      <c r="AW52">
        <v>0.02</v>
      </c>
      <c r="AX52">
        <v>0.02</v>
      </c>
      <c r="AY52">
        <v>0.02</v>
      </c>
      <c r="AZ52">
        <v>0.08</v>
      </c>
      <c r="BA52">
        <v>0.02</v>
      </c>
      <c r="BB52">
        <v>0.43</v>
      </c>
      <c r="BC52">
        <v>0.02</v>
      </c>
      <c r="BD52">
        <v>0.08</v>
      </c>
      <c r="BE52">
        <v>0.43</v>
      </c>
      <c r="BF52">
        <v>0.43</v>
      </c>
      <c r="BG52">
        <v>0.02</v>
      </c>
      <c r="BH52">
        <v>0.08</v>
      </c>
      <c r="BI52">
        <v>0.14000000000000001</v>
      </c>
      <c r="BJ52">
        <v>0.02</v>
      </c>
      <c r="BK52">
        <v>0.02</v>
      </c>
      <c r="BL52">
        <v>0.02</v>
      </c>
      <c r="BM52">
        <v>0.02</v>
      </c>
      <c r="BN52">
        <v>0.02</v>
      </c>
      <c r="BO52">
        <v>0.02</v>
      </c>
      <c r="BP52">
        <v>0.02</v>
      </c>
      <c r="BQ52">
        <v>0.14000000000000001</v>
      </c>
      <c r="BR52">
        <v>0.02</v>
      </c>
      <c r="BS52">
        <v>0.02</v>
      </c>
      <c r="BT52">
        <v>0.08</v>
      </c>
      <c r="BU52">
        <v>0.02</v>
      </c>
      <c r="BV52">
        <v>0.8</v>
      </c>
      <c r="BW52">
        <v>0.02</v>
      </c>
      <c r="BX52">
        <v>0.02</v>
      </c>
      <c r="BY52">
        <v>0.02</v>
      </c>
      <c r="BZ52">
        <v>0.02</v>
      </c>
      <c r="CA52">
        <v>0.02</v>
      </c>
      <c r="CB52">
        <v>0.02</v>
      </c>
      <c r="CC52">
        <v>0.02</v>
      </c>
      <c r="CD52">
        <v>0.02</v>
      </c>
      <c r="CE52">
        <v>0.08</v>
      </c>
      <c r="CF52">
        <v>0.08</v>
      </c>
      <c r="CG52">
        <v>0.02</v>
      </c>
      <c r="CH52">
        <v>0.02</v>
      </c>
      <c r="CI52">
        <v>0.02</v>
      </c>
      <c r="CJ52">
        <v>0.02</v>
      </c>
      <c r="CK52">
        <v>0.8</v>
      </c>
      <c r="CL52">
        <v>0.02</v>
      </c>
      <c r="CM52">
        <v>0.02</v>
      </c>
      <c r="CN52">
        <v>0.02</v>
      </c>
      <c r="CO52">
        <v>0.14000000000000001</v>
      </c>
      <c r="CP52">
        <v>0.02</v>
      </c>
      <c r="CQ52">
        <v>0.43</v>
      </c>
      <c r="CR52">
        <v>0.02</v>
      </c>
      <c r="CS52">
        <v>0.08</v>
      </c>
      <c r="CT52">
        <v>0.14000000000000001</v>
      </c>
      <c r="CU52">
        <v>0.02</v>
      </c>
      <c r="CV52">
        <v>0.02</v>
      </c>
      <c r="CW52">
        <v>0.08</v>
      </c>
      <c r="CX52">
        <v>0.02</v>
      </c>
      <c r="CY52">
        <v>0.08</v>
      </c>
      <c r="CZ52">
        <v>0.08</v>
      </c>
      <c r="DA52">
        <v>0.02</v>
      </c>
      <c r="DB52">
        <v>0.02</v>
      </c>
      <c r="DC52">
        <v>0.02</v>
      </c>
      <c r="DD52">
        <v>0.02</v>
      </c>
      <c r="DE52">
        <v>0.02</v>
      </c>
      <c r="DF52">
        <v>0.02</v>
      </c>
      <c r="DG52">
        <v>0.02</v>
      </c>
      <c r="DH52">
        <v>0.08</v>
      </c>
      <c r="DI52">
        <v>0.02</v>
      </c>
      <c r="DJ52">
        <v>0.02</v>
      </c>
      <c r="DK52">
        <v>0.02</v>
      </c>
      <c r="DL52">
        <v>0.8</v>
      </c>
      <c r="DM52">
        <v>0.02</v>
      </c>
      <c r="DN52">
        <v>0.02</v>
      </c>
      <c r="DO52">
        <v>0.02</v>
      </c>
      <c r="DP52">
        <v>0.02</v>
      </c>
      <c r="DQ52">
        <v>0.02</v>
      </c>
      <c r="DR52">
        <v>0.02</v>
      </c>
      <c r="DS52">
        <v>0.02</v>
      </c>
      <c r="DT52">
        <v>0.8</v>
      </c>
      <c r="DU52">
        <v>0.02</v>
      </c>
      <c r="DV52">
        <v>0.02</v>
      </c>
      <c r="DW52">
        <v>0.02</v>
      </c>
      <c r="DX52">
        <v>0.08</v>
      </c>
      <c r="DY52">
        <v>0.02</v>
      </c>
      <c r="DZ52">
        <v>0.02</v>
      </c>
      <c r="EA52">
        <v>0.43</v>
      </c>
      <c r="EB52">
        <v>0.02</v>
      </c>
      <c r="EC52">
        <v>0.02</v>
      </c>
      <c r="ED52">
        <v>0.02</v>
      </c>
      <c r="EE52">
        <v>0.02</v>
      </c>
      <c r="EF52">
        <v>0.02</v>
      </c>
      <c r="EG52">
        <v>0.14000000000000001</v>
      </c>
      <c r="EH52">
        <v>0.02</v>
      </c>
      <c r="EI52">
        <v>0.02</v>
      </c>
      <c r="EJ52">
        <v>0.02</v>
      </c>
      <c r="EK52">
        <v>2</v>
      </c>
      <c r="EL52">
        <v>0.08</v>
      </c>
      <c r="EM52">
        <v>0.02</v>
      </c>
      <c r="EN52">
        <v>0.02</v>
      </c>
      <c r="EO52">
        <v>1</v>
      </c>
      <c r="EP52">
        <v>0.02</v>
      </c>
      <c r="EQ52">
        <v>0.43</v>
      </c>
      <c r="ER52">
        <v>0.08</v>
      </c>
      <c r="ES52">
        <v>0.08</v>
      </c>
    </row>
    <row r="53" spans="1:149" x14ac:dyDescent="0.25">
      <c r="A53">
        <v>234</v>
      </c>
      <c r="B53">
        <v>0.14000000000000001</v>
      </c>
      <c r="C53">
        <v>0.8</v>
      </c>
      <c r="D53">
        <v>0.02</v>
      </c>
      <c r="E53">
        <v>0.02</v>
      </c>
      <c r="F53">
        <v>0.14000000000000001</v>
      </c>
      <c r="G53">
        <v>0.02</v>
      </c>
      <c r="H53">
        <v>0.14000000000000001</v>
      </c>
      <c r="I53">
        <v>0.14000000000000001</v>
      </c>
      <c r="J53">
        <v>0.14000000000000001</v>
      </c>
      <c r="K53">
        <v>0.02</v>
      </c>
      <c r="L53">
        <v>0.8</v>
      </c>
      <c r="M53">
        <v>0.43</v>
      </c>
      <c r="N53">
        <v>0.08</v>
      </c>
      <c r="O53">
        <v>0.02</v>
      </c>
      <c r="P53">
        <v>0.02</v>
      </c>
      <c r="Q53">
        <v>1</v>
      </c>
      <c r="R53">
        <v>0.02</v>
      </c>
      <c r="S53">
        <v>0.02</v>
      </c>
      <c r="T53">
        <v>0.08</v>
      </c>
      <c r="U53">
        <v>0.43</v>
      </c>
      <c r="V53">
        <v>0.08</v>
      </c>
      <c r="W53">
        <v>0.02</v>
      </c>
      <c r="X53">
        <v>0.8</v>
      </c>
      <c r="Y53">
        <v>0.08</v>
      </c>
      <c r="Z53">
        <v>0.08</v>
      </c>
      <c r="AA53">
        <v>0.14000000000000001</v>
      </c>
      <c r="AB53">
        <v>0.14000000000000001</v>
      </c>
      <c r="AC53">
        <v>0.14000000000000001</v>
      </c>
      <c r="AD53">
        <v>0.14000000000000001</v>
      </c>
      <c r="AE53">
        <v>0.02</v>
      </c>
      <c r="AF53">
        <v>0.02</v>
      </c>
      <c r="AG53">
        <v>0.02</v>
      </c>
      <c r="AH53">
        <v>0.08</v>
      </c>
      <c r="AI53">
        <v>0.02</v>
      </c>
      <c r="AJ53">
        <v>0.02</v>
      </c>
      <c r="AK53">
        <v>0.08</v>
      </c>
      <c r="AL53">
        <v>0.08</v>
      </c>
      <c r="AM53">
        <v>0.02</v>
      </c>
      <c r="AN53">
        <v>0.14000000000000001</v>
      </c>
      <c r="AO53">
        <v>0.02</v>
      </c>
      <c r="AP53">
        <v>0.14000000000000001</v>
      </c>
      <c r="AQ53">
        <v>0.02</v>
      </c>
      <c r="AR53">
        <v>0.02</v>
      </c>
      <c r="AS53">
        <v>0.02</v>
      </c>
      <c r="AT53">
        <v>0.02</v>
      </c>
      <c r="AU53">
        <v>0.02</v>
      </c>
      <c r="AV53">
        <v>0.02</v>
      </c>
      <c r="AW53">
        <v>0.02</v>
      </c>
      <c r="AX53">
        <v>0.8</v>
      </c>
      <c r="AY53">
        <v>0.02</v>
      </c>
      <c r="AZ53">
        <v>0.02</v>
      </c>
      <c r="BA53">
        <v>0.08</v>
      </c>
      <c r="BB53">
        <v>0.14000000000000001</v>
      </c>
      <c r="BC53">
        <v>0.02</v>
      </c>
      <c r="BD53">
        <v>0.02</v>
      </c>
      <c r="BE53">
        <v>0.14000000000000001</v>
      </c>
      <c r="BF53">
        <v>0.08</v>
      </c>
      <c r="BG53">
        <v>0.02</v>
      </c>
      <c r="BH53">
        <v>0.43</v>
      </c>
      <c r="BI53">
        <v>0.08</v>
      </c>
      <c r="BJ53">
        <v>0.08</v>
      </c>
      <c r="BK53">
        <v>0.14000000000000001</v>
      </c>
      <c r="BL53">
        <v>0.08</v>
      </c>
      <c r="BM53">
        <v>0.02</v>
      </c>
      <c r="BN53">
        <v>0.02</v>
      </c>
      <c r="BO53">
        <v>0.08</v>
      </c>
      <c r="BP53">
        <v>0.02</v>
      </c>
      <c r="BQ53">
        <v>0.8</v>
      </c>
      <c r="BR53">
        <v>0.02</v>
      </c>
      <c r="BS53">
        <v>0.43</v>
      </c>
      <c r="BT53">
        <v>0.02</v>
      </c>
      <c r="BU53">
        <v>0.02</v>
      </c>
      <c r="BV53">
        <v>0.08</v>
      </c>
      <c r="BW53">
        <v>0.02</v>
      </c>
      <c r="BX53">
        <v>0.02</v>
      </c>
      <c r="BY53">
        <v>0.02</v>
      </c>
      <c r="BZ53">
        <v>0.02</v>
      </c>
      <c r="CA53">
        <v>0.43</v>
      </c>
      <c r="CB53">
        <v>0.14000000000000001</v>
      </c>
      <c r="CC53">
        <v>0.02</v>
      </c>
      <c r="CD53">
        <v>0.02</v>
      </c>
      <c r="CE53">
        <v>0.43</v>
      </c>
      <c r="CF53">
        <v>0.08</v>
      </c>
      <c r="CG53">
        <v>0.14000000000000001</v>
      </c>
      <c r="CH53">
        <v>0.14000000000000001</v>
      </c>
      <c r="CI53">
        <v>0.02</v>
      </c>
      <c r="CJ53">
        <v>0.02</v>
      </c>
      <c r="CK53">
        <v>0.08</v>
      </c>
      <c r="CL53">
        <v>0.02</v>
      </c>
      <c r="CM53">
        <v>0.02</v>
      </c>
      <c r="CN53">
        <v>0.02</v>
      </c>
      <c r="CO53">
        <v>0.02</v>
      </c>
      <c r="CP53">
        <v>0.08</v>
      </c>
      <c r="CQ53">
        <v>0.43</v>
      </c>
      <c r="CR53">
        <v>0.02</v>
      </c>
      <c r="CS53">
        <v>0.08</v>
      </c>
      <c r="CT53">
        <v>0.14000000000000001</v>
      </c>
      <c r="CU53">
        <v>0.02</v>
      </c>
      <c r="CV53">
        <v>0.08</v>
      </c>
      <c r="CW53">
        <v>0.08</v>
      </c>
      <c r="CX53">
        <v>0.02</v>
      </c>
      <c r="CY53">
        <v>0.02</v>
      </c>
      <c r="CZ53">
        <v>0.08</v>
      </c>
      <c r="DA53">
        <v>0.43</v>
      </c>
      <c r="DB53">
        <v>0.02</v>
      </c>
      <c r="DC53">
        <v>0.02</v>
      </c>
      <c r="DD53">
        <v>0.08</v>
      </c>
      <c r="DE53">
        <v>0.08</v>
      </c>
      <c r="DF53">
        <v>0.02</v>
      </c>
      <c r="DG53">
        <v>0.14000000000000001</v>
      </c>
      <c r="DH53">
        <v>0.08</v>
      </c>
      <c r="DI53">
        <v>0.02</v>
      </c>
      <c r="DJ53">
        <v>0.02</v>
      </c>
      <c r="DK53">
        <v>0.02</v>
      </c>
      <c r="DL53">
        <v>0.08</v>
      </c>
      <c r="DM53">
        <v>0.08</v>
      </c>
      <c r="DN53">
        <v>0.02</v>
      </c>
      <c r="DO53">
        <v>0.14000000000000001</v>
      </c>
      <c r="DP53">
        <v>0.02</v>
      </c>
      <c r="DQ53">
        <v>0.08</v>
      </c>
      <c r="DR53">
        <v>0.02</v>
      </c>
      <c r="DS53">
        <v>0.02</v>
      </c>
      <c r="DT53">
        <v>0.02</v>
      </c>
      <c r="DU53">
        <v>0.02</v>
      </c>
      <c r="DV53">
        <v>0.02</v>
      </c>
      <c r="DW53">
        <v>0.02</v>
      </c>
      <c r="DX53">
        <v>0.02</v>
      </c>
      <c r="DY53">
        <v>0.02</v>
      </c>
      <c r="DZ53">
        <v>0.02</v>
      </c>
      <c r="EA53">
        <v>0.8</v>
      </c>
      <c r="EB53">
        <v>0.02</v>
      </c>
      <c r="EC53">
        <v>0.02</v>
      </c>
      <c r="ED53">
        <v>0.08</v>
      </c>
      <c r="EE53">
        <v>0.02</v>
      </c>
      <c r="EF53">
        <v>0.02</v>
      </c>
      <c r="EG53">
        <v>0.02</v>
      </c>
      <c r="EH53">
        <v>0.02</v>
      </c>
      <c r="EI53">
        <v>0.02</v>
      </c>
      <c r="EJ53">
        <v>0.02</v>
      </c>
      <c r="EK53">
        <v>3</v>
      </c>
      <c r="EL53">
        <v>0.08</v>
      </c>
      <c r="EM53">
        <v>0.02</v>
      </c>
      <c r="EN53">
        <v>0.08</v>
      </c>
      <c r="EO53">
        <v>0.02</v>
      </c>
      <c r="EP53">
        <v>0.14000000000000001</v>
      </c>
      <c r="EQ53">
        <v>0.8</v>
      </c>
      <c r="ER53">
        <v>0.43</v>
      </c>
      <c r="ES53">
        <v>0.02</v>
      </c>
    </row>
    <row r="54" spans="1:149" x14ac:dyDescent="0.25">
      <c r="A54">
        <v>235</v>
      </c>
      <c r="B54">
        <v>0.08</v>
      </c>
      <c r="C54">
        <v>0.02</v>
      </c>
      <c r="D54">
        <v>0.08</v>
      </c>
      <c r="E54">
        <v>0.02</v>
      </c>
      <c r="F54">
        <v>0.02</v>
      </c>
      <c r="G54">
        <v>0.02</v>
      </c>
      <c r="H54">
        <v>0.02</v>
      </c>
      <c r="I54">
        <v>0.02</v>
      </c>
      <c r="J54">
        <v>0.02</v>
      </c>
      <c r="K54">
        <v>0.02</v>
      </c>
      <c r="L54">
        <v>0.02</v>
      </c>
      <c r="M54">
        <v>0.02</v>
      </c>
      <c r="N54">
        <v>0.02</v>
      </c>
      <c r="O54">
        <v>0.02</v>
      </c>
      <c r="P54">
        <v>0.02</v>
      </c>
      <c r="Q54">
        <v>0.02</v>
      </c>
      <c r="R54">
        <v>0.02</v>
      </c>
      <c r="S54">
        <v>0.02</v>
      </c>
      <c r="T54">
        <v>0.02</v>
      </c>
      <c r="U54">
        <v>0.02</v>
      </c>
      <c r="V54">
        <v>0.02</v>
      </c>
      <c r="W54">
        <v>0.02</v>
      </c>
      <c r="X54">
        <v>0.02</v>
      </c>
      <c r="Y54">
        <v>0.02</v>
      </c>
      <c r="Z54">
        <v>0.02</v>
      </c>
      <c r="AA54">
        <v>0.02</v>
      </c>
      <c r="AB54">
        <v>0.02</v>
      </c>
      <c r="AC54">
        <v>0.02</v>
      </c>
      <c r="AD54">
        <v>0.02</v>
      </c>
      <c r="AE54">
        <v>0.02</v>
      </c>
      <c r="AF54">
        <v>0.02</v>
      </c>
      <c r="AG54">
        <v>0.02</v>
      </c>
      <c r="AH54">
        <v>0.43</v>
      </c>
      <c r="AI54">
        <v>0.02</v>
      </c>
      <c r="AJ54">
        <v>0.02</v>
      </c>
      <c r="AK54">
        <v>0.8</v>
      </c>
      <c r="AL54">
        <v>0.02</v>
      </c>
      <c r="AM54">
        <v>0.43</v>
      </c>
      <c r="AN54">
        <v>0.02</v>
      </c>
      <c r="AO54">
        <v>0.02</v>
      </c>
      <c r="AP54">
        <v>0.43</v>
      </c>
      <c r="AQ54">
        <v>0.02</v>
      </c>
      <c r="AR54">
        <v>0.02</v>
      </c>
      <c r="AS54">
        <v>0.02</v>
      </c>
      <c r="AT54">
        <v>0.02</v>
      </c>
      <c r="AU54">
        <v>0.02</v>
      </c>
      <c r="AV54">
        <v>0.02</v>
      </c>
      <c r="AW54">
        <v>0.8</v>
      </c>
      <c r="AX54">
        <v>0.02</v>
      </c>
      <c r="AY54">
        <v>0.02</v>
      </c>
      <c r="AZ54">
        <v>0.02</v>
      </c>
      <c r="BA54">
        <v>0.02</v>
      </c>
      <c r="BB54">
        <v>0.14000000000000001</v>
      </c>
      <c r="BC54">
        <v>0.02</v>
      </c>
      <c r="BD54">
        <v>0.08</v>
      </c>
      <c r="BE54">
        <v>0.43</v>
      </c>
      <c r="BF54">
        <v>0.14000000000000001</v>
      </c>
      <c r="BG54">
        <v>0.02</v>
      </c>
      <c r="BH54">
        <v>0.02</v>
      </c>
      <c r="BI54">
        <v>0.02</v>
      </c>
      <c r="BJ54">
        <v>0.02</v>
      </c>
      <c r="BK54">
        <v>0.02</v>
      </c>
      <c r="BL54">
        <v>0.02</v>
      </c>
      <c r="BM54">
        <v>0.02</v>
      </c>
      <c r="BN54">
        <v>0.02</v>
      </c>
      <c r="BO54">
        <v>0.08</v>
      </c>
      <c r="BP54">
        <v>0.02</v>
      </c>
      <c r="BQ54">
        <v>1</v>
      </c>
      <c r="BR54">
        <v>0.02</v>
      </c>
      <c r="BS54">
        <v>0.02</v>
      </c>
      <c r="BT54">
        <v>0.02</v>
      </c>
      <c r="BU54">
        <v>0.02</v>
      </c>
      <c r="BV54">
        <v>0.02</v>
      </c>
      <c r="BW54">
        <v>0.02</v>
      </c>
      <c r="BX54">
        <v>0.02</v>
      </c>
      <c r="BY54">
        <v>0.02</v>
      </c>
      <c r="BZ54">
        <v>0.02</v>
      </c>
      <c r="CA54">
        <v>0.02</v>
      </c>
      <c r="CB54">
        <v>0.02</v>
      </c>
      <c r="CC54">
        <v>0.02</v>
      </c>
      <c r="CD54">
        <v>0.02</v>
      </c>
      <c r="CE54">
        <v>0.02</v>
      </c>
      <c r="CF54">
        <v>0.14000000000000001</v>
      </c>
      <c r="CG54">
        <v>0.02</v>
      </c>
      <c r="CH54">
        <v>0.02</v>
      </c>
      <c r="CI54">
        <v>0.02</v>
      </c>
      <c r="CJ54">
        <v>0.02</v>
      </c>
      <c r="CK54">
        <v>0.02</v>
      </c>
      <c r="CL54">
        <v>0.02</v>
      </c>
      <c r="CM54">
        <v>0.02</v>
      </c>
      <c r="CN54">
        <v>0.02</v>
      </c>
      <c r="CO54">
        <v>0.02</v>
      </c>
      <c r="CP54">
        <v>0.02</v>
      </c>
      <c r="CQ54">
        <v>0.8</v>
      </c>
      <c r="CR54">
        <v>0.02</v>
      </c>
      <c r="CS54">
        <v>0.02</v>
      </c>
      <c r="CT54">
        <v>0.02</v>
      </c>
      <c r="CU54">
        <v>0.02</v>
      </c>
      <c r="CV54">
        <v>0.02</v>
      </c>
      <c r="CW54">
        <v>0.02</v>
      </c>
      <c r="CX54">
        <v>0.02</v>
      </c>
      <c r="CY54">
        <v>0.08</v>
      </c>
      <c r="CZ54">
        <v>0.02</v>
      </c>
      <c r="DA54">
        <v>0.08</v>
      </c>
      <c r="DB54">
        <v>0.02</v>
      </c>
      <c r="DC54">
        <v>0.02</v>
      </c>
      <c r="DD54">
        <v>0.02</v>
      </c>
      <c r="DE54">
        <v>0.43</v>
      </c>
      <c r="DF54">
        <v>0.02</v>
      </c>
      <c r="DG54">
        <v>0.02</v>
      </c>
      <c r="DH54">
        <v>0.02</v>
      </c>
      <c r="DI54">
        <v>0.08</v>
      </c>
      <c r="DJ54">
        <v>0.02</v>
      </c>
      <c r="DK54">
        <v>0.02</v>
      </c>
      <c r="DL54">
        <v>0.02</v>
      </c>
      <c r="DM54">
        <v>0.02</v>
      </c>
      <c r="DN54">
        <v>0.02</v>
      </c>
      <c r="DO54">
        <v>0.02</v>
      </c>
      <c r="DP54">
        <v>0.02</v>
      </c>
      <c r="DQ54">
        <v>0.02</v>
      </c>
      <c r="DR54">
        <v>0.02</v>
      </c>
      <c r="DS54">
        <v>0.02</v>
      </c>
      <c r="DT54">
        <v>0.02</v>
      </c>
      <c r="DU54">
        <v>0.02</v>
      </c>
      <c r="DV54">
        <v>0.8</v>
      </c>
      <c r="DW54">
        <v>0.02</v>
      </c>
      <c r="DX54">
        <v>0.02</v>
      </c>
      <c r="DY54">
        <v>0.02</v>
      </c>
      <c r="DZ54">
        <v>0.02</v>
      </c>
      <c r="EA54">
        <v>0.02</v>
      </c>
      <c r="EB54">
        <v>0.02</v>
      </c>
      <c r="EC54">
        <v>0.02</v>
      </c>
      <c r="ED54">
        <v>0.02</v>
      </c>
      <c r="EE54">
        <v>0.02</v>
      </c>
      <c r="EF54">
        <v>0.02</v>
      </c>
      <c r="EG54">
        <v>0.02</v>
      </c>
      <c r="EH54">
        <v>0.02</v>
      </c>
      <c r="EI54">
        <v>0.02</v>
      </c>
      <c r="EJ54">
        <v>0.02</v>
      </c>
      <c r="EK54">
        <v>3</v>
      </c>
      <c r="EL54">
        <v>0.02</v>
      </c>
      <c r="EM54">
        <v>0.02</v>
      </c>
      <c r="EN54">
        <v>0.02</v>
      </c>
      <c r="EO54">
        <v>0.8</v>
      </c>
      <c r="EP54">
        <v>0.02</v>
      </c>
      <c r="EQ54">
        <v>0.02</v>
      </c>
      <c r="ER54">
        <v>0.02</v>
      </c>
      <c r="ES54">
        <v>0.02</v>
      </c>
    </row>
    <row r="55" spans="1:149" x14ac:dyDescent="0.25">
      <c r="A55">
        <v>237</v>
      </c>
      <c r="B55">
        <v>1</v>
      </c>
      <c r="C55">
        <v>0.02</v>
      </c>
      <c r="D55">
        <v>1</v>
      </c>
      <c r="E55">
        <v>0.43</v>
      </c>
      <c r="F55">
        <v>0.08</v>
      </c>
      <c r="G55">
        <v>0.02</v>
      </c>
      <c r="H55">
        <v>0.43</v>
      </c>
      <c r="I55">
        <v>0.02</v>
      </c>
      <c r="J55">
        <v>0.02</v>
      </c>
      <c r="K55">
        <v>0.02</v>
      </c>
      <c r="L55">
        <v>0.14000000000000001</v>
      </c>
      <c r="M55">
        <v>0.02</v>
      </c>
      <c r="N55">
        <v>0.02</v>
      </c>
      <c r="O55">
        <v>0.02</v>
      </c>
      <c r="P55">
        <v>0.02</v>
      </c>
      <c r="Q55">
        <v>0.8</v>
      </c>
      <c r="R55">
        <v>0.02</v>
      </c>
      <c r="S55">
        <v>0.02</v>
      </c>
      <c r="T55">
        <v>0.02</v>
      </c>
      <c r="U55">
        <v>0.14000000000000001</v>
      </c>
      <c r="V55">
        <v>0.02</v>
      </c>
      <c r="W55">
        <v>0.02</v>
      </c>
      <c r="X55">
        <v>0.8</v>
      </c>
      <c r="Y55">
        <v>0.14000000000000001</v>
      </c>
      <c r="Z55">
        <v>0.8</v>
      </c>
      <c r="AA55">
        <v>0.8</v>
      </c>
      <c r="AB55">
        <v>0.02</v>
      </c>
      <c r="AC55">
        <v>0.43</v>
      </c>
      <c r="AD55">
        <v>0.14000000000000001</v>
      </c>
      <c r="AE55">
        <v>0.14000000000000001</v>
      </c>
      <c r="AF55">
        <v>0.8</v>
      </c>
      <c r="AG55">
        <v>0.02</v>
      </c>
      <c r="AH55">
        <v>0.08</v>
      </c>
      <c r="AI55">
        <v>0.02</v>
      </c>
      <c r="AJ55">
        <v>0.08</v>
      </c>
      <c r="AK55">
        <v>0.14000000000000001</v>
      </c>
      <c r="AL55">
        <v>0.02</v>
      </c>
      <c r="AM55">
        <v>0.02</v>
      </c>
      <c r="AN55">
        <v>0.08</v>
      </c>
      <c r="AO55">
        <v>0.02</v>
      </c>
      <c r="AP55">
        <v>0.08</v>
      </c>
      <c r="AQ55">
        <v>0.02</v>
      </c>
      <c r="AR55">
        <v>0.14000000000000001</v>
      </c>
      <c r="AS55">
        <v>0.08</v>
      </c>
      <c r="AT55">
        <v>0.08</v>
      </c>
      <c r="AU55">
        <v>0.14000000000000001</v>
      </c>
      <c r="AV55">
        <v>0.02</v>
      </c>
      <c r="AW55">
        <v>0.14000000000000001</v>
      </c>
      <c r="AX55">
        <v>0.14000000000000001</v>
      </c>
      <c r="AY55">
        <v>0.02</v>
      </c>
      <c r="AZ55">
        <v>0.43</v>
      </c>
      <c r="BA55">
        <v>0.14000000000000001</v>
      </c>
      <c r="BB55">
        <v>0.14000000000000001</v>
      </c>
      <c r="BC55">
        <v>0.14000000000000001</v>
      </c>
      <c r="BD55">
        <v>0.02</v>
      </c>
      <c r="BE55">
        <v>0.43</v>
      </c>
      <c r="BF55">
        <v>0.02</v>
      </c>
      <c r="BG55">
        <v>0.02</v>
      </c>
      <c r="BH55">
        <v>0.02</v>
      </c>
      <c r="BI55">
        <v>0.02</v>
      </c>
      <c r="BJ55">
        <v>0.02</v>
      </c>
      <c r="BK55">
        <v>0.08</v>
      </c>
      <c r="BL55">
        <v>0.02</v>
      </c>
      <c r="BM55">
        <v>0.02</v>
      </c>
      <c r="BN55">
        <v>0.02</v>
      </c>
      <c r="BO55">
        <v>0.02</v>
      </c>
      <c r="BP55">
        <v>0.02</v>
      </c>
      <c r="BQ55">
        <v>1</v>
      </c>
      <c r="BR55">
        <v>0.02</v>
      </c>
      <c r="BS55">
        <v>0.02</v>
      </c>
      <c r="BT55">
        <v>0.02</v>
      </c>
      <c r="BU55">
        <v>0.02</v>
      </c>
      <c r="BV55">
        <v>0.02</v>
      </c>
      <c r="BW55">
        <v>0.02</v>
      </c>
      <c r="BX55">
        <v>0.02</v>
      </c>
      <c r="BY55">
        <v>0.02</v>
      </c>
      <c r="BZ55">
        <v>0.02</v>
      </c>
      <c r="CA55">
        <v>0.08</v>
      </c>
      <c r="CB55">
        <v>0.08</v>
      </c>
      <c r="CC55">
        <v>0.02</v>
      </c>
      <c r="CD55">
        <v>0.08</v>
      </c>
      <c r="CE55">
        <v>0.02</v>
      </c>
      <c r="CF55" t="b">
        <v>0</v>
      </c>
      <c r="CG55">
        <v>0.08</v>
      </c>
      <c r="CH55">
        <v>0.02</v>
      </c>
      <c r="CI55">
        <v>0.02</v>
      </c>
      <c r="CJ55">
        <v>0.02</v>
      </c>
      <c r="CK55">
        <v>0.8</v>
      </c>
      <c r="CL55">
        <v>0.02</v>
      </c>
      <c r="CM55">
        <v>0.8</v>
      </c>
      <c r="CN55">
        <v>0.02</v>
      </c>
      <c r="CO55">
        <v>0.02</v>
      </c>
      <c r="CP55">
        <v>0.14000000000000001</v>
      </c>
      <c r="CQ55">
        <v>0.8</v>
      </c>
      <c r="CR55">
        <v>0.02</v>
      </c>
      <c r="CS55">
        <v>0.8</v>
      </c>
      <c r="CT55">
        <v>0.43</v>
      </c>
      <c r="CU55">
        <v>0.02</v>
      </c>
      <c r="CV55">
        <v>0.8</v>
      </c>
      <c r="CW55">
        <v>0.02</v>
      </c>
      <c r="CX55">
        <v>0.02</v>
      </c>
      <c r="CY55">
        <v>0.02</v>
      </c>
      <c r="CZ55">
        <v>0.14000000000000001</v>
      </c>
      <c r="DA55">
        <v>0.02</v>
      </c>
      <c r="DB55">
        <v>0.02</v>
      </c>
      <c r="DC55">
        <v>0.02</v>
      </c>
      <c r="DD55">
        <v>0.08</v>
      </c>
      <c r="DE55">
        <v>0.14000000000000001</v>
      </c>
      <c r="DF55">
        <v>0.02</v>
      </c>
      <c r="DG55">
        <v>0.02</v>
      </c>
      <c r="DH55">
        <v>0.02</v>
      </c>
      <c r="DI55">
        <v>0.02</v>
      </c>
      <c r="DJ55">
        <v>0.8</v>
      </c>
      <c r="DK55">
        <v>0.02</v>
      </c>
      <c r="DL55">
        <v>0.8</v>
      </c>
      <c r="DM55">
        <v>0.02</v>
      </c>
      <c r="DN55">
        <v>0.02</v>
      </c>
      <c r="DO55">
        <v>0.02</v>
      </c>
      <c r="DP55">
        <v>0.02</v>
      </c>
      <c r="DQ55">
        <v>0.02</v>
      </c>
      <c r="DR55">
        <v>0.02</v>
      </c>
      <c r="DS55">
        <v>0.02</v>
      </c>
      <c r="DT55">
        <v>0.14000000000000001</v>
      </c>
      <c r="DU55">
        <v>0.8</v>
      </c>
      <c r="DV55">
        <v>0.02</v>
      </c>
      <c r="DW55">
        <v>0.02</v>
      </c>
      <c r="DX55">
        <v>0.08</v>
      </c>
      <c r="DY55">
        <v>0.14000000000000001</v>
      </c>
      <c r="DZ55">
        <v>0.02</v>
      </c>
      <c r="EA55">
        <v>0.08</v>
      </c>
      <c r="EB55">
        <v>0.02</v>
      </c>
      <c r="EC55">
        <v>0.08</v>
      </c>
      <c r="ED55">
        <v>0.08</v>
      </c>
      <c r="EE55">
        <v>0.02</v>
      </c>
      <c r="EF55">
        <v>0.02</v>
      </c>
      <c r="EG55">
        <v>0.02</v>
      </c>
      <c r="EH55">
        <v>0.02</v>
      </c>
      <c r="EI55">
        <v>0.02</v>
      </c>
      <c r="EJ55">
        <v>0.02</v>
      </c>
      <c r="EK55">
        <v>1</v>
      </c>
      <c r="EL55">
        <v>0.02</v>
      </c>
      <c r="EM55">
        <v>0.02</v>
      </c>
      <c r="EN55">
        <v>0.08</v>
      </c>
      <c r="EO55">
        <v>0.8</v>
      </c>
      <c r="EP55">
        <v>0.02</v>
      </c>
      <c r="EQ55">
        <v>0.43</v>
      </c>
      <c r="ER55">
        <v>0.08</v>
      </c>
      <c r="ES55">
        <v>0.02</v>
      </c>
    </row>
    <row r="56" spans="1:149" x14ac:dyDescent="0.25">
      <c r="A56">
        <v>238</v>
      </c>
      <c r="B56">
        <v>1</v>
      </c>
      <c r="C56">
        <v>0.8</v>
      </c>
      <c r="D56">
        <v>0.14000000000000001</v>
      </c>
      <c r="E56">
        <v>0.08</v>
      </c>
      <c r="F56">
        <v>0.43</v>
      </c>
      <c r="G56">
        <v>0.14000000000000001</v>
      </c>
      <c r="H56">
        <v>0.08</v>
      </c>
      <c r="I56">
        <v>0.08</v>
      </c>
      <c r="J56">
        <v>0.43</v>
      </c>
      <c r="K56">
        <v>0.08</v>
      </c>
      <c r="L56">
        <v>0.14000000000000001</v>
      </c>
      <c r="M56">
        <v>0.14000000000000001</v>
      </c>
      <c r="N56">
        <v>0.02</v>
      </c>
      <c r="O56">
        <v>0.08</v>
      </c>
      <c r="P56">
        <v>0.02</v>
      </c>
      <c r="Q56">
        <v>0.02</v>
      </c>
      <c r="R56">
        <v>0.02</v>
      </c>
      <c r="S56">
        <v>0.08</v>
      </c>
      <c r="T56">
        <v>0.02</v>
      </c>
      <c r="U56">
        <v>0.08</v>
      </c>
      <c r="V56">
        <v>0.14000000000000001</v>
      </c>
      <c r="W56">
        <v>0.02</v>
      </c>
      <c r="X56">
        <v>0.14000000000000001</v>
      </c>
      <c r="Y56">
        <v>0.14000000000000001</v>
      </c>
      <c r="Z56">
        <v>0.08</v>
      </c>
      <c r="AA56">
        <v>0.08</v>
      </c>
      <c r="AB56">
        <v>0.43</v>
      </c>
      <c r="AC56">
        <v>0.02</v>
      </c>
      <c r="AD56">
        <v>0.02</v>
      </c>
      <c r="AE56">
        <v>0.14000000000000001</v>
      </c>
      <c r="AF56">
        <v>0.08</v>
      </c>
      <c r="AG56">
        <v>0.02</v>
      </c>
      <c r="AH56">
        <v>0.43</v>
      </c>
      <c r="AI56">
        <v>0.02</v>
      </c>
      <c r="AJ56">
        <v>0.02</v>
      </c>
      <c r="AK56">
        <v>0.8</v>
      </c>
      <c r="AL56">
        <v>0.14000000000000001</v>
      </c>
      <c r="AM56">
        <v>0.08</v>
      </c>
      <c r="AN56">
        <v>0.08</v>
      </c>
      <c r="AO56">
        <v>0.08</v>
      </c>
      <c r="AP56">
        <v>0.43</v>
      </c>
      <c r="AQ56">
        <v>0.08</v>
      </c>
      <c r="AR56">
        <v>0.02</v>
      </c>
      <c r="AS56">
        <v>0.02</v>
      </c>
      <c r="AT56">
        <v>0.08</v>
      </c>
      <c r="AU56">
        <v>0.02</v>
      </c>
      <c r="AV56">
        <v>0.02</v>
      </c>
      <c r="AW56">
        <v>0.08</v>
      </c>
      <c r="AX56">
        <v>0.14000000000000001</v>
      </c>
      <c r="AY56">
        <v>0.02</v>
      </c>
      <c r="AZ56">
        <v>0.02</v>
      </c>
      <c r="BA56">
        <v>0.02</v>
      </c>
      <c r="BB56">
        <v>0.08</v>
      </c>
      <c r="BC56">
        <v>0.02</v>
      </c>
      <c r="BD56">
        <v>0.02</v>
      </c>
      <c r="BE56">
        <v>0.08</v>
      </c>
      <c r="BF56">
        <v>0.43</v>
      </c>
      <c r="BG56">
        <v>0.02</v>
      </c>
      <c r="BH56">
        <v>0.08</v>
      </c>
      <c r="BI56">
        <v>0.08</v>
      </c>
      <c r="BJ56">
        <v>0.43</v>
      </c>
      <c r="BK56">
        <v>0.08</v>
      </c>
      <c r="BL56">
        <v>0.08</v>
      </c>
      <c r="BM56">
        <v>0.02</v>
      </c>
      <c r="BN56">
        <v>0.02</v>
      </c>
      <c r="BO56">
        <v>0.14000000000000001</v>
      </c>
      <c r="BP56">
        <v>0.02</v>
      </c>
      <c r="BQ56">
        <v>1</v>
      </c>
      <c r="BR56">
        <v>0.02</v>
      </c>
      <c r="BS56">
        <v>0.43</v>
      </c>
      <c r="BT56">
        <v>0.08</v>
      </c>
      <c r="BU56">
        <v>0.02</v>
      </c>
      <c r="BV56">
        <v>0.02</v>
      </c>
      <c r="BW56">
        <v>0.02</v>
      </c>
      <c r="BX56">
        <v>0.02</v>
      </c>
      <c r="BY56">
        <v>0.08</v>
      </c>
      <c r="BZ56">
        <v>0.8</v>
      </c>
      <c r="CA56">
        <v>0.02</v>
      </c>
      <c r="CB56">
        <v>0.08</v>
      </c>
      <c r="CC56">
        <v>0.02</v>
      </c>
      <c r="CD56">
        <v>0.02</v>
      </c>
      <c r="CE56">
        <v>0.14000000000000001</v>
      </c>
      <c r="CF56">
        <v>0.08</v>
      </c>
      <c r="CG56">
        <v>0.02</v>
      </c>
      <c r="CH56">
        <v>0.02</v>
      </c>
      <c r="CI56">
        <v>0.02</v>
      </c>
      <c r="CJ56">
        <v>0.02</v>
      </c>
      <c r="CK56">
        <v>0.14000000000000001</v>
      </c>
      <c r="CL56">
        <v>0.08</v>
      </c>
      <c r="CM56">
        <v>0.08</v>
      </c>
      <c r="CN56">
        <v>0.02</v>
      </c>
      <c r="CO56">
        <v>0.08</v>
      </c>
      <c r="CP56">
        <v>0.02</v>
      </c>
      <c r="CQ56">
        <v>0.08</v>
      </c>
      <c r="CR56">
        <v>0.02</v>
      </c>
      <c r="CS56">
        <v>0.02</v>
      </c>
      <c r="CT56">
        <v>0.8</v>
      </c>
      <c r="CU56">
        <v>0.02</v>
      </c>
      <c r="CV56">
        <v>0.08</v>
      </c>
      <c r="CW56">
        <v>0.14000000000000001</v>
      </c>
      <c r="CX56">
        <v>0.02</v>
      </c>
      <c r="CY56">
        <v>0.08</v>
      </c>
      <c r="CZ56">
        <v>0.14000000000000001</v>
      </c>
      <c r="DA56">
        <v>0.08</v>
      </c>
      <c r="DB56">
        <v>0.02</v>
      </c>
      <c r="DC56">
        <v>0.43</v>
      </c>
      <c r="DD56">
        <v>0.02</v>
      </c>
      <c r="DE56">
        <v>0.43</v>
      </c>
      <c r="DF56">
        <v>0.02</v>
      </c>
      <c r="DG56">
        <v>0.14000000000000001</v>
      </c>
      <c r="DH56">
        <v>0.02</v>
      </c>
      <c r="DI56">
        <v>0.08</v>
      </c>
      <c r="DJ56">
        <v>0.02</v>
      </c>
      <c r="DK56">
        <v>0.02</v>
      </c>
      <c r="DL56">
        <v>0.8</v>
      </c>
      <c r="DM56">
        <v>0.02</v>
      </c>
      <c r="DN56">
        <v>0.02</v>
      </c>
      <c r="DO56">
        <v>0.14000000000000001</v>
      </c>
      <c r="DP56">
        <v>0.08</v>
      </c>
      <c r="DQ56">
        <v>0.08</v>
      </c>
      <c r="DR56">
        <v>0.02</v>
      </c>
      <c r="DS56">
        <v>0.02</v>
      </c>
      <c r="DT56">
        <v>0.02</v>
      </c>
      <c r="DU56">
        <v>0.43</v>
      </c>
      <c r="DV56">
        <v>0.02</v>
      </c>
      <c r="DW56">
        <v>0.02</v>
      </c>
      <c r="DX56">
        <v>0.14000000000000001</v>
      </c>
      <c r="DY56">
        <v>0.02</v>
      </c>
      <c r="DZ56">
        <v>0.02</v>
      </c>
      <c r="EA56">
        <v>0.43</v>
      </c>
      <c r="EB56">
        <v>0.02</v>
      </c>
      <c r="EC56">
        <v>1</v>
      </c>
      <c r="ED56">
        <v>0.14000000000000001</v>
      </c>
      <c r="EE56">
        <v>0.02</v>
      </c>
      <c r="EF56">
        <v>0.02</v>
      </c>
      <c r="EG56">
        <v>0.14000000000000001</v>
      </c>
      <c r="EH56">
        <v>0.02</v>
      </c>
      <c r="EI56">
        <v>0.02</v>
      </c>
      <c r="EJ56">
        <v>0.02</v>
      </c>
      <c r="EK56">
        <v>2</v>
      </c>
      <c r="EL56">
        <v>0.02</v>
      </c>
      <c r="EM56">
        <v>0.08</v>
      </c>
      <c r="EN56">
        <v>0.08</v>
      </c>
      <c r="EO56">
        <v>1</v>
      </c>
      <c r="EP56">
        <v>0.43</v>
      </c>
      <c r="EQ56">
        <v>0.8</v>
      </c>
      <c r="ER56">
        <v>0.08</v>
      </c>
      <c r="ES56">
        <v>0.02</v>
      </c>
    </row>
    <row r="57" spans="1:149" x14ac:dyDescent="0.25">
      <c r="A57">
        <v>239</v>
      </c>
      <c r="B57">
        <v>1</v>
      </c>
      <c r="C57">
        <v>0.14000000000000001</v>
      </c>
      <c r="D57">
        <v>0.08</v>
      </c>
      <c r="E57">
        <v>0.08</v>
      </c>
      <c r="F57">
        <v>0.43</v>
      </c>
      <c r="G57">
        <v>0.08</v>
      </c>
      <c r="H57">
        <v>0.14000000000000001</v>
      </c>
      <c r="I57">
        <v>0.08</v>
      </c>
      <c r="J57">
        <v>0.43</v>
      </c>
      <c r="K57">
        <v>0.08</v>
      </c>
      <c r="L57">
        <v>0.02</v>
      </c>
      <c r="M57">
        <v>0.02</v>
      </c>
      <c r="N57">
        <v>0.02</v>
      </c>
      <c r="O57">
        <v>0.08</v>
      </c>
      <c r="P57">
        <v>0.02</v>
      </c>
      <c r="Q57">
        <v>0.08</v>
      </c>
      <c r="R57">
        <v>0.02</v>
      </c>
      <c r="S57">
        <v>0.14000000000000001</v>
      </c>
      <c r="T57">
        <v>0.02</v>
      </c>
      <c r="U57">
        <v>0.02</v>
      </c>
      <c r="V57">
        <v>0.08</v>
      </c>
      <c r="W57">
        <v>0.02</v>
      </c>
      <c r="X57">
        <v>0.14000000000000001</v>
      </c>
      <c r="Y57">
        <v>0.14000000000000001</v>
      </c>
      <c r="Z57">
        <v>0.14000000000000001</v>
      </c>
      <c r="AA57">
        <v>0.08</v>
      </c>
      <c r="AB57">
        <v>0.14000000000000001</v>
      </c>
      <c r="AC57">
        <v>0.14000000000000001</v>
      </c>
      <c r="AD57">
        <v>0.02</v>
      </c>
      <c r="AE57">
        <v>0.14000000000000001</v>
      </c>
      <c r="AF57">
        <v>0.14000000000000001</v>
      </c>
      <c r="AG57">
        <v>0.02</v>
      </c>
      <c r="AH57">
        <v>0.14000000000000001</v>
      </c>
      <c r="AI57">
        <v>0.02</v>
      </c>
      <c r="AJ57">
        <v>0.02</v>
      </c>
      <c r="AK57">
        <v>0.8</v>
      </c>
      <c r="AL57">
        <v>0.08</v>
      </c>
      <c r="AM57">
        <v>0.43</v>
      </c>
      <c r="AN57">
        <v>0.02</v>
      </c>
      <c r="AO57">
        <v>0.08</v>
      </c>
      <c r="AP57">
        <v>0.43</v>
      </c>
      <c r="AQ57">
        <v>0.02</v>
      </c>
      <c r="AR57">
        <v>0.02</v>
      </c>
      <c r="AS57">
        <v>0.02</v>
      </c>
      <c r="AT57">
        <v>0.08</v>
      </c>
      <c r="AU57">
        <v>0.02</v>
      </c>
      <c r="AV57">
        <v>0.02</v>
      </c>
      <c r="AW57">
        <v>0.14000000000000001</v>
      </c>
      <c r="AX57">
        <v>0.14000000000000001</v>
      </c>
      <c r="AY57">
        <v>0.02</v>
      </c>
      <c r="AZ57">
        <v>0.02</v>
      </c>
      <c r="BA57">
        <v>0.02</v>
      </c>
      <c r="BB57">
        <v>0.43</v>
      </c>
      <c r="BC57">
        <v>0.14000000000000001</v>
      </c>
      <c r="BD57">
        <v>0.02</v>
      </c>
      <c r="BE57">
        <v>0.02</v>
      </c>
      <c r="BF57">
        <v>0.14000000000000001</v>
      </c>
      <c r="BG57">
        <v>0.02</v>
      </c>
      <c r="BH57">
        <v>0.02</v>
      </c>
      <c r="BI57">
        <v>0.43</v>
      </c>
      <c r="BJ57">
        <v>0.02</v>
      </c>
      <c r="BK57">
        <v>0.08</v>
      </c>
      <c r="BL57">
        <v>0.14000000000000001</v>
      </c>
      <c r="BM57">
        <v>0.02</v>
      </c>
      <c r="BN57">
        <v>0.02</v>
      </c>
      <c r="BO57">
        <v>0.08</v>
      </c>
      <c r="BP57">
        <v>0.02</v>
      </c>
      <c r="BQ57">
        <v>0.8</v>
      </c>
      <c r="BR57">
        <v>0.02</v>
      </c>
      <c r="BS57">
        <v>0.14000000000000001</v>
      </c>
      <c r="BT57">
        <v>0.43</v>
      </c>
      <c r="BU57">
        <v>0.08</v>
      </c>
      <c r="BV57">
        <v>0.08</v>
      </c>
      <c r="BW57">
        <v>0.02</v>
      </c>
      <c r="BX57">
        <v>0.02</v>
      </c>
      <c r="BY57">
        <v>0.02</v>
      </c>
      <c r="BZ57">
        <v>0.02</v>
      </c>
      <c r="CA57">
        <v>0.02</v>
      </c>
      <c r="CB57">
        <v>0.14000000000000001</v>
      </c>
      <c r="CC57">
        <v>0.02</v>
      </c>
      <c r="CD57">
        <v>0.02</v>
      </c>
      <c r="CE57">
        <v>0.02</v>
      </c>
      <c r="CF57">
        <v>0.08</v>
      </c>
      <c r="CG57">
        <v>0.02</v>
      </c>
      <c r="CH57">
        <v>0.02</v>
      </c>
      <c r="CI57">
        <v>0.02</v>
      </c>
      <c r="CJ57">
        <v>0.08</v>
      </c>
      <c r="CK57">
        <v>0.02</v>
      </c>
      <c r="CL57">
        <v>0.02</v>
      </c>
      <c r="CM57">
        <v>0.02</v>
      </c>
      <c r="CN57">
        <v>0.02</v>
      </c>
      <c r="CO57">
        <v>0.02</v>
      </c>
      <c r="CP57">
        <v>0.02</v>
      </c>
      <c r="CQ57">
        <v>0.43</v>
      </c>
      <c r="CR57">
        <v>0.08</v>
      </c>
      <c r="CS57">
        <v>0.02</v>
      </c>
      <c r="CT57">
        <v>0.08</v>
      </c>
      <c r="CU57">
        <v>0.02</v>
      </c>
      <c r="CV57">
        <v>0.02</v>
      </c>
      <c r="CW57">
        <v>0.08</v>
      </c>
      <c r="CX57">
        <v>0.02</v>
      </c>
      <c r="CY57">
        <v>0.02</v>
      </c>
      <c r="CZ57">
        <v>0.14000000000000001</v>
      </c>
      <c r="DA57">
        <v>0.08</v>
      </c>
      <c r="DB57">
        <v>0.02</v>
      </c>
      <c r="DC57">
        <v>0.02</v>
      </c>
      <c r="DD57">
        <v>0.14000000000000001</v>
      </c>
      <c r="DE57">
        <v>0.43</v>
      </c>
      <c r="DF57">
        <v>0.02</v>
      </c>
      <c r="DG57">
        <v>0.43</v>
      </c>
      <c r="DH57">
        <v>0.14000000000000001</v>
      </c>
      <c r="DI57">
        <v>0.02</v>
      </c>
      <c r="DJ57">
        <v>0.02</v>
      </c>
      <c r="DK57">
        <v>0.02</v>
      </c>
      <c r="DL57">
        <v>0.08</v>
      </c>
      <c r="DM57">
        <v>0.02</v>
      </c>
      <c r="DN57">
        <v>0.02</v>
      </c>
      <c r="DO57">
        <v>0.02</v>
      </c>
      <c r="DP57">
        <v>0.02</v>
      </c>
      <c r="DQ57">
        <v>0.43</v>
      </c>
      <c r="DR57">
        <v>0.02</v>
      </c>
      <c r="DS57">
        <v>0.02</v>
      </c>
      <c r="DT57">
        <v>0.02</v>
      </c>
      <c r="DU57">
        <v>0.14000000000000001</v>
      </c>
      <c r="DV57">
        <v>0.08</v>
      </c>
      <c r="DW57">
        <v>0.02</v>
      </c>
      <c r="DX57">
        <v>0.08</v>
      </c>
      <c r="DY57">
        <v>0.02</v>
      </c>
      <c r="DZ57">
        <v>0.02</v>
      </c>
      <c r="EA57">
        <v>0.02</v>
      </c>
      <c r="EB57">
        <v>0.02</v>
      </c>
      <c r="EC57">
        <v>0.08</v>
      </c>
      <c r="ED57">
        <v>0.02</v>
      </c>
      <c r="EE57">
        <v>0.02</v>
      </c>
      <c r="EF57">
        <v>0.02</v>
      </c>
      <c r="EG57">
        <v>0.02</v>
      </c>
      <c r="EH57">
        <v>0.02</v>
      </c>
      <c r="EI57">
        <v>0.02</v>
      </c>
      <c r="EJ57">
        <v>0.02</v>
      </c>
      <c r="EK57">
        <v>1</v>
      </c>
      <c r="EL57">
        <v>0.02</v>
      </c>
      <c r="EM57">
        <v>0.08</v>
      </c>
      <c r="EN57">
        <v>0.08</v>
      </c>
      <c r="EO57">
        <v>0.14000000000000001</v>
      </c>
      <c r="EP57">
        <v>0.08</v>
      </c>
      <c r="EQ57">
        <v>0.08</v>
      </c>
      <c r="ER57">
        <v>0.02</v>
      </c>
      <c r="ES57">
        <v>0.08</v>
      </c>
    </row>
    <row r="58" spans="1:149" x14ac:dyDescent="0.25">
      <c r="A58">
        <v>240</v>
      </c>
      <c r="B58">
        <v>0.8</v>
      </c>
      <c r="C58">
        <v>0.8</v>
      </c>
      <c r="D58">
        <v>0.14000000000000001</v>
      </c>
      <c r="E58">
        <v>0.02</v>
      </c>
      <c r="F58">
        <v>0.43</v>
      </c>
      <c r="G58">
        <v>0.8</v>
      </c>
      <c r="H58">
        <v>0.08</v>
      </c>
      <c r="I58">
        <v>0.02</v>
      </c>
      <c r="J58">
        <v>0.43</v>
      </c>
      <c r="K58">
        <v>0.02</v>
      </c>
      <c r="L58">
        <v>0.02</v>
      </c>
      <c r="M58">
        <v>0.43</v>
      </c>
      <c r="N58">
        <v>0.02</v>
      </c>
      <c r="O58">
        <v>0.02</v>
      </c>
      <c r="P58">
        <v>0.02</v>
      </c>
      <c r="Q58">
        <v>0.08</v>
      </c>
      <c r="R58">
        <v>0.02</v>
      </c>
      <c r="S58">
        <v>0.08</v>
      </c>
      <c r="T58">
        <v>0.02</v>
      </c>
      <c r="U58">
        <v>0.43</v>
      </c>
      <c r="V58">
        <v>0.43</v>
      </c>
      <c r="W58">
        <v>0.43</v>
      </c>
      <c r="X58" t="s">
        <v>182</v>
      </c>
      <c r="Y58">
        <v>0.08</v>
      </c>
      <c r="Z58">
        <v>0.43</v>
      </c>
      <c r="AA58">
        <v>0.43</v>
      </c>
      <c r="AB58">
        <v>0.43</v>
      </c>
      <c r="AC58">
        <v>0.02</v>
      </c>
      <c r="AD58">
        <v>0.02</v>
      </c>
      <c r="AE58" t="s">
        <v>182</v>
      </c>
      <c r="AF58">
        <v>0.02</v>
      </c>
      <c r="AG58">
        <v>0.02</v>
      </c>
      <c r="AH58">
        <v>0.14000000000000001</v>
      </c>
      <c r="AI58">
        <v>0.02</v>
      </c>
      <c r="AJ58">
        <v>0.02</v>
      </c>
      <c r="AK58">
        <v>0.08</v>
      </c>
      <c r="AL58">
        <v>0.08</v>
      </c>
      <c r="AM58">
        <v>0.08</v>
      </c>
      <c r="AN58">
        <v>0.02</v>
      </c>
      <c r="AO58">
        <v>0.02</v>
      </c>
      <c r="AP58">
        <v>0.43</v>
      </c>
      <c r="AQ58">
        <v>0.02</v>
      </c>
      <c r="AR58" t="s">
        <v>182</v>
      </c>
      <c r="AS58">
        <v>0.02</v>
      </c>
      <c r="AT58">
        <v>0.08</v>
      </c>
      <c r="AU58">
        <v>0.02</v>
      </c>
      <c r="AV58">
        <v>0.02</v>
      </c>
      <c r="AW58">
        <v>0.8</v>
      </c>
      <c r="AX58">
        <v>0.43</v>
      </c>
      <c r="AY58">
        <v>0.02</v>
      </c>
      <c r="AZ58">
        <v>0.43</v>
      </c>
      <c r="BA58">
        <v>0.02</v>
      </c>
      <c r="BB58">
        <v>0.43</v>
      </c>
      <c r="BC58">
        <v>0.02</v>
      </c>
      <c r="BD58">
        <v>0.14000000000000001</v>
      </c>
      <c r="BE58">
        <v>0.02</v>
      </c>
      <c r="BF58">
        <v>0.43</v>
      </c>
      <c r="BG58">
        <v>0.02</v>
      </c>
      <c r="BH58">
        <v>0.08</v>
      </c>
      <c r="BI58">
        <v>0.08</v>
      </c>
      <c r="BJ58">
        <v>0.43</v>
      </c>
      <c r="BK58">
        <v>0.02</v>
      </c>
      <c r="BL58">
        <v>0.02</v>
      </c>
      <c r="BM58">
        <v>0.02</v>
      </c>
      <c r="BN58">
        <v>0.02</v>
      </c>
      <c r="BO58">
        <v>0.08</v>
      </c>
      <c r="BP58">
        <v>0.02</v>
      </c>
      <c r="BQ58">
        <v>0.02</v>
      </c>
      <c r="BR58">
        <v>0.08</v>
      </c>
      <c r="BS58">
        <v>0.02</v>
      </c>
      <c r="BT58">
        <v>0.02</v>
      </c>
      <c r="BU58">
        <v>0.02</v>
      </c>
      <c r="BV58">
        <v>0.02</v>
      </c>
      <c r="BW58">
        <v>0.43</v>
      </c>
      <c r="BX58">
        <v>0.02</v>
      </c>
      <c r="BY58">
        <v>0.02</v>
      </c>
      <c r="BZ58">
        <v>0.02</v>
      </c>
      <c r="CA58">
        <v>0.02</v>
      </c>
      <c r="CB58">
        <v>0.08</v>
      </c>
      <c r="CC58">
        <v>0.02</v>
      </c>
      <c r="CD58">
        <v>0.08</v>
      </c>
      <c r="CE58">
        <v>0.02</v>
      </c>
      <c r="CF58">
        <v>0.02</v>
      </c>
      <c r="CG58">
        <v>0.14000000000000001</v>
      </c>
      <c r="CH58">
        <v>0.14000000000000001</v>
      </c>
      <c r="CI58">
        <v>0.02</v>
      </c>
      <c r="CJ58">
        <v>0.14000000000000001</v>
      </c>
      <c r="CK58">
        <v>0.02</v>
      </c>
      <c r="CL58">
        <v>0.02</v>
      </c>
      <c r="CM58">
        <v>0.02</v>
      </c>
      <c r="CN58">
        <v>0.02</v>
      </c>
      <c r="CO58">
        <v>0.02</v>
      </c>
      <c r="CP58">
        <v>0.02</v>
      </c>
      <c r="CQ58">
        <v>0.02</v>
      </c>
      <c r="CR58">
        <v>0.02</v>
      </c>
      <c r="CS58">
        <v>0.02</v>
      </c>
      <c r="CT58">
        <v>0.43</v>
      </c>
      <c r="CU58">
        <v>0.02</v>
      </c>
      <c r="CV58">
        <v>0.02</v>
      </c>
      <c r="CW58">
        <v>0.43</v>
      </c>
      <c r="CX58">
        <v>0.08</v>
      </c>
      <c r="CY58">
        <v>0.02</v>
      </c>
      <c r="CZ58">
        <v>0.43</v>
      </c>
      <c r="DA58">
        <v>0.08</v>
      </c>
      <c r="DB58">
        <v>0.08</v>
      </c>
      <c r="DC58">
        <v>0.02</v>
      </c>
      <c r="DD58">
        <v>0.08</v>
      </c>
      <c r="DE58">
        <v>0.08</v>
      </c>
      <c r="DF58">
        <v>0.43</v>
      </c>
      <c r="DG58">
        <v>0.43</v>
      </c>
      <c r="DH58">
        <v>0.02</v>
      </c>
      <c r="DI58">
        <v>0.08</v>
      </c>
      <c r="DJ58">
        <v>0.14000000000000001</v>
      </c>
      <c r="DK58">
        <v>0.02</v>
      </c>
      <c r="DL58">
        <v>0.8</v>
      </c>
      <c r="DM58">
        <v>0.02</v>
      </c>
      <c r="DN58">
        <v>0.02</v>
      </c>
      <c r="DO58">
        <v>0.02</v>
      </c>
      <c r="DP58">
        <v>0.02</v>
      </c>
      <c r="DQ58">
        <v>0.02</v>
      </c>
      <c r="DR58">
        <v>0.02</v>
      </c>
      <c r="DS58">
        <v>0.02</v>
      </c>
      <c r="DT58">
        <v>0.02</v>
      </c>
      <c r="DU58">
        <v>0.02</v>
      </c>
      <c r="DV58">
        <v>0.02</v>
      </c>
      <c r="DW58">
        <v>0.02</v>
      </c>
      <c r="DX58">
        <v>0.02</v>
      </c>
      <c r="DY58">
        <v>0.02</v>
      </c>
      <c r="DZ58">
        <v>0.02</v>
      </c>
      <c r="EA58">
        <v>0.02</v>
      </c>
      <c r="EB58">
        <v>0.02</v>
      </c>
      <c r="EC58">
        <v>0.02</v>
      </c>
      <c r="ED58">
        <v>0.02</v>
      </c>
      <c r="EE58">
        <v>0.02</v>
      </c>
      <c r="EF58">
        <v>0.02</v>
      </c>
      <c r="EG58">
        <v>0.02</v>
      </c>
      <c r="EH58">
        <v>0.02</v>
      </c>
      <c r="EI58">
        <v>0.02</v>
      </c>
      <c r="EJ58">
        <v>0.02</v>
      </c>
      <c r="EK58">
        <v>0.8</v>
      </c>
      <c r="EL58">
        <v>0.43</v>
      </c>
      <c r="EM58">
        <v>0.02</v>
      </c>
      <c r="EN58">
        <v>0.8</v>
      </c>
      <c r="EO58" t="b">
        <v>0</v>
      </c>
      <c r="EP58">
        <v>0.43</v>
      </c>
      <c r="EQ58" t="b">
        <v>0</v>
      </c>
      <c r="ER58">
        <v>0.08</v>
      </c>
      <c r="ES58">
        <v>0.43</v>
      </c>
    </row>
    <row r="61" spans="1:149" x14ac:dyDescent="0.25">
      <c r="A61">
        <v>125</v>
      </c>
      <c r="B61">
        <v>0.14000000000000001</v>
      </c>
      <c r="C61">
        <v>0.14000000000000001</v>
      </c>
      <c r="D61">
        <v>0.08</v>
      </c>
      <c r="E61">
        <v>0.14000000000000001</v>
      </c>
      <c r="F61">
        <v>0.14000000000000001</v>
      </c>
      <c r="G61">
        <v>0.14000000000000001</v>
      </c>
      <c r="H61">
        <v>0.08</v>
      </c>
      <c r="I61">
        <v>0.02</v>
      </c>
      <c r="J61">
        <v>0.02</v>
      </c>
      <c r="K61">
        <v>0.08</v>
      </c>
      <c r="L61">
        <v>0.43</v>
      </c>
      <c r="M61">
        <v>0.43</v>
      </c>
      <c r="N61">
        <v>0.02</v>
      </c>
      <c r="O61">
        <v>0.02</v>
      </c>
      <c r="P61">
        <v>0.02</v>
      </c>
      <c r="Q61">
        <v>0.8</v>
      </c>
      <c r="R61">
        <v>0.02</v>
      </c>
      <c r="S61">
        <v>0.02</v>
      </c>
      <c r="T61">
        <v>0.08</v>
      </c>
      <c r="U61">
        <v>0.43</v>
      </c>
      <c r="V61">
        <v>0.14000000000000001</v>
      </c>
      <c r="W61">
        <v>0.14000000000000001</v>
      </c>
      <c r="X61">
        <v>1</v>
      </c>
      <c r="Y61">
        <v>0.08</v>
      </c>
      <c r="Z61">
        <v>0.14000000000000001</v>
      </c>
      <c r="AA61">
        <v>0.43</v>
      </c>
      <c r="AB61">
        <v>0.08</v>
      </c>
      <c r="AC61">
        <v>0.14000000000000001</v>
      </c>
      <c r="AD61">
        <v>0.08</v>
      </c>
      <c r="AE61">
        <v>1</v>
      </c>
      <c r="AF61">
        <v>0.02</v>
      </c>
      <c r="AG61">
        <v>0.02</v>
      </c>
      <c r="AH61">
        <v>0.08</v>
      </c>
      <c r="AI61">
        <v>0.02</v>
      </c>
      <c r="AJ61">
        <v>0.02</v>
      </c>
      <c r="AK61">
        <v>0.08</v>
      </c>
      <c r="AL61">
        <v>0.43</v>
      </c>
      <c r="AM61">
        <v>0.08</v>
      </c>
      <c r="AN61">
        <v>0.14000000000000001</v>
      </c>
      <c r="AO61">
        <v>0.43</v>
      </c>
      <c r="AP61">
        <v>0.08</v>
      </c>
      <c r="AQ61">
        <v>0.02</v>
      </c>
      <c r="AR61">
        <v>0.14000000000000001</v>
      </c>
      <c r="AS61">
        <v>0.02</v>
      </c>
      <c r="AT61">
        <v>0.02</v>
      </c>
      <c r="AU61">
        <v>0.02</v>
      </c>
      <c r="AV61">
        <v>0.02</v>
      </c>
      <c r="AW61">
        <v>0.02</v>
      </c>
      <c r="AX61">
        <v>0.43</v>
      </c>
      <c r="AY61">
        <v>0.02</v>
      </c>
      <c r="AZ61">
        <v>0.08</v>
      </c>
      <c r="BA61">
        <v>0.08</v>
      </c>
      <c r="BB61">
        <v>0.08</v>
      </c>
      <c r="BC61">
        <v>0.14000000000000001</v>
      </c>
      <c r="BD61">
        <v>0.02</v>
      </c>
      <c r="BE61">
        <v>0.14000000000000001</v>
      </c>
      <c r="BF61">
        <v>0.08</v>
      </c>
      <c r="BG61">
        <v>0.02</v>
      </c>
      <c r="BH61">
        <v>0.08</v>
      </c>
      <c r="BI61">
        <v>0.14000000000000001</v>
      </c>
      <c r="BJ61">
        <v>0.43</v>
      </c>
      <c r="BK61">
        <v>0.08</v>
      </c>
      <c r="BL61">
        <v>0.08</v>
      </c>
      <c r="BM61">
        <v>0.02</v>
      </c>
      <c r="BN61">
        <v>0.02</v>
      </c>
      <c r="BO61">
        <v>0.08</v>
      </c>
      <c r="BP61">
        <v>0.02</v>
      </c>
      <c r="BQ61">
        <v>0.02</v>
      </c>
      <c r="BR61">
        <v>0.02</v>
      </c>
      <c r="BS61">
        <v>0.14000000000000001</v>
      </c>
      <c r="BT61">
        <v>0.08</v>
      </c>
      <c r="BU61">
        <v>0.08</v>
      </c>
      <c r="BV61">
        <v>0.02</v>
      </c>
      <c r="BW61">
        <v>0.02</v>
      </c>
      <c r="BX61">
        <v>0.02</v>
      </c>
      <c r="BY61">
        <v>0.08</v>
      </c>
      <c r="BZ61">
        <v>0.02</v>
      </c>
      <c r="CA61">
        <v>0.02</v>
      </c>
      <c r="CB61">
        <v>0.08</v>
      </c>
      <c r="CC61">
        <v>0.02</v>
      </c>
      <c r="CD61">
        <v>0.08</v>
      </c>
      <c r="CE61">
        <v>0.08</v>
      </c>
      <c r="CF61">
        <v>0.08</v>
      </c>
      <c r="CG61">
        <v>0.02</v>
      </c>
      <c r="CH61">
        <v>0.14000000000000001</v>
      </c>
      <c r="CI61">
        <v>0.08</v>
      </c>
      <c r="CJ61">
        <v>0.08</v>
      </c>
      <c r="CK61">
        <v>0.14000000000000001</v>
      </c>
      <c r="CL61">
        <v>0.02</v>
      </c>
      <c r="CM61">
        <v>0.02</v>
      </c>
      <c r="CN61">
        <v>0.02</v>
      </c>
      <c r="CO61">
        <v>0.02</v>
      </c>
      <c r="CP61">
        <v>0.02</v>
      </c>
      <c r="CQ61">
        <v>0.14000000000000001</v>
      </c>
      <c r="CR61">
        <v>0.02</v>
      </c>
      <c r="CS61">
        <v>0.08</v>
      </c>
      <c r="CT61">
        <v>0.14000000000000001</v>
      </c>
      <c r="CU61">
        <v>0.02</v>
      </c>
      <c r="CV61">
        <v>0.08</v>
      </c>
      <c r="CW61">
        <v>0.02</v>
      </c>
      <c r="CX61">
        <v>0.02</v>
      </c>
      <c r="CY61">
        <v>0.08</v>
      </c>
      <c r="CZ61">
        <v>0.08</v>
      </c>
      <c r="DA61">
        <v>0.43</v>
      </c>
      <c r="DB61">
        <v>0.08</v>
      </c>
      <c r="DC61">
        <v>0.02</v>
      </c>
      <c r="DD61">
        <v>0.02</v>
      </c>
      <c r="DE61">
        <v>0.08</v>
      </c>
      <c r="DF61">
        <v>0.02</v>
      </c>
      <c r="DG61">
        <v>0.08</v>
      </c>
      <c r="DH61">
        <v>0.08</v>
      </c>
      <c r="DI61">
        <v>0.02</v>
      </c>
      <c r="DJ61">
        <v>0.08</v>
      </c>
      <c r="DK61">
        <v>0.02</v>
      </c>
      <c r="DL61">
        <v>0.8</v>
      </c>
      <c r="DM61">
        <v>0.08</v>
      </c>
      <c r="DN61">
        <v>0.02</v>
      </c>
      <c r="DO61">
        <v>0.08</v>
      </c>
      <c r="DP61">
        <v>0.08</v>
      </c>
      <c r="DQ61">
        <v>0.02</v>
      </c>
      <c r="DR61">
        <v>0.02</v>
      </c>
      <c r="DS61">
        <v>0.08</v>
      </c>
      <c r="DT61">
        <v>0.02</v>
      </c>
      <c r="DU61">
        <v>0.43</v>
      </c>
      <c r="DV61">
        <v>0.02</v>
      </c>
      <c r="DW61">
        <v>0.02</v>
      </c>
      <c r="DX61">
        <v>0.08</v>
      </c>
      <c r="DY61">
        <v>0.08</v>
      </c>
      <c r="DZ61">
        <v>0.02</v>
      </c>
      <c r="EA61">
        <v>0.43</v>
      </c>
      <c r="EB61">
        <v>0.02</v>
      </c>
      <c r="EC61">
        <v>0.08</v>
      </c>
      <c r="ED61">
        <v>0.08</v>
      </c>
      <c r="EE61">
        <v>0.02</v>
      </c>
      <c r="EF61">
        <v>0.02</v>
      </c>
      <c r="EG61">
        <v>0.8</v>
      </c>
      <c r="EH61">
        <v>0.02</v>
      </c>
      <c r="EI61">
        <v>0.02</v>
      </c>
      <c r="EJ61">
        <v>0.02</v>
      </c>
      <c r="EK61">
        <v>3</v>
      </c>
      <c r="EL61">
        <v>0.08</v>
      </c>
      <c r="EM61">
        <v>0.02</v>
      </c>
      <c r="EN61">
        <v>0.43</v>
      </c>
      <c r="EO61">
        <v>2.5</v>
      </c>
      <c r="EP61">
        <v>0.43</v>
      </c>
      <c r="EQ61">
        <v>0.02</v>
      </c>
      <c r="ER61">
        <v>0.14000000000000001</v>
      </c>
      <c r="ES61">
        <v>0.14000000000000001</v>
      </c>
    </row>
    <row r="62" spans="1:149" x14ac:dyDescent="0.25">
      <c r="A62">
        <v>126</v>
      </c>
      <c r="B62">
        <v>0.8</v>
      </c>
      <c r="C62">
        <v>0.8</v>
      </c>
      <c r="D62">
        <v>0.14000000000000001</v>
      </c>
      <c r="E62">
        <v>0.08</v>
      </c>
      <c r="F62">
        <v>0.08</v>
      </c>
      <c r="G62">
        <v>0.08</v>
      </c>
      <c r="H62">
        <v>0.14000000000000001</v>
      </c>
      <c r="I62">
        <v>0.08</v>
      </c>
      <c r="J62">
        <v>0.14000000000000001</v>
      </c>
      <c r="K62">
        <v>0.02</v>
      </c>
      <c r="L62">
        <v>0.43</v>
      </c>
      <c r="M62">
        <v>0.43</v>
      </c>
      <c r="N62">
        <v>0.02</v>
      </c>
      <c r="O62">
        <v>0.02</v>
      </c>
      <c r="P62">
        <v>0.02</v>
      </c>
      <c r="Q62">
        <v>0.08</v>
      </c>
      <c r="R62">
        <v>0.02</v>
      </c>
      <c r="S62">
        <v>0.08</v>
      </c>
      <c r="T62">
        <v>0.08</v>
      </c>
      <c r="U62">
        <v>0.14000000000000001</v>
      </c>
      <c r="V62">
        <v>0.14000000000000001</v>
      </c>
      <c r="W62">
        <v>0.02</v>
      </c>
      <c r="X62">
        <v>0.8</v>
      </c>
      <c r="Y62">
        <v>0.08</v>
      </c>
      <c r="Z62">
        <v>0.14000000000000001</v>
      </c>
      <c r="AA62">
        <v>0.8</v>
      </c>
      <c r="AB62">
        <v>0.43</v>
      </c>
      <c r="AC62">
        <v>0.14000000000000001</v>
      </c>
      <c r="AD62">
        <v>0.14000000000000001</v>
      </c>
      <c r="AE62">
        <v>0.14000000000000001</v>
      </c>
      <c r="AF62">
        <v>0.08</v>
      </c>
      <c r="AG62">
        <v>0.43</v>
      </c>
      <c r="AH62">
        <v>0.08</v>
      </c>
      <c r="AI62">
        <v>0.02</v>
      </c>
      <c r="AJ62">
        <v>0.14000000000000001</v>
      </c>
      <c r="AK62">
        <v>0.14000000000000001</v>
      </c>
      <c r="AL62">
        <v>0.08</v>
      </c>
      <c r="AM62">
        <v>0.02</v>
      </c>
      <c r="AN62">
        <v>0.02</v>
      </c>
      <c r="AO62">
        <v>0.08</v>
      </c>
      <c r="AP62">
        <v>0.43</v>
      </c>
      <c r="AQ62">
        <v>0.02</v>
      </c>
      <c r="AR62">
        <v>0.02</v>
      </c>
      <c r="AS62">
        <v>0.14000000000000001</v>
      </c>
      <c r="AT62">
        <v>0.08</v>
      </c>
      <c r="AU62">
        <v>0.14000000000000001</v>
      </c>
      <c r="AV62">
        <v>0.02</v>
      </c>
      <c r="AW62">
        <v>0.8</v>
      </c>
      <c r="AX62">
        <v>0.14000000000000001</v>
      </c>
      <c r="AY62">
        <v>0.02</v>
      </c>
      <c r="AZ62">
        <v>0.14000000000000001</v>
      </c>
      <c r="BA62">
        <v>0.14000000000000001</v>
      </c>
      <c r="BB62">
        <v>0.08</v>
      </c>
      <c r="BC62">
        <v>0.14000000000000001</v>
      </c>
      <c r="BD62">
        <v>0.08</v>
      </c>
      <c r="BE62">
        <v>0.08</v>
      </c>
      <c r="BF62">
        <v>0.43</v>
      </c>
      <c r="BG62">
        <v>0.08</v>
      </c>
      <c r="BH62">
        <v>0.43</v>
      </c>
      <c r="BI62">
        <v>0.08</v>
      </c>
      <c r="BJ62">
        <v>0.08</v>
      </c>
      <c r="BK62">
        <v>0.43</v>
      </c>
      <c r="BL62">
        <v>0.02</v>
      </c>
      <c r="BM62">
        <v>0.02</v>
      </c>
      <c r="BN62">
        <v>0.02</v>
      </c>
      <c r="BO62">
        <v>0.14000000000000001</v>
      </c>
      <c r="BP62">
        <v>0.02</v>
      </c>
      <c r="BQ62">
        <v>0.8</v>
      </c>
      <c r="BR62">
        <v>0.02</v>
      </c>
      <c r="BS62">
        <v>0.02</v>
      </c>
      <c r="BT62">
        <v>0.14000000000000001</v>
      </c>
      <c r="BU62">
        <v>0.02</v>
      </c>
      <c r="BV62">
        <v>0.08</v>
      </c>
      <c r="BW62">
        <v>0.02</v>
      </c>
      <c r="BX62">
        <v>0.02</v>
      </c>
      <c r="BY62">
        <v>0.08</v>
      </c>
      <c r="BZ62">
        <v>0.08</v>
      </c>
      <c r="CA62">
        <v>0.02</v>
      </c>
      <c r="CB62">
        <v>0.08</v>
      </c>
      <c r="CC62">
        <v>0.02</v>
      </c>
      <c r="CD62">
        <v>0.14000000000000001</v>
      </c>
      <c r="CE62">
        <v>0.43</v>
      </c>
      <c r="CF62">
        <v>0.08</v>
      </c>
      <c r="CG62">
        <v>0.14000000000000001</v>
      </c>
      <c r="CH62">
        <v>0.02</v>
      </c>
      <c r="CI62">
        <v>0.02</v>
      </c>
      <c r="CJ62">
        <v>0.02</v>
      </c>
      <c r="CK62">
        <v>0.8</v>
      </c>
      <c r="CL62">
        <v>0.08</v>
      </c>
      <c r="CM62">
        <v>0.02</v>
      </c>
      <c r="CN62">
        <v>0.02</v>
      </c>
      <c r="CO62">
        <v>0.08</v>
      </c>
      <c r="CP62">
        <v>0.02</v>
      </c>
      <c r="CQ62">
        <v>0.43</v>
      </c>
      <c r="CR62">
        <v>0.08</v>
      </c>
      <c r="CS62">
        <v>0.43</v>
      </c>
      <c r="CT62">
        <v>0.02</v>
      </c>
      <c r="CU62">
        <v>0.14000000000000001</v>
      </c>
      <c r="CV62">
        <v>0.14000000000000001</v>
      </c>
      <c r="CW62">
        <v>0.08</v>
      </c>
      <c r="CX62">
        <v>0.08</v>
      </c>
      <c r="CY62">
        <v>0.14000000000000001</v>
      </c>
      <c r="CZ62">
        <v>0.14000000000000001</v>
      </c>
      <c r="DA62">
        <v>0.08</v>
      </c>
      <c r="DB62">
        <v>0.08</v>
      </c>
      <c r="DC62">
        <v>0.02</v>
      </c>
      <c r="DD62">
        <v>0.14000000000000001</v>
      </c>
      <c r="DE62">
        <v>0.08</v>
      </c>
      <c r="DF62">
        <v>0.02</v>
      </c>
      <c r="DG62">
        <v>0.02</v>
      </c>
      <c r="DH62">
        <v>0.14000000000000001</v>
      </c>
      <c r="DI62">
        <v>0.02</v>
      </c>
      <c r="DJ62">
        <v>0.43</v>
      </c>
      <c r="DK62">
        <v>0.02</v>
      </c>
      <c r="DL62">
        <v>0.8</v>
      </c>
      <c r="DM62">
        <v>0.08</v>
      </c>
      <c r="DN62">
        <v>0.02</v>
      </c>
      <c r="DO62">
        <v>0.02</v>
      </c>
      <c r="DP62">
        <v>0.02</v>
      </c>
      <c r="DQ62">
        <v>0.14000000000000001</v>
      </c>
      <c r="DR62">
        <v>0.02</v>
      </c>
      <c r="DS62">
        <v>0.02</v>
      </c>
      <c r="DT62">
        <v>0.14000000000000001</v>
      </c>
      <c r="DU62">
        <v>0.14000000000000001</v>
      </c>
      <c r="DV62">
        <v>0.08</v>
      </c>
      <c r="DW62">
        <v>0.02</v>
      </c>
      <c r="DX62">
        <v>0.43</v>
      </c>
      <c r="DY62">
        <v>0.02</v>
      </c>
      <c r="DZ62">
        <v>0.02</v>
      </c>
      <c r="EA62">
        <v>0.8</v>
      </c>
      <c r="EB62">
        <v>0.02</v>
      </c>
      <c r="EC62">
        <v>0.43</v>
      </c>
      <c r="ED62">
        <v>0.02</v>
      </c>
      <c r="EE62">
        <v>0.43</v>
      </c>
      <c r="EF62">
        <v>0.02</v>
      </c>
      <c r="EG62">
        <v>0.02</v>
      </c>
      <c r="EH62">
        <v>0.02</v>
      </c>
      <c r="EI62">
        <v>0.02</v>
      </c>
      <c r="EJ62">
        <v>0.02</v>
      </c>
      <c r="EK62">
        <v>2</v>
      </c>
      <c r="EL62">
        <v>0.14000000000000001</v>
      </c>
      <c r="EM62">
        <v>0.08</v>
      </c>
      <c r="EN62">
        <v>0.08</v>
      </c>
      <c r="EO62">
        <v>0.8</v>
      </c>
      <c r="EP62">
        <v>0.8</v>
      </c>
      <c r="EQ62">
        <v>0.08</v>
      </c>
      <c r="ER62">
        <v>0.14000000000000001</v>
      </c>
      <c r="ES62">
        <v>0.08</v>
      </c>
    </row>
    <row r="63" spans="1:149" x14ac:dyDescent="0.25">
      <c r="A63">
        <v>127</v>
      </c>
      <c r="B63">
        <v>0.02</v>
      </c>
      <c r="C63">
        <v>0.14000000000000001</v>
      </c>
      <c r="D63">
        <v>1</v>
      </c>
      <c r="E63">
        <v>0.02</v>
      </c>
      <c r="F63">
        <v>0.8</v>
      </c>
      <c r="G63">
        <v>0.02</v>
      </c>
      <c r="H63">
        <v>0.08</v>
      </c>
      <c r="I63">
        <v>0.43</v>
      </c>
      <c r="J63">
        <v>0.02</v>
      </c>
      <c r="K63">
        <v>0.08</v>
      </c>
      <c r="L63">
        <v>0.08</v>
      </c>
      <c r="M63">
        <v>0.08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0.14000000000000001</v>
      </c>
      <c r="Y63">
        <v>0.02</v>
      </c>
      <c r="Z63">
        <v>0.14000000000000001</v>
      </c>
      <c r="AA63">
        <v>0.08</v>
      </c>
      <c r="AB63">
        <v>0.02</v>
      </c>
      <c r="AC63">
        <v>0.02</v>
      </c>
      <c r="AD63">
        <v>0.08</v>
      </c>
      <c r="AE63">
        <v>0.02</v>
      </c>
      <c r="AF63">
        <v>0.02</v>
      </c>
      <c r="AG63">
        <v>0.02</v>
      </c>
      <c r="AH63">
        <v>0.08</v>
      </c>
      <c r="AI63">
        <v>0.02</v>
      </c>
      <c r="AJ63">
        <v>0.02</v>
      </c>
      <c r="AK63">
        <v>0.02</v>
      </c>
      <c r="AL63">
        <v>0.02</v>
      </c>
      <c r="AM63">
        <v>0.02</v>
      </c>
      <c r="AN63">
        <v>0.02</v>
      </c>
      <c r="AO63">
        <v>0.02</v>
      </c>
      <c r="AP63">
        <v>0.08</v>
      </c>
      <c r="AQ63">
        <v>0.02</v>
      </c>
      <c r="AR63">
        <v>0.02</v>
      </c>
      <c r="AS63">
        <v>0.02</v>
      </c>
      <c r="AT63">
        <v>0.02</v>
      </c>
      <c r="AU63">
        <v>0.02</v>
      </c>
      <c r="AV63">
        <v>0.02</v>
      </c>
      <c r="AW63">
        <v>0.02</v>
      </c>
      <c r="AX63">
        <v>0.43</v>
      </c>
      <c r="AY63">
        <v>0.02</v>
      </c>
      <c r="AZ63">
        <v>0.08</v>
      </c>
      <c r="BA63">
        <v>0.02</v>
      </c>
      <c r="BB63">
        <v>0.02</v>
      </c>
      <c r="BC63">
        <v>0.02</v>
      </c>
      <c r="BD63">
        <v>0.02</v>
      </c>
      <c r="BE63">
        <v>0.43</v>
      </c>
      <c r="BF63">
        <v>0.02</v>
      </c>
      <c r="BG63">
        <v>0.02</v>
      </c>
      <c r="BH63">
        <v>0.43</v>
      </c>
      <c r="BI63">
        <v>0.08</v>
      </c>
      <c r="BJ63">
        <v>0.02</v>
      </c>
      <c r="BK63">
        <v>0.43</v>
      </c>
      <c r="BL63">
        <v>0.02</v>
      </c>
      <c r="BM63">
        <v>0.02</v>
      </c>
      <c r="BN63">
        <v>0.02</v>
      </c>
      <c r="BO63">
        <v>0.08</v>
      </c>
      <c r="BP63">
        <v>0.02</v>
      </c>
      <c r="BQ63">
        <v>0.14000000000000001</v>
      </c>
      <c r="BR63">
        <v>0.02</v>
      </c>
      <c r="BS63">
        <v>0.02</v>
      </c>
      <c r="BT63">
        <v>0.02</v>
      </c>
      <c r="BU63">
        <v>0.08</v>
      </c>
      <c r="BV63">
        <v>0.08</v>
      </c>
      <c r="BW63">
        <v>0.02</v>
      </c>
      <c r="BX63">
        <v>0.02</v>
      </c>
      <c r="BY63">
        <v>0.43</v>
      </c>
      <c r="BZ63">
        <v>0.02</v>
      </c>
      <c r="CA63">
        <v>0.02</v>
      </c>
      <c r="CB63">
        <v>0.02</v>
      </c>
      <c r="CC63">
        <v>0.02</v>
      </c>
      <c r="CD63">
        <v>0.02</v>
      </c>
      <c r="CE63">
        <v>0.02</v>
      </c>
      <c r="CF63">
        <v>0.08</v>
      </c>
      <c r="CG63">
        <v>0.14000000000000001</v>
      </c>
      <c r="CH63">
        <v>0.02</v>
      </c>
      <c r="CI63">
        <v>0.02</v>
      </c>
      <c r="CJ63">
        <v>0.02</v>
      </c>
      <c r="CK63">
        <v>1</v>
      </c>
      <c r="CL63">
        <v>0.02</v>
      </c>
      <c r="CM63">
        <v>0.02</v>
      </c>
      <c r="CN63">
        <v>0.02</v>
      </c>
      <c r="CO63">
        <v>0.02</v>
      </c>
      <c r="CP63">
        <v>0.02</v>
      </c>
      <c r="CQ63">
        <v>0.8</v>
      </c>
      <c r="CR63">
        <v>0.14000000000000001</v>
      </c>
      <c r="CS63">
        <v>0.02</v>
      </c>
      <c r="CT63">
        <v>0.14000000000000001</v>
      </c>
      <c r="CU63">
        <v>0.08</v>
      </c>
      <c r="CV63">
        <v>0.02</v>
      </c>
      <c r="CW63">
        <v>0.08</v>
      </c>
      <c r="CX63">
        <v>0.02</v>
      </c>
      <c r="CY63">
        <v>0.08</v>
      </c>
      <c r="CZ63">
        <v>0.08</v>
      </c>
      <c r="DA63">
        <v>0.08</v>
      </c>
      <c r="DB63">
        <v>0.02</v>
      </c>
      <c r="DC63">
        <v>0.02</v>
      </c>
      <c r="DD63">
        <v>0.08</v>
      </c>
      <c r="DE63">
        <v>0.02</v>
      </c>
      <c r="DF63">
        <v>0.02</v>
      </c>
      <c r="DG63">
        <v>0.08</v>
      </c>
      <c r="DH63">
        <v>0.02</v>
      </c>
      <c r="DI63">
        <v>0.02</v>
      </c>
      <c r="DJ63">
        <v>0.8</v>
      </c>
      <c r="DK63">
        <v>0.02</v>
      </c>
      <c r="DL63">
        <v>0.02</v>
      </c>
      <c r="DM63">
        <v>0.02</v>
      </c>
      <c r="DN63">
        <v>0.02</v>
      </c>
      <c r="DO63">
        <v>0.08</v>
      </c>
      <c r="DP63">
        <v>0.02</v>
      </c>
      <c r="DQ63">
        <v>0.02</v>
      </c>
      <c r="DR63">
        <v>0.02</v>
      </c>
      <c r="DS63">
        <v>0.02</v>
      </c>
      <c r="DT63">
        <v>0.02</v>
      </c>
      <c r="DU63">
        <v>0.14000000000000001</v>
      </c>
      <c r="DV63">
        <v>0.08</v>
      </c>
      <c r="DW63">
        <v>0.02</v>
      </c>
      <c r="DX63">
        <v>0.14000000000000001</v>
      </c>
      <c r="DY63">
        <v>0.02</v>
      </c>
      <c r="DZ63">
        <v>0.08</v>
      </c>
      <c r="EA63">
        <v>0.08</v>
      </c>
      <c r="EB63">
        <v>0.02</v>
      </c>
      <c r="EC63">
        <v>0.02</v>
      </c>
      <c r="ED63">
        <v>0.02</v>
      </c>
      <c r="EE63">
        <v>0.02</v>
      </c>
      <c r="EF63">
        <v>0.02</v>
      </c>
      <c r="EG63">
        <v>0.02</v>
      </c>
      <c r="EH63">
        <v>0.02</v>
      </c>
      <c r="EI63">
        <v>0.02</v>
      </c>
      <c r="EJ63">
        <v>0.02</v>
      </c>
      <c r="EK63">
        <v>3</v>
      </c>
      <c r="EL63">
        <v>0.02</v>
      </c>
      <c r="EM63">
        <v>0.02</v>
      </c>
      <c r="EN63">
        <v>0.02</v>
      </c>
      <c r="EO63">
        <v>0.14000000000000001</v>
      </c>
      <c r="EP63">
        <v>0.02</v>
      </c>
      <c r="EQ63">
        <v>0.43</v>
      </c>
      <c r="ER63">
        <v>0.02</v>
      </c>
      <c r="ES63">
        <v>0.02</v>
      </c>
    </row>
    <row r="64" spans="1:149" x14ac:dyDescent="0.25">
      <c r="A64">
        <v>135</v>
      </c>
      <c r="B64">
        <v>0.8</v>
      </c>
      <c r="C64">
        <v>0.14000000000000001</v>
      </c>
      <c r="D64">
        <v>0.14000000000000001</v>
      </c>
      <c r="E64">
        <v>0.08</v>
      </c>
      <c r="F64">
        <v>0.14000000000000001</v>
      </c>
      <c r="G64">
        <v>0.14000000000000001</v>
      </c>
      <c r="H64">
        <v>0.14000000000000001</v>
      </c>
      <c r="I64">
        <v>0.08</v>
      </c>
      <c r="J64">
        <v>0.14000000000000001</v>
      </c>
      <c r="K64">
        <v>0.08</v>
      </c>
      <c r="L64">
        <v>0.14000000000000001</v>
      </c>
      <c r="M64">
        <v>0.14000000000000001</v>
      </c>
      <c r="N64">
        <v>0.08</v>
      </c>
      <c r="O64">
        <v>0.02</v>
      </c>
      <c r="P64">
        <v>0.08</v>
      </c>
      <c r="Q64">
        <v>0.08</v>
      </c>
      <c r="R64">
        <v>0.08</v>
      </c>
      <c r="S64">
        <v>0.08</v>
      </c>
      <c r="T64">
        <v>0.43</v>
      </c>
      <c r="U64">
        <v>0.43</v>
      </c>
      <c r="V64">
        <v>0.14000000000000001</v>
      </c>
      <c r="W64">
        <v>0.14000000000000001</v>
      </c>
      <c r="X64">
        <v>1</v>
      </c>
      <c r="Y64">
        <v>0.08</v>
      </c>
      <c r="Z64">
        <v>0.43</v>
      </c>
      <c r="AA64">
        <v>0.14000000000000001</v>
      </c>
      <c r="AB64">
        <v>0.14000000000000001</v>
      </c>
      <c r="AC64">
        <v>0.08</v>
      </c>
      <c r="AD64">
        <v>0.14000000000000001</v>
      </c>
      <c r="AE64">
        <v>0.02</v>
      </c>
      <c r="AF64">
        <v>0.02</v>
      </c>
      <c r="AG64">
        <v>0.43</v>
      </c>
      <c r="AH64">
        <v>0.14000000000000001</v>
      </c>
      <c r="AI64">
        <v>0.02</v>
      </c>
      <c r="AJ64">
        <v>0.14000000000000001</v>
      </c>
      <c r="AK64">
        <v>0.08</v>
      </c>
      <c r="AL64">
        <v>0.14000000000000001</v>
      </c>
      <c r="AM64">
        <v>0.08</v>
      </c>
      <c r="AN64">
        <v>0.14000000000000001</v>
      </c>
      <c r="AO64">
        <v>0.02</v>
      </c>
      <c r="AP64">
        <v>0.43</v>
      </c>
      <c r="AQ64">
        <v>0.02</v>
      </c>
      <c r="AR64">
        <v>0.14000000000000001</v>
      </c>
      <c r="AS64">
        <v>0.08</v>
      </c>
      <c r="AT64">
        <v>0.02</v>
      </c>
      <c r="AU64">
        <v>0.08</v>
      </c>
      <c r="AV64">
        <v>0.02</v>
      </c>
      <c r="AW64">
        <v>0.02</v>
      </c>
      <c r="AX64">
        <v>0.43</v>
      </c>
      <c r="AY64">
        <v>0.02</v>
      </c>
      <c r="AZ64">
        <v>0.14000000000000001</v>
      </c>
      <c r="BA64">
        <v>0.43</v>
      </c>
      <c r="BB64">
        <v>0.02</v>
      </c>
      <c r="BC64">
        <v>0.14000000000000001</v>
      </c>
      <c r="BD64">
        <v>0.14000000000000001</v>
      </c>
      <c r="BE64">
        <v>0.08</v>
      </c>
      <c r="BF64">
        <v>0.43</v>
      </c>
      <c r="BG64">
        <v>0.14000000000000001</v>
      </c>
      <c r="BH64">
        <v>0.43</v>
      </c>
      <c r="BI64">
        <v>0.43</v>
      </c>
      <c r="BJ64">
        <v>0.43</v>
      </c>
      <c r="BK64">
        <v>0.08</v>
      </c>
      <c r="BL64">
        <v>0.08</v>
      </c>
      <c r="BM64">
        <v>0.02</v>
      </c>
      <c r="BN64">
        <v>0.02</v>
      </c>
      <c r="BO64">
        <v>0.43</v>
      </c>
      <c r="BP64">
        <v>0.02</v>
      </c>
      <c r="BQ64">
        <v>0.02</v>
      </c>
      <c r="BR64">
        <v>0.02</v>
      </c>
      <c r="BS64">
        <v>0.08</v>
      </c>
      <c r="BT64">
        <v>0.14000000000000001</v>
      </c>
      <c r="BU64">
        <v>0.14000000000000001</v>
      </c>
      <c r="BV64">
        <v>0.02</v>
      </c>
      <c r="BW64">
        <v>0.08</v>
      </c>
      <c r="BX64">
        <v>0.08</v>
      </c>
      <c r="BY64">
        <v>0.43</v>
      </c>
      <c r="BZ64">
        <v>0.02</v>
      </c>
      <c r="CA64">
        <v>0.08</v>
      </c>
      <c r="CB64">
        <v>0.14000000000000001</v>
      </c>
      <c r="CC64">
        <v>0.02</v>
      </c>
      <c r="CD64">
        <v>0.02</v>
      </c>
      <c r="CE64">
        <v>0.14000000000000001</v>
      </c>
      <c r="CF64">
        <v>0.14000000000000001</v>
      </c>
      <c r="CG64">
        <v>0.43</v>
      </c>
      <c r="CH64">
        <v>0.08</v>
      </c>
      <c r="CI64">
        <v>0.02</v>
      </c>
      <c r="CJ64">
        <v>0.08</v>
      </c>
      <c r="CK64">
        <v>0.14000000000000001</v>
      </c>
      <c r="CL64">
        <v>0.02</v>
      </c>
      <c r="CM64">
        <v>0.02</v>
      </c>
      <c r="CN64">
        <v>0.43</v>
      </c>
      <c r="CO64">
        <v>0.14000000000000001</v>
      </c>
      <c r="CP64">
        <v>0.02</v>
      </c>
      <c r="CQ64">
        <v>0.14000000000000001</v>
      </c>
      <c r="CR64">
        <v>0.14000000000000001</v>
      </c>
      <c r="CS64">
        <v>0.14000000000000001</v>
      </c>
      <c r="CT64">
        <v>0.08</v>
      </c>
      <c r="CU64">
        <v>0.02</v>
      </c>
      <c r="CV64">
        <v>0.14000000000000001</v>
      </c>
      <c r="CW64">
        <v>0.43</v>
      </c>
      <c r="CX64">
        <v>0.02</v>
      </c>
      <c r="CY64">
        <v>0.08</v>
      </c>
      <c r="CZ64">
        <v>0.14000000000000001</v>
      </c>
      <c r="DA64">
        <v>0.08</v>
      </c>
      <c r="DB64">
        <v>0.02</v>
      </c>
      <c r="DC64">
        <v>0.02</v>
      </c>
      <c r="DD64">
        <v>0.14000000000000001</v>
      </c>
      <c r="DE64">
        <v>0.08</v>
      </c>
      <c r="DF64">
        <v>0.14000000000000001</v>
      </c>
      <c r="DG64">
        <v>0.14000000000000001</v>
      </c>
      <c r="DH64">
        <v>0.14000000000000001</v>
      </c>
      <c r="DI64">
        <v>0.02</v>
      </c>
      <c r="DJ64">
        <v>0.02</v>
      </c>
      <c r="DK64">
        <v>0.02</v>
      </c>
      <c r="DL64">
        <v>0.8</v>
      </c>
      <c r="DM64">
        <v>0.14000000000000001</v>
      </c>
      <c r="DN64">
        <v>0.08</v>
      </c>
      <c r="DO64">
        <v>0.08</v>
      </c>
      <c r="DP64">
        <v>0.08</v>
      </c>
      <c r="DQ64">
        <v>0.08</v>
      </c>
      <c r="DR64">
        <v>0.08</v>
      </c>
      <c r="DS64">
        <v>0.08</v>
      </c>
      <c r="DT64">
        <v>0.02</v>
      </c>
      <c r="DU64">
        <v>0.14000000000000001</v>
      </c>
      <c r="DV64">
        <v>0.02</v>
      </c>
      <c r="DW64">
        <v>0.02</v>
      </c>
      <c r="DX64">
        <v>0.08</v>
      </c>
      <c r="DY64">
        <v>0.14000000000000001</v>
      </c>
      <c r="DZ64">
        <v>0.02</v>
      </c>
      <c r="EA64">
        <v>0.14000000000000001</v>
      </c>
      <c r="EB64">
        <v>0.02</v>
      </c>
      <c r="EC64">
        <v>0.02</v>
      </c>
      <c r="ED64">
        <v>0.08</v>
      </c>
      <c r="EE64">
        <v>0.43</v>
      </c>
      <c r="EF64">
        <v>0.02</v>
      </c>
      <c r="EG64">
        <v>0.14000000000000001</v>
      </c>
      <c r="EH64">
        <v>0.08</v>
      </c>
      <c r="EI64">
        <v>0.02</v>
      </c>
      <c r="EJ64">
        <v>0.08</v>
      </c>
      <c r="EK64">
        <v>1</v>
      </c>
      <c r="EL64">
        <v>0.43</v>
      </c>
      <c r="EM64">
        <v>0.08</v>
      </c>
      <c r="EN64">
        <v>0.43</v>
      </c>
      <c r="EO64">
        <v>2.5</v>
      </c>
      <c r="EP64">
        <v>0.43</v>
      </c>
      <c r="EQ64">
        <v>0.43</v>
      </c>
      <c r="ER64">
        <v>0.14000000000000001</v>
      </c>
      <c r="ES64">
        <v>0.43</v>
      </c>
    </row>
    <row r="65" spans="1:149" x14ac:dyDescent="0.25">
      <c r="A65">
        <v>149</v>
      </c>
      <c r="B65">
        <v>0.08</v>
      </c>
      <c r="C65">
        <v>0.08</v>
      </c>
      <c r="D65">
        <v>0.14000000000000001</v>
      </c>
      <c r="E65">
        <v>0.02</v>
      </c>
      <c r="F65">
        <v>0.14000000000000001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0.08</v>
      </c>
      <c r="N65">
        <v>0.08</v>
      </c>
      <c r="O65">
        <v>0.02</v>
      </c>
      <c r="P65">
        <v>0.02</v>
      </c>
      <c r="Q65">
        <v>0.8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0.8</v>
      </c>
      <c r="Y65">
        <v>0.02</v>
      </c>
      <c r="Z65">
        <v>0.02</v>
      </c>
      <c r="AA65">
        <v>0.14000000000000001</v>
      </c>
      <c r="AB65">
        <v>0.08</v>
      </c>
      <c r="AC65">
        <v>0.43</v>
      </c>
      <c r="AD65">
        <v>0.02</v>
      </c>
      <c r="AE65">
        <v>0.02</v>
      </c>
      <c r="AF65">
        <v>0.02</v>
      </c>
      <c r="AG65">
        <v>0.02</v>
      </c>
      <c r="AH65">
        <v>0.08</v>
      </c>
      <c r="AI65">
        <v>0.02</v>
      </c>
      <c r="AJ65">
        <v>0.02</v>
      </c>
      <c r="AK65">
        <v>0.08</v>
      </c>
      <c r="AL65">
        <v>0.14000000000000001</v>
      </c>
      <c r="AM65">
        <v>0.14000000000000001</v>
      </c>
      <c r="AN65">
        <v>0.02</v>
      </c>
      <c r="AO65">
        <v>0.02</v>
      </c>
      <c r="AP65">
        <v>0.43</v>
      </c>
      <c r="AQ65">
        <v>0.02</v>
      </c>
      <c r="AR65">
        <v>0.02</v>
      </c>
      <c r="AS65" t="s">
        <v>182</v>
      </c>
      <c r="AT65">
        <v>0.08</v>
      </c>
      <c r="AU65">
        <v>0.02</v>
      </c>
      <c r="AV65">
        <v>0.02</v>
      </c>
      <c r="AW65">
        <v>0.08</v>
      </c>
      <c r="AX65">
        <v>0.08</v>
      </c>
      <c r="AY65">
        <v>0.02</v>
      </c>
      <c r="AZ65">
        <v>0.02</v>
      </c>
      <c r="BA65">
        <v>0.02</v>
      </c>
      <c r="BB65">
        <v>0.14000000000000001</v>
      </c>
      <c r="BC65">
        <v>0.02</v>
      </c>
      <c r="BD65">
        <v>0.08</v>
      </c>
      <c r="BE65">
        <v>0.14000000000000001</v>
      </c>
      <c r="BF65">
        <v>0.08</v>
      </c>
      <c r="BG65">
        <v>0.02</v>
      </c>
      <c r="BH65">
        <v>0.08</v>
      </c>
      <c r="BI65">
        <v>0.08</v>
      </c>
      <c r="BJ65">
        <v>0.02</v>
      </c>
      <c r="BK65">
        <v>0.02</v>
      </c>
      <c r="BL65">
        <v>0.02</v>
      </c>
      <c r="BM65">
        <v>0.02</v>
      </c>
      <c r="BN65">
        <v>0.02</v>
      </c>
      <c r="BO65">
        <v>0.08</v>
      </c>
      <c r="BP65">
        <v>0.02</v>
      </c>
      <c r="BQ65" t="b">
        <v>0</v>
      </c>
      <c r="BR65">
        <v>0.02</v>
      </c>
      <c r="BS65" t="b">
        <v>0</v>
      </c>
      <c r="BT65">
        <v>0.02</v>
      </c>
      <c r="BU65">
        <v>0.02</v>
      </c>
      <c r="BV65">
        <v>0.02</v>
      </c>
      <c r="BW65">
        <v>0.02</v>
      </c>
      <c r="BX65">
        <v>0.02</v>
      </c>
      <c r="BY65">
        <v>0.08</v>
      </c>
      <c r="BZ65">
        <v>0.02</v>
      </c>
      <c r="CA65">
        <v>0.02</v>
      </c>
      <c r="CB65">
        <v>0.02</v>
      </c>
      <c r="CC65">
        <v>0.02</v>
      </c>
      <c r="CD65">
        <v>0.02</v>
      </c>
      <c r="CE65">
        <v>0.02</v>
      </c>
      <c r="CF65">
        <v>0.14000000000000001</v>
      </c>
      <c r="CG65">
        <v>0.02</v>
      </c>
      <c r="CH65">
        <v>0.08</v>
      </c>
      <c r="CI65">
        <v>0.02</v>
      </c>
      <c r="CJ65">
        <v>0.02</v>
      </c>
      <c r="CK65">
        <v>0.08</v>
      </c>
      <c r="CL65">
        <v>0.08</v>
      </c>
      <c r="CM65">
        <v>0.08</v>
      </c>
      <c r="CN65">
        <v>0.02</v>
      </c>
      <c r="CO65">
        <v>0.02</v>
      </c>
      <c r="CP65">
        <v>0.02</v>
      </c>
      <c r="CQ65">
        <v>0.14000000000000001</v>
      </c>
      <c r="CR65">
        <v>0.02</v>
      </c>
      <c r="CS65">
        <v>0.02</v>
      </c>
      <c r="CT65">
        <v>0.43</v>
      </c>
      <c r="CU65">
        <v>0.02</v>
      </c>
      <c r="CV65">
        <v>0.02</v>
      </c>
      <c r="CW65">
        <v>0.02</v>
      </c>
      <c r="CX65">
        <v>0.02</v>
      </c>
      <c r="CY65">
        <v>0.08</v>
      </c>
      <c r="CZ65">
        <v>0.14000000000000001</v>
      </c>
      <c r="DA65">
        <v>0.08</v>
      </c>
      <c r="DB65">
        <v>0.02</v>
      </c>
      <c r="DC65">
        <v>0.02</v>
      </c>
      <c r="DD65">
        <v>0.02</v>
      </c>
      <c r="DE65">
        <v>0.14000000000000001</v>
      </c>
      <c r="DF65">
        <v>0.02</v>
      </c>
      <c r="DG65">
        <v>0.02</v>
      </c>
      <c r="DH65">
        <v>0.08</v>
      </c>
      <c r="DI65">
        <v>0.08</v>
      </c>
      <c r="DJ65">
        <v>0.02</v>
      </c>
      <c r="DK65">
        <v>0.02</v>
      </c>
      <c r="DL65">
        <v>0.08</v>
      </c>
      <c r="DM65">
        <v>0.02</v>
      </c>
      <c r="DN65">
        <v>0.02</v>
      </c>
      <c r="DO65">
        <v>0.02</v>
      </c>
      <c r="DP65">
        <v>0.02</v>
      </c>
      <c r="DQ65">
        <v>0.02</v>
      </c>
      <c r="DR65">
        <v>0.02</v>
      </c>
      <c r="DS65">
        <v>0.02</v>
      </c>
      <c r="DT65">
        <v>0.02</v>
      </c>
      <c r="DU65">
        <v>0.02</v>
      </c>
      <c r="DV65">
        <v>0.02</v>
      </c>
      <c r="DW65">
        <v>0.02</v>
      </c>
      <c r="DX65">
        <v>0.14000000000000001</v>
      </c>
      <c r="DY65">
        <v>0.02</v>
      </c>
      <c r="DZ65">
        <v>0.02</v>
      </c>
      <c r="EA65">
        <v>0.02</v>
      </c>
      <c r="EB65">
        <v>0.08</v>
      </c>
      <c r="EC65">
        <v>0.02</v>
      </c>
      <c r="ED65">
        <v>0.02</v>
      </c>
      <c r="EE65">
        <v>0.02</v>
      </c>
      <c r="EF65">
        <v>0.02</v>
      </c>
      <c r="EG65">
        <v>0.02</v>
      </c>
      <c r="EH65">
        <v>0.02</v>
      </c>
      <c r="EI65">
        <v>0.02</v>
      </c>
      <c r="EJ65">
        <v>0.02</v>
      </c>
      <c r="EK65">
        <v>3</v>
      </c>
      <c r="EL65">
        <v>0.02</v>
      </c>
      <c r="EM65">
        <v>0.02</v>
      </c>
      <c r="EN65">
        <v>0.02</v>
      </c>
      <c r="EO65">
        <v>0.14000000000000001</v>
      </c>
      <c r="EP65">
        <v>0.08</v>
      </c>
      <c r="EQ65">
        <v>2.5</v>
      </c>
      <c r="ER65">
        <v>0.02</v>
      </c>
      <c r="ES65">
        <v>0.02</v>
      </c>
    </row>
    <row r="66" spans="1:149" x14ac:dyDescent="0.25">
      <c r="A66">
        <v>150</v>
      </c>
      <c r="B66">
        <v>1</v>
      </c>
      <c r="C66">
        <v>0.8</v>
      </c>
      <c r="D66">
        <v>0.8</v>
      </c>
      <c r="E66">
        <v>0.08</v>
      </c>
      <c r="F66">
        <v>0.43</v>
      </c>
      <c r="G66">
        <v>0.08</v>
      </c>
      <c r="H66">
        <v>0.08</v>
      </c>
      <c r="I66">
        <v>0.08</v>
      </c>
      <c r="J66">
        <v>0.43</v>
      </c>
      <c r="K66">
        <v>0.02</v>
      </c>
      <c r="L66">
        <v>0.02</v>
      </c>
      <c r="M66">
        <v>0.43</v>
      </c>
      <c r="N66">
        <v>0.02</v>
      </c>
      <c r="O66">
        <v>0.08</v>
      </c>
      <c r="P66">
        <v>0.02</v>
      </c>
      <c r="Q66">
        <v>0.02</v>
      </c>
      <c r="R66">
        <v>0.02</v>
      </c>
      <c r="S66">
        <v>0.08</v>
      </c>
      <c r="T66">
        <v>0.02</v>
      </c>
      <c r="U66">
        <v>0.02</v>
      </c>
      <c r="V66">
        <v>0.14000000000000001</v>
      </c>
      <c r="W66">
        <v>0.02</v>
      </c>
      <c r="X66">
        <v>0.8</v>
      </c>
      <c r="Y66">
        <v>0.08</v>
      </c>
      <c r="Z66">
        <v>0.08</v>
      </c>
      <c r="AA66">
        <v>0.08</v>
      </c>
      <c r="AB66">
        <v>0.43</v>
      </c>
      <c r="AC66">
        <v>0.02</v>
      </c>
      <c r="AD66">
        <v>0.02</v>
      </c>
      <c r="AE66">
        <v>0.02</v>
      </c>
      <c r="AF66">
        <v>0.08</v>
      </c>
      <c r="AG66">
        <v>0.02</v>
      </c>
      <c r="AH66">
        <v>0.8</v>
      </c>
      <c r="AI66">
        <v>0.02</v>
      </c>
      <c r="AJ66">
        <v>0.08</v>
      </c>
      <c r="AK66">
        <v>0.14000000000000001</v>
      </c>
      <c r="AL66">
        <v>0.14000000000000001</v>
      </c>
      <c r="AM66">
        <v>0.02</v>
      </c>
      <c r="AN66">
        <v>0.14000000000000001</v>
      </c>
      <c r="AO66">
        <v>0.08</v>
      </c>
      <c r="AP66">
        <v>0.43</v>
      </c>
      <c r="AQ66">
        <v>0.08</v>
      </c>
      <c r="AR66">
        <v>0.02</v>
      </c>
      <c r="AS66">
        <v>0.02</v>
      </c>
      <c r="AT66">
        <v>0.08</v>
      </c>
      <c r="AU66">
        <v>0.02</v>
      </c>
      <c r="AV66">
        <v>0.02</v>
      </c>
      <c r="AW66">
        <v>0.08</v>
      </c>
      <c r="AX66">
        <v>0.14000000000000001</v>
      </c>
      <c r="AY66">
        <v>0.02</v>
      </c>
      <c r="AZ66">
        <v>0.02</v>
      </c>
      <c r="BA66">
        <v>0.08</v>
      </c>
      <c r="BB66">
        <v>0.08</v>
      </c>
      <c r="BC66">
        <v>0.02</v>
      </c>
      <c r="BD66">
        <v>0.02</v>
      </c>
      <c r="BE66">
        <v>0.43</v>
      </c>
      <c r="BF66">
        <v>0.43</v>
      </c>
      <c r="BG66">
        <v>0.02</v>
      </c>
      <c r="BH66">
        <v>0.08</v>
      </c>
      <c r="BI66">
        <v>0.14000000000000001</v>
      </c>
      <c r="BJ66">
        <v>0.14000000000000001</v>
      </c>
      <c r="BK66">
        <v>0.08</v>
      </c>
      <c r="BL66">
        <v>0.02</v>
      </c>
      <c r="BM66">
        <v>0.02</v>
      </c>
      <c r="BN66">
        <v>0.02</v>
      </c>
      <c r="BO66">
        <v>0.08</v>
      </c>
      <c r="BP66">
        <v>0.02</v>
      </c>
      <c r="BQ66">
        <v>0.8</v>
      </c>
      <c r="BR66">
        <v>0.02</v>
      </c>
      <c r="BS66">
        <v>0.43</v>
      </c>
      <c r="BT66">
        <v>0.02</v>
      </c>
      <c r="BU66">
        <v>0.08</v>
      </c>
      <c r="BV66">
        <v>0.02</v>
      </c>
      <c r="BW66">
        <v>0.02</v>
      </c>
      <c r="BX66">
        <v>0.02</v>
      </c>
      <c r="BY66">
        <v>0.08</v>
      </c>
      <c r="BZ66">
        <v>0.8</v>
      </c>
      <c r="CA66">
        <v>0.02</v>
      </c>
      <c r="CB66">
        <v>0.08</v>
      </c>
      <c r="CC66">
        <v>0.02</v>
      </c>
      <c r="CD66">
        <v>0.02</v>
      </c>
      <c r="CE66">
        <v>0.14000000000000001</v>
      </c>
      <c r="CF66">
        <v>0.08</v>
      </c>
      <c r="CG66">
        <v>0.08</v>
      </c>
      <c r="CH66">
        <v>0.02</v>
      </c>
      <c r="CI66">
        <v>0.02</v>
      </c>
      <c r="CJ66">
        <v>0.08</v>
      </c>
      <c r="CK66">
        <v>0.08</v>
      </c>
      <c r="CL66">
        <v>0.08</v>
      </c>
      <c r="CM66">
        <v>0.8</v>
      </c>
      <c r="CN66">
        <v>0.02</v>
      </c>
      <c r="CO66">
        <v>0.02</v>
      </c>
      <c r="CP66">
        <v>0.02</v>
      </c>
      <c r="CQ66">
        <v>0.08</v>
      </c>
      <c r="CR66">
        <v>0.02</v>
      </c>
      <c r="CS66">
        <v>0.02</v>
      </c>
      <c r="CT66">
        <v>0.8</v>
      </c>
      <c r="CU66">
        <v>0.02</v>
      </c>
      <c r="CV66">
        <v>0.08</v>
      </c>
      <c r="CW66">
        <v>0.14000000000000001</v>
      </c>
      <c r="CX66">
        <v>0.02</v>
      </c>
      <c r="CY66">
        <v>0.08</v>
      </c>
      <c r="CZ66">
        <v>0.14000000000000001</v>
      </c>
      <c r="DA66">
        <v>0.08</v>
      </c>
      <c r="DB66">
        <v>0.02</v>
      </c>
      <c r="DC66">
        <v>0.43</v>
      </c>
      <c r="DD66">
        <v>0.08</v>
      </c>
      <c r="DE66">
        <v>0.43</v>
      </c>
      <c r="DF66">
        <v>0.02</v>
      </c>
      <c r="DG66">
        <v>0.14000000000000001</v>
      </c>
      <c r="DH66">
        <v>0.02</v>
      </c>
      <c r="DI66">
        <v>0.08</v>
      </c>
      <c r="DJ66">
        <v>0.02</v>
      </c>
      <c r="DK66">
        <v>0.02</v>
      </c>
      <c r="DL66">
        <v>0.8</v>
      </c>
      <c r="DM66">
        <v>0.02</v>
      </c>
      <c r="DN66">
        <v>0.02</v>
      </c>
      <c r="DO66">
        <v>0.43</v>
      </c>
      <c r="DP66">
        <v>0.08</v>
      </c>
      <c r="DQ66">
        <v>0.08</v>
      </c>
      <c r="DR66">
        <v>0.02</v>
      </c>
      <c r="DS66">
        <v>0.02</v>
      </c>
      <c r="DT66">
        <v>0.02</v>
      </c>
      <c r="DU66">
        <v>0.43</v>
      </c>
      <c r="DV66">
        <v>0.02</v>
      </c>
      <c r="DW66">
        <v>0.02</v>
      </c>
      <c r="DX66">
        <v>0.14000000000000001</v>
      </c>
      <c r="DY66">
        <v>0.02</v>
      </c>
      <c r="DZ66">
        <v>0.02</v>
      </c>
      <c r="EA66">
        <v>0.43</v>
      </c>
      <c r="EB66">
        <v>0.02</v>
      </c>
      <c r="EC66">
        <v>1</v>
      </c>
      <c r="ED66">
        <v>0.14000000000000001</v>
      </c>
      <c r="EE66">
        <v>0.02</v>
      </c>
      <c r="EF66">
        <v>0.02</v>
      </c>
      <c r="EG66">
        <v>0.08</v>
      </c>
      <c r="EH66">
        <v>0.02</v>
      </c>
      <c r="EI66">
        <v>0.02</v>
      </c>
      <c r="EJ66">
        <v>0.02</v>
      </c>
      <c r="EK66">
        <v>2</v>
      </c>
      <c r="EL66">
        <v>0.02</v>
      </c>
      <c r="EM66">
        <v>0.08</v>
      </c>
      <c r="EN66">
        <v>0.08</v>
      </c>
      <c r="EO66">
        <v>0.8</v>
      </c>
      <c r="EP66">
        <v>0.43</v>
      </c>
      <c r="EQ66">
        <v>0.8</v>
      </c>
      <c r="ER66">
        <v>0.08</v>
      </c>
      <c r="ES66">
        <v>0.02</v>
      </c>
    </row>
  </sheetData>
  <sortState xmlns:xlrd2="http://schemas.microsoft.com/office/spreadsheetml/2017/richdata2" ref="A2:ES6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65"/>
  <sheetViews>
    <sheetView workbookViewId="0">
      <pane xSplit="1" topLeftCell="EJ1" activePane="topRight" state="frozen"/>
      <selection pane="topRight" activeCell="EL61" sqref="EL61"/>
    </sheetView>
  </sheetViews>
  <sheetFormatPr defaultColWidth="8.85546875" defaultRowHeight="15" x14ac:dyDescent="0.25"/>
  <cols>
    <col min="1" max="1" width="10" customWidth="1"/>
    <col min="2" max="4" width="23.7109375" bestFit="1" customWidth="1"/>
    <col min="5" max="5" width="26.85546875" bestFit="1" customWidth="1"/>
    <col min="6" max="6" width="23.7109375" bestFit="1" customWidth="1"/>
    <col min="7" max="7" width="45.85546875" bestFit="1" customWidth="1"/>
    <col min="8" max="8" width="46.42578125" bestFit="1" customWidth="1"/>
    <col min="9" max="9" width="26.85546875" bestFit="1" customWidth="1"/>
    <col min="10" max="10" width="48.140625" bestFit="1" customWidth="1"/>
    <col min="11" max="11" width="26.85546875" bestFit="1" customWidth="1"/>
    <col min="12" max="13" width="23.7109375" bestFit="1" customWidth="1"/>
    <col min="14" max="17" width="26.85546875" bestFit="1" customWidth="1"/>
    <col min="18" max="18" width="30.28515625" bestFit="1" customWidth="1"/>
    <col min="19" max="19" width="26.85546875" bestFit="1" customWidth="1"/>
    <col min="20" max="20" width="30.28515625" bestFit="1" customWidth="1"/>
    <col min="21" max="23" width="23.7109375" bestFit="1" customWidth="1"/>
    <col min="24" max="26" width="26.85546875" bestFit="1" customWidth="1"/>
    <col min="27" max="27" width="28.42578125" bestFit="1" customWidth="1"/>
    <col min="28" max="28" width="48.42578125" bestFit="1" customWidth="1"/>
    <col min="29" max="29" width="38" bestFit="1" customWidth="1"/>
    <col min="30" max="30" width="29" bestFit="1" customWidth="1"/>
    <col min="31" max="31" width="36.42578125" bestFit="1" customWidth="1"/>
    <col min="32" max="32" width="46.7109375" bestFit="1" customWidth="1"/>
    <col min="33" max="33" width="55.28515625" bestFit="1" customWidth="1"/>
    <col min="34" max="34" width="27.85546875" bestFit="1" customWidth="1"/>
    <col min="35" max="35" width="30.28515625" bestFit="1" customWidth="1"/>
    <col min="36" max="36" width="40.140625" bestFit="1" customWidth="1"/>
    <col min="37" max="37" width="26.85546875" bestFit="1" customWidth="1"/>
    <col min="38" max="38" width="23.7109375" bestFit="1" customWidth="1"/>
    <col min="39" max="39" width="30" bestFit="1" customWidth="1"/>
    <col min="40" max="40" width="46.85546875" bestFit="1" customWidth="1"/>
    <col min="41" max="41" width="32" bestFit="1" customWidth="1"/>
    <col min="42" max="42" width="35.85546875" bestFit="1" customWidth="1"/>
    <col min="43" max="43" width="36.7109375" bestFit="1" customWidth="1"/>
    <col min="44" max="45" width="26.85546875" bestFit="1" customWidth="1"/>
    <col min="46" max="46" width="31" bestFit="1" customWidth="1"/>
    <col min="47" max="47" width="61.85546875" bestFit="1" customWidth="1"/>
    <col min="48" max="48" width="26.85546875" bestFit="1" customWidth="1"/>
    <col min="49" max="49" width="33" bestFit="1" customWidth="1"/>
    <col min="50" max="50" width="26.85546875" bestFit="1" customWidth="1"/>
    <col min="51" max="51" width="31.42578125" bestFit="1" customWidth="1"/>
    <col min="52" max="52" width="45" bestFit="1" customWidth="1"/>
    <col min="53" max="53" width="40" bestFit="1" customWidth="1"/>
    <col min="54" max="54" width="26.85546875" bestFit="1" customWidth="1"/>
    <col min="55" max="55" width="31.42578125" bestFit="1" customWidth="1"/>
    <col min="56" max="56" width="32.28515625" bestFit="1" customWidth="1"/>
    <col min="57" max="57" width="26.85546875" bestFit="1" customWidth="1"/>
    <col min="58" max="60" width="23.7109375" bestFit="1" customWidth="1"/>
    <col min="61" max="61" width="32.28515625" bestFit="1" customWidth="1"/>
    <col min="62" max="64" width="26.85546875" bestFit="1" customWidth="1"/>
    <col min="65" max="65" width="34.85546875" bestFit="1" customWidth="1"/>
    <col min="66" max="66" width="26.85546875" bestFit="1" customWidth="1"/>
    <col min="67" max="67" width="27.7109375" bestFit="1" customWidth="1"/>
    <col min="68" max="68" width="30.85546875" bestFit="1" customWidth="1"/>
    <col min="69" max="69" width="26.85546875" bestFit="1" customWidth="1"/>
    <col min="70" max="70" width="26.42578125" bestFit="1" customWidth="1"/>
    <col min="71" max="71" width="34.28515625" bestFit="1" customWidth="1"/>
    <col min="72" max="72" width="26.7109375" bestFit="1" customWidth="1"/>
    <col min="73" max="73" width="37.140625" bestFit="1" customWidth="1"/>
    <col min="74" max="74" width="26.85546875" bestFit="1" customWidth="1"/>
    <col min="75" max="75" width="41.42578125" bestFit="1" customWidth="1"/>
    <col min="76" max="76" width="59.42578125" bestFit="1" customWidth="1"/>
    <col min="77" max="77" width="26.85546875" bestFit="1" customWidth="1"/>
    <col min="78" max="78" width="26.42578125" bestFit="1" customWidth="1"/>
    <col min="79" max="79" width="30.85546875" bestFit="1" customWidth="1"/>
    <col min="80" max="80" width="26.85546875" bestFit="1" customWidth="1"/>
    <col min="81" max="81" width="36.42578125" bestFit="1" customWidth="1"/>
    <col min="82" max="82" width="26.28515625" bestFit="1" customWidth="1"/>
    <col min="83" max="83" width="26.85546875" bestFit="1" customWidth="1"/>
    <col min="84" max="84" width="38.28515625" bestFit="1" customWidth="1"/>
    <col min="85" max="85" width="31.140625" bestFit="1" customWidth="1"/>
    <col min="86" max="86" width="30.28515625" bestFit="1" customWidth="1"/>
    <col min="87" max="87" width="52.42578125" bestFit="1" customWidth="1"/>
    <col min="88" max="88" width="23.7109375" bestFit="1" customWidth="1"/>
    <col min="89" max="89" width="34.85546875" bestFit="1" customWidth="1"/>
    <col min="90" max="90" width="36.28515625" bestFit="1" customWidth="1"/>
    <col min="91" max="91" width="45" bestFit="1" customWidth="1"/>
    <col min="92" max="92" width="56.42578125" bestFit="1" customWidth="1"/>
    <col min="93" max="94" width="26.85546875" bestFit="1" customWidth="1"/>
    <col min="95" max="95" width="30.28515625" bestFit="1" customWidth="1"/>
    <col min="96" max="96" width="26.42578125" bestFit="1" customWidth="1"/>
    <col min="97" max="97" width="50.42578125" bestFit="1" customWidth="1"/>
    <col min="98" max="98" width="26.85546875" bestFit="1" customWidth="1"/>
    <col min="99" max="100" width="23.7109375" bestFit="1" customWidth="1"/>
    <col min="101" max="101" width="26.85546875" bestFit="1" customWidth="1"/>
    <col min="102" max="102" width="30.28515625" bestFit="1" customWidth="1"/>
    <col min="103" max="104" width="26.85546875" bestFit="1" customWidth="1"/>
    <col min="105" max="105" width="27.42578125" bestFit="1" customWidth="1"/>
    <col min="106" max="106" width="26.85546875" bestFit="1" customWidth="1"/>
    <col min="107" max="107" width="38.42578125" bestFit="1" customWidth="1"/>
    <col min="108" max="108" width="26.85546875" bestFit="1" customWidth="1"/>
    <col min="109" max="109" width="30.28515625" bestFit="1" customWidth="1"/>
    <col min="110" max="110" width="38.28515625" bestFit="1" customWidth="1"/>
    <col min="111" max="111" width="26.85546875" bestFit="1" customWidth="1"/>
    <col min="112" max="112" width="33.42578125" bestFit="1" customWidth="1"/>
    <col min="113" max="113" width="23.7109375" bestFit="1" customWidth="1"/>
    <col min="114" max="114" width="41.42578125" bestFit="1" customWidth="1"/>
    <col min="115" max="115" width="32.42578125" bestFit="1" customWidth="1"/>
    <col min="116" max="116" width="26.85546875" bestFit="1" customWidth="1"/>
    <col min="117" max="117" width="37" bestFit="1" customWidth="1"/>
    <col min="118" max="118" width="49" bestFit="1" customWidth="1"/>
    <col min="119" max="119" width="26.42578125" bestFit="1" customWidth="1"/>
    <col min="120" max="121" width="26.85546875" bestFit="1" customWidth="1"/>
    <col min="122" max="122" width="32.7109375" bestFit="1" customWidth="1"/>
    <col min="123" max="124" width="26.85546875" bestFit="1" customWidth="1"/>
    <col min="125" max="125" width="35.42578125" bestFit="1" customWidth="1"/>
    <col min="126" max="126" width="26.85546875" bestFit="1" customWidth="1"/>
    <col min="127" max="127" width="49.85546875" bestFit="1" customWidth="1"/>
    <col min="128" max="128" width="28.42578125" bestFit="1" customWidth="1"/>
    <col min="129" max="129" width="63.140625" bestFit="1" customWidth="1"/>
    <col min="130" max="130" width="23.7109375" bestFit="1" customWidth="1"/>
    <col min="131" max="131" width="68.85546875" bestFit="1" customWidth="1"/>
    <col min="132" max="132" width="26.85546875" bestFit="1" customWidth="1"/>
    <col min="133" max="133" width="56.42578125" bestFit="1" customWidth="1"/>
    <col min="134" max="134" width="25.85546875" bestFit="1" customWidth="1"/>
    <col min="135" max="135" width="23.7109375" bestFit="1" customWidth="1"/>
    <col min="136" max="136" width="26.85546875" bestFit="1" customWidth="1"/>
    <col min="137" max="137" width="23.7109375" bestFit="1" customWidth="1"/>
    <col min="138" max="138" width="26.85546875" bestFit="1" customWidth="1"/>
    <col min="139" max="139" width="22.42578125" bestFit="1" customWidth="1"/>
    <col min="140" max="140" width="30.28515625" bestFit="1" customWidth="1"/>
    <col min="141" max="141" width="59.140625" bestFit="1" customWidth="1"/>
    <col min="142" max="142" width="93.28515625" bestFit="1" customWidth="1"/>
    <col min="143" max="144" width="26.85546875" bestFit="1" customWidth="1"/>
    <col min="145" max="145" width="42.85546875" bestFit="1" customWidth="1"/>
    <col min="146" max="146" width="34.42578125" bestFit="1" customWidth="1"/>
    <col min="147" max="147" width="41.28515625" bestFit="1" customWidth="1"/>
    <col min="148" max="148" width="52.7109375" bestFit="1" customWidth="1"/>
    <col min="149" max="149" width="34.28515625" bestFit="1" customWidth="1"/>
    <col min="150" max="150" width="41.28515625" bestFit="1" customWidth="1"/>
  </cols>
  <sheetData>
    <row r="1" spans="1:147" x14ac:dyDescent="0.25">
      <c r="A1" t="s">
        <v>195</v>
      </c>
      <c r="B1" t="s">
        <v>196</v>
      </c>
      <c r="C1" t="s">
        <v>197</v>
      </c>
      <c r="D1" t="s">
        <v>198</v>
      </c>
      <c r="E1" t="s">
        <v>4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208</v>
      </c>
      <c r="P1" t="s">
        <v>209</v>
      </c>
      <c r="Q1" t="s">
        <v>210</v>
      </c>
      <c r="R1" t="s">
        <v>211</v>
      </c>
      <c r="S1" t="s">
        <v>212</v>
      </c>
      <c r="T1" t="s">
        <v>213</v>
      </c>
      <c r="U1" t="s">
        <v>214</v>
      </c>
      <c r="V1" t="s">
        <v>215</v>
      </c>
      <c r="W1" t="s">
        <v>216</v>
      </c>
      <c r="X1" t="s">
        <v>217</v>
      </c>
      <c r="Y1" t="s">
        <v>218</v>
      </c>
      <c r="Z1" t="s">
        <v>219</v>
      </c>
      <c r="AA1" t="s">
        <v>220</v>
      </c>
      <c r="AB1" t="s">
        <v>221</v>
      </c>
      <c r="AC1" t="s">
        <v>222</v>
      </c>
      <c r="AD1" t="s">
        <v>223</v>
      </c>
      <c r="AE1" t="s">
        <v>224</v>
      </c>
      <c r="AF1" t="s">
        <v>225</v>
      </c>
      <c r="AG1" t="s">
        <v>226</v>
      </c>
      <c r="AH1" t="s">
        <v>227</v>
      </c>
      <c r="AI1" t="s">
        <v>228</v>
      </c>
      <c r="AJ1" t="s">
        <v>229</v>
      </c>
      <c r="AK1" t="s">
        <v>230</v>
      </c>
      <c r="AL1" t="s">
        <v>231</v>
      </c>
      <c r="AM1" t="s">
        <v>232</v>
      </c>
      <c r="AN1" t="s">
        <v>233</v>
      </c>
      <c r="AO1" t="s">
        <v>234</v>
      </c>
      <c r="AP1" t="s">
        <v>235</v>
      </c>
      <c r="AQ1" t="s">
        <v>236</v>
      </c>
      <c r="AR1" t="s">
        <v>237</v>
      </c>
      <c r="AS1" t="s">
        <v>238</v>
      </c>
      <c r="AT1" t="s">
        <v>239</v>
      </c>
      <c r="AU1" t="s">
        <v>240</v>
      </c>
      <c r="AV1" t="s">
        <v>242</v>
      </c>
      <c r="AW1" t="s">
        <v>243</v>
      </c>
      <c r="AX1" t="s">
        <v>244</v>
      </c>
      <c r="AY1" t="s">
        <v>245</v>
      </c>
      <c r="AZ1" t="s">
        <v>246</v>
      </c>
      <c r="BA1" t="s">
        <v>247</v>
      </c>
      <c r="BB1" t="s">
        <v>248</v>
      </c>
      <c r="BC1" t="s">
        <v>249</v>
      </c>
      <c r="BD1" t="s">
        <v>250</v>
      </c>
      <c r="BE1" t="s">
        <v>251</v>
      </c>
      <c r="BF1" t="s">
        <v>252</v>
      </c>
      <c r="BG1" t="s">
        <v>253</v>
      </c>
      <c r="BH1" t="s">
        <v>254</v>
      </c>
      <c r="BI1" t="s">
        <v>255</v>
      </c>
      <c r="BJ1" t="s">
        <v>256</v>
      </c>
      <c r="BK1" t="s">
        <v>257</v>
      </c>
      <c r="BL1" t="s">
        <v>258</v>
      </c>
      <c r="BM1" t="s">
        <v>259</v>
      </c>
      <c r="BN1" t="s">
        <v>260</v>
      </c>
      <c r="BO1" t="s">
        <v>261</v>
      </c>
      <c r="BP1" t="s">
        <v>262</v>
      </c>
      <c r="BQ1" t="s">
        <v>263</v>
      </c>
      <c r="BR1" t="s">
        <v>70</v>
      </c>
      <c r="BS1" t="s">
        <v>264</v>
      </c>
      <c r="BT1" t="s">
        <v>265</v>
      </c>
      <c r="BU1" t="s">
        <v>266</v>
      </c>
      <c r="BV1" t="s">
        <v>267</v>
      </c>
      <c r="BW1" t="s">
        <v>268</v>
      </c>
      <c r="BX1" t="s">
        <v>269</v>
      </c>
      <c r="BY1" t="s">
        <v>270</v>
      </c>
      <c r="BZ1" t="s">
        <v>271</v>
      </c>
      <c r="CA1" t="s">
        <v>272</v>
      </c>
      <c r="CB1" t="s">
        <v>192</v>
      </c>
      <c r="CC1" t="s">
        <v>273</v>
      </c>
      <c r="CD1" t="s">
        <v>274</v>
      </c>
      <c r="CE1" t="s">
        <v>275</v>
      </c>
      <c r="CF1" t="s">
        <v>276</v>
      </c>
      <c r="CG1" t="s">
        <v>277</v>
      </c>
      <c r="CH1" t="s">
        <v>278</v>
      </c>
      <c r="CI1" t="s">
        <v>279</v>
      </c>
      <c r="CJ1" t="s">
        <v>280</v>
      </c>
      <c r="CK1" t="s">
        <v>281</v>
      </c>
      <c r="CL1" t="s">
        <v>282</v>
      </c>
      <c r="CM1" t="s">
        <v>283</v>
      </c>
      <c r="CN1" t="s">
        <v>284</v>
      </c>
      <c r="CO1" t="s">
        <v>285</v>
      </c>
      <c r="CP1" t="s">
        <v>286</v>
      </c>
      <c r="CQ1" t="s">
        <v>287</v>
      </c>
      <c r="CR1" t="s">
        <v>288</v>
      </c>
      <c r="CS1" t="s">
        <v>289</v>
      </c>
      <c r="CT1" t="s">
        <v>290</v>
      </c>
      <c r="CU1" t="s">
        <v>291</v>
      </c>
      <c r="CV1" t="s">
        <v>292</v>
      </c>
      <c r="CW1" t="s">
        <v>293</v>
      </c>
      <c r="CX1" t="s">
        <v>294</v>
      </c>
      <c r="CY1" t="s">
        <v>295</v>
      </c>
      <c r="CZ1" t="s">
        <v>296</v>
      </c>
      <c r="DA1" t="s">
        <v>297</v>
      </c>
      <c r="DB1" t="s">
        <v>298</v>
      </c>
      <c r="DC1" t="s">
        <v>299</v>
      </c>
      <c r="DD1" t="s">
        <v>300</v>
      </c>
      <c r="DE1" t="s">
        <v>301</v>
      </c>
      <c r="DF1" t="s">
        <v>302</v>
      </c>
      <c r="DG1" t="s">
        <v>303</v>
      </c>
      <c r="DH1" t="s">
        <v>304</v>
      </c>
      <c r="DI1" t="s">
        <v>305</v>
      </c>
      <c r="DJ1" t="s">
        <v>306</v>
      </c>
      <c r="DK1" s="6" t="s">
        <v>307</v>
      </c>
      <c r="DL1" t="s">
        <v>308</v>
      </c>
      <c r="DM1" t="s">
        <v>309</v>
      </c>
      <c r="DN1" t="s">
        <v>310</v>
      </c>
      <c r="DO1" t="s">
        <v>311</v>
      </c>
      <c r="DP1" t="s">
        <v>193</v>
      </c>
      <c r="DQ1" t="s">
        <v>312</v>
      </c>
      <c r="DR1" t="s">
        <v>313</v>
      </c>
      <c r="DS1" t="s">
        <v>194</v>
      </c>
      <c r="DT1" t="s">
        <v>314</v>
      </c>
      <c r="DU1" t="s">
        <v>315</v>
      </c>
      <c r="DV1" t="s">
        <v>316</v>
      </c>
      <c r="DW1" t="s">
        <v>317</v>
      </c>
      <c r="DX1" t="s">
        <v>318</v>
      </c>
      <c r="DY1" t="s">
        <v>319</v>
      </c>
      <c r="DZ1" t="s">
        <v>320</v>
      </c>
      <c r="EA1" t="s">
        <v>321</v>
      </c>
      <c r="EB1" t="s">
        <v>323</v>
      </c>
      <c r="EC1" t="s">
        <v>324</v>
      </c>
      <c r="ED1" t="s">
        <v>325</v>
      </c>
      <c r="EE1" t="s">
        <v>326</v>
      </c>
      <c r="EF1" t="s">
        <v>327</v>
      </c>
      <c r="EG1" t="s">
        <v>328</v>
      </c>
      <c r="EH1" t="s">
        <v>329</v>
      </c>
      <c r="EI1" t="s">
        <v>330</v>
      </c>
      <c r="EJ1" t="s">
        <v>331</v>
      </c>
      <c r="EK1" t="s">
        <v>332</v>
      </c>
      <c r="EL1" t="s">
        <v>333</v>
      </c>
      <c r="EM1" t="s">
        <v>334</v>
      </c>
      <c r="EN1" t="s">
        <v>335</v>
      </c>
      <c r="EO1" t="s">
        <v>336</v>
      </c>
      <c r="EP1" t="s">
        <v>337</v>
      </c>
      <c r="EQ1" t="s">
        <v>338</v>
      </c>
    </row>
    <row r="2" spans="1:147" x14ac:dyDescent="0.25">
      <c r="A2">
        <v>101</v>
      </c>
      <c r="B2" t="s">
        <v>149</v>
      </c>
      <c r="C2" t="s">
        <v>150</v>
      </c>
      <c r="D2" t="s">
        <v>150</v>
      </c>
      <c r="E2" t="s">
        <v>151</v>
      </c>
      <c r="F2" t="s">
        <v>154</v>
      </c>
      <c r="G2" t="s">
        <v>150</v>
      </c>
      <c r="H2" t="s">
        <v>151</v>
      </c>
      <c r="I2" t="s">
        <v>153</v>
      </c>
      <c r="J2" t="s">
        <v>153</v>
      </c>
      <c r="K2" t="s">
        <v>190</v>
      </c>
      <c r="L2" t="s">
        <v>169</v>
      </c>
      <c r="M2" t="s">
        <v>155</v>
      </c>
      <c r="N2" t="s">
        <v>156</v>
      </c>
      <c r="O2" t="s">
        <v>151</v>
      </c>
      <c r="P2" t="s">
        <v>151</v>
      </c>
      <c r="Q2" t="s">
        <v>158</v>
      </c>
      <c r="R2" t="s">
        <v>168</v>
      </c>
      <c r="S2" t="s">
        <v>151</v>
      </c>
      <c r="T2" t="s">
        <v>168</v>
      </c>
      <c r="U2" t="s">
        <v>154</v>
      </c>
      <c r="V2" t="s">
        <v>155</v>
      </c>
      <c r="W2" t="s">
        <v>155</v>
      </c>
      <c r="X2" t="s">
        <v>160</v>
      </c>
      <c r="Y2" t="s">
        <v>157</v>
      </c>
      <c r="Z2" t="s">
        <v>157</v>
      </c>
      <c r="AA2" t="s">
        <v>164</v>
      </c>
      <c r="AB2" t="s">
        <v>164</v>
      </c>
      <c r="AC2" t="s">
        <v>161</v>
      </c>
      <c r="AD2" t="s">
        <v>161</v>
      </c>
      <c r="AE2" t="s">
        <v>157</v>
      </c>
      <c r="AF2" t="s">
        <v>151</v>
      </c>
      <c r="AG2" t="s">
        <v>157</v>
      </c>
      <c r="AH2" t="s">
        <v>156</v>
      </c>
      <c r="AI2" t="s">
        <v>159</v>
      </c>
      <c r="AJ2" t="s">
        <v>155</v>
      </c>
      <c r="AK2" t="s">
        <v>162</v>
      </c>
      <c r="AL2" t="s">
        <v>169</v>
      </c>
      <c r="AM2" t="s">
        <v>157</v>
      </c>
      <c r="AN2" t="s">
        <v>156</v>
      </c>
      <c r="AO2" t="s">
        <v>153</v>
      </c>
      <c r="AP2" t="s">
        <v>151</v>
      </c>
      <c r="AQ2" t="s">
        <v>157</v>
      </c>
      <c r="AR2" t="s">
        <v>166</v>
      </c>
      <c r="AS2" t="s">
        <v>190</v>
      </c>
      <c r="AT2" t="s">
        <v>151</v>
      </c>
      <c r="AU2" t="s">
        <v>157</v>
      </c>
      <c r="AV2" t="s">
        <v>157</v>
      </c>
      <c r="AW2" t="s">
        <v>157</v>
      </c>
      <c r="AX2" t="s">
        <v>164</v>
      </c>
      <c r="AY2" t="s">
        <v>190</v>
      </c>
      <c r="AZ2" t="s">
        <v>157</v>
      </c>
      <c r="BA2" t="s">
        <v>190</v>
      </c>
      <c r="BB2" t="s">
        <v>190</v>
      </c>
      <c r="BC2" t="s">
        <v>153</v>
      </c>
      <c r="BD2" t="s">
        <v>157</v>
      </c>
      <c r="BE2" t="s">
        <v>151</v>
      </c>
      <c r="BF2" t="s">
        <v>149</v>
      </c>
      <c r="BG2" t="s">
        <v>154</v>
      </c>
      <c r="BH2" t="s">
        <v>155</v>
      </c>
      <c r="BI2" t="s">
        <v>169</v>
      </c>
      <c r="BJ2" t="s">
        <v>162</v>
      </c>
      <c r="BK2" t="s">
        <v>151</v>
      </c>
      <c r="BL2" t="s">
        <v>157</v>
      </c>
      <c r="BM2" t="s">
        <v>157</v>
      </c>
      <c r="BN2" t="s">
        <v>161</v>
      </c>
      <c r="BO2" t="s">
        <v>157</v>
      </c>
      <c r="BP2" t="s">
        <v>161</v>
      </c>
      <c r="BQ2" t="s">
        <v>157</v>
      </c>
      <c r="BR2" t="s">
        <v>339</v>
      </c>
      <c r="BS2" t="s">
        <v>161</v>
      </c>
      <c r="BT2" t="s">
        <v>149</v>
      </c>
      <c r="BU2" t="s">
        <v>160</v>
      </c>
      <c r="BV2" t="s">
        <v>157</v>
      </c>
      <c r="BW2" t="s">
        <v>157</v>
      </c>
      <c r="BX2" t="s">
        <v>161</v>
      </c>
      <c r="BY2" t="s">
        <v>157</v>
      </c>
      <c r="BZ2" t="s">
        <v>157</v>
      </c>
      <c r="CA2" t="s">
        <v>151</v>
      </c>
      <c r="CB2" t="s">
        <v>157</v>
      </c>
      <c r="CC2" t="s">
        <v>157</v>
      </c>
      <c r="CD2" t="s">
        <v>169</v>
      </c>
      <c r="CE2" t="s">
        <v>190</v>
      </c>
      <c r="CF2" t="s">
        <v>151</v>
      </c>
      <c r="CG2" t="s">
        <v>156</v>
      </c>
      <c r="CH2" t="s">
        <v>159</v>
      </c>
      <c r="CI2" t="s">
        <v>159</v>
      </c>
      <c r="CJ2" t="s">
        <v>168</v>
      </c>
      <c r="CK2" t="s">
        <v>157</v>
      </c>
      <c r="CL2" t="s">
        <v>151</v>
      </c>
      <c r="CM2" t="s">
        <v>157</v>
      </c>
      <c r="CN2" t="s">
        <v>157</v>
      </c>
      <c r="CO2" t="s">
        <v>157</v>
      </c>
      <c r="CP2" t="s">
        <v>156</v>
      </c>
      <c r="CQ2" t="s">
        <v>168</v>
      </c>
      <c r="CR2" t="s">
        <v>169</v>
      </c>
      <c r="CS2" t="s">
        <v>161</v>
      </c>
      <c r="CT2" t="s">
        <v>151</v>
      </c>
      <c r="CU2" t="s">
        <v>169</v>
      </c>
      <c r="CV2" t="s">
        <v>154</v>
      </c>
      <c r="CW2" t="s">
        <v>156</v>
      </c>
      <c r="CX2" t="s">
        <v>168</v>
      </c>
      <c r="CY2" t="s">
        <v>153</v>
      </c>
      <c r="CZ2" t="s">
        <v>151</v>
      </c>
      <c r="DA2" t="s">
        <v>157</v>
      </c>
      <c r="DB2" t="s">
        <v>157</v>
      </c>
      <c r="DC2" t="s">
        <v>153</v>
      </c>
      <c r="DD2" t="s">
        <v>151</v>
      </c>
      <c r="DE2" t="s">
        <v>156</v>
      </c>
      <c r="DF2" t="s">
        <v>159</v>
      </c>
      <c r="DG2" t="s">
        <v>157</v>
      </c>
      <c r="DH2" t="s">
        <v>157</v>
      </c>
      <c r="DI2" t="s">
        <v>154</v>
      </c>
      <c r="DJ2" t="s">
        <v>157</v>
      </c>
      <c r="DK2" t="s">
        <v>166</v>
      </c>
      <c r="DL2" t="s">
        <v>167</v>
      </c>
      <c r="DM2" t="s">
        <v>157</v>
      </c>
      <c r="DN2" t="s">
        <v>153</v>
      </c>
      <c r="DO2" t="s">
        <v>153</v>
      </c>
      <c r="DP2" t="s">
        <v>153</v>
      </c>
      <c r="DQ2" t="s">
        <v>167</v>
      </c>
      <c r="DR2" t="s">
        <v>157</v>
      </c>
      <c r="DS2" t="s">
        <v>163</v>
      </c>
      <c r="DT2" t="s">
        <v>153</v>
      </c>
      <c r="DU2" t="s">
        <v>157</v>
      </c>
      <c r="DV2" t="s">
        <v>157</v>
      </c>
      <c r="DW2" t="s">
        <v>161</v>
      </c>
      <c r="DX2" t="s">
        <v>155</v>
      </c>
      <c r="DY2" t="s">
        <v>157</v>
      </c>
      <c r="DZ2" t="s">
        <v>169</v>
      </c>
      <c r="EA2" t="s">
        <v>157</v>
      </c>
      <c r="EB2" t="s">
        <v>151</v>
      </c>
      <c r="EC2" t="s">
        <v>153</v>
      </c>
      <c r="ED2" t="s">
        <v>149</v>
      </c>
      <c r="EE2" t="s">
        <v>169</v>
      </c>
      <c r="EF2" t="s">
        <v>167</v>
      </c>
      <c r="EG2" t="s">
        <v>149</v>
      </c>
      <c r="EH2" t="s">
        <v>153</v>
      </c>
      <c r="EI2" t="s">
        <v>170</v>
      </c>
      <c r="EJ2" t="s">
        <v>168</v>
      </c>
      <c r="EK2" t="s">
        <v>157</v>
      </c>
      <c r="EL2" t="s">
        <v>161</v>
      </c>
      <c r="EM2" t="s">
        <v>160</v>
      </c>
      <c r="EN2" t="s">
        <v>157</v>
      </c>
      <c r="EO2" t="s">
        <v>173</v>
      </c>
      <c r="EP2" t="s">
        <v>154</v>
      </c>
      <c r="EQ2" t="s">
        <v>169</v>
      </c>
    </row>
    <row r="3" spans="1:147" x14ac:dyDescent="0.25">
      <c r="A3">
        <v>102</v>
      </c>
      <c r="B3" t="s">
        <v>169</v>
      </c>
      <c r="C3" t="s">
        <v>174</v>
      </c>
      <c r="D3" t="s">
        <v>149</v>
      </c>
      <c r="E3" t="s">
        <v>153</v>
      </c>
      <c r="F3" t="s">
        <v>152</v>
      </c>
      <c r="G3" t="s">
        <v>149</v>
      </c>
      <c r="H3" t="s">
        <v>161</v>
      </c>
      <c r="I3" t="s">
        <v>161</v>
      </c>
      <c r="J3" t="s">
        <v>161</v>
      </c>
      <c r="K3" t="s">
        <v>190</v>
      </c>
      <c r="L3" t="s">
        <v>169</v>
      </c>
      <c r="M3" t="s">
        <v>154</v>
      </c>
      <c r="N3" t="s">
        <v>157</v>
      </c>
      <c r="O3" t="s">
        <v>151</v>
      </c>
      <c r="P3" t="s">
        <v>157</v>
      </c>
      <c r="Q3" t="s">
        <v>157</v>
      </c>
      <c r="R3" t="s">
        <v>159</v>
      </c>
      <c r="S3" t="s">
        <v>156</v>
      </c>
      <c r="T3" t="s">
        <v>153</v>
      </c>
      <c r="U3" t="s">
        <v>154</v>
      </c>
      <c r="V3" t="s">
        <v>149</v>
      </c>
      <c r="W3" t="s">
        <v>149</v>
      </c>
      <c r="X3" t="s">
        <v>157</v>
      </c>
      <c r="Y3" t="s">
        <v>157</v>
      </c>
      <c r="Z3" t="s">
        <v>161</v>
      </c>
      <c r="AA3" t="s">
        <v>151</v>
      </c>
      <c r="AB3" t="s">
        <v>161</v>
      </c>
      <c r="AC3" t="s">
        <v>151</v>
      </c>
      <c r="AD3" t="s">
        <v>167</v>
      </c>
      <c r="AE3" t="s">
        <v>163</v>
      </c>
      <c r="AF3" t="s">
        <v>166</v>
      </c>
      <c r="AG3" t="s">
        <v>157</v>
      </c>
      <c r="AH3" t="s">
        <v>176</v>
      </c>
      <c r="AI3" t="s">
        <v>159</v>
      </c>
      <c r="AJ3" t="s">
        <v>149</v>
      </c>
      <c r="AK3" t="s">
        <v>166</v>
      </c>
      <c r="AL3" t="s">
        <v>169</v>
      </c>
      <c r="AM3" t="s">
        <v>157</v>
      </c>
      <c r="AN3" t="s">
        <v>157</v>
      </c>
      <c r="AO3" t="s">
        <v>157</v>
      </c>
      <c r="AP3" t="s">
        <v>151</v>
      </c>
      <c r="AQ3" t="s">
        <v>157</v>
      </c>
      <c r="AR3" t="s">
        <v>157</v>
      </c>
      <c r="AS3" t="s">
        <v>190</v>
      </c>
      <c r="AT3" t="s">
        <v>151</v>
      </c>
      <c r="AU3" t="s">
        <v>153</v>
      </c>
      <c r="AV3" t="s">
        <v>151</v>
      </c>
      <c r="AW3" t="s">
        <v>151</v>
      </c>
      <c r="AX3" t="s">
        <v>161</v>
      </c>
      <c r="AY3" t="s">
        <v>156</v>
      </c>
      <c r="AZ3" t="s">
        <v>153</v>
      </c>
      <c r="BA3" t="s">
        <v>156</v>
      </c>
      <c r="BB3" t="s">
        <v>156</v>
      </c>
      <c r="BC3" t="s">
        <v>151</v>
      </c>
      <c r="BD3" t="s">
        <v>151</v>
      </c>
      <c r="BE3" t="s">
        <v>156</v>
      </c>
      <c r="BF3" t="s">
        <v>149</v>
      </c>
      <c r="BG3" t="s">
        <v>169</v>
      </c>
      <c r="BH3" t="s">
        <v>149</v>
      </c>
      <c r="BI3" t="s">
        <v>154</v>
      </c>
      <c r="BJ3" t="s">
        <v>161</v>
      </c>
      <c r="BK3" t="s">
        <v>157</v>
      </c>
      <c r="BL3" t="s">
        <v>157</v>
      </c>
      <c r="BM3" t="s">
        <v>157</v>
      </c>
      <c r="BN3" t="s">
        <v>164</v>
      </c>
      <c r="BO3" t="s">
        <v>157</v>
      </c>
      <c r="BP3" t="s">
        <v>157</v>
      </c>
      <c r="BQ3" t="s">
        <v>151</v>
      </c>
      <c r="BR3" t="s">
        <v>157</v>
      </c>
      <c r="BS3" t="s">
        <v>157</v>
      </c>
      <c r="BT3" t="s">
        <v>149</v>
      </c>
      <c r="BU3" t="s">
        <v>151</v>
      </c>
      <c r="BV3" t="s">
        <v>157</v>
      </c>
      <c r="BW3" t="s">
        <v>157</v>
      </c>
      <c r="BX3" t="s">
        <v>157</v>
      </c>
      <c r="BY3" t="s">
        <v>157</v>
      </c>
      <c r="BZ3" t="s">
        <v>157</v>
      </c>
      <c r="CA3" t="s">
        <v>151</v>
      </c>
      <c r="CB3" t="s">
        <v>163</v>
      </c>
      <c r="CC3" t="s">
        <v>157</v>
      </c>
      <c r="CD3" t="s">
        <v>149</v>
      </c>
      <c r="CE3" t="s">
        <v>190</v>
      </c>
      <c r="CF3" t="s">
        <v>151</v>
      </c>
      <c r="CG3" t="s">
        <v>161</v>
      </c>
      <c r="CH3" t="s">
        <v>159</v>
      </c>
      <c r="CI3" t="s">
        <v>159</v>
      </c>
      <c r="CJ3" t="s">
        <v>169</v>
      </c>
      <c r="CK3" t="s">
        <v>166</v>
      </c>
      <c r="CL3" t="s">
        <v>162</v>
      </c>
      <c r="CM3" t="s">
        <v>157</v>
      </c>
      <c r="CN3" t="s">
        <v>151</v>
      </c>
      <c r="CO3" t="s">
        <v>151</v>
      </c>
      <c r="CP3" t="s">
        <v>156</v>
      </c>
      <c r="CQ3" t="s">
        <v>159</v>
      </c>
      <c r="CR3" t="s">
        <v>169</v>
      </c>
      <c r="CS3" t="s">
        <v>167</v>
      </c>
      <c r="CT3" t="s">
        <v>151</v>
      </c>
      <c r="CU3" t="s">
        <v>169</v>
      </c>
      <c r="CV3" t="s">
        <v>149</v>
      </c>
      <c r="CW3" t="s">
        <v>151</v>
      </c>
      <c r="CX3" t="s">
        <v>168</v>
      </c>
      <c r="CY3" t="s">
        <v>161</v>
      </c>
      <c r="CZ3" t="s">
        <v>151</v>
      </c>
      <c r="DA3" t="s">
        <v>161</v>
      </c>
      <c r="DB3" t="s">
        <v>157</v>
      </c>
      <c r="DC3" t="s">
        <v>157</v>
      </c>
      <c r="DD3" t="s">
        <v>157</v>
      </c>
      <c r="DE3" t="s">
        <v>157</v>
      </c>
      <c r="DF3" t="s">
        <v>159</v>
      </c>
      <c r="DG3" t="s">
        <v>151</v>
      </c>
      <c r="DH3" t="s">
        <v>151</v>
      </c>
      <c r="DI3" t="s">
        <v>149</v>
      </c>
      <c r="DJ3" t="s">
        <v>157</v>
      </c>
      <c r="DK3" t="s">
        <v>160</v>
      </c>
      <c r="DL3" t="s">
        <v>167</v>
      </c>
      <c r="DM3" t="s">
        <v>157</v>
      </c>
      <c r="DN3" t="s">
        <v>167</v>
      </c>
      <c r="DO3" t="s">
        <v>157</v>
      </c>
      <c r="DP3" t="s">
        <v>153</v>
      </c>
      <c r="DQ3" t="s">
        <v>167</v>
      </c>
      <c r="DR3" t="s">
        <v>151</v>
      </c>
      <c r="DS3" t="s">
        <v>163</v>
      </c>
      <c r="DT3" t="s">
        <v>153</v>
      </c>
      <c r="DU3" t="s">
        <v>157</v>
      </c>
      <c r="DV3" t="s">
        <v>157</v>
      </c>
      <c r="DW3" t="s">
        <v>157</v>
      </c>
      <c r="DX3" t="s">
        <v>149</v>
      </c>
      <c r="DY3" t="s">
        <v>157</v>
      </c>
      <c r="DZ3" t="s">
        <v>169</v>
      </c>
      <c r="EA3" t="s">
        <v>157</v>
      </c>
      <c r="EB3" t="s">
        <v>157</v>
      </c>
      <c r="EC3" t="s">
        <v>157</v>
      </c>
      <c r="ED3" t="s">
        <v>149</v>
      </c>
      <c r="EE3" t="s">
        <v>150</v>
      </c>
      <c r="EF3" t="s">
        <v>167</v>
      </c>
      <c r="EG3" t="s">
        <v>149</v>
      </c>
      <c r="EH3" t="s">
        <v>157</v>
      </c>
      <c r="EI3" t="s">
        <v>170</v>
      </c>
      <c r="EJ3" t="s">
        <v>183</v>
      </c>
      <c r="EK3" t="s">
        <v>151</v>
      </c>
      <c r="EL3" t="s">
        <v>161</v>
      </c>
      <c r="EM3" t="s">
        <v>166</v>
      </c>
      <c r="EN3" t="s">
        <v>157</v>
      </c>
      <c r="EO3" t="s">
        <v>167</v>
      </c>
      <c r="EP3" t="s">
        <v>149</v>
      </c>
      <c r="EQ3" t="s">
        <v>155</v>
      </c>
    </row>
    <row r="4" spans="1:147" x14ac:dyDescent="0.25">
      <c r="A4">
        <v>103</v>
      </c>
      <c r="B4" t="s">
        <v>168</v>
      </c>
      <c r="C4" t="s">
        <v>174</v>
      </c>
      <c r="D4" t="s">
        <v>149</v>
      </c>
      <c r="E4" t="s">
        <v>151</v>
      </c>
      <c r="F4" t="s">
        <v>152</v>
      </c>
      <c r="G4" t="s">
        <v>149</v>
      </c>
      <c r="H4" t="s">
        <v>157</v>
      </c>
      <c r="I4" t="s">
        <v>157</v>
      </c>
      <c r="J4" t="s">
        <v>157</v>
      </c>
      <c r="K4" t="s">
        <v>157</v>
      </c>
      <c r="L4" t="s">
        <v>152</v>
      </c>
      <c r="M4" t="s">
        <v>149</v>
      </c>
      <c r="N4" t="s">
        <v>157</v>
      </c>
      <c r="O4" t="s">
        <v>151</v>
      </c>
      <c r="P4" t="s">
        <v>157</v>
      </c>
      <c r="Q4" t="s">
        <v>157</v>
      </c>
      <c r="R4" t="s">
        <v>159</v>
      </c>
      <c r="S4" t="s">
        <v>151</v>
      </c>
      <c r="T4" t="s">
        <v>159</v>
      </c>
      <c r="U4" t="s">
        <v>152</v>
      </c>
      <c r="V4" t="s">
        <v>149</v>
      </c>
      <c r="W4" t="s">
        <v>149</v>
      </c>
      <c r="X4" t="s">
        <v>157</v>
      </c>
      <c r="Y4" t="s">
        <v>157</v>
      </c>
      <c r="Z4" t="s">
        <v>157</v>
      </c>
      <c r="AA4" t="s">
        <v>157</v>
      </c>
      <c r="AB4" t="s">
        <v>157</v>
      </c>
      <c r="AC4" t="s">
        <v>157</v>
      </c>
      <c r="AD4" t="s">
        <v>167</v>
      </c>
      <c r="AE4" t="s">
        <v>160</v>
      </c>
      <c r="AF4" t="s">
        <v>162</v>
      </c>
      <c r="AG4" t="s">
        <v>157</v>
      </c>
      <c r="AH4" t="s">
        <v>176</v>
      </c>
      <c r="AI4" t="s">
        <v>159</v>
      </c>
      <c r="AJ4" t="s">
        <v>149</v>
      </c>
      <c r="AK4" t="s">
        <v>162</v>
      </c>
      <c r="AL4" t="s">
        <v>149</v>
      </c>
      <c r="AM4" t="s">
        <v>157</v>
      </c>
      <c r="AN4" t="s">
        <v>157</v>
      </c>
      <c r="AO4" t="s">
        <v>157</v>
      </c>
      <c r="AP4" t="s">
        <v>151</v>
      </c>
      <c r="AQ4" t="s">
        <v>157</v>
      </c>
      <c r="AR4" t="s">
        <v>157</v>
      </c>
      <c r="AS4" t="s">
        <v>157</v>
      </c>
      <c r="AT4" t="s">
        <v>151</v>
      </c>
      <c r="AU4" t="s">
        <v>157</v>
      </c>
      <c r="AV4" t="s">
        <v>151</v>
      </c>
      <c r="AW4" t="s">
        <v>151</v>
      </c>
      <c r="AX4" t="s">
        <v>157</v>
      </c>
      <c r="AY4" t="s">
        <v>161</v>
      </c>
      <c r="AZ4" t="s">
        <v>157</v>
      </c>
      <c r="BA4" t="s">
        <v>190</v>
      </c>
      <c r="BB4" t="s">
        <v>157</v>
      </c>
      <c r="BC4" t="s">
        <v>157</v>
      </c>
      <c r="BD4" t="s">
        <v>151</v>
      </c>
      <c r="BE4" t="s">
        <v>151</v>
      </c>
      <c r="BF4" t="s">
        <v>149</v>
      </c>
      <c r="BG4" t="s">
        <v>149</v>
      </c>
      <c r="BH4" t="s">
        <v>149</v>
      </c>
      <c r="BI4" t="s">
        <v>149</v>
      </c>
      <c r="BJ4" t="s">
        <v>167</v>
      </c>
      <c r="BK4" t="s">
        <v>157</v>
      </c>
      <c r="BL4" t="s">
        <v>157</v>
      </c>
      <c r="BM4" t="s">
        <v>153</v>
      </c>
      <c r="BN4" t="s">
        <v>153</v>
      </c>
      <c r="BO4" t="s">
        <v>157</v>
      </c>
      <c r="BP4" t="s">
        <v>157</v>
      </c>
      <c r="BQ4" t="s">
        <v>157</v>
      </c>
      <c r="BR4" t="s">
        <v>157</v>
      </c>
      <c r="BS4" t="s">
        <v>157</v>
      </c>
      <c r="BT4" t="s">
        <v>149</v>
      </c>
      <c r="BU4" t="s">
        <v>157</v>
      </c>
      <c r="BV4" t="s">
        <v>157</v>
      </c>
      <c r="BW4" t="s">
        <v>157</v>
      </c>
      <c r="BX4" t="s">
        <v>157</v>
      </c>
      <c r="BY4" t="s">
        <v>157</v>
      </c>
      <c r="BZ4" t="s">
        <v>157</v>
      </c>
      <c r="CA4" t="s">
        <v>157</v>
      </c>
      <c r="CB4" t="s">
        <v>157</v>
      </c>
      <c r="CC4" t="s">
        <v>157</v>
      </c>
      <c r="CD4" t="s">
        <v>149</v>
      </c>
      <c r="CE4" t="s">
        <v>190</v>
      </c>
      <c r="CF4" t="s">
        <v>157</v>
      </c>
      <c r="CG4" t="s">
        <v>157</v>
      </c>
      <c r="CH4" t="s">
        <v>159</v>
      </c>
      <c r="CI4" t="s">
        <v>159</v>
      </c>
      <c r="CJ4" t="s">
        <v>149</v>
      </c>
      <c r="CK4" t="s">
        <v>162</v>
      </c>
      <c r="CL4" t="s">
        <v>162</v>
      </c>
      <c r="CM4" t="s">
        <v>157</v>
      </c>
      <c r="CN4" t="s">
        <v>157</v>
      </c>
      <c r="CO4" t="s">
        <v>157</v>
      </c>
      <c r="CP4" t="s">
        <v>161</v>
      </c>
      <c r="CQ4" t="s">
        <v>159</v>
      </c>
      <c r="CR4" t="s">
        <v>149</v>
      </c>
      <c r="CS4" t="s">
        <v>167</v>
      </c>
      <c r="CT4" t="s">
        <v>157</v>
      </c>
      <c r="CU4" t="s">
        <v>149</v>
      </c>
      <c r="CV4" t="s">
        <v>149</v>
      </c>
      <c r="CW4" t="s">
        <v>157</v>
      </c>
      <c r="CX4" t="s">
        <v>168</v>
      </c>
      <c r="CY4" t="s">
        <v>157</v>
      </c>
      <c r="CZ4" t="s">
        <v>151</v>
      </c>
      <c r="DA4" t="s">
        <v>151</v>
      </c>
      <c r="DB4" t="s">
        <v>157</v>
      </c>
      <c r="DC4" t="s">
        <v>157</v>
      </c>
      <c r="DD4" t="s">
        <v>151</v>
      </c>
      <c r="DE4" t="s">
        <v>157</v>
      </c>
      <c r="DF4" t="s">
        <v>159</v>
      </c>
      <c r="DG4" t="s">
        <v>151</v>
      </c>
      <c r="DH4" t="s">
        <v>157</v>
      </c>
      <c r="DI4" t="s">
        <v>149</v>
      </c>
      <c r="DJ4" t="s">
        <v>157</v>
      </c>
      <c r="DK4" t="s">
        <v>166</v>
      </c>
      <c r="DL4" t="s">
        <v>167</v>
      </c>
      <c r="DM4" t="s">
        <v>157</v>
      </c>
      <c r="DN4" t="s">
        <v>167</v>
      </c>
      <c r="DO4" t="s">
        <v>157</v>
      </c>
      <c r="DP4" t="s">
        <v>157</v>
      </c>
      <c r="DQ4" t="s">
        <v>167</v>
      </c>
      <c r="DR4" t="s">
        <v>157</v>
      </c>
      <c r="DS4" t="s">
        <v>177</v>
      </c>
      <c r="DT4" t="s">
        <v>164</v>
      </c>
      <c r="DU4" t="s">
        <v>151</v>
      </c>
      <c r="DV4" t="s">
        <v>157</v>
      </c>
      <c r="DW4" t="s">
        <v>157</v>
      </c>
      <c r="DX4" t="s">
        <v>149</v>
      </c>
      <c r="DY4" t="s">
        <v>157</v>
      </c>
      <c r="DZ4" t="s">
        <v>155</v>
      </c>
      <c r="EA4" t="s">
        <v>180</v>
      </c>
      <c r="EB4" t="s">
        <v>157</v>
      </c>
      <c r="EC4" t="s">
        <v>157</v>
      </c>
      <c r="ED4" t="s">
        <v>149</v>
      </c>
      <c r="EE4" t="s">
        <v>149</v>
      </c>
      <c r="EF4" t="s">
        <v>167</v>
      </c>
      <c r="EG4" t="s">
        <v>149</v>
      </c>
      <c r="EH4" t="s">
        <v>157</v>
      </c>
      <c r="EI4" t="s">
        <v>179</v>
      </c>
      <c r="EJ4" t="s">
        <v>159</v>
      </c>
      <c r="EK4" t="s">
        <v>157</v>
      </c>
      <c r="EL4" t="s">
        <v>161</v>
      </c>
      <c r="EM4" t="s">
        <v>160</v>
      </c>
      <c r="EN4" t="s">
        <v>157</v>
      </c>
      <c r="EO4" t="s">
        <v>161</v>
      </c>
      <c r="EP4" t="s">
        <v>149</v>
      </c>
      <c r="EQ4" t="s">
        <v>149</v>
      </c>
    </row>
    <row r="5" spans="1:147" x14ac:dyDescent="0.25">
      <c r="A5">
        <v>104</v>
      </c>
      <c r="B5" t="s">
        <v>169</v>
      </c>
      <c r="C5" t="s">
        <v>174</v>
      </c>
      <c r="D5" t="s">
        <v>149</v>
      </c>
      <c r="E5" s="2" t="s">
        <v>153</v>
      </c>
      <c r="F5" t="s">
        <v>152</v>
      </c>
      <c r="G5" t="s">
        <v>149</v>
      </c>
      <c r="H5" t="s">
        <v>151</v>
      </c>
      <c r="I5" s="2" t="s">
        <v>157</v>
      </c>
      <c r="J5" t="s">
        <v>153</v>
      </c>
      <c r="K5" t="s">
        <v>157</v>
      </c>
      <c r="L5" t="s">
        <v>152</v>
      </c>
      <c r="M5" t="s">
        <v>169</v>
      </c>
      <c r="N5" t="s">
        <v>157</v>
      </c>
      <c r="O5" t="s">
        <v>151</v>
      </c>
      <c r="P5" s="2" t="s">
        <v>157</v>
      </c>
      <c r="Q5" t="s">
        <v>160</v>
      </c>
      <c r="R5" t="s">
        <v>159</v>
      </c>
      <c r="S5" t="s">
        <v>151</v>
      </c>
      <c r="T5" t="s">
        <v>168</v>
      </c>
      <c r="U5" t="s">
        <v>152</v>
      </c>
      <c r="V5" t="s">
        <v>149</v>
      </c>
      <c r="W5" t="s">
        <v>155</v>
      </c>
      <c r="X5" t="s">
        <v>163</v>
      </c>
      <c r="Y5" s="2" t="s">
        <v>157</v>
      </c>
      <c r="Z5" s="2" t="s">
        <v>157</v>
      </c>
      <c r="AA5" t="s">
        <v>151</v>
      </c>
      <c r="AB5" t="s">
        <v>161</v>
      </c>
      <c r="AC5" s="2" t="s">
        <v>157</v>
      </c>
      <c r="AD5" s="2" t="s">
        <v>167</v>
      </c>
      <c r="AE5" t="s">
        <v>160</v>
      </c>
      <c r="AF5" t="s">
        <v>162</v>
      </c>
      <c r="AG5" s="2" t="s">
        <v>157</v>
      </c>
      <c r="AH5" t="s">
        <v>156</v>
      </c>
      <c r="AI5" t="s">
        <v>159</v>
      </c>
      <c r="AJ5" t="s">
        <v>149</v>
      </c>
      <c r="AK5" t="s">
        <v>166</v>
      </c>
      <c r="AL5" t="s">
        <v>169</v>
      </c>
      <c r="AM5" t="s">
        <v>162</v>
      </c>
      <c r="AN5" s="2" t="s">
        <v>157</v>
      </c>
      <c r="AO5" s="2" t="s">
        <v>157</v>
      </c>
      <c r="AP5" t="s">
        <v>151</v>
      </c>
      <c r="AQ5" s="2" t="s">
        <v>157</v>
      </c>
      <c r="AR5" t="s">
        <v>157</v>
      </c>
      <c r="AS5" t="s">
        <v>190</v>
      </c>
      <c r="AT5" t="s">
        <v>151</v>
      </c>
      <c r="AU5" s="2" t="s">
        <v>157</v>
      </c>
      <c r="AV5" t="s">
        <v>151</v>
      </c>
      <c r="AW5" s="2" t="s">
        <v>151</v>
      </c>
      <c r="AX5" s="2" t="s">
        <v>153</v>
      </c>
      <c r="AY5" t="s">
        <v>156</v>
      </c>
      <c r="AZ5" t="s">
        <v>151</v>
      </c>
      <c r="BA5" t="s">
        <v>157</v>
      </c>
      <c r="BB5" t="s">
        <v>157</v>
      </c>
      <c r="BC5" t="s">
        <v>151</v>
      </c>
      <c r="BD5" t="s">
        <v>156</v>
      </c>
      <c r="BE5" t="s">
        <v>151</v>
      </c>
      <c r="BF5" t="s">
        <v>149</v>
      </c>
      <c r="BG5" t="s">
        <v>155</v>
      </c>
      <c r="BH5" t="s">
        <v>149</v>
      </c>
      <c r="BI5" t="s">
        <v>169</v>
      </c>
      <c r="BJ5" s="2" t="s">
        <v>167</v>
      </c>
      <c r="BK5" s="2" t="s">
        <v>157</v>
      </c>
      <c r="BL5" s="2" t="s">
        <v>153</v>
      </c>
      <c r="BM5" t="s">
        <v>157</v>
      </c>
      <c r="BN5" t="s">
        <v>161</v>
      </c>
      <c r="BO5" t="s">
        <v>157</v>
      </c>
      <c r="BP5" s="2" t="s">
        <v>157</v>
      </c>
      <c r="BQ5" t="s">
        <v>157</v>
      </c>
      <c r="BR5" s="2" t="s">
        <v>151</v>
      </c>
      <c r="BS5" s="2" t="s">
        <v>157</v>
      </c>
      <c r="BT5" t="s">
        <v>149</v>
      </c>
      <c r="BU5" t="s">
        <v>157</v>
      </c>
      <c r="BV5" s="2" t="s">
        <v>157</v>
      </c>
      <c r="BW5" s="2" t="s">
        <v>157</v>
      </c>
      <c r="BX5" s="2" t="s">
        <v>157</v>
      </c>
      <c r="BY5" t="s">
        <v>157</v>
      </c>
      <c r="BZ5" s="2" t="s">
        <v>157</v>
      </c>
      <c r="CA5" s="2" t="s">
        <v>151</v>
      </c>
      <c r="CB5" s="2" t="s">
        <v>157</v>
      </c>
      <c r="CC5" t="s">
        <v>162</v>
      </c>
      <c r="CD5" t="s">
        <v>149</v>
      </c>
      <c r="CE5" t="s">
        <v>157</v>
      </c>
      <c r="CF5" s="2" t="s">
        <v>157</v>
      </c>
      <c r="CG5" t="s">
        <v>151</v>
      </c>
      <c r="CH5" s="2" t="s">
        <v>159</v>
      </c>
      <c r="CI5" s="2" t="s">
        <v>159</v>
      </c>
      <c r="CJ5" t="s">
        <v>168</v>
      </c>
      <c r="CK5" t="s">
        <v>162</v>
      </c>
      <c r="CL5" t="s">
        <v>162</v>
      </c>
      <c r="CM5" t="s">
        <v>157</v>
      </c>
      <c r="CN5" s="2" t="s">
        <v>157</v>
      </c>
      <c r="CO5" t="s">
        <v>186</v>
      </c>
      <c r="CP5" t="s">
        <v>164</v>
      </c>
      <c r="CQ5" s="2" t="s">
        <v>159</v>
      </c>
      <c r="CR5" t="s">
        <v>155</v>
      </c>
      <c r="CS5" s="2" t="s">
        <v>161</v>
      </c>
      <c r="CT5" t="s">
        <v>151</v>
      </c>
      <c r="CU5" t="s">
        <v>168</v>
      </c>
      <c r="CV5" t="s">
        <v>169</v>
      </c>
      <c r="CW5" t="s">
        <v>157</v>
      </c>
      <c r="CX5" t="s">
        <v>153</v>
      </c>
      <c r="CY5" s="2" t="s">
        <v>161</v>
      </c>
      <c r="CZ5" t="s">
        <v>151</v>
      </c>
      <c r="DA5" t="s">
        <v>153</v>
      </c>
      <c r="DB5" t="s">
        <v>151</v>
      </c>
      <c r="DC5" s="2" t="s">
        <v>157</v>
      </c>
      <c r="DD5" t="s">
        <v>151</v>
      </c>
      <c r="DE5" t="s">
        <v>157</v>
      </c>
      <c r="DF5" s="2" t="s">
        <v>159</v>
      </c>
      <c r="DG5" t="s">
        <v>156</v>
      </c>
      <c r="DH5" t="s">
        <v>151</v>
      </c>
      <c r="DI5" t="s">
        <v>169</v>
      </c>
      <c r="DJ5" s="2" t="s">
        <v>157</v>
      </c>
      <c r="DK5" t="s">
        <v>166</v>
      </c>
      <c r="DL5" s="2" t="s">
        <v>167</v>
      </c>
      <c r="DM5" s="2" t="s">
        <v>157</v>
      </c>
      <c r="DN5" s="2" t="s">
        <v>167</v>
      </c>
      <c r="DO5" s="2" t="s">
        <v>157</v>
      </c>
      <c r="DP5" s="2" t="s">
        <v>153</v>
      </c>
      <c r="DQ5" s="2" t="s">
        <v>167</v>
      </c>
      <c r="DR5" s="2" t="s">
        <v>157</v>
      </c>
      <c r="DS5" s="2" t="s">
        <v>177</v>
      </c>
      <c r="DT5" s="2" t="s">
        <v>164</v>
      </c>
      <c r="DU5" t="s">
        <v>157</v>
      </c>
      <c r="DV5" t="s">
        <v>180</v>
      </c>
      <c r="DW5" s="2" t="s">
        <v>157</v>
      </c>
      <c r="DX5" t="s">
        <v>155</v>
      </c>
      <c r="DY5" t="s">
        <v>179</v>
      </c>
      <c r="DZ5" t="s">
        <v>155</v>
      </c>
      <c r="EA5" t="s">
        <v>180</v>
      </c>
      <c r="EB5" s="2" t="s">
        <v>157</v>
      </c>
      <c r="EC5" s="2" t="s">
        <v>157</v>
      </c>
      <c r="ED5" t="s">
        <v>169</v>
      </c>
      <c r="EE5" t="s">
        <v>149</v>
      </c>
      <c r="EF5" s="2" t="s">
        <v>167</v>
      </c>
      <c r="EG5" t="s">
        <v>169</v>
      </c>
      <c r="EH5" s="2" t="s">
        <v>157</v>
      </c>
      <c r="EI5" t="s">
        <v>179</v>
      </c>
      <c r="EJ5" t="s">
        <v>168</v>
      </c>
      <c r="EK5" t="s">
        <v>157</v>
      </c>
      <c r="EL5" t="s">
        <v>176</v>
      </c>
      <c r="EM5" t="s">
        <v>160</v>
      </c>
      <c r="EN5" t="s">
        <v>157</v>
      </c>
      <c r="EO5" t="s">
        <v>171</v>
      </c>
      <c r="EP5" t="s">
        <v>149</v>
      </c>
      <c r="EQ5" t="s">
        <v>149</v>
      </c>
    </row>
    <row r="6" spans="1:147" x14ac:dyDescent="0.25">
      <c r="A6">
        <v>105</v>
      </c>
      <c r="B6" t="s">
        <v>150</v>
      </c>
      <c r="C6" t="s">
        <v>149</v>
      </c>
      <c r="D6" t="s">
        <v>168</v>
      </c>
      <c r="E6" s="2" t="s">
        <v>161</v>
      </c>
      <c r="F6" t="s">
        <v>155</v>
      </c>
      <c r="G6" t="s">
        <v>169</v>
      </c>
      <c r="H6" t="s">
        <v>161</v>
      </c>
      <c r="I6" s="2" t="s">
        <v>153</v>
      </c>
      <c r="J6" t="s">
        <v>161</v>
      </c>
      <c r="K6" t="s">
        <v>156</v>
      </c>
      <c r="L6" t="s">
        <v>155</v>
      </c>
      <c r="M6" t="s">
        <v>154</v>
      </c>
      <c r="N6" t="s">
        <v>156</v>
      </c>
      <c r="O6" t="s">
        <v>157</v>
      </c>
      <c r="P6" s="2" t="s">
        <v>157</v>
      </c>
      <c r="Q6" t="s">
        <v>166</v>
      </c>
      <c r="R6" t="s">
        <v>159</v>
      </c>
      <c r="S6" t="s">
        <v>151</v>
      </c>
      <c r="T6" t="s">
        <v>159</v>
      </c>
      <c r="U6" t="s">
        <v>155</v>
      </c>
      <c r="V6" t="s">
        <v>155</v>
      </c>
      <c r="W6" t="s">
        <v>149</v>
      </c>
      <c r="X6" t="s">
        <v>172</v>
      </c>
      <c r="Y6" s="2" t="s">
        <v>151</v>
      </c>
      <c r="Z6" s="2" t="s">
        <v>157</v>
      </c>
      <c r="AA6" t="s">
        <v>151</v>
      </c>
      <c r="AB6" t="s">
        <v>161</v>
      </c>
      <c r="AC6" s="2" t="s">
        <v>151</v>
      </c>
      <c r="AD6" s="2" t="s">
        <v>162</v>
      </c>
      <c r="AE6" t="s">
        <v>160</v>
      </c>
      <c r="AF6" t="s">
        <v>151</v>
      </c>
      <c r="AG6" s="2" t="s">
        <v>157</v>
      </c>
      <c r="AH6" t="s">
        <v>161</v>
      </c>
      <c r="AI6" t="s">
        <v>159</v>
      </c>
      <c r="AJ6" t="s">
        <v>149</v>
      </c>
      <c r="AK6" t="s">
        <v>162</v>
      </c>
      <c r="AL6" t="s">
        <v>169</v>
      </c>
      <c r="AM6" t="s">
        <v>162</v>
      </c>
      <c r="AN6" s="2" t="s">
        <v>156</v>
      </c>
      <c r="AO6" s="2" t="s">
        <v>157</v>
      </c>
      <c r="AP6" t="s">
        <v>151</v>
      </c>
      <c r="AQ6" s="2" t="s">
        <v>157</v>
      </c>
      <c r="AR6" t="s">
        <v>157</v>
      </c>
      <c r="AS6" t="s">
        <v>157</v>
      </c>
      <c r="AT6" t="s">
        <v>157</v>
      </c>
      <c r="AU6" s="2" t="s">
        <v>157</v>
      </c>
      <c r="AV6" t="s">
        <v>157</v>
      </c>
      <c r="AW6" s="2" t="s">
        <v>157</v>
      </c>
      <c r="AX6" s="2" t="s">
        <v>157</v>
      </c>
      <c r="AY6" t="s">
        <v>157</v>
      </c>
      <c r="AZ6" t="s">
        <v>153</v>
      </c>
      <c r="BA6" t="s">
        <v>156</v>
      </c>
      <c r="BB6" t="s">
        <v>156</v>
      </c>
      <c r="BC6" t="s">
        <v>161</v>
      </c>
      <c r="BD6" t="s">
        <v>157</v>
      </c>
      <c r="BE6" t="s">
        <v>151</v>
      </c>
      <c r="BF6" t="s">
        <v>149</v>
      </c>
      <c r="BG6" t="s">
        <v>149</v>
      </c>
      <c r="BH6" t="s">
        <v>155</v>
      </c>
      <c r="BI6" t="s">
        <v>169</v>
      </c>
      <c r="BJ6" s="2" t="s">
        <v>151</v>
      </c>
      <c r="BK6" s="2" t="s">
        <v>157</v>
      </c>
      <c r="BL6" s="2" t="s">
        <v>153</v>
      </c>
      <c r="BM6" t="s">
        <v>157</v>
      </c>
      <c r="BN6" t="s">
        <v>161</v>
      </c>
      <c r="BO6" t="s">
        <v>157</v>
      </c>
      <c r="BP6" s="2" t="s">
        <v>157</v>
      </c>
      <c r="BQ6" t="s">
        <v>151</v>
      </c>
      <c r="BR6" s="2" t="s">
        <v>151</v>
      </c>
      <c r="BS6" s="2" t="s">
        <v>153</v>
      </c>
      <c r="BT6" t="s">
        <v>149</v>
      </c>
      <c r="BU6" t="s">
        <v>151</v>
      </c>
      <c r="BV6" s="2" t="s">
        <v>157</v>
      </c>
      <c r="BW6" s="2" t="s">
        <v>157</v>
      </c>
      <c r="BX6" s="2" t="s">
        <v>157</v>
      </c>
      <c r="BY6" t="s">
        <v>157</v>
      </c>
      <c r="BZ6" s="2" t="s">
        <v>157</v>
      </c>
      <c r="CA6" s="2" t="s">
        <v>151</v>
      </c>
      <c r="CB6" s="2" t="s">
        <v>157</v>
      </c>
      <c r="CC6" t="s">
        <v>162</v>
      </c>
      <c r="CD6" t="s">
        <v>169</v>
      </c>
      <c r="CE6" t="s">
        <v>190</v>
      </c>
      <c r="CF6" s="2" t="s">
        <v>151</v>
      </c>
      <c r="CG6" t="s">
        <v>156</v>
      </c>
      <c r="CH6" s="2" t="s">
        <v>159</v>
      </c>
      <c r="CI6" s="2" t="s">
        <v>159</v>
      </c>
      <c r="CJ6" t="s">
        <v>168</v>
      </c>
      <c r="CK6" t="s">
        <v>162</v>
      </c>
      <c r="CL6" t="s">
        <v>162</v>
      </c>
      <c r="CM6" t="s">
        <v>151</v>
      </c>
      <c r="CN6" s="2" t="s">
        <v>151</v>
      </c>
      <c r="CO6" t="s">
        <v>157</v>
      </c>
      <c r="CP6" t="s">
        <v>156</v>
      </c>
      <c r="CQ6" s="2" t="s">
        <v>159</v>
      </c>
      <c r="CR6" t="s">
        <v>149</v>
      </c>
      <c r="CS6" s="2" t="s">
        <v>167</v>
      </c>
      <c r="CT6" t="s">
        <v>157</v>
      </c>
      <c r="CU6" t="s">
        <v>149</v>
      </c>
      <c r="CV6" t="s">
        <v>155</v>
      </c>
      <c r="CW6" t="s">
        <v>151</v>
      </c>
      <c r="CX6" t="s">
        <v>168</v>
      </c>
      <c r="CY6" s="2" t="s">
        <v>153</v>
      </c>
      <c r="CZ6" t="s">
        <v>151</v>
      </c>
      <c r="DA6" t="s">
        <v>161</v>
      </c>
      <c r="DB6" t="s">
        <v>157</v>
      </c>
      <c r="DC6" s="2" t="s">
        <v>151</v>
      </c>
      <c r="DD6" t="s">
        <v>151</v>
      </c>
      <c r="DE6" t="s">
        <v>161</v>
      </c>
      <c r="DF6" s="2" t="s">
        <v>159</v>
      </c>
      <c r="DG6" t="s">
        <v>157</v>
      </c>
      <c r="DH6" t="s">
        <v>151</v>
      </c>
      <c r="DI6" t="s">
        <v>169</v>
      </c>
      <c r="DJ6" s="2" t="s">
        <v>157</v>
      </c>
      <c r="DK6" t="s">
        <v>160</v>
      </c>
      <c r="DL6" s="2" t="s">
        <v>167</v>
      </c>
      <c r="DM6" s="2" t="s">
        <v>182</v>
      </c>
      <c r="DN6" s="2" t="s">
        <v>153</v>
      </c>
      <c r="DO6" s="2" t="s">
        <v>182</v>
      </c>
      <c r="DP6" s="2" t="s">
        <v>157</v>
      </c>
      <c r="DQ6" s="2" t="s">
        <v>167</v>
      </c>
      <c r="DR6" s="2" t="s">
        <v>151</v>
      </c>
      <c r="DS6" s="2" t="s">
        <v>157</v>
      </c>
      <c r="DT6" s="2" t="s">
        <v>157</v>
      </c>
      <c r="DU6" t="s">
        <v>157</v>
      </c>
      <c r="DV6" t="s">
        <v>157</v>
      </c>
      <c r="DW6" s="2" t="s">
        <v>151</v>
      </c>
      <c r="DX6" t="s">
        <v>149</v>
      </c>
      <c r="DY6" t="s">
        <v>157</v>
      </c>
      <c r="DZ6" t="s">
        <v>154</v>
      </c>
      <c r="EA6" t="s">
        <v>178</v>
      </c>
      <c r="EB6" s="2" t="s">
        <v>157</v>
      </c>
      <c r="EC6" s="2" t="s">
        <v>151</v>
      </c>
      <c r="ED6" t="s">
        <v>149</v>
      </c>
      <c r="EE6" t="s">
        <v>150</v>
      </c>
      <c r="EF6" s="2" t="s">
        <v>167</v>
      </c>
      <c r="EG6" t="s">
        <v>149</v>
      </c>
      <c r="EH6" s="2" t="s">
        <v>151</v>
      </c>
      <c r="EI6" t="s">
        <v>184</v>
      </c>
      <c r="EJ6" t="s">
        <v>159</v>
      </c>
      <c r="EK6" t="s">
        <v>157</v>
      </c>
      <c r="EL6" t="s">
        <v>172</v>
      </c>
      <c r="EM6" t="s">
        <v>160</v>
      </c>
      <c r="EN6" t="s">
        <v>157</v>
      </c>
      <c r="EO6" t="s">
        <v>161</v>
      </c>
      <c r="EP6" t="s">
        <v>149</v>
      </c>
      <c r="EQ6" t="s">
        <v>155</v>
      </c>
    </row>
    <row r="7" spans="1:147" x14ac:dyDescent="0.25">
      <c r="A7">
        <v>106</v>
      </c>
      <c r="B7" t="s">
        <v>169</v>
      </c>
      <c r="C7" t="s">
        <v>150</v>
      </c>
      <c r="D7" t="s">
        <v>149</v>
      </c>
      <c r="E7" t="s">
        <v>157</v>
      </c>
      <c r="F7" t="s">
        <v>155</v>
      </c>
      <c r="G7" t="s">
        <v>149</v>
      </c>
      <c r="H7" t="s">
        <v>157</v>
      </c>
      <c r="I7" t="s">
        <v>157</v>
      </c>
      <c r="J7" t="s">
        <v>157</v>
      </c>
      <c r="K7" t="s">
        <v>157</v>
      </c>
      <c r="L7" t="s">
        <v>152</v>
      </c>
      <c r="M7" t="s">
        <v>155</v>
      </c>
      <c r="N7" t="s">
        <v>190</v>
      </c>
      <c r="O7" t="s">
        <v>157</v>
      </c>
      <c r="P7" t="s">
        <v>157</v>
      </c>
      <c r="Q7" t="s">
        <v>157</v>
      </c>
      <c r="R7" t="s">
        <v>159</v>
      </c>
      <c r="S7" t="s">
        <v>157</v>
      </c>
      <c r="T7" t="s">
        <v>168</v>
      </c>
      <c r="U7" t="s">
        <v>154</v>
      </c>
      <c r="V7" t="s">
        <v>149</v>
      </c>
      <c r="W7" t="s">
        <v>169</v>
      </c>
      <c r="X7" t="s">
        <v>166</v>
      </c>
      <c r="Y7" t="s">
        <v>151</v>
      </c>
      <c r="Z7" t="s">
        <v>153</v>
      </c>
      <c r="AA7" t="s">
        <v>151</v>
      </c>
      <c r="AB7" t="s">
        <v>164</v>
      </c>
      <c r="AC7" t="s">
        <v>151</v>
      </c>
      <c r="AD7" t="s">
        <v>151</v>
      </c>
      <c r="AE7" t="s">
        <v>157</v>
      </c>
      <c r="AF7" t="s">
        <v>157</v>
      </c>
      <c r="AG7" t="s">
        <v>168</v>
      </c>
      <c r="AH7" t="s">
        <v>157</v>
      </c>
      <c r="AI7" t="s">
        <v>159</v>
      </c>
      <c r="AJ7" t="s">
        <v>149</v>
      </c>
      <c r="AK7" t="s">
        <v>157</v>
      </c>
      <c r="AL7" t="s">
        <v>155</v>
      </c>
      <c r="AM7" t="s">
        <v>157</v>
      </c>
      <c r="AN7" t="s">
        <v>157</v>
      </c>
      <c r="AO7" t="s">
        <v>157</v>
      </c>
      <c r="AP7" t="s">
        <v>157</v>
      </c>
      <c r="AQ7" t="s">
        <v>168</v>
      </c>
      <c r="AR7" t="s">
        <v>157</v>
      </c>
      <c r="AS7" t="s">
        <v>156</v>
      </c>
      <c r="AT7" t="s">
        <v>157</v>
      </c>
      <c r="AU7" t="s">
        <v>157</v>
      </c>
      <c r="AV7" t="s">
        <v>157</v>
      </c>
      <c r="AW7" t="s">
        <v>157</v>
      </c>
      <c r="AX7" t="s">
        <v>153</v>
      </c>
      <c r="AY7" t="s">
        <v>190</v>
      </c>
      <c r="AZ7" t="s">
        <v>153</v>
      </c>
      <c r="BA7" t="s">
        <v>157</v>
      </c>
      <c r="BB7" t="s">
        <v>157</v>
      </c>
      <c r="BC7" t="s">
        <v>157</v>
      </c>
      <c r="BD7" t="s">
        <v>157</v>
      </c>
      <c r="BE7" t="s">
        <v>157</v>
      </c>
      <c r="BF7" t="s">
        <v>169</v>
      </c>
      <c r="BG7" t="s">
        <v>155</v>
      </c>
      <c r="BH7" t="s">
        <v>155</v>
      </c>
      <c r="BI7" t="s">
        <v>149</v>
      </c>
      <c r="BJ7" t="s">
        <v>151</v>
      </c>
      <c r="BK7" t="s">
        <v>157</v>
      </c>
      <c r="BL7" t="s">
        <v>157</v>
      </c>
      <c r="BM7" t="s">
        <v>157</v>
      </c>
      <c r="BN7" t="s">
        <v>151</v>
      </c>
      <c r="BO7" t="s">
        <v>157</v>
      </c>
      <c r="BP7" t="s">
        <v>157</v>
      </c>
      <c r="BQ7" t="s">
        <v>157</v>
      </c>
      <c r="BR7" t="s">
        <v>151</v>
      </c>
      <c r="BS7" t="s">
        <v>157</v>
      </c>
      <c r="BT7" t="s">
        <v>150</v>
      </c>
      <c r="BU7" t="s">
        <v>157</v>
      </c>
      <c r="BV7" t="s">
        <v>157</v>
      </c>
      <c r="BW7" t="s">
        <v>157</v>
      </c>
      <c r="BX7" t="s">
        <v>151</v>
      </c>
      <c r="BY7" t="s">
        <v>157</v>
      </c>
      <c r="BZ7" t="s">
        <v>157</v>
      </c>
      <c r="CA7" t="s">
        <v>151</v>
      </c>
      <c r="CB7" t="s">
        <v>157</v>
      </c>
      <c r="CC7" t="s">
        <v>157</v>
      </c>
      <c r="CD7" t="s">
        <v>169</v>
      </c>
      <c r="CE7" t="s">
        <v>190</v>
      </c>
      <c r="CF7" t="s">
        <v>151</v>
      </c>
      <c r="CG7" t="s">
        <v>157</v>
      </c>
      <c r="CH7" t="s">
        <v>159</v>
      </c>
      <c r="CI7" t="s">
        <v>159</v>
      </c>
      <c r="CJ7" t="s">
        <v>174</v>
      </c>
      <c r="CK7" t="s">
        <v>157</v>
      </c>
      <c r="CL7" t="s">
        <v>151</v>
      </c>
      <c r="CM7" t="s">
        <v>161</v>
      </c>
      <c r="CN7" t="s">
        <v>153</v>
      </c>
      <c r="CO7" t="s">
        <v>157</v>
      </c>
      <c r="CP7" t="s">
        <v>157</v>
      </c>
      <c r="CQ7" t="s">
        <v>159</v>
      </c>
      <c r="CR7" t="s">
        <v>149</v>
      </c>
      <c r="CS7" t="s">
        <v>151</v>
      </c>
      <c r="CT7" t="s">
        <v>157</v>
      </c>
      <c r="CU7" t="s">
        <v>149</v>
      </c>
      <c r="CV7" t="s">
        <v>155</v>
      </c>
      <c r="CW7" t="s">
        <v>157</v>
      </c>
      <c r="CX7" t="s">
        <v>159</v>
      </c>
      <c r="CY7" t="s">
        <v>151</v>
      </c>
      <c r="CZ7" t="s">
        <v>157</v>
      </c>
      <c r="DA7" t="s">
        <v>151</v>
      </c>
      <c r="DB7" t="s">
        <v>157</v>
      </c>
      <c r="DC7" t="s">
        <v>153</v>
      </c>
      <c r="DD7" t="s">
        <v>157</v>
      </c>
      <c r="DE7" t="s">
        <v>161</v>
      </c>
      <c r="DF7" t="s">
        <v>153</v>
      </c>
      <c r="DG7" t="s">
        <v>157</v>
      </c>
      <c r="DH7" t="s">
        <v>157</v>
      </c>
      <c r="DI7" t="s">
        <v>149</v>
      </c>
      <c r="DJ7" t="s">
        <v>157</v>
      </c>
      <c r="DK7" t="s">
        <v>157</v>
      </c>
      <c r="DL7" t="s">
        <v>151</v>
      </c>
      <c r="DM7" t="s">
        <v>157</v>
      </c>
      <c r="DN7" t="s">
        <v>151</v>
      </c>
      <c r="DO7" t="s">
        <v>157</v>
      </c>
      <c r="DP7" t="s">
        <v>153</v>
      </c>
      <c r="DQ7" t="s">
        <v>167</v>
      </c>
      <c r="DR7" t="s">
        <v>153</v>
      </c>
      <c r="DS7" t="s">
        <v>163</v>
      </c>
      <c r="DT7" t="s">
        <v>157</v>
      </c>
      <c r="DU7" t="s">
        <v>157</v>
      </c>
      <c r="DV7" t="s">
        <v>157</v>
      </c>
      <c r="DW7" t="s">
        <v>157</v>
      </c>
      <c r="DX7" t="s">
        <v>155</v>
      </c>
      <c r="DY7" t="s">
        <v>157</v>
      </c>
      <c r="DZ7" t="s">
        <v>155</v>
      </c>
      <c r="EA7" t="s">
        <v>157</v>
      </c>
      <c r="EB7" t="s">
        <v>157</v>
      </c>
      <c r="EC7" t="s">
        <v>153</v>
      </c>
      <c r="ED7" t="s">
        <v>149</v>
      </c>
      <c r="EE7" t="s">
        <v>168</v>
      </c>
      <c r="EF7" t="s">
        <v>167</v>
      </c>
      <c r="EG7" t="s">
        <v>149</v>
      </c>
      <c r="EH7" t="s">
        <v>157</v>
      </c>
      <c r="EI7" t="s">
        <v>170</v>
      </c>
      <c r="EJ7" t="s">
        <v>159</v>
      </c>
      <c r="EK7" t="s">
        <v>157</v>
      </c>
      <c r="EL7" t="s">
        <v>171</v>
      </c>
      <c r="EM7" t="s">
        <v>157</v>
      </c>
      <c r="EN7" t="s">
        <v>161</v>
      </c>
      <c r="EO7" t="s">
        <v>171</v>
      </c>
      <c r="EP7" t="s">
        <v>169</v>
      </c>
      <c r="EQ7" t="s">
        <v>149</v>
      </c>
    </row>
    <row r="8" spans="1:147" x14ac:dyDescent="0.25">
      <c r="A8">
        <v>107</v>
      </c>
      <c r="B8" t="s">
        <v>149</v>
      </c>
      <c r="C8" t="s">
        <v>150</v>
      </c>
      <c r="D8" t="s">
        <v>168</v>
      </c>
      <c r="E8" t="s">
        <v>182</v>
      </c>
      <c r="F8" t="s">
        <v>169</v>
      </c>
      <c r="G8" t="s">
        <v>150</v>
      </c>
      <c r="H8" t="s">
        <v>151</v>
      </c>
      <c r="I8" t="s">
        <v>151</v>
      </c>
      <c r="J8" t="s">
        <v>151</v>
      </c>
      <c r="K8" t="s">
        <v>157</v>
      </c>
      <c r="L8" t="s">
        <v>155</v>
      </c>
      <c r="M8" t="s">
        <v>155</v>
      </c>
      <c r="N8" t="s">
        <v>161</v>
      </c>
      <c r="O8" t="s">
        <v>157</v>
      </c>
      <c r="P8" t="s">
        <v>182</v>
      </c>
      <c r="Q8" t="s">
        <v>166</v>
      </c>
      <c r="R8" t="s">
        <v>168</v>
      </c>
      <c r="S8" t="s">
        <v>157</v>
      </c>
      <c r="T8" t="s">
        <v>168</v>
      </c>
      <c r="U8" t="s">
        <v>154</v>
      </c>
      <c r="V8" t="s">
        <v>149</v>
      </c>
      <c r="W8" t="s">
        <v>149</v>
      </c>
      <c r="X8" t="s">
        <v>160</v>
      </c>
      <c r="Y8" t="s">
        <v>182</v>
      </c>
      <c r="Z8" t="s">
        <v>182</v>
      </c>
      <c r="AA8" t="s">
        <v>161</v>
      </c>
      <c r="AB8" t="s">
        <v>161</v>
      </c>
      <c r="AC8" t="s">
        <v>182</v>
      </c>
      <c r="AD8" t="s">
        <v>182</v>
      </c>
      <c r="AE8" t="s">
        <v>166</v>
      </c>
      <c r="AF8" t="s">
        <v>157</v>
      </c>
      <c r="AG8" t="s">
        <v>182</v>
      </c>
      <c r="AH8" t="s">
        <v>161</v>
      </c>
      <c r="AI8" t="s">
        <v>159</v>
      </c>
      <c r="AJ8" t="s">
        <v>149</v>
      </c>
      <c r="AK8" t="s">
        <v>162</v>
      </c>
      <c r="AL8" t="s">
        <v>169</v>
      </c>
      <c r="AM8" t="s">
        <v>157</v>
      </c>
      <c r="AN8" t="s">
        <v>182</v>
      </c>
      <c r="AO8" t="s">
        <v>157</v>
      </c>
      <c r="AP8" t="s">
        <v>151</v>
      </c>
      <c r="AQ8" t="s">
        <v>182</v>
      </c>
      <c r="AR8" t="s">
        <v>157</v>
      </c>
      <c r="AS8" t="s">
        <v>157</v>
      </c>
      <c r="AT8" t="s">
        <v>157</v>
      </c>
      <c r="AU8" t="s">
        <v>182</v>
      </c>
      <c r="AV8" t="s">
        <v>151</v>
      </c>
      <c r="AW8" t="s">
        <v>157</v>
      </c>
      <c r="AX8" t="s">
        <v>182</v>
      </c>
      <c r="AY8" t="s">
        <v>190</v>
      </c>
      <c r="AZ8" t="s">
        <v>151</v>
      </c>
      <c r="BA8" t="s">
        <v>190</v>
      </c>
      <c r="BB8" t="s">
        <v>157</v>
      </c>
      <c r="BC8" t="s">
        <v>157</v>
      </c>
      <c r="BD8" t="s">
        <v>157</v>
      </c>
      <c r="BE8" t="s">
        <v>151</v>
      </c>
      <c r="BF8" t="s">
        <v>149</v>
      </c>
      <c r="BG8" t="s">
        <v>155</v>
      </c>
      <c r="BH8" t="s">
        <v>155</v>
      </c>
      <c r="BI8" t="s">
        <v>155</v>
      </c>
      <c r="BJ8" t="s">
        <v>182</v>
      </c>
      <c r="BK8" t="s">
        <v>182</v>
      </c>
      <c r="BL8" t="s">
        <v>182</v>
      </c>
      <c r="BM8" t="s">
        <v>157</v>
      </c>
      <c r="BN8" t="s">
        <v>157</v>
      </c>
      <c r="BO8" t="s">
        <v>157</v>
      </c>
      <c r="BP8" t="s">
        <v>182</v>
      </c>
      <c r="BQ8" t="s">
        <v>157</v>
      </c>
      <c r="BR8" t="s">
        <v>182</v>
      </c>
      <c r="BS8" t="s">
        <v>182</v>
      </c>
      <c r="BT8" t="s">
        <v>169</v>
      </c>
      <c r="BU8" t="s">
        <v>166</v>
      </c>
      <c r="BV8" t="s">
        <v>182</v>
      </c>
      <c r="BW8" t="s">
        <v>182</v>
      </c>
      <c r="BX8" t="s">
        <v>182</v>
      </c>
      <c r="BY8" t="s">
        <v>157</v>
      </c>
      <c r="BZ8" t="s">
        <v>182</v>
      </c>
      <c r="CA8" t="s">
        <v>182</v>
      </c>
      <c r="CB8" t="s">
        <v>182</v>
      </c>
      <c r="CC8" t="s">
        <v>151</v>
      </c>
      <c r="CD8" t="s">
        <v>149</v>
      </c>
      <c r="CE8" t="s">
        <v>157</v>
      </c>
      <c r="CF8" t="s">
        <v>157</v>
      </c>
      <c r="CG8" t="s">
        <v>161</v>
      </c>
      <c r="CH8" t="s">
        <v>182</v>
      </c>
      <c r="CI8" t="s">
        <v>182</v>
      </c>
      <c r="CJ8" t="s">
        <v>168</v>
      </c>
      <c r="CK8" t="s">
        <v>157</v>
      </c>
      <c r="CL8" t="s">
        <v>162</v>
      </c>
      <c r="CM8" t="s">
        <v>157</v>
      </c>
      <c r="CN8" t="s">
        <v>182</v>
      </c>
      <c r="CO8" t="s">
        <v>151</v>
      </c>
      <c r="CP8" t="s">
        <v>190</v>
      </c>
      <c r="CQ8" t="s">
        <v>182</v>
      </c>
      <c r="CR8" t="s">
        <v>155</v>
      </c>
      <c r="CS8" t="s">
        <v>182</v>
      </c>
      <c r="CT8" t="s">
        <v>151</v>
      </c>
      <c r="CU8" t="s">
        <v>149</v>
      </c>
      <c r="CV8" t="s">
        <v>155</v>
      </c>
      <c r="CW8" t="s">
        <v>157</v>
      </c>
      <c r="CX8" t="s">
        <v>168</v>
      </c>
      <c r="CY8" t="s">
        <v>182</v>
      </c>
      <c r="CZ8" t="s">
        <v>175</v>
      </c>
      <c r="DA8" t="s">
        <v>157</v>
      </c>
      <c r="DB8" t="s">
        <v>157</v>
      </c>
      <c r="DC8" t="s">
        <v>182</v>
      </c>
      <c r="DD8" t="s">
        <v>157</v>
      </c>
      <c r="DE8" t="s">
        <v>190</v>
      </c>
      <c r="DF8" t="s">
        <v>182</v>
      </c>
      <c r="DG8" t="s">
        <v>157</v>
      </c>
      <c r="DH8" t="s">
        <v>157</v>
      </c>
      <c r="DI8" t="s">
        <v>154</v>
      </c>
      <c r="DJ8" t="s">
        <v>157</v>
      </c>
      <c r="DK8" t="s">
        <v>166</v>
      </c>
      <c r="DL8" t="s">
        <v>182</v>
      </c>
      <c r="DM8" t="s">
        <v>182</v>
      </c>
      <c r="DN8" t="s">
        <v>182</v>
      </c>
      <c r="DO8" t="s">
        <v>182</v>
      </c>
      <c r="DP8" t="s">
        <v>182</v>
      </c>
      <c r="DQ8" t="s">
        <v>182</v>
      </c>
      <c r="DR8" t="s">
        <v>182</v>
      </c>
      <c r="DS8" t="s">
        <v>182</v>
      </c>
      <c r="DT8" t="s">
        <v>182</v>
      </c>
      <c r="DU8" t="s">
        <v>157</v>
      </c>
      <c r="DV8" t="s">
        <v>157</v>
      </c>
      <c r="DW8" t="s">
        <v>182</v>
      </c>
      <c r="DX8" t="s">
        <v>149</v>
      </c>
      <c r="DY8" t="s">
        <v>178</v>
      </c>
      <c r="DZ8" t="s">
        <v>169</v>
      </c>
      <c r="EA8" t="s">
        <v>157</v>
      </c>
      <c r="EB8" t="s">
        <v>182</v>
      </c>
      <c r="EC8" t="s">
        <v>182</v>
      </c>
      <c r="ED8" t="s">
        <v>149</v>
      </c>
      <c r="EE8" t="s">
        <v>168</v>
      </c>
      <c r="EF8" t="s">
        <v>182</v>
      </c>
      <c r="EG8" t="s">
        <v>149</v>
      </c>
      <c r="EH8" t="s">
        <v>182</v>
      </c>
      <c r="EI8" t="s">
        <v>170</v>
      </c>
      <c r="EJ8" t="s">
        <v>159</v>
      </c>
      <c r="EK8" t="s">
        <v>157</v>
      </c>
      <c r="EL8" t="s">
        <v>167</v>
      </c>
      <c r="EM8" t="s">
        <v>173</v>
      </c>
      <c r="EN8" t="s">
        <v>157</v>
      </c>
      <c r="EO8" t="s">
        <v>176</v>
      </c>
      <c r="EP8" t="s">
        <v>149</v>
      </c>
      <c r="EQ8" t="s">
        <v>149</v>
      </c>
    </row>
    <row r="9" spans="1:147" x14ac:dyDescent="0.25">
      <c r="A9">
        <v>108</v>
      </c>
      <c r="B9" t="s">
        <v>150</v>
      </c>
      <c r="C9" t="s">
        <v>174</v>
      </c>
      <c r="D9" t="s">
        <v>169</v>
      </c>
      <c r="E9" t="s">
        <v>151</v>
      </c>
      <c r="F9" t="s">
        <v>154</v>
      </c>
      <c r="G9" t="s">
        <v>149</v>
      </c>
      <c r="H9" t="s">
        <v>151</v>
      </c>
      <c r="I9" t="s">
        <v>151</v>
      </c>
      <c r="J9" t="s">
        <v>161</v>
      </c>
      <c r="K9" t="s">
        <v>157</v>
      </c>
      <c r="L9" t="s">
        <v>169</v>
      </c>
      <c r="M9" t="s">
        <v>169</v>
      </c>
      <c r="N9" t="s">
        <v>157</v>
      </c>
      <c r="O9" t="s">
        <v>162</v>
      </c>
      <c r="P9" t="s">
        <v>157</v>
      </c>
      <c r="Q9" t="s">
        <v>166</v>
      </c>
      <c r="R9" t="s">
        <v>159</v>
      </c>
      <c r="S9" t="s">
        <v>151</v>
      </c>
      <c r="T9" t="s">
        <v>153</v>
      </c>
      <c r="U9" t="s">
        <v>169</v>
      </c>
      <c r="V9" t="s">
        <v>155</v>
      </c>
      <c r="W9" t="s">
        <v>149</v>
      </c>
      <c r="X9" t="s">
        <v>166</v>
      </c>
      <c r="Y9" t="s">
        <v>153</v>
      </c>
      <c r="Z9" t="s">
        <v>151</v>
      </c>
      <c r="AA9" t="s">
        <v>151</v>
      </c>
      <c r="AB9" t="s">
        <v>161</v>
      </c>
      <c r="AC9" t="s">
        <v>161</v>
      </c>
      <c r="AD9" t="s">
        <v>151</v>
      </c>
      <c r="AE9" t="s">
        <v>163</v>
      </c>
      <c r="AF9" t="s">
        <v>151</v>
      </c>
      <c r="AG9" t="s">
        <v>168</v>
      </c>
      <c r="AH9" t="s">
        <v>176</v>
      </c>
      <c r="AI9" t="s">
        <v>159</v>
      </c>
      <c r="AJ9" t="s">
        <v>155</v>
      </c>
      <c r="AK9" t="s">
        <v>162</v>
      </c>
      <c r="AL9" t="s">
        <v>155</v>
      </c>
      <c r="AM9" t="s">
        <v>151</v>
      </c>
      <c r="AN9" t="s">
        <v>156</v>
      </c>
      <c r="AO9" t="s">
        <v>157</v>
      </c>
      <c r="AP9" t="s">
        <v>157</v>
      </c>
      <c r="AQ9" t="s">
        <v>157</v>
      </c>
      <c r="AR9" t="s">
        <v>157</v>
      </c>
      <c r="AS9" t="s">
        <v>190</v>
      </c>
      <c r="AT9" t="s">
        <v>175</v>
      </c>
      <c r="AU9" t="s">
        <v>151</v>
      </c>
      <c r="AV9" t="s">
        <v>151</v>
      </c>
      <c r="AW9" t="s">
        <v>151</v>
      </c>
      <c r="AX9" t="s">
        <v>161</v>
      </c>
      <c r="AY9" t="s">
        <v>190</v>
      </c>
      <c r="AZ9" t="s">
        <v>151</v>
      </c>
      <c r="BA9" t="s">
        <v>156</v>
      </c>
      <c r="BB9" t="s">
        <v>161</v>
      </c>
      <c r="BC9" t="s">
        <v>161</v>
      </c>
      <c r="BD9" t="s">
        <v>157</v>
      </c>
      <c r="BE9" t="s">
        <v>157</v>
      </c>
      <c r="BF9" t="s">
        <v>169</v>
      </c>
      <c r="BG9" t="s">
        <v>169</v>
      </c>
      <c r="BH9" t="s">
        <v>155</v>
      </c>
      <c r="BI9" t="s">
        <v>155</v>
      </c>
      <c r="BJ9" t="s">
        <v>151</v>
      </c>
      <c r="BK9" t="s">
        <v>151</v>
      </c>
      <c r="BL9" t="s">
        <v>157</v>
      </c>
      <c r="BM9" t="s">
        <v>157</v>
      </c>
      <c r="BN9" t="s">
        <v>153</v>
      </c>
      <c r="BO9" t="s">
        <v>157</v>
      </c>
      <c r="BP9" t="s">
        <v>162</v>
      </c>
      <c r="BQ9" t="s">
        <v>153</v>
      </c>
      <c r="BR9" t="s">
        <v>339</v>
      </c>
      <c r="BS9" t="s">
        <v>161</v>
      </c>
      <c r="BT9" t="s">
        <v>150</v>
      </c>
      <c r="BU9" t="s">
        <v>166</v>
      </c>
      <c r="BV9" t="s">
        <v>157</v>
      </c>
      <c r="BW9" t="s">
        <v>168</v>
      </c>
      <c r="BX9" t="s">
        <v>153</v>
      </c>
      <c r="BY9" t="s">
        <v>157</v>
      </c>
      <c r="BZ9" t="s">
        <v>168</v>
      </c>
      <c r="CA9" t="s">
        <v>151</v>
      </c>
      <c r="CB9" t="s">
        <v>157</v>
      </c>
      <c r="CC9" t="s">
        <v>166</v>
      </c>
      <c r="CD9" t="s">
        <v>169</v>
      </c>
      <c r="CE9" t="s">
        <v>156</v>
      </c>
      <c r="CF9" t="s">
        <v>153</v>
      </c>
      <c r="CG9" t="s">
        <v>156</v>
      </c>
      <c r="CH9" t="s">
        <v>159</v>
      </c>
      <c r="CI9" t="s">
        <v>159</v>
      </c>
      <c r="CJ9" t="s">
        <v>169</v>
      </c>
      <c r="CK9" t="s">
        <v>162</v>
      </c>
      <c r="CL9" t="s">
        <v>157</v>
      </c>
      <c r="CM9" t="s">
        <v>157</v>
      </c>
      <c r="CN9" t="s">
        <v>151</v>
      </c>
      <c r="CO9" t="s">
        <v>157</v>
      </c>
      <c r="CP9" t="s">
        <v>156</v>
      </c>
      <c r="CQ9" t="s">
        <v>168</v>
      </c>
      <c r="CR9" t="s">
        <v>169</v>
      </c>
      <c r="CS9" t="s">
        <v>167</v>
      </c>
      <c r="CT9" t="s">
        <v>156</v>
      </c>
      <c r="CU9" t="s">
        <v>168</v>
      </c>
      <c r="CV9" t="s">
        <v>155</v>
      </c>
      <c r="CW9" t="s">
        <v>157</v>
      </c>
      <c r="CX9" t="s">
        <v>159</v>
      </c>
      <c r="CY9" t="s">
        <v>153</v>
      </c>
      <c r="CZ9" t="s">
        <v>151</v>
      </c>
      <c r="DA9" t="s">
        <v>151</v>
      </c>
      <c r="DB9" t="s">
        <v>151</v>
      </c>
      <c r="DC9" t="s">
        <v>153</v>
      </c>
      <c r="DD9" t="s">
        <v>157</v>
      </c>
      <c r="DE9" t="s">
        <v>190</v>
      </c>
      <c r="DF9" t="s">
        <v>159</v>
      </c>
      <c r="DG9" t="s">
        <v>151</v>
      </c>
      <c r="DH9" t="s">
        <v>157</v>
      </c>
      <c r="DI9" t="s">
        <v>155</v>
      </c>
      <c r="DJ9" t="s">
        <v>157</v>
      </c>
      <c r="DK9" t="s">
        <v>160</v>
      </c>
      <c r="DL9" t="s">
        <v>151</v>
      </c>
      <c r="DM9" t="s">
        <v>157</v>
      </c>
      <c r="DN9" t="s">
        <v>151</v>
      </c>
      <c r="DO9" t="s">
        <v>157</v>
      </c>
      <c r="DP9" t="s">
        <v>161</v>
      </c>
      <c r="DQ9" t="s">
        <v>151</v>
      </c>
      <c r="DR9" t="s">
        <v>161</v>
      </c>
      <c r="DS9" t="s">
        <v>166</v>
      </c>
      <c r="DT9" t="s">
        <v>157</v>
      </c>
      <c r="DU9" t="s">
        <v>157</v>
      </c>
      <c r="DV9" t="s">
        <v>157</v>
      </c>
      <c r="DW9" t="s">
        <v>151</v>
      </c>
      <c r="DX9" t="s">
        <v>155</v>
      </c>
      <c r="DY9" t="s">
        <v>157</v>
      </c>
      <c r="DZ9" t="s">
        <v>154</v>
      </c>
      <c r="EA9" t="s">
        <v>185</v>
      </c>
      <c r="EB9" t="s">
        <v>151</v>
      </c>
      <c r="EC9" t="s">
        <v>164</v>
      </c>
      <c r="ED9" t="s">
        <v>149</v>
      </c>
      <c r="EE9" t="s">
        <v>169</v>
      </c>
      <c r="EF9" t="s">
        <v>167</v>
      </c>
      <c r="EG9" t="s">
        <v>149</v>
      </c>
      <c r="EH9" t="s">
        <v>151</v>
      </c>
      <c r="EI9" t="s">
        <v>184</v>
      </c>
      <c r="EJ9" t="s">
        <v>168</v>
      </c>
      <c r="EK9" t="s">
        <v>157</v>
      </c>
      <c r="EL9" t="s">
        <v>161</v>
      </c>
      <c r="EM9" t="s">
        <v>160</v>
      </c>
      <c r="EN9" t="s">
        <v>161</v>
      </c>
      <c r="EO9" t="s">
        <v>176</v>
      </c>
      <c r="EP9" t="s">
        <v>155</v>
      </c>
      <c r="EQ9" t="s">
        <v>169</v>
      </c>
    </row>
    <row r="10" spans="1:147" x14ac:dyDescent="0.25">
      <c r="A10">
        <v>109</v>
      </c>
      <c r="B10" t="s">
        <v>150</v>
      </c>
      <c r="C10" t="s">
        <v>150</v>
      </c>
      <c r="D10" t="s">
        <v>150</v>
      </c>
      <c r="E10" t="s">
        <v>151</v>
      </c>
      <c r="F10" t="s">
        <v>154</v>
      </c>
      <c r="G10" t="s">
        <v>169</v>
      </c>
      <c r="H10" t="s">
        <v>161</v>
      </c>
      <c r="I10" t="s">
        <v>161</v>
      </c>
      <c r="J10" t="s">
        <v>161</v>
      </c>
      <c r="K10" t="s">
        <v>156</v>
      </c>
      <c r="L10" t="s">
        <v>169</v>
      </c>
      <c r="M10" t="s">
        <v>169</v>
      </c>
      <c r="N10" t="s">
        <v>190</v>
      </c>
      <c r="O10" t="s">
        <v>162</v>
      </c>
      <c r="P10" t="s">
        <v>157</v>
      </c>
      <c r="Q10" t="s">
        <v>166</v>
      </c>
      <c r="R10" t="s">
        <v>183</v>
      </c>
      <c r="S10" t="s">
        <v>156</v>
      </c>
      <c r="T10" t="s">
        <v>153</v>
      </c>
      <c r="U10" t="s">
        <v>154</v>
      </c>
      <c r="V10" t="s">
        <v>169</v>
      </c>
      <c r="W10" t="s">
        <v>169</v>
      </c>
      <c r="X10" t="s">
        <v>160</v>
      </c>
      <c r="Y10" t="s">
        <v>151</v>
      </c>
      <c r="Z10" t="s">
        <v>151</v>
      </c>
      <c r="AA10" t="s">
        <v>153</v>
      </c>
      <c r="AB10" t="s">
        <v>153</v>
      </c>
      <c r="AC10" t="s">
        <v>157</v>
      </c>
      <c r="AD10" t="s">
        <v>151</v>
      </c>
      <c r="AE10" t="s">
        <v>157</v>
      </c>
      <c r="AF10" t="s">
        <v>157</v>
      </c>
      <c r="AG10" t="s">
        <v>168</v>
      </c>
      <c r="AH10" t="s">
        <v>161</v>
      </c>
      <c r="AI10" t="s">
        <v>153</v>
      </c>
      <c r="AJ10" t="s">
        <v>169</v>
      </c>
      <c r="AK10" t="s">
        <v>166</v>
      </c>
      <c r="AL10" t="s">
        <v>169</v>
      </c>
      <c r="AM10" t="s">
        <v>151</v>
      </c>
      <c r="AN10" t="s">
        <v>156</v>
      </c>
      <c r="AO10" t="s">
        <v>157</v>
      </c>
      <c r="AP10" t="s">
        <v>156</v>
      </c>
      <c r="AQ10" t="s">
        <v>168</v>
      </c>
      <c r="AR10" t="s">
        <v>160</v>
      </c>
      <c r="AS10" t="s">
        <v>156</v>
      </c>
      <c r="AT10" t="s">
        <v>151</v>
      </c>
      <c r="AU10" t="s">
        <v>157</v>
      </c>
      <c r="AV10" t="s">
        <v>162</v>
      </c>
      <c r="AW10" t="s">
        <v>153</v>
      </c>
      <c r="AX10" t="s">
        <v>153</v>
      </c>
      <c r="AY10" t="s">
        <v>161</v>
      </c>
      <c r="AZ10" t="s">
        <v>153</v>
      </c>
      <c r="BA10" t="s">
        <v>156</v>
      </c>
      <c r="BB10" t="s">
        <v>156</v>
      </c>
      <c r="BC10" t="s">
        <v>151</v>
      </c>
      <c r="BD10" t="s">
        <v>151</v>
      </c>
      <c r="BE10" t="s">
        <v>186</v>
      </c>
      <c r="BF10" t="s">
        <v>150</v>
      </c>
      <c r="BG10" t="s">
        <v>154</v>
      </c>
      <c r="BH10" t="s">
        <v>154</v>
      </c>
      <c r="BI10" t="s">
        <v>169</v>
      </c>
      <c r="BJ10" t="s">
        <v>167</v>
      </c>
      <c r="BK10" t="s">
        <v>151</v>
      </c>
      <c r="BL10" t="s">
        <v>157</v>
      </c>
      <c r="BM10" t="s">
        <v>157</v>
      </c>
      <c r="BN10" t="s">
        <v>151</v>
      </c>
      <c r="BO10" t="s">
        <v>157</v>
      </c>
      <c r="BP10" t="s">
        <v>157</v>
      </c>
      <c r="BQ10" t="s">
        <v>153</v>
      </c>
      <c r="BR10" t="s">
        <v>151</v>
      </c>
      <c r="BS10" t="s">
        <v>151</v>
      </c>
      <c r="BT10" t="s">
        <v>169</v>
      </c>
      <c r="BU10" t="s">
        <v>160</v>
      </c>
      <c r="BV10" t="s">
        <v>157</v>
      </c>
      <c r="BW10" t="s">
        <v>168</v>
      </c>
      <c r="BX10" t="s">
        <v>151</v>
      </c>
      <c r="BY10" t="s">
        <v>166</v>
      </c>
      <c r="BZ10" t="s">
        <v>157</v>
      </c>
      <c r="CA10" t="s">
        <v>151</v>
      </c>
      <c r="CB10" t="s">
        <v>163</v>
      </c>
      <c r="CC10" t="s">
        <v>162</v>
      </c>
      <c r="CD10" t="s">
        <v>154</v>
      </c>
      <c r="CE10" t="s">
        <v>161</v>
      </c>
      <c r="CF10" t="s">
        <v>153</v>
      </c>
      <c r="CG10" t="s">
        <v>156</v>
      </c>
      <c r="CH10" t="s">
        <v>159</v>
      </c>
      <c r="CI10" t="s">
        <v>168</v>
      </c>
      <c r="CJ10" t="s">
        <v>169</v>
      </c>
      <c r="CK10" t="s">
        <v>157</v>
      </c>
      <c r="CL10" t="s">
        <v>157</v>
      </c>
      <c r="CM10" t="s">
        <v>151</v>
      </c>
      <c r="CN10" t="s">
        <v>151</v>
      </c>
      <c r="CO10" t="s">
        <v>157</v>
      </c>
      <c r="CP10" t="s">
        <v>156</v>
      </c>
      <c r="CQ10" t="s">
        <v>168</v>
      </c>
      <c r="CR10" t="s">
        <v>154</v>
      </c>
      <c r="CS10" t="s">
        <v>167</v>
      </c>
      <c r="CT10" t="s">
        <v>151</v>
      </c>
      <c r="CU10" t="s">
        <v>150</v>
      </c>
      <c r="CV10" t="s">
        <v>154</v>
      </c>
      <c r="CW10" t="s">
        <v>151</v>
      </c>
      <c r="CX10" t="s">
        <v>153</v>
      </c>
      <c r="CY10" t="s">
        <v>153</v>
      </c>
      <c r="CZ10" t="s">
        <v>151</v>
      </c>
      <c r="DA10" t="s">
        <v>151</v>
      </c>
      <c r="DB10" t="s">
        <v>151</v>
      </c>
      <c r="DC10" t="s">
        <v>151</v>
      </c>
      <c r="DD10" t="s">
        <v>151</v>
      </c>
      <c r="DE10" t="s">
        <v>161</v>
      </c>
      <c r="DF10" t="s">
        <v>168</v>
      </c>
      <c r="DG10" t="s">
        <v>151</v>
      </c>
      <c r="DH10" t="s">
        <v>153</v>
      </c>
      <c r="DI10" t="s">
        <v>155</v>
      </c>
      <c r="DJ10" t="s">
        <v>157</v>
      </c>
      <c r="DK10" t="s">
        <v>160</v>
      </c>
      <c r="DL10" t="s">
        <v>153</v>
      </c>
      <c r="DM10" t="s">
        <v>168</v>
      </c>
      <c r="DN10" t="s">
        <v>151</v>
      </c>
      <c r="DO10" t="s">
        <v>168</v>
      </c>
      <c r="DP10" t="s">
        <v>151</v>
      </c>
      <c r="DQ10" t="s">
        <v>151</v>
      </c>
      <c r="DR10" t="s">
        <v>161</v>
      </c>
      <c r="DS10" t="s">
        <v>163</v>
      </c>
      <c r="DT10" t="s">
        <v>157</v>
      </c>
      <c r="DU10" t="s">
        <v>151</v>
      </c>
      <c r="DV10" t="s">
        <v>178</v>
      </c>
      <c r="DW10" t="s">
        <v>151</v>
      </c>
      <c r="DX10" t="s">
        <v>169</v>
      </c>
      <c r="DY10" t="s">
        <v>157</v>
      </c>
      <c r="DZ10" t="s">
        <v>169</v>
      </c>
      <c r="EA10" t="s">
        <v>157</v>
      </c>
      <c r="EB10" t="s">
        <v>157</v>
      </c>
      <c r="EC10" t="s">
        <v>151</v>
      </c>
      <c r="ED10" t="s">
        <v>169</v>
      </c>
      <c r="EE10" t="s">
        <v>150</v>
      </c>
      <c r="EF10" t="s">
        <v>167</v>
      </c>
      <c r="EG10" t="s">
        <v>168</v>
      </c>
      <c r="EH10" t="s">
        <v>157</v>
      </c>
      <c r="EI10" t="s">
        <v>170</v>
      </c>
      <c r="EJ10" t="s">
        <v>183</v>
      </c>
      <c r="EK10" t="s">
        <v>166</v>
      </c>
      <c r="EL10" t="s">
        <v>161</v>
      </c>
      <c r="EM10" t="s">
        <v>160</v>
      </c>
      <c r="EN10" t="s">
        <v>161</v>
      </c>
      <c r="EO10" t="s">
        <v>176</v>
      </c>
      <c r="EP10" t="s">
        <v>154</v>
      </c>
      <c r="EQ10" t="s">
        <v>169</v>
      </c>
    </row>
    <row r="11" spans="1:147" x14ac:dyDescent="0.25">
      <c r="A11">
        <v>110</v>
      </c>
      <c r="B11" t="s">
        <v>150</v>
      </c>
      <c r="C11" t="s">
        <v>169</v>
      </c>
      <c r="D11" t="s">
        <v>169</v>
      </c>
      <c r="E11" t="s">
        <v>182</v>
      </c>
      <c r="F11" t="s">
        <v>155</v>
      </c>
      <c r="G11" t="s">
        <v>168</v>
      </c>
      <c r="H11" t="s">
        <v>153</v>
      </c>
      <c r="I11" t="s">
        <v>153</v>
      </c>
      <c r="J11" t="s">
        <v>153</v>
      </c>
      <c r="K11" t="s">
        <v>190</v>
      </c>
      <c r="L11" t="s">
        <v>149</v>
      </c>
      <c r="M11" t="s">
        <v>169</v>
      </c>
      <c r="N11" t="s">
        <v>157</v>
      </c>
      <c r="O11" t="s">
        <v>157</v>
      </c>
      <c r="P11" t="s">
        <v>182</v>
      </c>
      <c r="Q11" t="s">
        <v>151</v>
      </c>
      <c r="R11" t="s">
        <v>159</v>
      </c>
      <c r="S11" t="s">
        <v>157</v>
      </c>
      <c r="T11" t="s">
        <v>168</v>
      </c>
      <c r="U11" t="s">
        <v>169</v>
      </c>
      <c r="V11" t="s">
        <v>169</v>
      </c>
      <c r="W11" t="s">
        <v>149</v>
      </c>
      <c r="X11" t="s">
        <v>157</v>
      </c>
      <c r="Y11" t="s">
        <v>182</v>
      </c>
      <c r="Z11" t="s">
        <v>182</v>
      </c>
      <c r="AA11" t="s">
        <v>153</v>
      </c>
      <c r="AB11" t="s">
        <v>153</v>
      </c>
      <c r="AC11" t="s">
        <v>182</v>
      </c>
      <c r="AD11" t="s">
        <v>182</v>
      </c>
      <c r="AE11" t="s">
        <v>163</v>
      </c>
      <c r="AF11" t="s">
        <v>157</v>
      </c>
      <c r="AG11" t="s">
        <v>182</v>
      </c>
      <c r="AH11" t="s">
        <v>161</v>
      </c>
      <c r="AI11" t="s">
        <v>159</v>
      </c>
      <c r="AJ11" t="s">
        <v>149</v>
      </c>
      <c r="AK11" t="s">
        <v>151</v>
      </c>
      <c r="AL11" t="s">
        <v>169</v>
      </c>
      <c r="AM11" t="s">
        <v>157</v>
      </c>
      <c r="AN11" t="s">
        <v>182</v>
      </c>
      <c r="AO11" t="s">
        <v>182</v>
      </c>
      <c r="AP11" t="s">
        <v>157</v>
      </c>
      <c r="AQ11" t="s">
        <v>182</v>
      </c>
      <c r="AR11" t="s">
        <v>163</v>
      </c>
      <c r="AS11" t="s">
        <v>190</v>
      </c>
      <c r="AT11" t="s">
        <v>157</v>
      </c>
      <c r="AU11" t="s">
        <v>182</v>
      </c>
      <c r="AV11" t="s">
        <v>157</v>
      </c>
      <c r="AW11" t="s">
        <v>157</v>
      </c>
      <c r="AX11" t="s">
        <v>182</v>
      </c>
      <c r="AY11" t="s">
        <v>190</v>
      </c>
      <c r="AZ11" t="s">
        <v>157</v>
      </c>
      <c r="BA11" t="s">
        <v>190</v>
      </c>
      <c r="BB11" t="s">
        <v>156</v>
      </c>
      <c r="BC11" t="s">
        <v>151</v>
      </c>
      <c r="BD11" t="s">
        <v>157</v>
      </c>
      <c r="BE11" t="s">
        <v>151</v>
      </c>
      <c r="BF11" t="s">
        <v>149</v>
      </c>
      <c r="BG11" t="s">
        <v>155</v>
      </c>
      <c r="BH11" t="s">
        <v>155</v>
      </c>
      <c r="BI11" t="s">
        <v>169</v>
      </c>
      <c r="BJ11" t="s">
        <v>182</v>
      </c>
      <c r="BK11" t="s">
        <v>182</v>
      </c>
      <c r="BL11" t="s">
        <v>182</v>
      </c>
      <c r="BM11" t="s">
        <v>151</v>
      </c>
      <c r="BN11" t="s">
        <v>151</v>
      </c>
      <c r="BO11" t="s">
        <v>151</v>
      </c>
      <c r="BP11" t="s">
        <v>182</v>
      </c>
      <c r="BQ11" t="s">
        <v>151</v>
      </c>
      <c r="BR11" t="s">
        <v>182</v>
      </c>
      <c r="BS11" t="s">
        <v>182</v>
      </c>
      <c r="BT11" t="s">
        <v>169</v>
      </c>
      <c r="BU11" t="s">
        <v>157</v>
      </c>
      <c r="BV11" t="s">
        <v>182</v>
      </c>
      <c r="BW11" t="s">
        <v>182</v>
      </c>
      <c r="BX11" t="s">
        <v>182</v>
      </c>
      <c r="BY11" t="s">
        <v>157</v>
      </c>
      <c r="BZ11" t="s">
        <v>182</v>
      </c>
      <c r="CA11" t="s">
        <v>182</v>
      </c>
      <c r="CB11" t="s">
        <v>182</v>
      </c>
      <c r="CC11" t="s">
        <v>151</v>
      </c>
      <c r="CD11" t="s">
        <v>155</v>
      </c>
      <c r="CE11" t="s">
        <v>157</v>
      </c>
      <c r="CF11" t="s">
        <v>157</v>
      </c>
      <c r="CG11" t="s">
        <v>157</v>
      </c>
      <c r="CH11" t="s">
        <v>182</v>
      </c>
      <c r="CI11" t="s">
        <v>182</v>
      </c>
      <c r="CJ11" t="s">
        <v>169</v>
      </c>
      <c r="CK11" t="s">
        <v>157</v>
      </c>
      <c r="CL11" t="s">
        <v>157</v>
      </c>
      <c r="CM11" t="s">
        <v>157</v>
      </c>
      <c r="CN11" t="s">
        <v>182</v>
      </c>
      <c r="CO11" t="s">
        <v>151</v>
      </c>
      <c r="CP11" t="s">
        <v>156</v>
      </c>
      <c r="CQ11" t="s">
        <v>182</v>
      </c>
      <c r="CR11" t="s">
        <v>149</v>
      </c>
      <c r="CS11" t="s">
        <v>182</v>
      </c>
      <c r="CT11" t="s">
        <v>151</v>
      </c>
      <c r="CU11" t="s">
        <v>168</v>
      </c>
      <c r="CV11" t="s">
        <v>169</v>
      </c>
      <c r="CW11" t="s">
        <v>157</v>
      </c>
      <c r="CX11" t="s">
        <v>168</v>
      </c>
      <c r="CY11" t="s">
        <v>182</v>
      </c>
      <c r="CZ11" t="s">
        <v>151</v>
      </c>
      <c r="DA11" t="s">
        <v>157</v>
      </c>
      <c r="DB11" t="s">
        <v>157</v>
      </c>
      <c r="DC11" t="s">
        <v>182</v>
      </c>
      <c r="DD11" t="s">
        <v>157</v>
      </c>
      <c r="DE11" t="s">
        <v>190</v>
      </c>
      <c r="DF11" t="s">
        <v>182</v>
      </c>
      <c r="DG11" t="s">
        <v>151</v>
      </c>
      <c r="DH11" t="s">
        <v>151</v>
      </c>
      <c r="DI11" t="s">
        <v>149</v>
      </c>
      <c r="DJ11" t="s">
        <v>157</v>
      </c>
      <c r="DK11" t="s">
        <v>151</v>
      </c>
      <c r="DL11" t="s">
        <v>182</v>
      </c>
      <c r="DM11" t="s">
        <v>182</v>
      </c>
      <c r="DN11" t="s">
        <v>182</v>
      </c>
      <c r="DO11" t="s">
        <v>182</v>
      </c>
      <c r="DP11" t="s">
        <v>182</v>
      </c>
      <c r="DQ11" t="s">
        <v>182</v>
      </c>
      <c r="DR11" t="s">
        <v>182</v>
      </c>
      <c r="DS11" t="s">
        <v>182</v>
      </c>
      <c r="DT11" t="s">
        <v>182</v>
      </c>
      <c r="DU11" t="s">
        <v>157</v>
      </c>
      <c r="DV11" t="s">
        <v>157</v>
      </c>
      <c r="DW11" t="s">
        <v>182</v>
      </c>
      <c r="DX11" t="s">
        <v>155</v>
      </c>
      <c r="DY11" t="s">
        <v>180</v>
      </c>
      <c r="DZ11" t="s">
        <v>169</v>
      </c>
      <c r="EA11" t="s">
        <v>157</v>
      </c>
      <c r="EB11" t="s">
        <v>182</v>
      </c>
      <c r="EC11" t="s">
        <v>182</v>
      </c>
      <c r="ED11" t="s">
        <v>149</v>
      </c>
      <c r="EE11" t="s">
        <v>149</v>
      </c>
      <c r="EF11" t="s">
        <v>182</v>
      </c>
      <c r="EG11" t="s">
        <v>149</v>
      </c>
      <c r="EH11" t="s">
        <v>182</v>
      </c>
      <c r="EI11" t="s">
        <v>185</v>
      </c>
      <c r="EJ11" t="s">
        <v>168</v>
      </c>
      <c r="EK11" t="s">
        <v>157</v>
      </c>
      <c r="EL11" t="s">
        <v>167</v>
      </c>
      <c r="EM11" t="s">
        <v>157</v>
      </c>
      <c r="EN11" t="s">
        <v>157</v>
      </c>
      <c r="EO11" t="s">
        <v>161</v>
      </c>
      <c r="EP11" t="s">
        <v>155</v>
      </c>
      <c r="EQ11" t="s">
        <v>149</v>
      </c>
    </row>
    <row r="12" spans="1:147" x14ac:dyDescent="0.25">
      <c r="A12">
        <v>111</v>
      </c>
      <c r="B12" t="s">
        <v>169</v>
      </c>
      <c r="C12" t="s">
        <v>150</v>
      </c>
      <c r="D12" t="s">
        <v>150</v>
      </c>
      <c r="E12" t="s">
        <v>153</v>
      </c>
      <c r="F12" t="s">
        <v>154</v>
      </c>
      <c r="G12" t="s">
        <v>168</v>
      </c>
      <c r="H12" t="s">
        <v>161</v>
      </c>
      <c r="I12" t="s">
        <v>161</v>
      </c>
      <c r="J12" t="s">
        <v>161</v>
      </c>
      <c r="K12" t="s">
        <v>190</v>
      </c>
      <c r="L12" t="s">
        <v>155</v>
      </c>
      <c r="M12" t="s">
        <v>155</v>
      </c>
      <c r="N12" t="s">
        <v>157</v>
      </c>
      <c r="O12" t="s">
        <v>151</v>
      </c>
      <c r="P12" t="s">
        <v>157</v>
      </c>
      <c r="Q12" t="s">
        <v>166</v>
      </c>
      <c r="R12" t="s">
        <v>159</v>
      </c>
      <c r="S12" t="s">
        <v>151</v>
      </c>
      <c r="T12" t="s">
        <v>159</v>
      </c>
      <c r="U12" t="s">
        <v>155</v>
      </c>
      <c r="V12" t="s">
        <v>155</v>
      </c>
      <c r="W12" t="s">
        <v>149</v>
      </c>
      <c r="X12" t="s">
        <v>166</v>
      </c>
      <c r="Y12" t="s">
        <v>153</v>
      </c>
      <c r="Z12" t="s">
        <v>153</v>
      </c>
      <c r="AA12" t="s">
        <v>153</v>
      </c>
      <c r="AB12" t="s">
        <v>161</v>
      </c>
      <c r="AC12" t="s">
        <v>157</v>
      </c>
      <c r="AD12" t="s">
        <v>162</v>
      </c>
      <c r="AE12" t="s">
        <v>160</v>
      </c>
      <c r="AF12" t="s">
        <v>162</v>
      </c>
      <c r="AG12" t="s">
        <v>153</v>
      </c>
      <c r="AH12" t="s">
        <v>176</v>
      </c>
      <c r="AI12" t="s">
        <v>168</v>
      </c>
      <c r="AJ12" t="s">
        <v>155</v>
      </c>
      <c r="AK12" t="s">
        <v>166</v>
      </c>
      <c r="AL12" t="s">
        <v>169</v>
      </c>
      <c r="AM12" t="s">
        <v>162</v>
      </c>
      <c r="AN12" t="s">
        <v>182</v>
      </c>
      <c r="AO12" t="s">
        <v>157</v>
      </c>
      <c r="AP12" t="s">
        <v>151</v>
      </c>
      <c r="AQ12" t="s">
        <v>168</v>
      </c>
      <c r="AR12" t="s">
        <v>163</v>
      </c>
      <c r="AS12" t="s">
        <v>190</v>
      </c>
      <c r="AT12" t="s">
        <v>175</v>
      </c>
      <c r="AU12" t="s">
        <v>151</v>
      </c>
      <c r="AV12" t="s">
        <v>162</v>
      </c>
      <c r="AW12" t="s">
        <v>151</v>
      </c>
      <c r="AX12" t="s">
        <v>161</v>
      </c>
      <c r="AY12" t="s">
        <v>190</v>
      </c>
      <c r="AZ12" t="s">
        <v>151</v>
      </c>
      <c r="BA12" t="s">
        <v>156</v>
      </c>
      <c r="BB12" t="s">
        <v>190</v>
      </c>
      <c r="BC12" t="s">
        <v>151</v>
      </c>
      <c r="BD12" t="s">
        <v>156</v>
      </c>
      <c r="BE12" t="s">
        <v>151</v>
      </c>
      <c r="BF12" t="s">
        <v>149</v>
      </c>
      <c r="BG12" t="s">
        <v>169</v>
      </c>
      <c r="BH12" t="s">
        <v>169</v>
      </c>
      <c r="BI12" t="s">
        <v>169</v>
      </c>
      <c r="BJ12" t="s">
        <v>151</v>
      </c>
      <c r="BK12" t="s">
        <v>153</v>
      </c>
      <c r="BL12" t="s">
        <v>157</v>
      </c>
      <c r="BM12" t="s">
        <v>157</v>
      </c>
      <c r="BN12" t="s">
        <v>153</v>
      </c>
      <c r="BO12" t="s">
        <v>157</v>
      </c>
      <c r="BP12" t="s">
        <v>151</v>
      </c>
      <c r="BQ12" t="s">
        <v>151</v>
      </c>
      <c r="BR12" t="s">
        <v>339</v>
      </c>
      <c r="BS12" t="s">
        <v>151</v>
      </c>
      <c r="BT12" t="s">
        <v>150</v>
      </c>
      <c r="BU12" t="s">
        <v>151</v>
      </c>
      <c r="BV12" t="s">
        <v>157</v>
      </c>
      <c r="BW12" t="s">
        <v>153</v>
      </c>
      <c r="BX12" t="s">
        <v>153</v>
      </c>
      <c r="BY12" t="s">
        <v>166</v>
      </c>
      <c r="BZ12" t="s">
        <v>153</v>
      </c>
      <c r="CA12" t="s">
        <v>151</v>
      </c>
      <c r="CB12" t="s">
        <v>163</v>
      </c>
      <c r="CC12" t="s">
        <v>151</v>
      </c>
      <c r="CD12" t="s">
        <v>155</v>
      </c>
      <c r="CE12" t="s">
        <v>190</v>
      </c>
      <c r="CF12" t="s">
        <v>151</v>
      </c>
      <c r="CG12" t="s">
        <v>156</v>
      </c>
      <c r="CH12" t="s">
        <v>159</v>
      </c>
      <c r="CI12" t="s">
        <v>159</v>
      </c>
      <c r="CJ12" t="s">
        <v>150</v>
      </c>
      <c r="CK12" t="s">
        <v>151</v>
      </c>
      <c r="CL12" t="s">
        <v>151</v>
      </c>
      <c r="CM12" t="s">
        <v>157</v>
      </c>
      <c r="CN12" t="s">
        <v>151</v>
      </c>
      <c r="CO12" t="s">
        <v>157</v>
      </c>
      <c r="CP12" t="s">
        <v>190</v>
      </c>
      <c r="CQ12" t="s">
        <v>159</v>
      </c>
      <c r="CR12" t="s">
        <v>149</v>
      </c>
      <c r="CS12" t="s">
        <v>162</v>
      </c>
      <c r="CT12" t="s">
        <v>151</v>
      </c>
      <c r="CU12" t="s">
        <v>149</v>
      </c>
      <c r="CV12" t="s">
        <v>155</v>
      </c>
      <c r="CW12" t="s">
        <v>151</v>
      </c>
      <c r="CX12" t="s">
        <v>168</v>
      </c>
      <c r="CY12" t="s">
        <v>161</v>
      </c>
      <c r="CZ12" t="s">
        <v>175</v>
      </c>
      <c r="DA12" t="s">
        <v>151</v>
      </c>
      <c r="DB12" t="s">
        <v>151</v>
      </c>
      <c r="DC12" t="s">
        <v>153</v>
      </c>
      <c r="DD12" t="s">
        <v>162</v>
      </c>
      <c r="DE12" t="s">
        <v>156</v>
      </c>
      <c r="DF12" t="s">
        <v>168</v>
      </c>
      <c r="DG12" t="s">
        <v>156</v>
      </c>
      <c r="DH12" t="s">
        <v>151</v>
      </c>
      <c r="DI12" t="s">
        <v>149</v>
      </c>
      <c r="DJ12" t="s">
        <v>157</v>
      </c>
      <c r="DK12" t="s">
        <v>151</v>
      </c>
      <c r="DL12" t="s">
        <v>167</v>
      </c>
      <c r="DM12" t="s">
        <v>153</v>
      </c>
      <c r="DN12" t="s">
        <v>153</v>
      </c>
      <c r="DO12" t="s">
        <v>153</v>
      </c>
      <c r="DP12" t="s">
        <v>153</v>
      </c>
      <c r="DQ12" t="s">
        <v>167</v>
      </c>
      <c r="DR12" t="s">
        <v>151</v>
      </c>
      <c r="DS12" t="s">
        <v>163</v>
      </c>
      <c r="DT12" t="s">
        <v>153</v>
      </c>
      <c r="DU12" t="s">
        <v>157</v>
      </c>
      <c r="DV12" t="s">
        <v>185</v>
      </c>
      <c r="DW12" t="s">
        <v>153</v>
      </c>
      <c r="DX12" t="s">
        <v>149</v>
      </c>
      <c r="DY12" t="s">
        <v>185</v>
      </c>
      <c r="DZ12" t="s">
        <v>169</v>
      </c>
      <c r="EA12" t="s">
        <v>185</v>
      </c>
      <c r="EB12" t="s">
        <v>153</v>
      </c>
      <c r="EC12" t="s">
        <v>157</v>
      </c>
      <c r="ED12" t="s">
        <v>149</v>
      </c>
      <c r="EE12" t="s">
        <v>150</v>
      </c>
      <c r="EF12" t="s">
        <v>151</v>
      </c>
      <c r="EG12" t="s">
        <v>149</v>
      </c>
      <c r="EH12" t="s">
        <v>157</v>
      </c>
      <c r="EI12" t="s">
        <v>188</v>
      </c>
      <c r="EJ12" t="s">
        <v>168</v>
      </c>
      <c r="EK12" t="s">
        <v>151</v>
      </c>
      <c r="EL12" t="s">
        <v>176</v>
      </c>
      <c r="EM12" t="s">
        <v>172</v>
      </c>
      <c r="EN12" t="s">
        <v>156</v>
      </c>
      <c r="EO12" t="s">
        <v>167</v>
      </c>
      <c r="EP12" t="s">
        <v>149</v>
      </c>
      <c r="EQ12" t="s">
        <v>149</v>
      </c>
    </row>
    <row r="13" spans="1:147" x14ac:dyDescent="0.25">
      <c r="A13">
        <v>112</v>
      </c>
      <c r="B13" t="s">
        <v>149</v>
      </c>
      <c r="C13" t="s">
        <v>168</v>
      </c>
      <c r="D13" t="s">
        <v>169</v>
      </c>
      <c r="E13" t="s">
        <v>161</v>
      </c>
      <c r="F13" t="s">
        <v>169</v>
      </c>
      <c r="G13" t="s">
        <v>168</v>
      </c>
      <c r="H13" t="s">
        <v>153</v>
      </c>
      <c r="I13" t="s">
        <v>153</v>
      </c>
      <c r="J13" t="s">
        <v>161</v>
      </c>
      <c r="K13" t="s">
        <v>190</v>
      </c>
      <c r="L13" t="s">
        <v>149</v>
      </c>
      <c r="M13" t="s">
        <v>169</v>
      </c>
      <c r="N13" t="s">
        <v>157</v>
      </c>
      <c r="O13" t="s">
        <v>151</v>
      </c>
      <c r="P13" t="s">
        <v>157</v>
      </c>
      <c r="Q13" t="s">
        <v>166</v>
      </c>
      <c r="R13" t="s">
        <v>159</v>
      </c>
      <c r="S13" t="s">
        <v>151</v>
      </c>
      <c r="T13" t="s">
        <v>159</v>
      </c>
      <c r="U13" t="s">
        <v>155</v>
      </c>
      <c r="V13" t="s">
        <v>149</v>
      </c>
      <c r="W13" t="s">
        <v>149</v>
      </c>
      <c r="X13" t="s">
        <v>166</v>
      </c>
      <c r="Y13" t="s">
        <v>153</v>
      </c>
      <c r="Z13" t="s">
        <v>153</v>
      </c>
      <c r="AA13" t="s">
        <v>151</v>
      </c>
      <c r="AB13" t="s">
        <v>161</v>
      </c>
      <c r="AC13" t="s">
        <v>157</v>
      </c>
      <c r="AD13" t="s">
        <v>162</v>
      </c>
      <c r="AE13" t="s">
        <v>166</v>
      </c>
      <c r="AF13" t="s">
        <v>157</v>
      </c>
      <c r="AG13" t="s">
        <v>168</v>
      </c>
      <c r="AH13" t="s">
        <v>161</v>
      </c>
      <c r="AI13" t="s">
        <v>159</v>
      </c>
      <c r="AJ13" t="s">
        <v>149</v>
      </c>
      <c r="AK13" t="s">
        <v>151</v>
      </c>
      <c r="AL13" t="s">
        <v>154</v>
      </c>
      <c r="AM13" t="s">
        <v>151</v>
      </c>
      <c r="AN13" t="s">
        <v>156</v>
      </c>
      <c r="AO13" t="s">
        <v>157</v>
      </c>
      <c r="AQ13" t="s">
        <v>157</v>
      </c>
      <c r="AR13" t="s">
        <v>163</v>
      </c>
      <c r="AS13" t="s">
        <v>157</v>
      </c>
      <c r="AT13" t="s">
        <v>157</v>
      </c>
      <c r="AU13" t="s">
        <v>157</v>
      </c>
      <c r="AV13" t="s">
        <v>151</v>
      </c>
      <c r="AW13" t="s">
        <v>151</v>
      </c>
      <c r="AX13" t="s">
        <v>161</v>
      </c>
      <c r="AY13" t="s">
        <v>190</v>
      </c>
      <c r="AZ13" t="s">
        <v>157</v>
      </c>
      <c r="BA13" t="s">
        <v>190</v>
      </c>
      <c r="BB13" t="s">
        <v>190</v>
      </c>
      <c r="BC13" t="s">
        <v>161</v>
      </c>
      <c r="BD13" t="s">
        <v>151</v>
      </c>
      <c r="BE13" t="s">
        <v>157</v>
      </c>
      <c r="BF13" t="s">
        <v>149</v>
      </c>
      <c r="BG13" t="s">
        <v>169</v>
      </c>
      <c r="BH13" t="s">
        <v>169</v>
      </c>
      <c r="BI13" t="s">
        <v>149</v>
      </c>
      <c r="BJ13" t="s">
        <v>151</v>
      </c>
      <c r="BK13" t="s">
        <v>151</v>
      </c>
      <c r="BL13" t="s">
        <v>157</v>
      </c>
      <c r="BM13" t="s">
        <v>157</v>
      </c>
      <c r="BN13" t="s">
        <v>157</v>
      </c>
      <c r="BO13" t="s">
        <v>157</v>
      </c>
      <c r="BP13" t="s">
        <v>162</v>
      </c>
      <c r="BQ13" t="s">
        <v>151</v>
      </c>
      <c r="BR13" t="s">
        <v>153</v>
      </c>
      <c r="BS13" t="s">
        <v>157</v>
      </c>
      <c r="BT13" t="s">
        <v>149</v>
      </c>
      <c r="BU13" t="s">
        <v>166</v>
      </c>
      <c r="BV13" t="s">
        <v>157</v>
      </c>
      <c r="BW13" t="s">
        <v>157</v>
      </c>
      <c r="BX13" t="s">
        <v>151</v>
      </c>
      <c r="BY13" t="s">
        <v>157</v>
      </c>
      <c r="BZ13" t="s">
        <v>157</v>
      </c>
      <c r="CA13" t="s">
        <v>151</v>
      </c>
      <c r="CB13" t="s">
        <v>157</v>
      </c>
      <c r="CC13" t="s">
        <v>157</v>
      </c>
      <c r="CD13" t="s">
        <v>149</v>
      </c>
      <c r="CE13" t="s">
        <v>190</v>
      </c>
      <c r="CF13" t="s">
        <v>151</v>
      </c>
      <c r="CG13" t="s">
        <v>156</v>
      </c>
      <c r="CH13" t="s">
        <v>159</v>
      </c>
      <c r="CI13" t="s">
        <v>159</v>
      </c>
      <c r="CJ13" t="s">
        <v>168</v>
      </c>
      <c r="CK13" t="s">
        <v>157</v>
      </c>
      <c r="CL13" t="s">
        <v>151</v>
      </c>
      <c r="CM13" t="s">
        <v>157</v>
      </c>
      <c r="CN13" t="s">
        <v>157</v>
      </c>
      <c r="CO13" t="s">
        <v>157</v>
      </c>
      <c r="CP13" t="s">
        <v>190</v>
      </c>
      <c r="CQ13" t="s">
        <v>159</v>
      </c>
      <c r="CR13" t="s">
        <v>149</v>
      </c>
      <c r="CS13" t="s">
        <v>161</v>
      </c>
      <c r="CT13" t="s">
        <v>151</v>
      </c>
      <c r="CU13" t="s">
        <v>168</v>
      </c>
      <c r="CV13" t="s">
        <v>149</v>
      </c>
      <c r="CW13" t="s">
        <v>157</v>
      </c>
      <c r="CX13" t="s">
        <v>159</v>
      </c>
      <c r="CY13" t="s">
        <v>153</v>
      </c>
      <c r="CZ13" t="s">
        <v>175</v>
      </c>
      <c r="DA13" t="s">
        <v>157</v>
      </c>
      <c r="DB13" t="s">
        <v>157</v>
      </c>
      <c r="DC13" t="s">
        <v>153</v>
      </c>
      <c r="DD13" t="s">
        <v>162</v>
      </c>
      <c r="DE13" t="s">
        <v>161</v>
      </c>
      <c r="DF13" t="s">
        <v>159</v>
      </c>
      <c r="DG13" t="s">
        <v>151</v>
      </c>
      <c r="DH13" t="s">
        <v>151</v>
      </c>
      <c r="DI13" t="s">
        <v>149</v>
      </c>
      <c r="DJ13" t="s">
        <v>157</v>
      </c>
      <c r="DK13" t="s">
        <v>157</v>
      </c>
      <c r="DL13" t="s">
        <v>167</v>
      </c>
      <c r="DM13" t="s">
        <v>157</v>
      </c>
      <c r="DN13" t="s">
        <v>167</v>
      </c>
      <c r="DO13" t="s">
        <v>168</v>
      </c>
      <c r="DP13" t="s">
        <v>153</v>
      </c>
      <c r="DQ13" t="s">
        <v>167</v>
      </c>
      <c r="DR13" t="s">
        <v>157</v>
      </c>
      <c r="DS13" t="s">
        <v>157</v>
      </c>
      <c r="DT13" t="s">
        <v>151</v>
      </c>
      <c r="DU13" t="s">
        <v>157</v>
      </c>
      <c r="DV13" t="s">
        <v>178</v>
      </c>
      <c r="DW13" t="s">
        <v>153</v>
      </c>
      <c r="DX13" t="s">
        <v>149</v>
      </c>
      <c r="DY13" t="s">
        <v>178</v>
      </c>
      <c r="DZ13" t="s">
        <v>169</v>
      </c>
      <c r="EA13" t="s">
        <v>178</v>
      </c>
      <c r="EB13" t="s">
        <v>153</v>
      </c>
      <c r="EC13" t="s">
        <v>157</v>
      </c>
      <c r="ED13" t="s">
        <v>149</v>
      </c>
      <c r="EE13" t="s">
        <v>149</v>
      </c>
      <c r="EF13" t="s">
        <v>167</v>
      </c>
      <c r="EG13" t="s">
        <v>149</v>
      </c>
      <c r="EH13" t="s">
        <v>157</v>
      </c>
      <c r="EI13" t="s">
        <v>170</v>
      </c>
      <c r="EJ13" t="s">
        <v>159</v>
      </c>
      <c r="EK13" t="s">
        <v>157</v>
      </c>
      <c r="EL13" t="s">
        <v>171</v>
      </c>
      <c r="EM13" t="s">
        <v>166</v>
      </c>
      <c r="EN13" t="s">
        <v>190</v>
      </c>
      <c r="EO13" t="s">
        <v>176</v>
      </c>
      <c r="EP13" t="s">
        <v>149</v>
      </c>
      <c r="EQ13" t="s">
        <v>149</v>
      </c>
    </row>
    <row r="14" spans="1:147" x14ac:dyDescent="0.25">
      <c r="A14">
        <v>113</v>
      </c>
      <c r="B14" t="s">
        <v>150</v>
      </c>
      <c r="C14" t="s">
        <v>169</v>
      </c>
      <c r="D14" t="s">
        <v>168</v>
      </c>
      <c r="E14" t="s">
        <v>151</v>
      </c>
      <c r="F14" t="s">
        <v>155</v>
      </c>
      <c r="G14" t="s">
        <v>168</v>
      </c>
      <c r="H14" t="s">
        <v>153</v>
      </c>
      <c r="I14" t="s">
        <v>153</v>
      </c>
      <c r="J14" t="s">
        <v>161</v>
      </c>
      <c r="K14" t="s">
        <v>190</v>
      </c>
      <c r="L14" t="s">
        <v>155</v>
      </c>
      <c r="M14" t="s">
        <v>155</v>
      </c>
      <c r="N14" t="s">
        <v>190</v>
      </c>
      <c r="O14" t="s">
        <v>162</v>
      </c>
      <c r="P14" t="s">
        <v>157</v>
      </c>
      <c r="Q14" t="s">
        <v>151</v>
      </c>
      <c r="R14" t="s">
        <v>159</v>
      </c>
      <c r="S14" t="s">
        <v>151</v>
      </c>
      <c r="T14" t="s">
        <v>159</v>
      </c>
      <c r="U14" t="s">
        <v>155</v>
      </c>
      <c r="V14" t="s">
        <v>149</v>
      </c>
      <c r="W14" t="s">
        <v>155</v>
      </c>
      <c r="X14" t="s">
        <v>160</v>
      </c>
      <c r="Y14" t="s">
        <v>151</v>
      </c>
      <c r="Z14" t="s">
        <v>151</v>
      </c>
      <c r="AA14" t="s">
        <v>153</v>
      </c>
      <c r="AB14" t="s">
        <v>161</v>
      </c>
      <c r="AC14" t="s">
        <v>151</v>
      </c>
      <c r="AD14" t="s">
        <v>151</v>
      </c>
      <c r="AE14" t="s">
        <v>163</v>
      </c>
      <c r="AF14" t="s">
        <v>151</v>
      </c>
      <c r="AG14" t="s">
        <v>157</v>
      </c>
      <c r="AH14" t="s">
        <v>161</v>
      </c>
      <c r="AI14" t="s">
        <v>159</v>
      </c>
      <c r="AJ14" t="s">
        <v>155</v>
      </c>
      <c r="AK14" t="s">
        <v>162</v>
      </c>
      <c r="AL14" t="s">
        <v>169</v>
      </c>
      <c r="AM14" t="s">
        <v>162</v>
      </c>
      <c r="AN14" t="s">
        <v>157</v>
      </c>
      <c r="AO14" t="s">
        <v>157</v>
      </c>
      <c r="AP14" t="s">
        <v>151</v>
      </c>
      <c r="AQ14" t="s">
        <v>157</v>
      </c>
      <c r="AR14" t="s">
        <v>157</v>
      </c>
      <c r="AS14" t="s">
        <v>157</v>
      </c>
      <c r="AT14" t="s">
        <v>151</v>
      </c>
      <c r="AU14" t="s">
        <v>157</v>
      </c>
      <c r="AV14" t="s">
        <v>162</v>
      </c>
      <c r="AW14" t="s">
        <v>151</v>
      </c>
      <c r="AX14" t="s">
        <v>157</v>
      </c>
      <c r="AY14" t="s">
        <v>190</v>
      </c>
      <c r="AZ14" t="s">
        <v>157</v>
      </c>
      <c r="BA14" t="s">
        <v>190</v>
      </c>
      <c r="BB14" t="s">
        <v>190</v>
      </c>
      <c r="BC14" t="s">
        <v>157</v>
      </c>
      <c r="BD14" t="s">
        <v>151</v>
      </c>
      <c r="BE14" t="s">
        <v>151</v>
      </c>
      <c r="BF14" t="s">
        <v>149</v>
      </c>
      <c r="BG14" t="s">
        <v>155</v>
      </c>
      <c r="BH14" t="s">
        <v>169</v>
      </c>
      <c r="BI14" t="s">
        <v>149</v>
      </c>
      <c r="BJ14" t="s">
        <v>151</v>
      </c>
      <c r="BK14" t="s">
        <v>151</v>
      </c>
      <c r="BL14" t="s">
        <v>157</v>
      </c>
      <c r="BM14" t="s">
        <v>157</v>
      </c>
      <c r="BN14" t="s">
        <v>151</v>
      </c>
      <c r="BO14" t="s">
        <v>157</v>
      </c>
      <c r="BP14" t="s">
        <v>151</v>
      </c>
      <c r="BQ14" t="s">
        <v>151</v>
      </c>
      <c r="BR14" t="s">
        <v>153</v>
      </c>
      <c r="BS14" t="s">
        <v>157</v>
      </c>
      <c r="BT14" t="s">
        <v>169</v>
      </c>
      <c r="BU14" t="s">
        <v>151</v>
      </c>
      <c r="BV14" t="s">
        <v>157</v>
      </c>
      <c r="BW14" t="s">
        <v>168</v>
      </c>
      <c r="BX14" t="s">
        <v>151</v>
      </c>
      <c r="BY14" t="s">
        <v>166</v>
      </c>
      <c r="BZ14" t="s">
        <v>168</v>
      </c>
      <c r="CA14" t="s">
        <v>151</v>
      </c>
      <c r="CB14" t="s">
        <v>163</v>
      </c>
      <c r="CC14" t="s">
        <v>151</v>
      </c>
      <c r="CD14" t="s">
        <v>155</v>
      </c>
      <c r="CE14" t="s">
        <v>190</v>
      </c>
      <c r="CF14" t="s">
        <v>151</v>
      </c>
      <c r="CG14" t="s">
        <v>156</v>
      </c>
      <c r="CH14" t="s">
        <v>159</v>
      </c>
      <c r="CI14" t="s">
        <v>159</v>
      </c>
      <c r="CJ14" t="s">
        <v>169</v>
      </c>
      <c r="CK14" t="s">
        <v>151</v>
      </c>
      <c r="CL14" t="s">
        <v>151</v>
      </c>
      <c r="CM14" t="s">
        <v>156</v>
      </c>
      <c r="CN14" t="s">
        <v>157</v>
      </c>
      <c r="CO14" t="s">
        <v>157</v>
      </c>
      <c r="CP14" t="s">
        <v>156</v>
      </c>
      <c r="CQ14" t="s">
        <v>159</v>
      </c>
      <c r="CR14" t="s">
        <v>149</v>
      </c>
      <c r="CS14" t="s">
        <v>151</v>
      </c>
      <c r="CT14" t="s">
        <v>157</v>
      </c>
      <c r="CU14" t="s">
        <v>168</v>
      </c>
      <c r="CV14" t="s">
        <v>155</v>
      </c>
      <c r="CW14" t="s">
        <v>151</v>
      </c>
      <c r="CX14" t="s">
        <v>168</v>
      </c>
      <c r="CY14" t="s">
        <v>151</v>
      </c>
      <c r="CZ14" t="s">
        <v>151</v>
      </c>
      <c r="DA14" t="s">
        <v>157</v>
      </c>
      <c r="DB14" t="s">
        <v>151</v>
      </c>
      <c r="DC14" t="s">
        <v>157</v>
      </c>
      <c r="DD14" t="s">
        <v>162</v>
      </c>
      <c r="DE14" t="s">
        <v>190</v>
      </c>
      <c r="DF14" t="s">
        <v>159</v>
      </c>
      <c r="DG14" t="s">
        <v>151</v>
      </c>
      <c r="DH14" t="s">
        <v>151</v>
      </c>
      <c r="DI14" t="s">
        <v>149</v>
      </c>
      <c r="DJ14" t="s">
        <v>157</v>
      </c>
      <c r="DK14" t="s">
        <v>151</v>
      </c>
      <c r="DL14" t="s">
        <v>167</v>
      </c>
      <c r="DM14" t="s">
        <v>157</v>
      </c>
      <c r="DN14" t="s">
        <v>153</v>
      </c>
      <c r="DO14" t="s">
        <v>157</v>
      </c>
      <c r="DP14" t="s">
        <v>153</v>
      </c>
      <c r="DQ14" t="s">
        <v>167</v>
      </c>
      <c r="DR14" t="s">
        <v>157</v>
      </c>
      <c r="DS14" t="s">
        <v>157</v>
      </c>
      <c r="DT14" t="s">
        <v>151</v>
      </c>
      <c r="DU14" t="s">
        <v>162</v>
      </c>
      <c r="DV14" t="s">
        <v>157</v>
      </c>
      <c r="DW14" t="s">
        <v>151</v>
      </c>
      <c r="DX14" t="s">
        <v>155</v>
      </c>
      <c r="DY14" t="s">
        <v>157</v>
      </c>
      <c r="DZ14" t="s">
        <v>155</v>
      </c>
      <c r="EA14" t="s">
        <v>157</v>
      </c>
      <c r="EB14" t="s">
        <v>151</v>
      </c>
      <c r="EC14" t="s">
        <v>157</v>
      </c>
      <c r="ED14" t="s">
        <v>149</v>
      </c>
      <c r="EE14" t="s">
        <v>149</v>
      </c>
      <c r="EF14" t="s">
        <v>167</v>
      </c>
      <c r="EG14" t="s">
        <v>149</v>
      </c>
      <c r="EH14" t="s">
        <v>157</v>
      </c>
      <c r="EI14" t="s">
        <v>184</v>
      </c>
      <c r="EJ14" t="s">
        <v>168</v>
      </c>
      <c r="EK14" t="s">
        <v>151</v>
      </c>
      <c r="EL14" t="s">
        <v>171</v>
      </c>
      <c r="EM14" t="s">
        <v>172</v>
      </c>
      <c r="EN14" t="s">
        <v>190</v>
      </c>
      <c r="EO14" t="s">
        <v>161</v>
      </c>
      <c r="EP14" t="s">
        <v>155</v>
      </c>
      <c r="EQ14" t="s">
        <v>149</v>
      </c>
    </row>
    <row r="15" spans="1:147" x14ac:dyDescent="0.25">
      <c r="A15">
        <v>114</v>
      </c>
      <c r="B15" t="s">
        <v>169</v>
      </c>
      <c r="C15" t="s">
        <v>150</v>
      </c>
      <c r="D15" t="s">
        <v>168</v>
      </c>
      <c r="E15" t="s">
        <v>151</v>
      </c>
      <c r="F15" t="s">
        <v>155</v>
      </c>
      <c r="G15" t="s">
        <v>168</v>
      </c>
      <c r="H15" t="s">
        <v>153</v>
      </c>
      <c r="I15" t="s">
        <v>153</v>
      </c>
      <c r="J15" t="s">
        <v>151</v>
      </c>
      <c r="K15" t="s">
        <v>190</v>
      </c>
      <c r="L15" t="s">
        <v>155</v>
      </c>
      <c r="M15" t="s">
        <v>169</v>
      </c>
      <c r="N15" t="s">
        <v>190</v>
      </c>
      <c r="O15" t="s">
        <v>151</v>
      </c>
      <c r="P15" t="s">
        <v>157</v>
      </c>
      <c r="Q15" t="s">
        <v>166</v>
      </c>
      <c r="R15" t="s">
        <v>168</v>
      </c>
      <c r="S15" t="s">
        <v>151</v>
      </c>
      <c r="T15" t="s">
        <v>168</v>
      </c>
      <c r="U15" t="s">
        <v>155</v>
      </c>
      <c r="V15" t="s">
        <v>149</v>
      </c>
      <c r="W15" t="s">
        <v>149</v>
      </c>
      <c r="X15" t="s">
        <v>166</v>
      </c>
      <c r="Y15" t="s">
        <v>151</v>
      </c>
      <c r="Z15" t="s">
        <v>151</v>
      </c>
      <c r="AA15" t="s">
        <v>161</v>
      </c>
      <c r="AB15" t="s">
        <v>157</v>
      </c>
      <c r="AC15" t="s">
        <v>157</v>
      </c>
      <c r="AD15" t="s">
        <v>151</v>
      </c>
      <c r="AE15" t="s">
        <v>163</v>
      </c>
      <c r="AF15" t="s">
        <v>151</v>
      </c>
      <c r="AG15" t="s">
        <v>157</v>
      </c>
      <c r="AH15" t="s">
        <v>156</v>
      </c>
      <c r="AI15" t="s">
        <v>159</v>
      </c>
      <c r="AJ15" t="s">
        <v>155</v>
      </c>
      <c r="AK15" t="s">
        <v>151</v>
      </c>
      <c r="AL15" t="s">
        <v>169</v>
      </c>
      <c r="AM15" t="s">
        <v>157</v>
      </c>
      <c r="AN15" t="s">
        <v>157</v>
      </c>
      <c r="AO15" t="s">
        <v>157</v>
      </c>
      <c r="AP15" t="s">
        <v>151</v>
      </c>
      <c r="AQ15" t="s">
        <v>157</v>
      </c>
      <c r="AR15" t="s">
        <v>157</v>
      </c>
      <c r="AS15" t="s">
        <v>157</v>
      </c>
      <c r="AT15" t="s">
        <v>151</v>
      </c>
      <c r="AU15" t="s">
        <v>157</v>
      </c>
      <c r="AV15" t="s">
        <v>151</v>
      </c>
      <c r="AW15" t="s">
        <v>157</v>
      </c>
      <c r="AX15" t="s">
        <v>157</v>
      </c>
      <c r="AY15" t="s">
        <v>190</v>
      </c>
      <c r="AZ15" t="s">
        <v>157</v>
      </c>
      <c r="BA15" t="s">
        <v>190</v>
      </c>
      <c r="BB15" t="s">
        <v>190</v>
      </c>
      <c r="BC15" t="s">
        <v>151</v>
      </c>
      <c r="BD15" t="s">
        <v>151</v>
      </c>
      <c r="BE15" t="s">
        <v>151</v>
      </c>
      <c r="BF15" t="s">
        <v>149</v>
      </c>
      <c r="BG15" t="s">
        <v>169</v>
      </c>
      <c r="BH15" t="s">
        <v>169</v>
      </c>
      <c r="BI15" t="s">
        <v>149</v>
      </c>
      <c r="BJ15" t="s">
        <v>167</v>
      </c>
      <c r="BK15" t="s">
        <v>157</v>
      </c>
      <c r="BL15" t="s">
        <v>157</v>
      </c>
      <c r="BM15" t="s">
        <v>157</v>
      </c>
      <c r="BN15" t="s">
        <v>151</v>
      </c>
      <c r="BO15" t="s">
        <v>157</v>
      </c>
      <c r="BP15" t="s">
        <v>157</v>
      </c>
      <c r="BQ15" t="s">
        <v>153</v>
      </c>
      <c r="BR15" t="s">
        <v>157</v>
      </c>
      <c r="BS15" t="s">
        <v>157</v>
      </c>
      <c r="BT15" t="s">
        <v>168</v>
      </c>
      <c r="BU15" t="s">
        <v>157</v>
      </c>
      <c r="BV15" t="s">
        <v>157</v>
      </c>
      <c r="BW15" t="s">
        <v>168</v>
      </c>
      <c r="BX15" t="s">
        <v>151</v>
      </c>
      <c r="BY15" t="s">
        <v>156</v>
      </c>
      <c r="BZ15" t="s">
        <v>168</v>
      </c>
      <c r="CA15" t="s">
        <v>157</v>
      </c>
      <c r="CB15" t="s">
        <v>157</v>
      </c>
      <c r="CC15" t="s">
        <v>157</v>
      </c>
      <c r="CD15" t="s">
        <v>169</v>
      </c>
      <c r="CE15" t="s">
        <v>190</v>
      </c>
      <c r="CF15" t="s">
        <v>151</v>
      </c>
      <c r="CG15" t="s">
        <v>157</v>
      </c>
      <c r="CH15" t="s">
        <v>168</v>
      </c>
      <c r="CI15" t="s">
        <v>168</v>
      </c>
      <c r="CJ15" t="s">
        <v>169</v>
      </c>
      <c r="CK15" t="s">
        <v>151</v>
      </c>
      <c r="CL15" t="s">
        <v>157</v>
      </c>
      <c r="CM15" t="s">
        <v>157</v>
      </c>
      <c r="CN15" t="s">
        <v>157</v>
      </c>
      <c r="CO15" t="s">
        <v>157</v>
      </c>
      <c r="CP15" t="s">
        <v>157</v>
      </c>
      <c r="CQ15" t="s">
        <v>159</v>
      </c>
      <c r="CR15" t="s">
        <v>155</v>
      </c>
      <c r="CS15" t="s">
        <v>151</v>
      </c>
      <c r="CT15" t="s">
        <v>157</v>
      </c>
      <c r="CU15" t="s">
        <v>169</v>
      </c>
      <c r="CV15" t="s">
        <v>169</v>
      </c>
      <c r="CW15" t="s">
        <v>151</v>
      </c>
      <c r="CX15" t="s">
        <v>159</v>
      </c>
      <c r="CY15" t="s">
        <v>157</v>
      </c>
      <c r="CZ15" t="s">
        <v>175</v>
      </c>
      <c r="DA15" t="s">
        <v>157</v>
      </c>
      <c r="DB15" t="s">
        <v>157</v>
      </c>
      <c r="DC15" t="s">
        <v>157</v>
      </c>
      <c r="DD15" t="s">
        <v>157</v>
      </c>
      <c r="DE15" t="s">
        <v>190</v>
      </c>
      <c r="DF15" t="s">
        <v>159</v>
      </c>
      <c r="DG15" t="s">
        <v>157</v>
      </c>
      <c r="DH15" t="s">
        <v>151</v>
      </c>
      <c r="DI15" t="s">
        <v>149</v>
      </c>
      <c r="DJ15" t="s">
        <v>157</v>
      </c>
      <c r="DK15" t="s">
        <v>167</v>
      </c>
      <c r="DL15" t="s">
        <v>157</v>
      </c>
      <c r="DM15" t="s">
        <v>168</v>
      </c>
      <c r="DN15" t="s">
        <v>157</v>
      </c>
      <c r="DO15" t="s">
        <v>168</v>
      </c>
      <c r="DP15" t="s">
        <v>167</v>
      </c>
      <c r="DQ15" t="s">
        <v>157</v>
      </c>
      <c r="DR15" t="s">
        <v>157</v>
      </c>
      <c r="DS15" t="s">
        <v>157</v>
      </c>
      <c r="DT15" t="s">
        <v>157</v>
      </c>
      <c r="DU15" t="s">
        <v>162</v>
      </c>
      <c r="DV15" t="s">
        <v>157</v>
      </c>
      <c r="DW15" t="s">
        <v>157</v>
      </c>
      <c r="DX15" t="s">
        <v>155</v>
      </c>
      <c r="DY15" t="s">
        <v>157</v>
      </c>
      <c r="DZ15" t="s">
        <v>155</v>
      </c>
      <c r="EA15" t="s">
        <v>157</v>
      </c>
      <c r="EB15" t="s">
        <v>157</v>
      </c>
      <c r="EC15" t="s">
        <v>157</v>
      </c>
      <c r="ED15" t="s">
        <v>149</v>
      </c>
      <c r="EE15" t="s">
        <v>149</v>
      </c>
      <c r="EF15" t="s">
        <v>157</v>
      </c>
      <c r="EG15" t="s">
        <v>149</v>
      </c>
      <c r="EH15" t="s">
        <v>157</v>
      </c>
      <c r="EI15" t="s">
        <v>184</v>
      </c>
      <c r="EJ15" t="s">
        <v>168</v>
      </c>
      <c r="EK15" t="s">
        <v>151</v>
      </c>
      <c r="EL15" t="s">
        <v>157</v>
      </c>
      <c r="EM15" t="s">
        <v>172</v>
      </c>
      <c r="EN15" t="s">
        <v>190</v>
      </c>
      <c r="EO15" t="s">
        <v>161</v>
      </c>
      <c r="EP15" t="s">
        <v>155</v>
      </c>
      <c r="EQ15" t="s">
        <v>149</v>
      </c>
    </row>
    <row r="16" spans="1:147" x14ac:dyDescent="0.25">
      <c r="A16">
        <v>115</v>
      </c>
      <c r="B16" t="s">
        <v>169</v>
      </c>
      <c r="C16" t="s">
        <v>169</v>
      </c>
      <c r="D16" t="s">
        <v>169</v>
      </c>
      <c r="E16" t="s">
        <v>151</v>
      </c>
      <c r="F16" t="s">
        <v>154</v>
      </c>
      <c r="G16" t="s">
        <v>168</v>
      </c>
      <c r="H16" t="s">
        <v>151</v>
      </c>
      <c r="I16" t="s">
        <v>153</v>
      </c>
      <c r="J16" t="s">
        <v>153</v>
      </c>
      <c r="K16" t="s">
        <v>157</v>
      </c>
      <c r="L16" t="s">
        <v>169</v>
      </c>
      <c r="M16" t="s">
        <v>169</v>
      </c>
      <c r="N16" t="s">
        <v>190</v>
      </c>
      <c r="O16" t="s">
        <v>157</v>
      </c>
      <c r="P16" t="s">
        <v>157</v>
      </c>
      <c r="Q16" t="s">
        <v>151</v>
      </c>
      <c r="R16" t="s">
        <v>159</v>
      </c>
      <c r="S16" t="s">
        <v>157</v>
      </c>
      <c r="T16" t="s">
        <v>159</v>
      </c>
      <c r="U16" t="s">
        <v>169</v>
      </c>
      <c r="V16" t="s">
        <v>149</v>
      </c>
      <c r="W16" t="s">
        <v>149</v>
      </c>
      <c r="X16" t="s">
        <v>166</v>
      </c>
      <c r="Y16" t="s">
        <v>153</v>
      </c>
      <c r="Z16" t="s">
        <v>157</v>
      </c>
      <c r="AA16" t="s">
        <v>157</v>
      </c>
      <c r="AB16" t="s">
        <v>153</v>
      </c>
      <c r="AC16" t="s">
        <v>151</v>
      </c>
      <c r="AD16" t="s">
        <v>151</v>
      </c>
      <c r="AE16" t="s">
        <v>157</v>
      </c>
      <c r="AF16" t="s">
        <v>151</v>
      </c>
      <c r="AG16" t="s">
        <v>168</v>
      </c>
      <c r="AH16" t="s">
        <v>176</v>
      </c>
      <c r="AI16" t="s">
        <v>159</v>
      </c>
      <c r="AJ16" t="s">
        <v>149</v>
      </c>
      <c r="AK16" t="s">
        <v>151</v>
      </c>
      <c r="AL16" t="s">
        <v>169</v>
      </c>
      <c r="AM16" t="s">
        <v>151</v>
      </c>
      <c r="AN16" t="s">
        <v>157</v>
      </c>
      <c r="AO16" t="s">
        <v>157</v>
      </c>
      <c r="AP16" t="s">
        <v>156</v>
      </c>
      <c r="AQ16" t="s">
        <v>157</v>
      </c>
      <c r="AR16" t="s">
        <v>163</v>
      </c>
      <c r="AS16" t="s">
        <v>157</v>
      </c>
      <c r="AT16" t="s">
        <v>157</v>
      </c>
      <c r="AU16" t="s">
        <v>151</v>
      </c>
      <c r="AV16" t="s">
        <v>151</v>
      </c>
      <c r="AW16" t="s">
        <v>151</v>
      </c>
      <c r="AX16" t="s">
        <v>151</v>
      </c>
      <c r="AY16" t="s">
        <v>156</v>
      </c>
      <c r="AZ16" t="s">
        <v>153</v>
      </c>
      <c r="BA16" t="s">
        <v>190</v>
      </c>
      <c r="BB16" t="s">
        <v>157</v>
      </c>
      <c r="BC16" t="s">
        <v>157</v>
      </c>
      <c r="BD16" t="s">
        <v>151</v>
      </c>
      <c r="BE16" t="s">
        <v>151</v>
      </c>
      <c r="BF16" t="s">
        <v>169</v>
      </c>
      <c r="BG16" t="s">
        <v>169</v>
      </c>
      <c r="BH16" t="s">
        <v>169</v>
      </c>
      <c r="BI16" t="s">
        <v>169</v>
      </c>
      <c r="BJ16" t="s">
        <v>151</v>
      </c>
      <c r="BK16" t="s">
        <v>157</v>
      </c>
      <c r="BL16" t="s">
        <v>157</v>
      </c>
      <c r="BM16" t="s">
        <v>157</v>
      </c>
      <c r="BN16" t="s">
        <v>151</v>
      </c>
      <c r="BO16" t="s">
        <v>157</v>
      </c>
      <c r="BP16" t="s">
        <v>162</v>
      </c>
      <c r="BQ16" t="s">
        <v>157</v>
      </c>
      <c r="BR16" t="s">
        <v>153</v>
      </c>
      <c r="BS16" t="s">
        <v>157</v>
      </c>
      <c r="BT16" t="s">
        <v>149</v>
      </c>
      <c r="BU16" t="s">
        <v>151</v>
      </c>
      <c r="BV16" t="s">
        <v>157</v>
      </c>
      <c r="BW16" t="s">
        <v>157</v>
      </c>
      <c r="BX16" t="s">
        <v>153</v>
      </c>
      <c r="BY16" t="s">
        <v>157</v>
      </c>
      <c r="BZ16" t="s">
        <v>157</v>
      </c>
      <c r="CA16" t="s">
        <v>151</v>
      </c>
      <c r="CB16" t="s">
        <v>157</v>
      </c>
      <c r="CC16" t="s">
        <v>151</v>
      </c>
      <c r="CD16" t="s">
        <v>149</v>
      </c>
      <c r="CE16" t="s">
        <v>164</v>
      </c>
      <c r="CF16" t="s">
        <v>157</v>
      </c>
      <c r="CG16" t="s">
        <v>151</v>
      </c>
      <c r="CH16" t="s">
        <v>159</v>
      </c>
      <c r="CI16" t="s">
        <v>159</v>
      </c>
      <c r="CJ16" t="s">
        <v>169</v>
      </c>
      <c r="CK16" t="s">
        <v>157</v>
      </c>
      <c r="CL16" t="s">
        <v>151</v>
      </c>
      <c r="CM16" t="s">
        <v>157</v>
      </c>
      <c r="CN16" t="s">
        <v>153</v>
      </c>
      <c r="CO16" t="s">
        <v>157</v>
      </c>
      <c r="CP16" t="s">
        <v>190</v>
      </c>
      <c r="CQ16" t="s">
        <v>159</v>
      </c>
      <c r="CR16" t="s">
        <v>169</v>
      </c>
      <c r="CS16" t="s">
        <v>151</v>
      </c>
      <c r="CT16" t="s">
        <v>151</v>
      </c>
      <c r="CU16" t="s">
        <v>149</v>
      </c>
      <c r="CV16" t="s">
        <v>149</v>
      </c>
      <c r="CW16" t="s">
        <v>157</v>
      </c>
      <c r="CX16" t="s">
        <v>168</v>
      </c>
      <c r="CY16" t="s">
        <v>153</v>
      </c>
      <c r="CZ16" t="s">
        <v>151</v>
      </c>
      <c r="DA16" t="s">
        <v>151</v>
      </c>
      <c r="DB16" t="s">
        <v>157</v>
      </c>
      <c r="DC16" t="s">
        <v>157</v>
      </c>
      <c r="DD16" t="s">
        <v>157</v>
      </c>
      <c r="DE16" t="s">
        <v>190</v>
      </c>
      <c r="DF16" t="s">
        <v>159</v>
      </c>
      <c r="DG16" t="s">
        <v>151</v>
      </c>
      <c r="DH16" t="s">
        <v>151</v>
      </c>
      <c r="DI16" t="s">
        <v>169</v>
      </c>
      <c r="DJ16" t="s">
        <v>157</v>
      </c>
      <c r="DK16" t="s">
        <v>160</v>
      </c>
      <c r="DL16" t="s">
        <v>167</v>
      </c>
      <c r="DM16" t="s">
        <v>157</v>
      </c>
      <c r="DN16" t="s">
        <v>167</v>
      </c>
      <c r="DO16" t="s">
        <v>157</v>
      </c>
      <c r="DP16" t="s">
        <v>151</v>
      </c>
      <c r="DQ16" t="s">
        <v>167</v>
      </c>
      <c r="DR16" t="s">
        <v>157</v>
      </c>
      <c r="DS16" t="s">
        <v>163</v>
      </c>
      <c r="DT16" t="s">
        <v>151</v>
      </c>
      <c r="DU16" t="s">
        <v>157</v>
      </c>
      <c r="DV16" t="s">
        <v>157</v>
      </c>
      <c r="DW16" t="s">
        <v>153</v>
      </c>
      <c r="DX16" t="s">
        <v>149</v>
      </c>
      <c r="DY16" t="s">
        <v>157</v>
      </c>
      <c r="DZ16" t="s">
        <v>154</v>
      </c>
      <c r="EA16" t="s">
        <v>178</v>
      </c>
      <c r="EB16" t="s">
        <v>153</v>
      </c>
      <c r="EC16" t="s">
        <v>157</v>
      </c>
      <c r="ED16" t="s">
        <v>149</v>
      </c>
      <c r="EE16" t="s">
        <v>168</v>
      </c>
      <c r="EF16" t="s">
        <v>167</v>
      </c>
      <c r="EG16" t="s">
        <v>149</v>
      </c>
      <c r="EH16" t="s">
        <v>157</v>
      </c>
      <c r="EI16" t="s">
        <v>179</v>
      </c>
      <c r="EJ16" t="s">
        <v>168</v>
      </c>
      <c r="EK16" t="s">
        <v>151</v>
      </c>
      <c r="EL16" t="s">
        <v>171</v>
      </c>
      <c r="EM16" t="s">
        <v>172</v>
      </c>
      <c r="EN16" t="s">
        <v>190</v>
      </c>
      <c r="EO16" t="s">
        <v>176</v>
      </c>
      <c r="EP16" t="s">
        <v>155</v>
      </c>
      <c r="EQ16" t="s">
        <v>155</v>
      </c>
    </row>
    <row r="17" spans="1:147" x14ac:dyDescent="0.25">
      <c r="A17">
        <v>118</v>
      </c>
      <c r="B17" t="s">
        <v>168</v>
      </c>
      <c r="C17" t="s">
        <v>169</v>
      </c>
      <c r="D17" t="s">
        <v>168</v>
      </c>
      <c r="E17" t="s">
        <v>151</v>
      </c>
      <c r="F17" t="s">
        <v>169</v>
      </c>
      <c r="G17" t="s">
        <v>168</v>
      </c>
      <c r="H17" t="s">
        <v>151</v>
      </c>
      <c r="I17" t="s">
        <v>153</v>
      </c>
      <c r="J17" t="s">
        <v>161</v>
      </c>
      <c r="K17" t="s">
        <v>157</v>
      </c>
      <c r="L17" t="s">
        <v>155</v>
      </c>
      <c r="M17" t="s">
        <v>169</v>
      </c>
      <c r="N17" t="s">
        <v>157</v>
      </c>
      <c r="O17" t="s">
        <v>151</v>
      </c>
      <c r="P17" t="s">
        <v>151</v>
      </c>
      <c r="Q17" t="s">
        <v>166</v>
      </c>
      <c r="R17" t="s">
        <v>168</v>
      </c>
      <c r="S17" t="s">
        <v>151</v>
      </c>
      <c r="T17" t="s">
        <v>168</v>
      </c>
      <c r="U17" t="s">
        <v>152</v>
      </c>
      <c r="V17" t="s">
        <v>155</v>
      </c>
      <c r="W17" t="s">
        <v>149</v>
      </c>
      <c r="X17" t="s">
        <v>166</v>
      </c>
      <c r="Y17" t="s">
        <v>151</v>
      </c>
      <c r="Z17" t="s">
        <v>151</v>
      </c>
      <c r="AA17" t="s">
        <v>151</v>
      </c>
      <c r="AB17" t="s">
        <v>153</v>
      </c>
      <c r="AC17" t="s">
        <v>157</v>
      </c>
      <c r="AD17" t="s">
        <v>151</v>
      </c>
      <c r="AE17" t="s">
        <v>157</v>
      </c>
      <c r="AF17" t="s">
        <v>157</v>
      </c>
      <c r="AG17" t="s">
        <v>168</v>
      </c>
      <c r="AH17" t="s">
        <v>176</v>
      </c>
      <c r="AI17" t="s">
        <v>159</v>
      </c>
      <c r="AJ17" t="s">
        <v>149</v>
      </c>
      <c r="AK17" t="s">
        <v>162</v>
      </c>
      <c r="AL17" t="s">
        <v>155</v>
      </c>
      <c r="AM17" t="s">
        <v>162</v>
      </c>
      <c r="AN17" t="s">
        <v>156</v>
      </c>
      <c r="AO17" t="s">
        <v>151</v>
      </c>
      <c r="AP17" t="s">
        <v>156</v>
      </c>
      <c r="AQ17" t="s">
        <v>168</v>
      </c>
      <c r="AR17" t="s">
        <v>163</v>
      </c>
      <c r="AS17" t="s">
        <v>157</v>
      </c>
      <c r="AT17" t="s">
        <v>151</v>
      </c>
      <c r="AU17" t="s">
        <v>151</v>
      </c>
      <c r="AV17" t="s">
        <v>157</v>
      </c>
      <c r="AW17" t="s">
        <v>157</v>
      </c>
      <c r="AX17" t="s">
        <v>153</v>
      </c>
      <c r="AY17" t="s">
        <v>190</v>
      </c>
      <c r="AZ17" t="s">
        <v>157</v>
      </c>
      <c r="BA17" t="s">
        <v>190</v>
      </c>
      <c r="BB17" t="s">
        <v>157</v>
      </c>
      <c r="BC17" t="s">
        <v>151</v>
      </c>
      <c r="BD17" t="s">
        <v>156</v>
      </c>
      <c r="BE17" t="s">
        <v>156</v>
      </c>
      <c r="BF17" t="s">
        <v>168</v>
      </c>
      <c r="BG17" t="s">
        <v>155</v>
      </c>
      <c r="BH17" t="s">
        <v>155</v>
      </c>
      <c r="BI17" t="s">
        <v>149</v>
      </c>
      <c r="BJ17" t="s">
        <v>162</v>
      </c>
      <c r="BK17" t="s">
        <v>153</v>
      </c>
      <c r="BL17" t="s">
        <v>157</v>
      </c>
      <c r="BM17" t="s">
        <v>157</v>
      </c>
      <c r="BN17" t="s">
        <v>151</v>
      </c>
      <c r="BO17" t="s">
        <v>157</v>
      </c>
      <c r="BP17" t="s">
        <v>162</v>
      </c>
      <c r="BQ17" t="s">
        <v>157</v>
      </c>
      <c r="BR17" t="s">
        <v>339</v>
      </c>
      <c r="BS17" t="s">
        <v>151</v>
      </c>
      <c r="BT17" t="s">
        <v>169</v>
      </c>
      <c r="BU17" t="s">
        <v>157</v>
      </c>
      <c r="BV17" t="s">
        <v>157</v>
      </c>
      <c r="BW17" t="s">
        <v>157</v>
      </c>
      <c r="BX17" t="s">
        <v>153</v>
      </c>
      <c r="BY17" t="s">
        <v>166</v>
      </c>
      <c r="BZ17" t="s">
        <v>157</v>
      </c>
      <c r="CA17" t="s">
        <v>151</v>
      </c>
      <c r="CB17" t="s">
        <v>157</v>
      </c>
      <c r="CC17" t="s">
        <v>151</v>
      </c>
      <c r="CD17" t="s">
        <v>155</v>
      </c>
      <c r="CE17" t="s">
        <v>190</v>
      </c>
      <c r="CF17" t="s">
        <v>151</v>
      </c>
      <c r="CG17" t="s">
        <v>151</v>
      </c>
      <c r="CH17" t="s">
        <v>159</v>
      </c>
      <c r="CI17" t="s">
        <v>168</v>
      </c>
      <c r="CJ17" t="s">
        <v>150</v>
      </c>
      <c r="CK17" t="s">
        <v>157</v>
      </c>
      <c r="CL17" t="s">
        <v>151</v>
      </c>
      <c r="CM17" t="s">
        <v>156</v>
      </c>
      <c r="CN17" t="s">
        <v>157</v>
      </c>
      <c r="CO17" t="s">
        <v>151</v>
      </c>
      <c r="CP17" t="s">
        <v>190</v>
      </c>
      <c r="CQ17" t="s">
        <v>159</v>
      </c>
      <c r="CR17" t="s">
        <v>155</v>
      </c>
      <c r="CS17" t="s">
        <v>162</v>
      </c>
      <c r="CU17" t="s">
        <v>168</v>
      </c>
      <c r="CV17" t="s">
        <v>155</v>
      </c>
      <c r="CW17" t="s">
        <v>157</v>
      </c>
      <c r="CX17" t="s">
        <v>159</v>
      </c>
      <c r="CY17" t="s">
        <v>161</v>
      </c>
      <c r="CZ17" t="s">
        <v>175</v>
      </c>
      <c r="DA17" t="s">
        <v>151</v>
      </c>
      <c r="DB17" t="s">
        <v>157</v>
      </c>
      <c r="DC17" t="s">
        <v>151</v>
      </c>
      <c r="DD17" t="s">
        <v>162</v>
      </c>
      <c r="DE17" t="s">
        <v>156</v>
      </c>
      <c r="DF17" t="s">
        <v>159</v>
      </c>
      <c r="DG17" t="s">
        <v>156</v>
      </c>
      <c r="DH17" t="s">
        <v>157</v>
      </c>
      <c r="DI17" t="s">
        <v>155</v>
      </c>
      <c r="DJ17" t="s">
        <v>157</v>
      </c>
      <c r="DK17" t="s">
        <v>151</v>
      </c>
      <c r="DL17" t="s">
        <v>167</v>
      </c>
      <c r="DM17" t="s">
        <v>153</v>
      </c>
      <c r="DN17" t="s">
        <v>153</v>
      </c>
      <c r="DO17" t="s">
        <v>153</v>
      </c>
      <c r="DP17" t="s">
        <v>151</v>
      </c>
      <c r="DQ17" t="s">
        <v>167</v>
      </c>
      <c r="DR17" t="s">
        <v>151</v>
      </c>
      <c r="DS17" t="s">
        <v>163</v>
      </c>
      <c r="DT17" t="s">
        <v>153</v>
      </c>
      <c r="DU17" t="s">
        <v>157</v>
      </c>
      <c r="DV17" t="s">
        <v>178</v>
      </c>
      <c r="DW17" t="s">
        <v>151</v>
      </c>
      <c r="DX17" t="s">
        <v>149</v>
      </c>
      <c r="DY17" t="s">
        <v>157</v>
      </c>
      <c r="DZ17" t="s">
        <v>155</v>
      </c>
      <c r="EA17" t="s">
        <v>157</v>
      </c>
      <c r="EB17" t="s">
        <v>153</v>
      </c>
      <c r="EC17" t="s">
        <v>157</v>
      </c>
      <c r="ED17" t="s">
        <v>149</v>
      </c>
      <c r="EE17" t="s">
        <v>168</v>
      </c>
      <c r="EF17" t="s">
        <v>167</v>
      </c>
      <c r="EG17" t="s">
        <v>149</v>
      </c>
      <c r="EH17" t="s">
        <v>157</v>
      </c>
      <c r="EI17" t="s">
        <v>179</v>
      </c>
      <c r="EJ17" t="s">
        <v>159</v>
      </c>
      <c r="EK17" t="s">
        <v>157</v>
      </c>
      <c r="EL17" t="s">
        <v>171</v>
      </c>
      <c r="EM17" t="s">
        <v>160</v>
      </c>
      <c r="EN17" t="s">
        <v>190</v>
      </c>
      <c r="EO17" t="s">
        <v>161</v>
      </c>
      <c r="EP17" t="s">
        <v>155</v>
      </c>
      <c r="EQ17" t="s">
        <v>149</v>
      </c>
    </row>
    <row r="18" spans="1:147" x14ac:dyDescent="0.25">
      <c r="A18">
        <v>119</v>
      </c>
      <c r="B18" t="s">
        <v>168</v>
      </c>
      <c r="C18" t="s">
        <v>150</v>
      </c>
      <c r="D18" t="s">
        <v>168</v>
      </c>
      <c r="E18" t="s">
        <v>151</v>
      </c>
      <c r="F18" t="s">
        <v>152</v>
      </c>
      <c r="G18" t="s">
        <v>169</v>
      </c>
      <c r="H18" t="s">
        <v>151</v>
      </c>
      <c r="I18" t="s">
        <v>153</v>
      </c>
      <c r="J18" t="s">
        <v>153</v>
      </c>
      <c r="K18" t="s">
        <v>157</v>
      </c>
      <c r="L18" t="s">
        <v>155</v>
      </c>
      <c r="M18" t="s">
        <v>155</v>
      </c>
      <c r="N18" t="s">
        <v>156</v>
      </c>
      <c r="O18" t="s">
        <v>151</v>
      </c>
      <c r="P18" t="s">
        <v>157</v>
      </c>
      <c r="Q18" t="s">
        <v>157</v>
      </c>
      <c r="R18" t="s">
        <v>153</v>
      </c>
      <c r="S18" t="s">
        <v>151</v>
      </c>
      <c r="T18" t="s">
        <v>168</v>
      </c>
      <c r="U18" t="s">
        <v>155</v>
      </c>
      <c r="V18" t="s">
        <v>149</v>
      </c>
      <c r="W18" t="s">
        <v>149</v>
      </c>
      <c r="X18" t="s">
        <v>157</v>
      </c>
      <c r="Y18" t="s">
        <v>157</v>
      </c>
      <c r="Z18" t="s">
        <v>151</v>
      </c>
      <c r="AA18" t="s">
        <v>151</v>
      </c>
      <c r="AB18" t="s">
        <v>161</v>
      </c>
      <c r="AC18" t="s">
        <v>157</v>
      </c>
      <c r="AD18" t="s">
        <v>151</v>
      </c>
      <c r="AE18" t="s">
        <v>157</v>
      </c>
      <c r="AF18" t="s">
        <v>151</v>
      </c>
      <c r="AG18" t="s">
        <v>153</v>
      </c>
      <c r="AH18" t="s">
        <v>157</v>
      </c>
      <c r="AI18" t="s">
        <v>168</v>
      </c>
      <c r="AJ18" t="s">
        <v>154</v>
      </c>
      <c r="AK18" t="s">
        <v>151</v>
      </c>
      <c r="AL18" t="s">
        <v>155</v>
      </c>
      <c r="AM18" t="s">
        <v>151</v>
      </c>
      <c r="AN18" t="s">
        <v>190</v>
      </c>
      <c r="AO18" t="s">
        <v>157</v>
      </c>
      <c r="AP18" t="s">
        <v>151</v>
      </c>
      <c r="AQ18" t="s">
        <v>157</v>
      </c>
      <c r="AR18" t="s">
        <v>157</v>
      </c>
      <c r="AS18" t="s">
        <v>190</v>
      </c>
      <c r="AT18" t="s">
        <v>157</v>
      </c>
      <c r="AU18" t="s">
        <v>153</v>
      </c>
      <c r="AV18" t="s">
        <v>157</v>
      </c>
      <c r="AW18" t="s">
        <v>157</v>
      </c>
      <c r="AX18" t="s">
        <v>153</v>
      </c>
      <c r="AY18" t="s">
        <v>190</v>
      </c>
      <c r="AZ18" t="s">
        <v>153</v>
      </c>
      <c r="BA18" t="s">
        <v>156</v>
      </c>
      <c r="BB18" t="s">
        <v>157</v>
      </c>
      <c r="BC18" t="s">
        <v>157</v>
      </c>
      <c r="BD18" t="s">
        <v>157</v>
      </c>
      <c r="BE18" t="s">
        <v>151</v>
      </c>
      <c r="BF18" t="s">
        <v>168</v>
      </c>
      <c r="BG18" t="s">
        <v>155</v>
      </c>
      <c r="BH18" t="s">
        <v>155</v>
      </c>
      <c r="BI18" t="s">
        <v>169</v>
      </c>
      <c r="BJ18" t="s">
        <v>167</v>
      </c>
      <c r="BK18" t="s">
        <v>153</v>
      </c>
      <c r="BL18" t="s">
        <v>157</v>
      </c>
      <c r="BM18" t="s">
        <v>157</v>
      </c>
      <c r="BN18" t="s">
        <v>157</v>
      </c>
      <c r="BO18" t="s">
        <v>157</v>
      </c>
      <c r="BP18" t="s">
        <v>151</v>
      </c>
      <c r="BQ18" t="s">
        <v>157</v>
      </c>
      <c r="BR18" t="s">
        <v>153</v>
      </c>
      <c r="BS18" t="s">
        <v>157</v>
      </c>
      <c r="BT18" t="s">
        <v>150</v>
      </c>
      <c r="BU18" t="s">
        <v>157</v>
      </c>
      <c r="BV18" t="s">
        <v>157</v>
      </c>
      <c r="BW18" t="s">
        <v>168</v>
      </c>
      <c r="BX18" t="s">
        <v>157</v>
      </c>
      <c r="BY18" t="s">
        <v>151</v>
      </c>
      <c r="BZ18" t="s">
        <v>153</v>
      </c>
      <c r="CA18" t="s">
        <v>157</v>
      </c>
      <c r="CB18" t="s">
        <v>157</v>
      </c>
      <c r="CC18" t="s">
        <v>162</v>
      </c>
      <c r="CD18" t="s">
        <v>169</v>
      </c>
      <c r="CE18" t="s">
        <v>190</v>
      </c>
      <c r="CF18" t="s">
        <v>151</v>
      </c>
      <c r="CG18" t="s">
        <v>176</v>
      </c>
      <c r="CH18" t="s">
        <v>159</v>
      </c>
      <c r="CI18" t="s">
        <v>159</v>
      </c>
      <c r="CJ18" t="s">
        <v>169</v>
      </c>
      <c r="CK18" t="s">
        <v>151</v>
      </c>
      <c r="CL18" t="s">
        <v>151</v>
      </c>
      <c r="CM18" t="s">
        <v>157</v>
      </c>
      <c r="CN18" t="s">
        <v>153</v>
      </c>
      <c r="CO18" t="s">
        <v>156</v>
      </c>
      <c r="CP18" t="s">
        <v>190</v>
      </c>
      <c r="CQ18" t="s">
        <v>153</v>
      </c>
      <c r="CR18" t="s">
        <v>155</v>
      </c>
      <c r="CS18" t="s">
        <v>162</v>
      </c>
      <c r="CT18" t="s">
        <v>156</v>
      </c>
      <c r="CU18" t="s">
        <v>168</v>
      </c>
      <c r="CV18" t="s">
        <v>169</v>
      </c>
      <c r="CW18" t="s">
        <v>151</v>
      </c>
      <c r="CX18" t="s">
        <v>168</v>
      </c>
      <c r="CY18" t="s">
        <v>157</v>
      </c>
      <c r="CZ18" t="s">
        <v>164</v>
      </c>
      <c r="DA18" t="s">
        <v>151</v>
      </c>
      <c r="DB18" t="s">
        <v>157</v>
      </c>
      <c r="DC18" t="s">
        <v>151</v>
      </c>
      <c r="DD18" t="s">
        <v>151</v>
      </c>
      <c r="DE18" t="s">
        <v>156</v>
      </c>
      <c r="DF18" t="s">
        <v>159</v>
      </c>
      <c r="DG18" t="s">
        <v>151</v>
      </c>
      <c r="DH18" t="s">
        <v>157</v>
      </c>
      <c r="DI18" t="s">
        <v>155</v>
      </c>
      <c r="DJ18" t="s">
        <v>157</v>
      </c>
      <c r="DK18" t="s">
        <v>157</v>
      </c>
      <c r="DL18" t="s">
        <v>167</v>
      </c>
      <c r="DM18" t="s">
        <v>165</v>
      </c>
      <c r="DN18" t="s">
        <v>151</v>
      </c>
      <c r="DO18" t="s">
        <v>153</v>
      </c>
      <c r="DP18" t="s">
        <v>151</v>
      </c>
      <c r="DQ18" t="s">
        <v>167</v>
      </c>
      <c r="DR18" t="s">
        <v>151</v>
      </c>
      <c r="DS18" t="s">
        <v>157</v>
      </c>
      <c r="DT18" t="s">
        <v>153</v>
      </c>
      <c r="DU18" t="s">
        <v>157</v>
      </c>
      <c r="DV18" t="s">
        <v>178</v>
      </c>
      <c r="DW18" t="s">
        <v>151</v>
      </c>
      <c r="DX18" t="s">
        <v>169</v>
      </c>
      <c r="DY18" t="s">
        <v>157</v>
      </c>
      <c r="DZ18" t="s">
        <v>155</v>
      </c>
      <c r="EA18" t="s">
        <v>157</v>
      </c>
      <c r="EB18" t="s">
        <v>157</v>
      </c>
      <c r="EC18" t="s">
        <v>157</v>
      </c>
      <c r="ED18" t="s">
        <v>149</v>
      </c>
      <c r="EE18" t="s">
        <v>169</v>
      </c>
      <c r="EF18" t="s">
        <v>162</v>
      </c>
      <c r="EG18" t="s">
        <v>149</v>
      </c>
      <c r="EH18" t="s">
        <v>157</v>
      </c>
      <c r="EI18" t="s">
        <v>184</v>
      </c>
      <c r="EJ18" t="s">
        <v>168</v>
      </c>
      <c r="EK18" t="s">
        <v>157</v>
      </c>
      <c r="EL18" t="s">
        <v>171</v>
      </c>
      <c r="EM18" t="s">
        <v>157</v>
      </c>
      <c r="EN18" t="s">
        <v>156</v>
      </c>
      <c r="EO18" t="s">
        <v>171</v>
      </c>
      <c r="EP18" t="s">
        <v>155</v>
      </c>
      <c r="EQ18" t="s">
        <v>155</v>
      </c>
    </row>
    <row r="19" spans="1:147" x14ac:dyDescent="0.25">
      <c r="A19">
        <v>120</v>
      </c>
      <c r="B19" t="s">
        <v>168</v>
      </c>
      <c r="C19" t="s">
        <v>150</v>
      </c>
      <c r="D19" t="s">
        <v>168</v>
      </c>
      <c r="E19" t="s">
        <v>151</v>
      </c>
      <c r="F19" t="s">
        <v>154</v>
      </c>
      <c r="G19" t="s">
        <v>169</v>
      </c>
      <c r="H19" t="s">
        <v>151</v>
      </c>
      <c r="I19" t="s">
        <v>151</v>
      </c>
      <c r="J19" t="s">
        <v>153</v>
      </c>
      <c r="K19" t="s">
        <v>190</v>
      </c>
      <c r="L19" t="s">
        <v>155</v>
      </c>
      <c r="M19" t="s">
        <v>169</v>
      </c>
      <c r="N19" t="s">
        <v>156</v>
      </c>
      <c r="O19" t="s">
        <v>151</v>
      </c>
      <c r="P19" t="s">
        <v>151</v>
      </c>
      <c r="Q19" t="s">
        <v>151</v>
      </c>
      <c r="R19" t="s">
        <v>168</v>
      </c>
      <c r="S19" t="s">
        <v>151</v>
      </c>
      <c r="T19" t="s">
        <v>159</v>
      </c>
      <c r="U19" t="s">
        <v>155</v>
      </c>
      <c r="V19" t="s">
        <v>169</v>
      </c>
      <c r="W19" t="s">
        <v>155</v>
      </c>
      <c r="X19" t="s">
        <v>163</v>
      </c>
      <c r="Y19" t="s">
        <v>157</v>
      </c>
      <c r="Z19" t="s">
        <v>157</v>
      </c>
      <c r="AA19" t="s">
        <v>151</v>
      </c>
      <c r="AB19" t="s">
        <v>153</v>
      </c>
      <c r="AC19" t="s">
        <v>151</v>
      </c>
      <c r="AD19" t="s">
        <v>167</v>
      </c>
      <c r="AE19" t="s">
        <v>157</v>
      </c>
      <c r="AF19" t="s">
        <v>162</v>
      </c>
      <c r="AG19" t="s">
        <v>153</v>
      </c>
      <c r="AH19" t="s">
        <v>151</v>
      </c>
      <c r="AI19" t="s">
        <v>168</v>
      </c>
      <c r="AJ19" t="s">
        <v>155</v>
      </c>
      <c r="AK19" t="s">
        <v>162</v>
      </c>
      <c r="AL19" t="s">
        <v>155</v>
      </c>
      <c r="AM19" t="s">
        <v>157</v>
      </c>
      <c r="AN19" t="s">
        <v>156</v>
      </c>
      <c r="AO19" t="s">
        <v>157</v>
      </c>
      <c r="AP19" t="s">
        <v>156</v>
      </c>
      <c r="AQ19" t="s">
        <v>167</v>
      </c>
      <c r="AR19" t="s">
        <v>163</v>
      </c>
      <c r="AS19" t="s">
        <v>190</v>
      </c>
      <c r="AT19" t="s">
        <v>151</v>
      </c>
      <c r="AU19" t="s">
        <v>153</v>
      </c>
      <c r="AV19" t="s">
        <v>157</v>
      </c>
      <c r="AW19" t="s">
        <v>161</v>
      </c>
      <c r="AX19" t="s">
        <v>153</v>
      </c>
      <c r="AY19" t="s">
        <v>157</v>
      </c>
      <c r="AZ19" t="s">
        <v>151</v>
      </c>
      <c r="BA19" t="s">
        <v>156</v>
      </c>
      <c r="BB19" t="s">
        <v>157</v>
      </c>
      <c r="BC19" t="s">
        <v>151</v>
      </c>
      <c r="BD19" t="s">
        <v>157</v>
      </c>
      <c r="BE19" t="s">
        <v>151</v>
      </c>
      <c r="BF19" t="s">
        <v>149</v>
      </c>
      <c r="BG19" t="s">
        <v>155</v>
      </c>
      <c r="BH19" t="s">
        <v>155</v>
      </c>
      <c r="BI19" t="s">
        <v>155</v>
      </c>
      <c r="BJ19" t="s">
        <v>167</v>
      </c>
      <c r="BK19" t="s">
        <v>153</v>
      </c>
      <c r="BL19" t="s">
        <v>157</v>
      </c>
      <c r="BM19" t="s">
        <v>157</v>
      </c>
      <c r="BN19" t="s">
        <v>157</v>
      </c>
      <c r="BO19" t="s">
        <v>157</v>
      </c>
      <c r="BP19" t="s">
        <v>162</v>
      </c>
      <c r="BQ19" t="s">
        <v>157</v>
      </c>
      <c r="BR19" t="s">
        <v>153</v>
      </c>
      <c r="BS19" t="s">
        <v>157</v>
      </c>
      <c r="BT19" t="s">
        <v>150</v>
      </c>
      <c r="BU19" t="s">
        <v>151</v>
      </c>
      <c r="BV19" t="s">
        <v>157</v>
      </c>
      <c r="BW19" t="s">
        <v>168</v>
      </c>
      <c r="BX19" t="s">
        <v>157</v>
      </c>
      <c r="BY19" t="s">
        <v>166</v>
      </c>
      <c r="BZ19" t="s">
        <v>153</v>
      </c>
      <c r="CA19" t="s">
        <v>157</v>
      </c>
      <c r="CB19" t="s">
        <v>157</v>
      </c>
      <c r="CC19" t="s">
        <v>162</v>
      </c>
      <c r="CD19" t="s">
        <v>155</v>
      </c>
      <c r="CE19" t="s">
        <v>157</v>
      </c>
      <c r="CF19" t="s">
        <v>151</v>
      </c>
      <c r="CG19" t="s">
        <v>176</v>
      </c>
      <c r="CH19" t="s">
        <v>159</v>
      </c>
      <c r="CI19" t="s">
        <v>168</v>
      </c>
      <c r="CJ19" t="s">
        <v>169</v>
      </c>
      <c r="CK19" t="s">
        <v>162</v>
      </c>
      <c r="CL19" t="s">
        <v>162</v>
      </c>
      <c r="CM19" t="s">
        <v>157</v>
      </c>
      <c r="CN19" t="s">
        <v>151</v>
      </c>
      <c r="CO19" t="s">
        <v>156</v>
      </c>
      <c r="CP19" t="s">
        <v>190</v>
      </c>
      <c r="CQ19" t="s">
        <v>159</v>
      </c>
      <c r="CR19" t="s">
        <v>149</v>
      </c>
      <c r="CS19" t="s">
        <v>162</v>
      </c>
      <c r="CT19" t="s">
        <v>156</v>
      </c>
      <c r="CU19" t="s">
        <v>169</v>
      </c>
      <c r="CV19" t="s">
        <v>169</v>
      </c>
      <c r="CW19" t="s">
        <v>151</v>
      </c>
      <c r="CX19" t="s">
        <v>168</v>
      </c>
      <c r="CY19" t="s">
        <v>151</v>
      </c>
      <c r="CZ19" t="s">
        <v>175</v>
      </c>
      <c r="DA19" t="s">
        <v>157</v>
      </c>
      <c r="DB19" t="s">
        <v>157</v>
      </c>
      <c r="DC19" t="s">
        <v>151</v>
      </c>
      <c r="DD19" t="s">
        <v>151</v>
      </c>
      <c r="DE19" t="s">
        <v>161</v>
      </c>
      <c r="DF19" t="s">
        <v>159</v>
      </c>
      <c r="DG19" t="s">
        <v>151</v>
      </c>
      <c r="DH19" t="s">
        <v>157</v>
      </c>
      <c r="DI19" t="s">
        <v>155</v>
      </c>
      <c r="DJ19" t="s">
        <v>157</v>
      </c>
      <c r="DK19" t="s">
        <v>151</v>
      </c>
      <c r="DL19" t="s">
        <v>167</v>
      </c>
      <c r="DM19" t="s">
        <v>165</v>
      </c>
      <c r="DN19" t="s">
        <v>151</v>
      </c>
      <c r="DO19" t="s">
        <v>153</v>
      </c>
      <c r="DP19" t="s">
        <v>151</v>
      </c>
      <c r="DQ19" t="s">
        <v>157</v>
      </c>
      <c r="DR19" t="s">
        <v>151</v>
      </c>
      <c r="DS19" t="s">
        <v>157</v>
      </c>
      <c r="DT19" t="s">
        <v>153</v>
      </c>
      <c r="DU19" t="s">
        <v>157</v>
      </c>
      <c r="DV19" t="s">
        <v>157</v>
      </c>
      <c r="DW19" t="s">
        <v>153</v>
      </c>
      <c r="DX19" t="s">
        <v>155</v>
      </c>
      <c r="DY19" t="s">
        <v>157</v>
      </c>
      <c r="DZ19" t="s">
        <v>155</v>
      </c>
      <c r="EA19" t="s">
        <v>178</v>
      </c>
      <c r="EB19" t="s">
        <v>151</v>
      </c>
      <c r="EC19" t="s">
        <v>153</v>
      </c>
      <c r="ED19" t="s">
        <v>149</v>
      </c>
      <c r="EE19" t="s">
        <v>169</v>
      </c>
      <c r="EF19" t="s">
        <v>162</v>
      </c>
      <c r="EG19" t="s">
        <v>149</v>
      </c>
      <c r="EH19" t="s">
        <v>151</v>
      </c>
      <c r="EI19" t="s">
        <v>184</v>
      </c>
      <c r="EJ19" t="s">
        <v>159</v>
      </c>
      <c r="EK19" t="s">
        <v>157</v>
      </c>
      <c r="EL19" t="s">
        <v>161</v>
      </c>
      <c r="EM19" t="s">
        <v>157</v>
      </c>
      <c r="EN19" t="s">
        <v>156</v>
      </c>
      <c r="EO19" t="s">
        <v>161</v>
      </c>
      <c r="EP19" t="s">
        <v>155</v>
      </c>
      <c r="EQ19" t="s">
        <v>155</v>
      </c>
    </row>
    <row r="20" spans="1:147" x14ac:dyDescent="0.25">
      <c r="A20">
        <v>122</v>
      </c>
      <c r="B20" t="s">
        <v>174</v>
      </c>
      <c r="C20" t="s">
        <v>169</v>
      </c>
      <c r="D20" t="s">
        <v>168</v>
      </c>
      <c r="E20" t="s">
        <v>157</v>
      </c>
      <c r="F20" t="s">
        <v>169</v>
      </c>
      <c r="G20" t="s">
        <v>150</v>
      </c>
      <c r="H20" t="s">
        <v>151</v>
      </c>
      <c r="I20" t="s">
        <v>153</v>
      </c>
      <c r="J20" t="s">
        <v>153</v>
      </c>
      <c r="K20" t="s">
        <v>157</v>
      </c>
      <c r="L20" t="s">
        <v>149</v>
      </c>
      <c r="M20" t="s">
        <v>155</v>
      </c>
      <c r="N20" t="s">
        <v>190</v>
      </c>
      <c r="O20" t="s">
        <v>151</v>
      </c>
      <c r="P20" t="s">
        <v>157</v>
      </c>
      <c r="Q20" t="s">
        <v>166</v>
      </c>
      <c r="R20" t="s">
        <v>159</v>
      </c>
      <c r="S20" t="s">
        <v>151</v>
      </c>
      <c r="T20" t="s">
        <v>159</v>
      </c>
      <c r="U20" t="s">
        <v>169</v>
      </c>
      <c r="V20" t="s">
        <v>155</v>
      </c>
      <c r="W20" t="s">
        <v>155</v>
      </c>
      <c r="X20" t="s">
        <v>173</v>
      </c>
      <c r="Y20" t="s">
        <v>153</v>
      </c>
      <c r="Z20" t="s">
        <v>153</v>
      </c>
      <c r="AA20" t="s">
        <v>153</v>
      </c>
      <c r="AB20" t="s">
        <v>153</v>
      </c>
      <c r="AC20" t="s">
        <v>153</v>
      </c>
      <c r="AD20" t="s">
        <v>162</v>
      </c>
      <c r="AE20" t="s">
        <v>172</v>
      </c>
      <c r="AF20" t="s">
        <v>151</v>
      </c>
      <c r="AG20" t="s">
        <v>165</v>
      </c>
      <c r="AH20" t="s">
        <v>161</v>
      </c>
      <c r="AI20" t="s">
        <v>159</v>
      </c>
      <c r="AJ20" t="s">
        <v>149</v>
      </c>
      <c r="AK20" t="s">
        <v>162</v>
      </c>
      <c r="AL20" t="s">
        <v>155</v>
      </c>
      <c r="AM20" t="s">
        <v>162</v>
      </c>
      <c r="AN20" t="s">
        <v>164</v>
      </c>
      <c r="AO20" t="s">
        <v>157</v>
      </c>
      <c r="AP20" t="s">
        <v>156</v>
      </c>
      <c r="AQ20" t="s">
        <v>167</v>
      </c>
      <c r="AR20" t="s">
        <v>157</v>
      </c>
      <c r="AS20" t="s">
        <v>157</v>
      </c>
      <c r="AT20" t="s">
        <v>157</v>
      </c>
      <c r="AU20" t="s">
        <v>151</v>
      </c>
      <c r="AV20" t="s">
        <v>162</v>
      </c>
      <c r="AW20" t="s">
        <v>151</v>
      </c>
      <c r="AX20" t="s">
        <v>157</v>
      </c>
      <c r="AY20" t="s">
        <v>157</v>
      </c>
      <c r="AZ20" t="s">
        <v>153</v>
      </c>
      <c r="BA20" t="s">
        <v>156</v>
      </c>
      <c r="BB20" t="s">
        <v>156</v>
      </c>
      <c r="BC20" t="s">
        <v>151</v>
      </c>
      <c r="BD20" t="s">
        <v>186</v>
      </c>
      <c r="BE20" t="s">
        <v>156</v>
      </c>
      <c r="BF20" t="s">
        <v>149</v>
      </c>
      <c r="BG20" t="s">
        <v>152</v>
      </c>
      <c r="BH20" t="s">
        <v>149</v>
      </c>
      <c r="BI20" t="s">
        <v>149</v>
      </c>
      <c r="BJ20" t="s">
        <v>164</v>
      </c>
      <c r="BK20" t="s">
        <v>153</v>
      </c>
      <c r="BL20" t="s">
        <v>157</v>
      </c>
      <c r="BM20" t="s">
        <v>157</v>
      </c>
      <c r="BN20" t="s">
        <v>151</v>
      </c>
      <c r="BO20" t="s">
        <v>157</v>
      </c>
      <c r="BP20" t="s">
        <v>151</v>
      </c>
      <c r="BQ20" t="s">
        <v>157</v>
      </c>
      <c r="BR20" t="s">
        <v>339</v>
      </c>
      <c r="BS20" t="s">
        <v>157</v>
      </c>
      <c r="BT20" t="s">
        <v>149</v>
      </c>
      <c r="BU20" t="s">
        <v>157</v>
      </c>
      <c r="BV20" t="s">
        <v>157</v>
      </c>
      <c r="BW20" t="s">
        <v>167</v>
      </c>
      <c r="BX20" t="s">
        <v>153</v>
      </c>
      <c r="BY20" t="s">
        <v>157</v>
      </c>
      <c r="BZ20" t="s">
        <v>168</v>
      </c>
      <c r="CA20" t="s">
        <v>153</v>
      </c>
      <c r="CB20" t="s">
        <v>157</v>
      </c>
      <c r="CC20" t="s">
        <v>157</v>
      </c>
      <c r="CD20" t="s">
        <v>149</v>
      </c>
      <c r="CE20" t="s">
        <v>157</v>
      </c>
      <c r="CF20" t="s">
        <v>153</v>
      </c>
      <c r="CG20" t="s">
        <v>151</v>
      </c>
      <c r="CH20" t="s">
        <v>159</v>
      </c>
      <c r="CI20" t="s">
        <v>159</v>
      </c>
      <c r="CJ20" t="s">
        <v>168</v>
      </c>
      <c r="CK20" t="s">
        <v>151</v>
      </c>
      <c r="CL20" t="s">
        <v>162</v>
      </c>
      <c r="CM20" t="s">
        <v>157</v>
      </c>
      <c r="CN20" t="s">
        <v>151</v>
      </c>
      <c r="CO20" t="s">
        <v>157</v>
      </c>
      <c r="CP20" t="s">
        <v>156</v>
      </c>
      <c r="CQ20" t="s">
        <v>159</v>
      </c>
      <c r="CR20" t="s">
        <v>149</v>
      </c>
      <c r="CS20" t="s">
        <v>162</v>
      </c>
      <c r="CT20" t="s">
        <v>151</v>
      </c>
      <c r="CU20" t="s">
        <v>149</v>
      </c>
      <c r="CV20" t="s">
        <v>155</v>
      </c>
      <c r="CW20" t="s">
        <v>157</v>
      </c>
      <c r="CX20" t="s">
        <v>159</v>
      </c>
      <c r="CY20" t="s">
        <v>161</v>
      </c>
      <c r="CZ20" t="s">
        <v>151</v>
      </c>
      <c r="DA20" t="s">
        <v>151</v>
      </c>
      <c r="DB20" t="s">
        <v>151</v>
      </c>
      <c r="DC20" t="s">
        <v>153</v>
      </c>
      <c r="DD20" t="s">
        <v>162</v>
      </c>
      <c r="DE20" t="s">
        <v>161</v>
      </c>
      <c r="DF20" t="s">
        <v>159</v>
      </c>
      <c r="DG20" t="s">
        <v>157</v>
      </c>
      <c r="DH20" t="s">
        <v>157</v>
      </c>
      <c r="DI20" t="s">
        <v>149</v>
      </c>
      <c r="DJ20" t="s">
        <v>157</v>
      </c>
      <c r="DK20" t="s">
        <v>151</v>
      </c>
      <c r="DL20" t="s">
        <v>167</v>
      </c>
      <c r="DM20" t="s">
        <v>167</v>
      </c>
      <c r="DN20" t="s">
        <v>167</v>
      </c>
      <c r="DO20" t="s">
        <v>167</v>
      </c>
      <c r="DP20" t="s">
        <v>157</v>
      </c>
      <c r="DQ20" t="s">
        <v>157</v>
      </c>
      <c r="DR20" t="s">
        <v>157</v>
      </c>
      <c r="DS20" t="s">
        <v>157</v>
      </c>
      <c r="DT20" t="s">
        <v>153</v>
      </c>
      <c r="DU20" t="s">
        <v>162</v>
      </c>
      <c r="DV20" t="s">
        <v>180</v>
      </c>
      <c r="DW20" t="s">
        <v>153</v>
      </c>
      <c r="DX20" t="s">
        <v>149</v>
      </c>
      <c r="DY20" t="s">
        <v>157</v>
      </c>
      <c r="DZ20" t="s">
        <v>149</v>
      </c>
      <c r="EA20" t="s">
        <v>178</v>
      </c>
      <c r="EB20" t="s">
        <v>157</v>
      </c>
      <c r="EC20" t="s">
        <v>157</v>
      </c>
      <c r="ED20" t="s">
        <v>149</v>
      </c>
      <c r="EE20" t="s">
        <v>149</v>
      </c>
      <c r="EF20" t="s">
        <v>151</v>
      </c>
      <c r="EG20" t="s">
        <v>149</v>
      </c>
      <c r="EH20" t="s">
        <v>157</v>
      </c>
      <c r="EI20" t="s">
        <v>188</v>
      </c>
      <c r="EJ20" t="s">
        <v>159</v>
      </c>
      <c r="EK20" t="s">
        <v>151</v>
      </c>
      <c r="EL20" t="s">
        <v>167</v>
      </c>
      <c r="EM20" t="s">
        <v>166</v>
      </c>
      <c r="EN20" t="s">
        <v>157</v>
      </c>
      <c r="EO20" t="s">
        <v>173</v>
      </c>
      <c r="EP20" t="s">
        <v>149</v>
      </c>
      <c r="EQ20" t="s">
        <v>149</v>
      </c>
    </row>
    <row r="21" spans="1:147" x14ac:dyDescent="0.25">
      <c r="A21">
        <v>123</v>
      </c>
      <c r="B21" t="s">
        <v>169</v>
      </c>
      <c r="C21" t="s">
        <v>168</v>
      </c>
      <c r="D21" t="s">
        <v>149</v>
      </c>
      <c r="E21" t="s">
        <v>157</v>
      </c>
      <c r="F21" t="s">
        <v>169</v>
      </c>
      <c r="G21" t="s">
        <v>169</v>
      </c>
      <c r="H21" t="s">
        <v>153</v>
      </c>
      <c r="I21" t="s">
        <v>157</v>
      </c>
      <c r="J21" t="s">
        <v>153</v>
      </c>
      <c r="K21" t="s">
        <v>157</v>
      </c>
      <c r="L21" t="s">
        <v>155</v>
      </c>
      <c r="M21" t="s">
        <v>155</v>
      </c>
      <c r="N21" t="s">
        <v>190</v>
      </c>
      <c r="O21" t="s">
        <v>151</v>
      </c>
      <c r="P21" t="s">
        <v>157</v>
      </c>
      <c r="Q21" t="s">
        <v>151</v>
      </c>
      <c r="R21" t="s">
        <v>159</v>
      </c>
      <c r="S21" t="s">
        <v>157</v>
      </c>
      <c r="T21" t="s">
        <v>159</v>
      </c>
      <c r="U21" t="s">
        <v>155</v>
      </c>
      <c r="V21" t="s">
        <v>149</v>
      </c>
      <c r="W21" t="s">
        <v>149</v>
      </c>
      <c r="X21" t="s">
        <v>160</v>
      </c>
      <c r="Y21" t="s">
        <v>151</v>
      </c>
      <c r="Z21" t="s">
        <v>157</v>
      </c>
      <c r="AA21" t="s">
        <v>153</v>
      </c>
      <c r="AB21" t="s">
        <v>153</v>
      </c>
      <c r="AC21" t="s">
        <v>157</v>
      </c>
      <c r="AD21" t="s">
        <v>167</v>
      </c>
      <c r="AE21" t="s">
        <v>160</v>
      </c>
      <c r="AF21" t="s">
        <v>151</v>
      </c>
      <c r="AG21" t="s">
        <v>167</v>
      </c>
      <c r="AH21" t="s">
        <v>176</v>
      </c>
      <c r="AI21" t="s">
        <v>159</v>
      </c>
      <c r="AJ21" t="s">
        <v>149</v>
      </c>
      <c r="AK21" t="s">
        <v>151</v>
      </c>
      <c r="AL21" t="s">
        <v>169</v>
      </c>
      <c r="AM21" t="s">
        <v>157</v>
      </c>
      <c r="AN21" t="s">
        <v>161</v>
      </c>
      <c r="AO21" t="s">
        <v>151</v>
      </c>
      <c r="AP21" t="s">
        <v>151</v>
      </c>
      <c r="AQ21" t="s">
        <v>167</v>
      </c>
      <c r="AR21" t="s">
        <v>157</v>
      </c>
      <c r="AS21" t="s">
        <v>157</v>
      </c>
      <c r="AT21" t="s">
        <v>151</v>
      </c>
      <c r="AU21" t="s">
        <v>151</v>
      </c>
      <c r="AV21" t="s">
        <v>162</v>
      </c>
      <c r="AW21" t="s">
        <v>153</v>
      </c>
      <c r="AX21" t="s">
        <v>157</v>
      </c>
      <c r="AY21" t="s">
        <v>161</v>
      </c>
      <c r="AZ21" t="s">
        <v>157</v>
      </c>
      <c r="BA21" t="s">
        <v>157</v>
      </c>
      <c r="BB21" t="s">
        <v>157</v>
      </c>
      <c r="BC21" t="s">
        <v>157</v>
      </c>
      <c r="BD21" t="s">
        <v>151</v>
      </c>
      <c r="BE21" t="s">
        <v>151</v>
      </c>
      <c r="BF21" t="s">
        <v>149</v>
      </c>
      <c r="BG21" t="s">
        <v>169</v>
      </c>
      <c r="BH21" t="s">
        <v>169</v>
      </c>
      <c r="BI21" t="s">
        <v>155</v>
      </c>
      <c r="BJ21" t="s">
        <v>151</v>
      </c>
      <c r="BK21" t="s">
        <v>157</v>
      </c>
      <c r="BL21" t="s">
        <v>157</v>
      </c>
      <c r="BM21" t="s">
        <v>157</v>
      </c>
      <c r="BN21" t="s">
        <v>153</v>
      </c>
      <c r="BO21" t="s">
        <v>157</v>
      </c>
      <c r="BP21" t="s">
        <v>162</v>
      </c>
      <c r="BQ21" t="s">
        <v>157</v>
      </c>
      <c r="BR21" t="s">
        <v>168</v>
      </c>
      <c r="BS21" t="s">
        <v>157</v>
      </c>
      <c r="BT21" t="s">
        <v>149</v>
      </c>
      <c r="BU21" t="s">
        <v>166</v>
      </c>
      <c r="BV21" t="s">
        <v>157</v>
      </c>
      <c r="BW21" t="s">
        <v>167</v>
      </c>
      <c r="BX21" t="s">
        <v>151</v>
      </c>
      <c r="BY21" t="s">
        <v>151</v>
      </c>
      <c r="BZ21" t="s">
        <v>167</v>
      </c>
      <c r="CA21" t="s">
        <v>151</v>
      </c>
      <c r="CB21" t="s">
        <v>157</v>
      </c>
      <c r="CC21" t="s">
        <v>157</v>
      </c>
      <c r="CD21" t="s">
        <v>169</v>
      </c>
      <c r="CE21" t="s">
        <v>157</v>
      </c>
      <c r="CF21" t="s">
        <v>153</v>
      </c>
      <c r="CG21" t="s">
        <v>157</v>
      </c>
      <c r="CH21" t="s">
        <v>159</v>
      </c>
      <c r="CI21" t="s">
        <v>159</v>
      </c>
      <c r="CJ21" t="s">
        <v>169</v>
      </c>
      <c r="CK21" t="s">
        <v>151</v>
      </c>
      <c r="CL21" t="s">
        <v>151</v>
      </c>
      <c r="CM21" t="s">
        <v>157</v>
      </c>
      <c r="CN21" t="s">
        <v>153</v>
      </c>
      <c r="CO21" t="s">
        <v>151</v>
      </c>
      <c r="CP21" t="s">
        <v>157</v>
      </c>
      <c r="CQ21" t="s">
        <v>159</v>
      </c>
      <c r="CR21" t="s">
        <v>149</v>
      </c>
      <c r="CS21" t="s">
        <v>162</v>
      </c>
      <c r="CT21" t="s">
        <v>157</v>
      </c>
      <c r="CU21" t="s">
        <v>169</v>
      </c>
      <c r="CV21" t="s">
        <v>169</v>
      </c>
      <c r="CW21" t="s">
        <v>151</v>
      </c>
      <c r="CX21" t="s">
        <v>159</v>
      </c>
      <c r="CY21" t="s">
        <v>153</v>
      </c>
      <c r="CZ21" t="s">
        <v>151</v>
      </c>
      <c r="DA21" t="s">
        <v>157</v>
      </c>
      <c r="DB21" t="s">
        <v>157</v>
      </c>
      <c r="DC21" t="s">
        <v>153</v>
      </c>
      <c r="DD21" t="s">
        <v>157</v>
      </c>
      <c r="DE21" t="s">
        <v>161</v>
      </c>
      <c r="DF21" t="s">
        <v>159</v>
      </c>
      <c r="DG21" t="s">
        <v>157</v>
      </c>
      <c r="DH21" t="s">
        <v>157</v>
      </c>
      <c r="DI21" t="s">
        <v>149</v>
      </c>
      <c r="DJ21" t="s">
        <v>157</v>
      </c>
      <c r="DK21" t="s">
        <v>157</v>
      </c>
      <c r="DL21" t="s">
        <v>167</v>
      </c>
      <c r="DM21" t="s">
        <v>167</v>
      </c>
      <c r="DN21" t="s">
        <v>151</v>
      </c>
      <c r="DO21" t="s">
        <v>167</v>
      </c>
      <c r="DP21" t="s">
        <v>151</v>
      </c>
      <c r="DQ21" t="s">
        <v>157</v>
      </c>
      <c r="DR21" t="s">
        <v>151</v>
      </c>
      <c r="DS21" t="s">
        <v>163</v>
      </c>
      <c r="DT21" t="s">
        <v>157</v>
      </c>
      <c r="DU21" t="s">
        <v>157</v>
      </c>
      <c r="DV21" t="s">
        <v>157</v>
      </c>
      <c r="DW21" t="s">
        <v>153</v>
      </c>
      <c r="DX21" t="s">
        <v>149</v>
      </c>
      <c r="DY21" t="s">
        <v>157</v>
      </c>
      <c r="DZ21" t="s">
        <v>155</v>
      </c>
      <c r="EA21" t="s">
        <v>157</v>
      </c>
      <c r="EB21" t="s">
        <v>151</v>
      </c>
      <c r="EC21" t="s">
        <v>157</v>
      </c>
      <c r="ED21" t="s">
        <v>149</v>
      </c>
      <c r="EE21" t="s">
        <v>169</v>
      </c>
      <c r="EF21" t="s">
        <v>167</v>
      </c>
      <c r="EG21" t="s">
        <v>149</v>
      </c>
      <c r="EH21" t="s">
        <v>157</v>
      </c>
      <c r="EI21" t="s">
        <v>170</v>
      </c>
      <c r="EJ21" t="s">
        <v>159</v>
      </c>
      <c r="EK21" t="s">
        <v>157</v>
      </c>
      <c r="EL21" t="s">
        <v>161</v>
      </c>
      <c r="EM21" t="s">
        <v>172</v>
      </c>
      <c r="EN21" t="s">
        <v>190</v>
      </c>
      <c r="EO21" t="s">
        <v>176</v>
      </c>
      <c r="EP21" t="s">
        <v>155</v>
      </c>
      <c r="EQ21" t="s">
        <v>169</v>
      </c>
    </row>
    <row r="22" spans="1:147" x14ac:dyDescent="0.25">
      <c r="A22">
        <v>124</v>
      </c>
      <c r="B22" t="s">
        <v>150</v>
      </c>
      <c r="C22" t="s">
        <v>150</v>
      </c>
      <c r="D22" t="s">
        <v>168</v>
      </c>
      <c r="E22" t="s">
        <v>157</v>
      </c>
      <c r="F22" t="s">
        <v>152</v>
      </c>
      <c r="G22" t="s">
        <v>169</v>
      </c>
      <c r="H22" t="s">
        <v>153</v>
      </c>
      <c r="I22" t="s">
        <v>153</v>
      </c>
      <c r="J22" t="s">
        <v>161</v>
      </c>
      <c r="K22" t="s">
        <v>156</v>
      </c>
      <c r="L22" t="s">
        <v>154</v>
      </c>
      <c r="M22" t="s">
        <v>155</v>
      </c>
      <c r="N22" t="s">
        <v>157</v>
      </c>
      <c r="O22" t="s">
        <v>157</v>
      </c>
      <c r="P22" t="s">
        <v>157</v>
      </c>
      <c r="Q22" t="s">
        <v>157</v>
      </c>
      <c r="R22" t="s">
        <v>168</v>
      </c>
      <c r="S22" t="s">
        <v>151</v>
      </c>
      <c r="T22" t="s">
        <v>183</v>
      </c>
      <c r="U22" t="s">
        <v>154</v>
      </c>
      <c r="V22" t="s">
        <v>155</v>
      </c>
      <c r="W22" t="s">
        <v>149</v>
      </c>
      <c r="X22" t="s">
        <v>172</v>
      </c>
      <c r="Y22" t="s">
        <v>157</v>
      </c>
      <c r="Z22" t="s">
        <v>153</v>
      </c>
      <c r="AA22" t="s">
        <v>153</v>
      </c>
      <c r="AB22" t="s">
        <v>161</v>
      </c>
      <c r="AC22" t="s">
        <v>157</v>
      </c>
      <c r="AD22" t="s">
        <v>162</v>
      </c>
      <c r="AE22" t="s">
        <v>163</v>
      </c>
      <c r="AF22" t="s">
        <v>151</v>
      </c>
      <c r="AG22" t="s">
        <v>189</v>
      </c>
      <c r="AH22" t="s">
        <v>156</v>
      </c>
      <c r="AI22" t="s">
        <v>168</v>
      </c>
      <c r="AJ22" t="s">
        <v>149</v>
      </c>
      <c r="AK22" t="s">
        <v>174</v>
      </c>
      <c r="AL22" t="s">
        <v>155</v>
      </c>
      <c r="AM22" t="s">
        <v>151</v>
      </c>
      <c r="AN22" t="s">
        <v>190</v>
      </c>
      <c r="AO22" t="s">
        <v>164</v>
      </c>
      <c r="AP22" t="s">
        <v>156</v>
      </c>
      <c r="AQ22" t="s">
        <v>167</v>
      </c>
      <c r="AR22" t="s">
        <v>157</v>
      </c>
      <c r="AS22" t="s">
        <v>156</v>
      </c>
      <c r="AT22" t="s">
        <v>175</v>
      </c>
      <c r="AU22" t="s">
        <v>151</v>
      </c>
      <c r="AV22" t="s">
        <v>157</v>
      </c>
      <c r="AW22" t="s">
        <v>161</v>
      </c>
      <c r="AX22" t="s">
        <v>157</v>
      </c>
      <c r="AY22" t="s">
        <v>190</v>
      </c>
      <c r="AZ22" t="s">
        <v>153</v>
      </c>
      <c r="BA22" t="s">
        <v>190</v>
      </c>
      <c r="BB22" t="s">
        <v>156</v>
      </c>
      <c r="BC22" t="s">
        <v>157</v>
      </c>
      <c r="BD22" t="s">
        <v>157</v>
      </c>
      <c r="BE22" t="s">
        <v>151</v>
      </c>
      <c r="BF22" t="s">
        <v>149</v>
      </c>
      <c r="BG22" t="s">
        <v>155</v>
      </c>
      <c r="BH22" t="s">
        <v>149</v>
      </c>
      <c r="BI22" t="s">
        <v>149</v>
      </c>
      <c r="BJ22" t="s">
        <v>167</v>
      </c>
      <c r="BK22" t="s">
        <v>153</v>
      </c>
      <c r="BL22" t="s">
        <v>157</v>
      </c>
      <c r="BM22" t="s">
        <v>157</v>
      </c>
      <c r="BN22" t="s">
        <v>153</v>
      </c>
      <c r="BO22" t="s">
        <v>157</v>
      </c>
      <c r="BP22" t="s">
        <v>151</v>
      </c>
      <c r="BQ22" t="s">
        <v>157</v>
      </c>
      <c r="BR22" t="s">
        <v>167</v>
      </c>
      <c r="BS22" t="s">
        <v>157</v>
      </c>
      <c r="BT22" t="s">
        <v>150</v>
      </c>
      <c r="BU22" t="s">
        <v>160</v>
      </c>
      <c r="BV22" t="s">
        <v>157</v>
      </c>
      <c r="BW22" t="s">
        <v>167</v>
      </c>
      <c r="BX22" t="s">
        <v>161</v>
      </c>
      <c r="BY22" t="s">
        <v>160</v>
      </c>
      <c r="BZ22" t="s">
        <v>167</v>
      </c>
      <c r="CA22" t="s">
        <v>151</v>
      </c>
      <c r="CB22" t="s">
        <v>157</v>
      </c>
      <c r="CC22" t="s">
        <v>151</v>
      </c>
      <c r="CD22" t="s">
        <v>154</v>
      </c>
      <c r="CE22" t="s">
        <v>157</v>
      </c>
      <c r="CF22" t="s">
        <v>161</v>
      </c>
      <c r="CG22" t="s">
        <v>161</v>
      </c>
      <c r="CH22" t="s">
        <v>159</v>
      </c>
      <c r="CI22" t="s">
        <v>159</v>
      </c>
      <c r="CJ22" t="s">
        <v>169</v>
      </c>
      <c r="CK22" t="s">
        <v>162</v>
      </c>
      <c r="CL22" t="s">
        <v>157</v>
      </c>
      <c r="CM22" t="s">
        <v>157</v>
      </c>
      <c r="CN22" t="s">
        <v>157</v>
      </c>
      <c r="CO22" t="s">
        <v>157</v>
      </c>
      <c r="CP22" t="s">
        <v>190</v>
      </c>
      <c r="CQ22" t="s">
        <v>159</v>
      </c>
      <c r="CR22" t="s">
        <v>169</v>
      </c>
      <c r="CS22" t="s">
        <v>167</v>
      </c>
      <c r="CT22" t="s">
        <v>157</v>
      </c>
      <c r="CU22" t="s">
        <v>149</v>
      </c>
      <c r="CV22" t="s">
        <v>169</v>
      </c>
      <c r="CW22" t="s">
        <v>157</v>
      </c>
      <c r="CX22" t="s">
        <v>168</v>
      </c>
      <c r="CY22" t="s">
        <v>151</v>
      </c>
      <c r="CZ22" t="s">
        <v>157</v>
      </c>
      <c r="DA22" t="s">
        <v>157</v>
      </c>
      <c r="DB22" t="s">
        <v>157</v>
      </c>
      <c r="DC22" t="s">
        <v>153</v>
      </c>
      <c r="DD22" t="s">
        <v>162</v>
      </c>
      <c r="DE22" t="s">
        <v>161</v>
      </c>
      <c r="DF22" t="s">
        <v>159</v>
      </c>
      <c r="DG22" t="s">
        <v>157</v>
      </c>
      <c r="DH22" t="s">
        <v>157</v>
      </c>
      <c r="DI22" t="s">
        <v>149</v>
      </c>
      <c r="DJ22" t="s">
        <v>157</v>
      </c>
      <c r="DK22" t="s">
        <v>151</v>
      </c>
      <c r="DL22" t="s">
        <v>167</v>
      </c>
      <c r="DM22" t="s">
        <v>167</v>
      </c>
      <c r="DN22" t="s">
        <v>167</v>
      </c>
      <c r="DO22" t="s">
        <v>167</v>
      </c>
      <c r="DP22" t="s">
        <v>151</v>
      </c>
      <c r="DQ22" t="s">
        <v>157</v>
      </c>
      <c r="DR22" t="s">
        <v>157</v>
      </c>
      <c r="DS22" t="s">
        <v>157</v>
      </c>
      <c r="DT22" t="s">
        <v>157</v>
      </c>
      <c r="DU22" t="s">
        <v>162</v>
      </c>
      <c r="DV22" t="s">
        <v>157</v>
      </c>
      <c r="DW22" t="s">
        <v>151</v>
      </c>
      <c r="DX22" t="s">
        <v>149</v>
      </c>
      <c r="DY22" t="s">
        <v>157</v>
      </c>
      <c r="DZ22" t="s">
        <v>154</v>
      </c>
      <c r="EA22" t="s">
        <v>157</v>
      </c>
      <c r="EB22" t="s">
        <v>157</v>
      </c>
      <c r="EC22" t="s">
        <v>157</v>
      </c>
      <c r="ED22" t="s">
        <v>149</v>
      </c>
      <c r="EE22" t="s">
        <v>150</v>
      </c>
      <c r="EF22" t="s">
        <v>167</v>
      </c>
      <c r="EG22" t="s">
        <v>149</v>
      </c>
      <c r="EH22" t="s">
        <v>157</v>
      </c>
      <c r="EI22" t="s">
        <v>170</v>
      </c>
      <c r="EJ22" t="s">
        <v>159</v>
      </c>
      <c r="EK22" t="s">
        <v>157</v>
      </c>
      <c r="EL22" t="s">
        <v>161</v>
      </c>
      <c r="EM22" t="s">
        <v>172</v>
      </c>
      <c r="EN22" t="s">
        <v>156</v>
      </c>
      <c r="EO22" t="s">
        <v>176</v>
      </c>
      <c r="EP22" t="s">
        <v>155</v>
      </c>
      <c r="EQ22" t="s">
        <v>149</v>
      </c>
    </row>
    <row r="23" spans="1:147" x14ac:dyDescent="0.25">
      <c r="A23">
        <v>128</v>
      </c>
      <c r="B23" t="s">
        <v>149</v>
      </c>
      <c r="C23" t="s">
        <v>169</v>
      </c>
      <c r="D23" t="s">
        <v>150</v>
      </c>
      <c r="E23" t="s">
        <v>157</v>
      </c>
      <c r="F23" t="s">
        <v>154</v>
      </c>
      <c r="G23" t="s">
        <v>169</v>
      </c>
      <c r="H23" t="s">
        <v>157</v>
      </c>
      <c r="I23" t="s">
        <v>157</v>
      </c>
      <c r="J23" t="s">
        <v>157</v>
      </c>
      <c r="K23" t="s">
        <v>157</v>
      </c>
      <c r="L23" t="s">
        <v>155</v>
      </c>
      <c r="M23" t="s">
        <v>154</v>
      </c>
      <c r="N23" t="s">
        <v>190</v>
      </c>
      <c r="O23" t="s">
        <v>157</v>
      </c>
      <c r="P23" t="s">
        <v>151</v>
      </c>
      <c r="Q23" t="s">
        <v>151</v>
      </c>
      <c r="R23" t="s">
        <v>159</v>
      </c>
      <c r="S23" t="s">
        <v>157</v>
      </c>
      <c r="T23" t="s">
        <v>168</v>
      </c>
      <c r="U23" t="s">
        <v>155</v>
      </c>
      <c r="V23" t="s">
        <v>149</v>
      </c>
      <c r="W23" t="s">
        <v>149</v>
      </c>
      <c r="X23" t="s">
        <v>166</v>
      </c>
      <c r="Y23" t="s">
        <v>157</v>
      </c>
      <c r="Z23" t="s">
        <v>157</v>
      </c>
      <c r="AA23" t="s">
        <v>161</v>
      </c>
      <c r="AB23" t="s">
        <v>161</v>
      </c>
      <c r="AC23" t="s">
        <v>151</v>
      </c>
      <c r="AD23" t="s">
        <v>161</v>
      </c>
      <c r="AE23" t="s">
        <v>157</v>
      </c>
      <c r="AF23" t="s">
        <v>157</v>
      </c>
      <c r="AG23" t="s">
        <v>168</v>
      </c>
      <c r="AH23" t="s">
        <v>161</v>
      </c>
      <c r="AI23" t="s">
        <v>159</v>
      </c>
      <c r="AJ23" t="s">
        <v>155</v>
      </c>
      <c r="AK23" t="s">
        <v>151</v>
      </c>
      <c r="AL23" t="s">
        <v>155</v>
      </c>
      <c r="AM23" t="s">
        <v>157</v>
      </c>
      <c r="AN23" t="s">
        <v>157</v>
      </c>
      <c r="AO23" t="s">
        <v>151</v>
      </c>
      <c r="AP23" t="s">
        <v>151</v>
      </c>
      <c r="AQ23" t="s">
        <v>167</v>
      </c>
      <c r="AR23" t="s">
        <v>157</v>
      </c>
      <c r="AS23" t="s">
        <v>157</v>
      </c>
      <c r="AT23" t="s">
        <v>157</v>
      </c>
      <c r="AU23" t="s">
        <v>157</v>
      </c>
      <c r="AV23" t="s">
        <v>157</v>
      </c>
      <c r="AW23" t="s">
        <v>153</v>
      </c>
      <c r="AX23" t="s">
        <v>157</v>
      </c>
      <c r="AY23" t="s">
        <v>190</v>
      </c>
      <c r="AZ23" t="s">
        <v>151</v>
      </c>
      <c r="BA23" t="s">
        <v>190</v>
      </c>
      <c r="BB23" t="s">
        <v>190</v>
      </c>
      <c r="BC23" t="s">
        <v>157</v>
      </c>
      <c r="BD23" t="s">
        <v>157</v>
      </c>
      <c r="BE23" t="s">
        <v>151</v>
      </c>
      <c r="BF23" t="s">
        <v>149</v>
      </c>
      <c r="BG23" t="s">
        <v>155</v>
      </c>
      <c r="BH23" t="s">
        <v>169</v>
      </c>
      <c r="BI23" t="s">
        <v>149</v>
      </c>
      <c r="BJ23" t="s">
        <v>162</v>
      </c>
      <c r="BK23" t="s">
        <v>157</v>
      </c>
      <c r="BL23" t="s">
        <v>157</v>
      </c>
      <c r="BM23" t="s">
        <v>157</v>
      </c>
      <c r="BN23" t="s">
        <v>153</v>
      </c>
      <c r="BO23" t="s">
        <v>157</v>
      </c>
      <c r="BP23" t="s">
        <v>161</v>
      </c>
      <c r="BQ23" t="s">
        <v>157</v>
      </c>
      <c r="BR23" t="s">
        <v>153</v>
      </c>
      <c r="BS23" t="s">
        <v>151</v>
      </c>
      <c r="BT23" t="s">
        <v>149</v>
      </c>
      <c r="BU23" t="s">
        <v>157</v>
      </c>
      <c r="BV23" t="s">
        <v>157</v>
      </c>
      <c r="BW23" t="s">
        <v>167</v>
      </c>
      <c r="BX23" t="s">
        <v>151</v>
      </c>
      <c r="BY23" t="s">
        <v>157</v>
      </c>
      <c r="BZ23" t="s">
        <v>167</v>
      </c>
      <c r="CA23" t="s">
        <v>157</v>
      </c>
      <c r="CB23" t="s">
        <v>157</v>
      </c>
      <c r="CC23" t="s">
        <v>151</v>
      </c>
      <c r="CD23" t="s">
        <v>155</v>
      </c>
      <c r="CE23" t="s">
        <v>157</v>
      </c>
      <c r="CF23" t="s">
        <v>153</v>
      </c>
      <c r="CG23" t="s">
        <v>156</v>
      </c>
      <c r="CH23" t="s">
        <v>159</v>
      </c>
      <c r="CI23" t="s">
        <v>153</v>
      </c>
      <c r="CJ23" t="s">
        <v>168</v>
      </c>
      <c r="CK23" t="s">
        <v>157</v>
      </c>
      <c r="CL23" t="s">
        <v>157</v>
      </c>
      <c r="CM23" t="s">
        <v>157</v>
      </c>
      <c r="CN23" t="s">
        <v>157</v>
      </c>
      <c r="CO23" t="s">
        <v>157</v>
      </c>
      <c r="CP23" t="s">
        <v>161</v>
      </c>
      <c r="CQ23" t="s">
        <v>168</v>
      </c>
      <c r="CR23" t="s">
        <v>155</v>
      </c>
      <c r="CS23" t="s">
        <v>161</v>
      </c>
      <c r="CT23" t="s">
        <v>151</v>
      </c>
      <c r="CU23" t="s">
        <v>169</v>
      </c>
      <c r="CV23" t="s">
        <v>169</v>
      </c>
      <c r="CW23" t="s">
        <v>157</v>
      </c>
      <c r="CX23" t="s">
        <v>153</v>
      </c>
      <c r="CY23" t="s">
        <v>151</v>
      </c>
      <c r="CZ23" t="s">
        <v>151</v>
      </c>
      <c r="DA23" t="s">
        <v>157</v>
      </c>
      <c r="DB23" t="s">
        <v>157</v>
      </c>
      <c r="DC23" t="s">
        <v>157</v>
      </c>
      <c r="DD23" t="s">
        <v>157</v>
      </c>
      <c r="DE23" t="s">
        <v>190</v>
      </c>
      <c r="DF23" t="s">
        <v>168</v>
      </c>
      <c r="DG23" t="s">
        <v>157</v>
      </c>
      <c r="DH23" t="s">
        <v>157</v>
      </c>
      <c r="DI23" t="s">
        <v>149</v>
      </c>
      <c r="DJ23" t="s">
        <v>157</v>
      </c>
      <c r="DK23" t="s">
        <v>151</v>
      </c>
      <c r="DL23" t="s">
        <v>157</v>
      </c>
      <c r="DM23" t="s">
        <v>167</v>
      </c>
      <c r="DN23" t="s">
        <v>157</v>
      </c>
      <c r="DO23" t="s">
        <v>167</v>
      </c>
      <c r="DP23" t="s">
        <v>157</v>
      </c>
      <c r="DQ23" t="s">
        <v>157</v>
      </c>
      <c r="DR23" t="s">
        <v>151</v>
      </c>
      <c r="DS23" t="s">
        <v>157</v>
      </c>
      <c r="DT23" t="s">
        <v>153</v>
      </c>
      <c r="DU23" t="s">
        <v>157</v>
      </c>
      <c r="DV23" t="s">
        <v>157</v>
      </c>
      <c r="DW23" t="s">
        <v>151</v>
      </c>
      <c r="DX23" t="s">
        <v>149</v>
      </c>
      <c r="DY23" t="s">
        <v>157</v>
      </c>
      <c r="DZ23" t="s">
        <v>154</v>
      </c>
      <c r="EA23" t="s">
        <v>157</v>
      </c>
      <c r="EB23" t="s">
        <v>151</v>
      </c>
      <c r="EC23" t="s">
        <v>157</v>
      </c>
      <c r="ED23" t="s">
        <v>149</v>
      </c>
      <c r="EE23" t="s">
        <v>168</v>
      </c>
      <c r="EF23" t="s">
        <v>157</v>
      </c>
      <c r="EG23" t="s">
        <v>149</v>
      </c>
      <c r="EH23" t="s">
        <v>157</v>
      </c>
      <c r="EI23" t="s">
        <v>170</v>
      </c>
      <c r="EJ23" t="s">
        <v>168</v>
      </c>
      <c r="EK23" t="s">
        <v>157</v>
      </c>
      <c r="EL23" t="s">
        <v>161</v>
      </c>
      <c r="EM23" t="s">
        <v>172</v>
      </c>
      <c r="EN23" t="s">
        <v>157</v>
      </c>
      <c r="EO23" t="s">
        <v>161</v>
      </c>
      <c r="EP23" t="s">
        <v>149</v>
      </c>
      <c r="EQ23" t="s">
        <v>149</v>
      </c>
    </row>
    <row r="24" spans="1:147" x14ac:dyDescent="0.25">
      <c r="A24">
        <v>137</v>
      </c>
      <c r="B24" t="s">
        <v>174</v>
      </c>
      <c r="C24" t="s">
        <v>169</v>
      </c>
      <c r="D24" t="s">
        <v>150</v>
      </c>
      <c r="E24" t="s">
        <v>151</v>
      </c>
      <c r="F24" t="s">
        <v>169</v>
      </c>
      <c r="G24" t="s">
        <v>149</v>
      </c>
      <c r="H24" t="s">
        <v>157</v>
      </c>
      <c r="I24" t="s">
        <v>157</v>
      </c>
      <c r="J24" t="s">
        <v>157</v>
      </c>
      <c r="K24" t="s">
        <v>190</v>
      </c>
      <c r="L24" t="s">
        <v>169</v>
      </c>
      <c r="M24" t="s">
        <v>155</v>
      </c>
      <c r="N24" t="s">
        <v>190</v>
      </c>
      <c r="O24" t="s">
        <v>151</v>
      </c>
      <c r="P24" t="s">
        <v>153</v>
      </c>
      <c r="Q24" t="s">
        <v>157</v>
      </c>
      <c r="R24" t="s">
        <v>159</v>
      </c>
      <c r="S24" t="s">
        <v>157</v>
      </c>
      <c r="T24" t="s">
        <v>159</v>
      </c>
      <c r="U24" t="s">
        <v>155</v>
      </c>
      <c r="V24" t="s">
        <v>149</v>
      </c>
      <c r="W24" t="s">
        <v>149</v>
      </c>
      <c r="X24" t="s">
        <v>166</v>
      </c>
      <c r="Y24" t="s">
        <v>157</v>
      </c>
      <c r="Z24" t="s">
        <v>153</v>
      </c>
      <c r="AA24" t="s">
        <v>161</v>
      </c>
      <c r="AB24" t="s">
        <v>151</v>
      </c>
      <c r="AC24" t="s">
        <v>157</v>
      </c>
      <c r="AD24" t="s">
        <v>162</v>
      </c>
      <c r="AE24" t="s">
        <v>163</v>
      </c>
      <c r="AF24" t="s">
        <v>151</v>
      </c>
      <c r="AG24" t="s">
        <v>167</v>
      </c>
      <c r="AH24" t="s">
        <v>161</v>
      </c>
      <c r="AI24" t="s">
        <v>159</v>
      </c>
      <c r="AJ24" t="s">
        <v>149</v>
      </c>
      <c r="AK24" t="s">
        <v>151</v>
      </c>
      <c r="AL24" t="s">
        <v>169</v>
      </c>
      <c r="AM24" t="s">
        <v>157</v>
      </c>
      <c r="AN24" t="s">
        <v>161</v>
      </c>
      <c r="AO24" t="s">
        <v>157</v>
      </c>
      <c r="AP24" t="s">
        <v>186</v>
      </c>
      <c r="AQ24" t="s">
        <v>167</v>
      </c>
      <c r="AR24" t="s">
        <v>157</v>
      </c>
      <c r="AS24" t="s">
        <v>157</v>
      </c>
      <c r="AT24" t="s">
        <v>157</v>
      </c>
      <c r="AU24" t="s">
        <v>151</v>
      </c>
      <c r="AV24" t="s">
        <v>157</v>
      </c>
      <c r="AW24" t="s">
        <v>153</v>
      </c>
      <c r="AX24" t="s">
        <v>157</v>
      </c>
      <c r="AY24" t="s">
        <v>157</v>
      </c>
      <c r="AZ24" t="s">
        <v>151</v>
      </c>
      <c r="BA24" t="s">
        <v>156</v>
      </c>
      <c r="BB24" t="s">
        <v>190</v>
      </c>
      <c r="BC24" t="s">
        <v>157</v>
      </c>
      <c r="BD24" t="s">
        <v>151</v>
      </c>
      <c r="BE24" t="s">
        <v>151</v>
      </c>
      <c r="BF24" t="s">
        <v>149</v>
      </c>
      <c r="BG24" t="s">
        <v>154</v>
      </c>
      <c r="BH24" t="s">
        <v>149</v>
      </c>
      <c r="BI24" t="s">
        <v>155</v>
      </c>
      <c r="BJ24" t="s">
        <v>167</v>
      </c>
      <c r="BK24" t="s">
        <v>151</v>
      </c>
      <c r="BL24" t="s">
        <v>157</v>
      </c>
      <c r="BM24" t="s">
        <v>157</v>
      </c>
      <c r="BN24" t="s">
        <v>161</v>
      </c>
      <c r="BO24" t="s">
        <v>157</v>
      </c>
      <c r="BP24" t="s">
        <v>161</v>
      </c>
      <c r="BQ24" t="s">
        <v>157</v>
      </c>
      <c r="BR24" t="s">
        <v>189</v>
      </c>
      <c r="BS24" t="s">
        <v>157</v>
      </c>
      <c r="BT24" t="s">
        <v>168</v>
      </c>
      <c r="BU24" t="s">
        <v>166</v>
      </c>
      <c r="BV24" t="s">
        <v>157</v>
      </c>
      <c r="BW24" t="s">
        <v>153</v>
      </c>
      <c r="BX24" t="s">
        <v>151</v>
      </c>
      <c r="BY24" t="s">
        <v>160</v>
      </c>
      <c r="BZ24" t="s">
        <v>167</v>
      </c>
      <c r="CA24" t="s">
        <v>157</v>
      </c>
      <c r="CB24" t="s">
        <v>157</v>
      </c>
      <c r="CC24" t="s">
        <v>151</v>
      </c>
      <c r="CD24" t="s">
        <v>149</v>
      </c>
      <c r="CE24" t="s">
        <v>157</v>
      </c>
      <c r="CF24" t="s">
        <v>151</v>
      </c>
      <c r="CG24" t="s">
        <v>151</v>
      </c>
      <c r="CH24" t="s">
        <v>159</v>
      </c>
      <c r="CI24" t="s">
        <v>159</v>
      </c>
      <c r="CJ24" t="s">
        <v>169</v>
      </c>
      <c r="CK24" t="s">
        <v>151</v>
      </c>
      <c r="CL24" t="s">
        <v>151</v>
      </c>
      <c r="CM24" t="s">
        <v>157</v>
      </c>
      <c r="CN24" t="s">
        <v>157</v>
      </c>
      <c r="CO24" t="s">
        <v>157</v>
      </c>
      <c r="CP24" t="s">
        <v>156</v>
      </c>
      <c r="CQ24" t="s">
        <v>159</v>
      </c>
      <c r="CR24" t="s">
        <v>155</v>
      </c>
      <c r="CS24" t="s">
        <v>167</v>
      </c>
      <c r="CT24" t="s">
        <v>157</v>
      </c>
      <c r="CU24" t="s">
        <v>168</v>
      </c>
      <c r="CV24" t="s">
        <v>149</v>
      </c>
      <c r="CW24" t="s">
        <v>157</v>
      </c>
      <c r="CX24" t="s">
        <v>159</v>
      </c>
      <c r="CY24" t="s">
        <v>151</v>
      </c>
      <c r="CZ24" t="s">
        <v>151</v>
      </c>
      <c r="DA24" t="s">
        <v>161</v>
      </c>
      <c r="DB24" t="s">
        <v>157</v>
      </c>
      <c r="DC24" t="s">
        <v>151</v>
      </c>
      <c r="DD24" t="s">
        <v>151</v>
      </c>
      <c r="DE24" t="s">
        <v>190</v>
      </c>
      <c r="DF24" t="s">
        <v>159</v>
      </c>
      <c r="DG24" t="s">
        <v>157</v>
      </c>
      <c r="DH24" t="s">
        <v>151</v>
      </c>
      <c r="DI24" t="s">
        <v>155</v>
      </c>
      <c r="DJ24" t="s">
        <v>157</v>
      </c>
      <c r="DK24" t="s">
        <v>151</v>
      </c>
      <c r="DL24" t="s">
        <v>167</v>
      </c>
      <c r="DM24" t="s">
        <v>153</v>
      </c>
      <c r="DN24" t="s">
        <v>167</v>
      </c>
      <c r="DO24" t="s">
        <v>165</v>
      </c>
      <c r="DP24" t="s">
        <v>151</v>
      </c>
      <c r="DQ24" t="s">
        <v>157</v>
      </c>
      <c r="DR24" t="s">
        <v>157</v>
      </c>
      <c r="DS24" t="s">
        <v>163</v>
      </c>
      <c r="DT24" t="s">
        <v>161</v>
      </c>
      <c r="DU24" t="s">
        <v>157</v>
      </c>
      <c r="DV24" t="s">
        <v>157</v>
      </c>
      <c r="DW24" t="s">
        <v>151</v>
      </c>
      <c r="DX24" t="s">
        <v>149</v>
      </c>
      <c r="DY24" t="s">
        <v>157</v>
      </c>
      <c r="DZ24" t="s">
        <v>169</v>
      </c>
      <c r="EA24" t="s">
        <v>157</v>
      </c>
      <c r="EB24" t="s">
        <v>151</v>
      </c>
      <c r="EC24" t="s">
        <v>157</v>
      </c>
      <c r="ED24" t="s">
        <v>149</v>
      </c>
      <c r="EE24" t="s">
        <v>168</v>
      </c>
      <c r="EF24" t="s">
        <v>167</v>
      </c>
      <c r="EG24" t="s">
        <v>149</v>
      </c>
      <c r="EH24" t="s">
        <v>157</v>
      </c>
      <c r="EI24" t="s">
        <v>184</v>
      </c>
      <c r="EJ24" t="s">
        <v>159</v>
      </c>
      <c r="EK24" t="s">
        <v>157</v>
      </c>
      <c r="EL24" t="s">
        <v>176</v>
      </c>
      <c r="EM24" t="s">
        <v>160</v>
      </c>
      <c r="EN24" t="s">
        <v>190</v>
      </c>
      <c r="EO24" t="s">
        <v>161</v>
      </c>
      <c r="EP24" t="s">
        <v>155</v>
      </c>
      <c r="EQ24" t="s">
        <v>155</v>
      </c>
    </row>
    <row r="25" spans="1:147" x14ac:dyDescent="0.25">
      <c r="A25">
        <v>138</v>
      </c>
      <c r="B25" t="s">
        <v>174</v>
      </c>
      <c r="C25" t="s">
        <v>169</v>
      </c>
      <c r="D25" t="s">
        <v>150</v>
      </c>
      <c r="E25" t="s">
        <v>157</v>
      </c>
      <c r="F25" t="s">
        <v>155</v>
      </c>
      <c r="G25" t="s">
        <v>149</v>
      </c>
      <c r="H25" t="s">
        <v>151</v>
      </c>
      <c r="I25" t="s">
        <v>157</v>
      </c>
      <c r="J25" t="s">
        <v>157</v>
      </c>
      <c r="K25" t="s">
        <v>190</v>
      </c>
      <c r="L25" t="s">
        <v>155</v>
      </c>
      <c r="M25" t="s">
        <v>155</v>
      </c>
      <c r="N25" t="s">
        <v>157</v>
      </c>
      <c r="O25" t="s">
        <v>151</v>
      </c>
      <c r="P25" t="s">
        <v>153</v>
      </c>
      <c r="Q25" t="s">
        <v>151</v>
      </c>
      <c r="R25" t="s">
        <v>159</v>
      </c>
      <c r="S25" t="s">
        <v>157</v>
      </c>
      <c r="T25" t="s">
        <v>159</v>
      </c>
      <c r="U25" t="s">
        <v>155</v>
      </c>
      <c r="V25" t="s">
        <v>149</v>
      </c>
      <c r="W25" t="s">
        <v>149</v>
      </c>
      <c r="X25" t="s">
        <v>163</v>
      </c>
      <c r="Y25" t="s">
        <v>157</v>
      </c>
      <c r="Z25" t="s">
        <v>153</v>
      </c>
      <c r="AA25" t="s">
        <v>153</v>
      </c>
      <c r="AB25" t="s">
        <v>157</v>
      </c>
      <c r="AD25" t="s">
        <v>162</v>
      </c>
      <c r="AE25" t="s">
        <v>163</v>
      </c>
      <c r="AF25" t="s">
        <v>151</v>
      </c>
      <c r="AG25" t="s">
        <v>167</v>
      </c>
      <c r="AH25" t="s">
        <v>161</v>
      </c>
      <c r="AI25" t="s">
        <v>159</v>
      </c>
      <c r="AJ25" t="s">
        <v>149</v>
      </c>
      <c r="AK25" t="s">
        <v>151</v>
      </c>
      <c r="AL25" t="s">
        <v>155</v>
      </c>
      <c r="AM25" t="s">
        <v>151</v>
      </c>
      <c r="AN25" t="s">
        <v>156</v>
      </c>
      <c r="AO25" t="s">
        <v>157</v>
      </c>
      <c r="AP25" t="s">
        <v>156</v>
      </c>
      <c r="AQ25" t="s">
        <v>167</v>
      </c>
      <c r="AR25" t="s">
        <v>157</v>
      </c>
      <c r="AS25" t="s">
        <v>157</v>
      </c>
      <c r="AT25" t="s">
        <v>175</v>
      </c>
      <c r="AU25" t="s">
        <v>151</v>
      </c>
      <c r="AV25" t="s">
        <v>151</v>
      </c>
      <c r="AW25" t="s">
        <v>153</v>
      </c>
      <c r="AX25" t="s">
        <v>157</v>
      </c>
      <c r="AY25" t="s">
        <v>157</v>
      </c>
      <c r="AZ25" t="s">
        <v>151</v>
      </c>
      <c r="BA25" t="s">
        <v>156</v>
      </c>
      <c r="BB25" t="s">
        <v>157</v>
      </c>
      <c r="BC25" t="s">
        <v>153</v>
      </c>
      <c r="BD25" t="s">
        <v>156</v>
      </c>
      <c r="BE25" t="s">
        <v>156</v>
      </c>
      <c r="BF25" t="s">
        <v>149</v>
      </c>
      <c r="BG25" t="s">
        <v>169</v>
      </c>
      <c r="BH25" t="s">
        <v>149</v>
      </c>
      <c r="BI25" t="s">
        <v>149</v>
      </c>
      <c r="BJ25" t="s">
        <v>167</v>
      </c>
      <c r="BK25" t="s">
        <v>151</v>
      </c>
      <c r="BL25" t="s">
        <v>157</v>
      </c>
      <c r="BM25" t="s">
        <v>157</v>
      </c>
      <c r="BN25" t="s">
        <v>153</v>
      </c>
      <c r="BO25" t="s">
        <v>157</v>
      </c>
      <c r="BP25" t="s">
        <v>161</v>
      </c>
      <c r="BQ25" t="s">
        <v>157</v>
      </c>
      <c r="BR25" t="s">
        <v>189</v>
      </c>
      <c r="BS25" t="s">
        <v>157</v>
      </c>
      <c r="BT25" t="s">
        <v>149</v>
      </c>
      <c r="BU25" t="s">
        <v>151</v>
      </c>
      <c r="BV25" t="s">
        <v>157</v>
      </c>
      <c r="BW25" t="s">
        <v>168</v>
      </c>
      <c r="BX25" t="s">
        <v>151</v>
      </c>
      <c r="BY25" t="s">
        <v>166</v>
      </c>
      <c r="BZ25" t="s">
        <v>168</v>
      </c>
      <c r="CA25" t="s">
        <v>157</v>
      </c>
      <c r="CB25" t="s">
        <v>157</v>
      </c>
      <c r="CC25" t="s">
        <v>151</v>
      </c>
      <c r="CD25" t="s">
        <v>149</v>
      </c>
      <c r="CE25" t="s">
        <v>157</v>
      </c>
      <c r="CF25" t="s">
        <v>153</v>
      </c>
      <c r="CG25" t="s">
        <v>151</v>
      </c>
      <c r="CH25" t="s">
        <v>159</v>
      </c>
      <c r="CI25" t="s">
        <v>159</v>
      </c>
      <c r="CJ25" t="s">
        <v>168</v>
      </c>
      <c r="CK25" t="s">
        <v>151</v>
      </c>
      <c r="CL25" t="s">
        <v>151</v>
      </c>
      <c r="CM25" t="s">
        <v>157</v>
      </c>
      <c r="CN25" t="s">
        <v>157</v>
      </c>
      <c r="CO25" t="s">
        <v>157</v>
      </c>
      <c r="CP25" t="s">
        <v>161</v>
      </c>
      <c r="CQ25" t="s">
        <v>159</v>
      </c>
      <c r="CR25" t="s">
        <v>155</v>
      </c>
      <c r="CS25" t="s">
        <v>162</v>
      </c>
      <c r="CT25" t="s">
        <v>157</v>
      </c>
      <c r="CU25" t="s">
        <v>168</v>
      </c>
      <c r="CV25" t="s">
        <v>155</v>
      </c>
      <c r="CW25" t="s">
        <v>157</v>
      </c>
      <c r="CX25" t="s">
        <v>159</v>
      </c>
      <c r="CY25" t="s">
        <v>151</v>
      </c>
      <c r="CZ25" t="s">
        <v>175</v>
      </c>
      <c r="DA25" t="s">
        <v>161</v>
      </c>
      <c r="DB25" t="s">
        <v>151</v>
      </c>
      <c r="DC25" t="s">
        <v>151</v>
      </c>
      <c r="DD25" t="s">
        <v>162</v>
      </c>
      <c r="DE25" t="s">
        <v>157</v>
      </c>
      <c r="DF25" t="s">
        <v>159</v>
      </c>
      <c r="DG25" t="s">
        <v>157</v>
      </c>
      <c r="DH25" t="s">
        <v>157</v>
      </c>
      <c r="DI25" t="s">
        <v>155</v>
      </c>
      <c r="DJ25" t="s">
        <v>157</v>
      </c>
      <c r="DK25" t="s">
        <v>151</v>
      </c>
      <c r="DL25" t="s">
        <v>167</v>
      </c>
      <c r="DM25" t="s">
        <v>168</v>
      </c>
      <c r="DN25" t="s">
        <v>151</v>
      </c>
      <c r="DO25" t="s">
        <v>168</v>
      </c>
      <c r="DP25" t="s">
        <v>151</v>
      </c>
      <c r="DQ25" t="s">
        <v>157</v>
      </c>
      <c r="DR25" t="s">
        <v>157</v>
      </c>
      <c r="DS25" t="s">
        <v>157</v>
      </c>
      <c r="DT25" t="s">
        <v>153</v>
      </c>
      <c r="DU25" t="s">
        <v>157</v>
      </c>
      <c r="DV25" t="s">
        <v>157</v>
      </c>
      <c r="DW25" t="s">
        <v>151</v>
      </c>
      <c r="DX25" t="s">
        <v>149</v>
      </c>
      <c r="DY25" t="s">
        <v>157</v>
      </c>
      <c r="DZ25" t="s">
        <v>169</v>
      </c>
      <c r="EA25" t="s">
        <v>157</v>
      </c>
      <c r="EB25" t="s">
        <v>153</v>
      </c>
      <c r="EC25" t="s">
        <v>157</v>
      </c>
      <c r="ED25" t="s">
        <v>149</v>
      </c>
      <c r="EE25" t="s">
        <v>150</v>
      </c>
      <c r="EF25" t="s">
        <v>167</v>
      </c>
      <c r="EG25" t="s">
        <v>149</v>
      </c>
      <c r="EH25" t="s">
        <v>157</v>
      </c>
      <c r="EI25" t="s">
        <v>184</v>
      </c>
      <c r="EJ25" t="s">
        <v>159</v>
      </c>
      <c r="EK25" t="s">
        <v>157</v>
      </c>
      <c r="EL25" t="s">
        <v>161</v>
      </c>
      <c r="EM25" t="s">
        <v>166</v>
      </c>
      <c r="EN25" t="s">
        <v>190</v>
      </c>
      <c r="EO25" t="s">
        <v>167</v>
      </c>
      <c r="EP25" t="s">
        <v>149</v>
      </c>
      <c r="EQ25" t="s">
        <v>149</v>
      </c>
    </row>
    <row r="26" spans="1:147" x14ac:dyDescent="0.25">
      <c r="A26">
        <v>139</v>
      </c>
      <c r="B26" t="s">
        <v>168</v>
      </c>
      <c r="C26" t="s">
        <v>169</v>
      </c>
      <c r="D26" t="s">
        <v>169</v>
      </c>
      <c r="E26" t="s">
        <v>153</v>
      </c>
      <c r="F26" t="s">
        <v>169</v>
      </c>
      <c r="G26" t="s">
        <v>149</v>
      </c>
      <c r="H26" t="s">
        <v>153</v>
      </c>
      <c r="I26" t="s">
        <v>153</v>
      </c>
      <c r="J26" t="s">
        <v>153</v>
      </c>
      <c r="K26" t="s">
        <v>190</v>
      </c>
      <c r="L26" t="s">
        <v>169</v>
      </c>
      <c r="M26" t="s">
        <v>169</v>
      </c>
      <c r="N26" t="s">
        <v>156</v>
      </c>
      <c r="O26" t="s">
        <v>151</v>
      </c>
      <c r="P26" t="s">
        <v>157</v>
      </c>
      <c r="Q26" t="s">
        <v>151</v>
      </c>
      <c r="R26" t="s">
        <v>159</v>
      </c>
      <c r="S26" t="s">
        <v>156</v>
      </c>
      <c r="T26" t="s">
        <v>153</v>
      </c>
      <c r="U26" t="s">
        <v>169</v>
      </c>
      <c r="V26" t="s">
        <v>155</v>
      </c>
      <c r="W26" t="s">
        <v>149</v>
      </c>
      <c r="X26" t="s">
        <v>166</v>
      </c>
      <c r="Y26" t="s">
        <v>153</v>
      </c>
      <c r="Z26" t="s">
        <v>153</v>
      </c>
      <c r="AA26" t="s">
        <v>161</v>
      </c>
      <c r="AB26" t="s">
        <v>161</v>
      </c>
      <c r="AC26" t="s">
        <v>157</v>
      </c>
      <c r="AD26" t="s">
        <v>161</v>
      </c>
      <c r="AE26" t="s">
        <v>160</v>
      </c>
      <c r="AF26" t="s">
        <v>151</v>
      </c>
      <c r="AG26" t="s">
        <v>167</v>
      </c>
      <c r="AH26" t="s">
        <v>156</v>
      </c>
      <c r="AI26" t="s">
        <v>168</v>
      </c>
      <c r="AJ26" t="s">
        <v>149</v>
      </c>
      <c r="AK26" t="s">
        <v>162</v>
      </c>
      <c r="AL26" t="s">
        <v>169</v>
      </c>
      <c r="AM26" t="s">
        <v>151</v>
      </c>
      <c r="AN26" t="s">
        <v>156</v>
      </c>
      <c r="AO26" t="s">
        <v>151</v>
      </c>
      <c r="AP26" t="s">
        <v>157</v>
      </c>
      <c r="AQ26" t="s">
        <v>167</v>
      </c>
      <c r="AR26" t="s">
        <v>163</v>
      </c>
      <c r="AS26" t="s">
        <v>156</v>
      </c>
      <c r="AT26" t="s">
        <v>151</v>
      </c>
      <c r="AU26" t="s">
        <v>151</v>
      </c>
      <c r="AV26" t="s">
        <v>151</v>
      </c>
      <c r="AW26" t="s">
        <v>161</v>
      </c>
      <c r="AX26" t="s">
        <v>157</v>
      </c>
      <c r="AY26" t="s">
        <v>157</v>
      </c>
      <c r="AZ26" t="s">
        <v>151</v>
      </c>
      <c r="BA26" t="s">
        <v>156</v>
      </c>
      <c r="BB26" t="s">
        <v>190</v>
      </c>
      <c r="BC26" t="s">
        <v>151</v>
      </c>
      <c r="BD26" t="s">
        <v>156</v>
      </c>
      <c r="BE26" t="s">
        <v>156</v>
      </c>
      <c r="BF26" t="s">
        <v>149</v>
      </c>
      <c r="BG26" t="s">
        <v>154</v>
      </c>
      <c r="BH26" t="s">
        <v>154</v>
      </c>
      <c r="BI26" t="s">
        <v>154</v>
      </c>
      <c r="BJ26" t="s">
        <v>151</v>
      </c>
      <c r="BK26" t="s">
        <v>157</v>
      </c>
      <c r="BL26" t="s">
        <v>157</v>
      </c>
      <c r="BM26" t="s">
        <v>157</v>
      </c>
      <c r="BN26" t="s">
        <v>153</v>
      </c>
      <c r="BO26" t="s">
        <v>157</v>
      </c>
      <c r="BP26" t="s">
        <v>162</v>
      </c>
      <c r="BQ26" t="s">
        <v>151</v>
      </c>
      <c r="BR26" t="s">
        <v>153</v>
      </c>
      <c r="BS26" t="s">
        <v>153</v>
      </c>
      <c r="BT26" t="s">
        <v>169</v>
      </c>
      <c r="BU26" t="s">
        <v>166</v>
      </c>
      <c r="BV26" t="s">
        <v>157</v>
      </c>
      <c r="BW26" t="s">
        <v>153</v>
      </c>
      <c r="BX26" t="s">
        <v>157</v>
      </c>
      <c r="BY26" t="s">
        <v>157</v>
      </c>
      <c r="BZ26" t="s">
        <v>167</v>
      </c>
      <c r="CA26" t="s">
        <v>153</v>
      </c>
      <c r="CB26" t="s">
        <v>157</v>
      </c>
      <c r="CC26" t="s">
        <v>151</v>
      </c>
      <c r="CD26" t="s">
        <v>155</v>
      </c>
      <c r="CE26" t="s">
        <v>190</v>
      </c>
      <c r="CF26" t="s">
        <v>153</v>
      </c>
      <c r="CG26" t="s">
        <v>157</v>
      </c>
      <c r="CH26" t="s">
        <v>159</v>
      </c>
      <c r="CI26" t="s">
        <v>159</v>
      </c>
      <c r="CJ26" t="s">
        <v>168</v>
      </c>
      <c r="CK26" t="s">
        <v>157</v>
      </c>
      <c r="CL26" t="s">
        <v>157</v>
      </c>
      <c r="CM26" t="s">
        <v>157</v>
      </c>
      <c r="CN26" t="s">
        <v>157</v>
      </c>
      <c r="CO26" t="s">
        <v>186</v>
      </c>
      <c r="CP26" t="s">
        <v>156</v>
      </c>
      <c r="CQ26" t="s">
        <v>159</v>
      </c>
      <c r="CR26" t="s">
        <v>155</v>
      </c>
      <c r="CS26" t="s">
        <v>161</v>
      </c>
      <c r="CT26" t="s">
        <v>157</v>
      </c>
      <c r="CU26" t="s">
        <v>169</v>
      </c>
      <c r="CV26" t="s">
        <v>169</v>
      </c>
      <c r="CW26" t="s">
        <v>151</v>
      </c>
      <c r="CX26" t="s">
        <v>153</v>
      </c>
      <c r="CY26" t="s">
        <v>153</v>
      </c>
      <c r="CZ26" t="s">
        <v>175</v>
      </c>
      <c r="DA26" t="s">
        <v>151</v>
      </c>
      <c r="DB26" t="s">
        <v>157</v>
      </c>
      <c r="DC26" t="s">
        <v>153</v>
      </c>
      <c r="DD26" t="s">
        <v>151</v>
      </c>
      <c r="DE26" t="s">
        <v>190</v>
      </c>
      <c r="DF26" t="s">
        <v>159</v>
      </c>
      <c r="DG26" t="s">
        <v>156</v>
      </c>
      <c r="DH26" t="s">
        <v>151</v>
      </c>
      <c r="DI26" t="s">
        <v>155</v>
      </c>
      <c r="DJ26" t="s">
        <v>157</v>
      </c>
      <c r="DK26" t="s">
        <v>166</v>
      </c>
      <c r="DL26" t="s">
        <v>167</v>
      </c>
      <c r="DM26" t="s">
        <v>167</v>
      </c>
      <c r="DN26" t="s">
        <v>167</v>
      </c>
      <c r="DO26" t="s">
        <v>167</v>
      </c>
      <c r="DP26" t="s">
        <v>153</v>
      </c>
      <c r="DQ26" t="s">
        <v>157</v>
      </c>
      <c r="DR26" t="s">
        <v>157</v>
      </c>
      <c r="DS26" t="s">
        <v>166</v>
      </c>
      <c r="DT26" t="s">
        <v>157</v>
      </c>
      <c r="DU26" t="s">
        <v>157</v>
      </c>
      <c r="DV26" t="s">
        <v>157</v>
      </c>
      <c r="DW26" t="s">
        <v>153</v>
      </c>
      <c r="DX26" t="s">
        <v>149</v>
      </c>
      <c r="DY26" t="s">
        <v>178</v>
      </c>
      <c r="DZ26" t="s">
        <v>169</v>
      </c>
      <c r="EA26" t="s">
        <v>180</v>
      </c>
      <c r="EB26" t="s">
        <v>153</v>
      </c>
      <c r="EC26" t="s">
        <v>157</v>
      </c>
      <c r="ED26" t="s">
        <v>149</v>
      </c>
      <c r="EE26" t="s">
        <v>168</v>
      </c>
      <c r="EF26" t="s">
        <v>167</v>
      </c>
      <c r="EG26" t="s">
        <v>149</v>
      </c>
      <c r="EH26" t="s">
        <v>157</v>
      </c>
      <c r="EI26" t="s">
        <v>170</v>
      </c>
      <c r="EJ26" t="s">
        <v>153</v>
      </c>
      <c r="EK26" t="s">
        <v>151</v>
      </c>
      <c r="EL26" t="s">
        <v>167</v>
      </c>
      <c r="EM26" t="s">
        <v>160</v>
      </c>
      <c r="EN26" t="s">
        <v>157</v>
      </c>
      <c r="EO26" t="s">
        <v>171</v>
      </c>
      <c r="EP26" t="s">
        <v>169</v>
      </c>
      <c r="EQ26" t="s">
        <v>155</v>
      </c>
    </row>
    <row r="27" spans="1:147" x14ac:dyDescent="0.25">
      <c r="A27">
        <v>140</v>
      </c>
      <c r="B27" t="s">
        <v>168</v>
      </c>
      <c r="C27" t="s">
        <v>169</v>
      </c>
      <c r="D27" t="s">
        <v>169</v>
      </c>
      <c r="E27" t="s">
        <v>153</v>
      </c>
      <c r="F27" t="s">
        <v>169</v>
      </c>
      <c r="G27" t="s">
        <v>149</v>
      </c>
      <c r="H27" t="s">
        <v>153</v>
      </c>
      <c r="I27" t="s">
        <v>153</v>
      </c>
      <c r="J27" t="s">
        <v>153</v>
      </c>
      <c r="K27" t="s">
        <v>156</v>
      </c>
      <c r="L27" t="s">
        <v>169</v>
      </c>
      <c r="M27" t="s">
        <v>169</v>
      </c>
      <c r="N27" t="s">
        <v>156</v>
      </c>
      <c r="O27" t="s">
        <v>151</v>
      </c>
      <c r="P27" t="s">
        <v>157</v>
      </c>
      <c r="Q27" t="s">
        <v>151</v>
      </c>
      <c r="R27" t="s">
        <v>159</v>
      </c>
      <c r="S27" t="s">
        <v>156</v>
      </c>
      <c r="T27" t="s">
        <v>153</v>
      </c>
      <c r="U27" t="s">
        <v>154</v>
      </c>
      <c r="V27" t="s">
        <v>149</v>
      </c>
      <c r="W27" t="s">
        <v>149</v>
      </c>
      <c r="X27" t="s">
        <v>160</v>
      </c>
      <c r="Y27" t="s">
        <v>153</v>
      </c>
      <c r="Z27" t="s">
        <v>153</v>
      </c>
      <c r="AA27" t="s">
        <v>161</v>
      </c>
      <c r="AB27" t="s">
        <v>161</v>
      </c>
      <c r="AC27" t="s">
        <v>157</v>
      </c>
      <c r="AD27" t="s">
        <v>161</v>
      </c>
      <c r="AE27" t="s">
        <v>157</v>
      </c>
      <c r="AF27" t="s">
        <v>151</v>
      </c>
      <c r="AG27" t="s">
        <v>167</v>
      </c>
      <c r="AH27" t="s">
        <v>156</v>
      </c>
      <c r="AI27" t="s">
        <v>168</v>
      </c>
      <c r="AJ27" t="s">
        <v>149</v>
      </c>
      <c r="AK27" t="s">
        <v>162</v>
      </c>
      <c r="AL27" t="s">
        <v>169</v>
      </c>
      <c r="AM27" t="s">
        <v>162</v>
      </c>
      <c r="AN27" t="s">
        <v>156</v>
      </c>
      <c r="AO27" t="s">
        <v>157</v>
      </c>
      <c r="AP27" t="s">
        <v>151</v>
      </c>
      <c r="AQ27" t="s">
        <v>167</v>
      </c>
      <c r="AR27" t="s">
        <v>163</v>
      </c>
      <c r="AS27" t="s">
        <v>156</v>
      </c>
      <c r="AT27" t="s">
        <v>151</v>
      </c>
      <c r="AU27" t="s">
        <v>151</v>
      </c>
      <c r="AV27" t="s">
        <v>151</v>
      </c>
      <c r="AW27" t="s">
        <v>161</v>
      </c>
      <c r="AX27" t="s">
        <v>157</v>
      </c>
      <c r="AY27" t="s">
        <v>157</v>
      </c>
      <c r="AZ27" t="s">
        <v>151</v>
      </c>
      <c r="BA27" t="s">
        <v>156</v>
      </c>
      <c r="BB27" t="s">
        <v>190</v>
      </c>
      <c r="BC27" t="s">
        <v>153</v>
      </c>
      <c r="BD27" t="s">
        <v>151</v>
      </c>
      <c r="BE27" t="s">
        <v>151</v>
      </c>
      <c r="BF27" t="s">
        <v>149</v>
      </c>
      <c r="BG27" t="s">
        <v>154</v>
      </c>
      <c r="BH27" t="s">
        <v>169</v>
      </c>
      <c r="BI27" t="s">
        <v>154</v>
      </c>
      <c r="BJ27" t="s">
        <v>151</v>
      </c>
      <c r="BK27" t="s">
        <v>153</v>
      </c>
      <c r="BL27" t="s">
        <v>157</v>
      </c>
      <c r="BM27" t="s">
        <v>157</v>
      </c>
      <c r="BN27" t="s">
        <v>153</v>
      </c>
      <c r="BO27" t="s">
        <v>157</v>
      </c>
      <c r="BP27" t="s">
        <v>162</v>
      </c>
      <c r="BQ27" t="s">
        <v>151</v>
      </c>
      <c r="BR27" t="s">
        <v>168</v>
      </c>
      <c r="BS27" t="s">
        <v>151</v>
      </c>
      <c r="BT27" t="s">
        <v>168</v>
      </c>
      <c r="BU27" t="s">
        <v>166</v>
      </c>
      <c r="BV27" t="s">
        <v>157</v>
      </c>
      <c r="BW27" t="s">
        <v>168</v>
      </c>
      <c r="BX27" t="s">
        <v>153</v>
      </c>
      <c r="BY27" t="s">
        <v>157</v>
      </c>
      <c r="BZ27" t="s">
        <v>167</v>
      </c>
      <c r="CA27" t="s">
        <v>153</v>
      </c>
      <c r="CB27" t="s">
        <v>157</v>
      </c>
      <c r="CC27" t="s">
        <v>151</v>
      </c>
      <c r="CD27" t="s">
        <v>169</v>
      </c>
      <c r="CE27" t="s">
        <v>190</v>
      </c>
      <c r="CF27" t="s">
        <v>153</v>
      </c>
      <c r="CG27" t="s">
        <v>157</v>
      </c>
      <c r="CH27" t="s">
        <v>159</v>
      </c>
      <c r="CI27" t="s">
        <v>159</v>
      </c>
      <c r="CJ27" t="s">
        <v>168</v>
      </c>
      <c r="CK27" t="s">
        <v>157</v>
      </c>
      <c r="CL27" t="s">
        <v>157</v>
      </c>
      <c r="CM27" t="s">
        <v>157</v>
      </c>
      <c r="CN27" t="s">
        <v>157</v>
      </c>
      <c r="CO27" t="s">
        <v>186</v>
      </c>
      <c r="CP27" t="s">
        <v>156</v>
      </c>
      <c r="CQ27" t="s">
        <v>159</v>
      </c>
      <c r="CR27" t="s">
        <v>155</v>
      </c>
      <c r="CS27" t="s">
        <v>161</v>
      </c>
      <c r="CT27" t="s">
        <v>157</v>
      </c>
      <c r="CU27" t="s">
        <v>169</v>
      </c>
      <c r="CV27" t="s">
        <v>169</v>
      </c>
      <c r="CW27" t="s">
        <v>151</v>
      </c>
      <c r="CX27" t="s">
        <v>153</v>
      </c>
      <c r="CY27" t="s">
        <v>153</v>
      </c>
      <c r="CZ27" t="s">
        <v>151</v>
      </c>
      <c r="DA27" t="s">
        <v>151</v>
      </c>
      <c r="DB27" t="s">
        <v>157</v>
      </c>
      <c r="DC27" t="s">
        <v>151</v>
      </c>
      <c r="DD27" t="s">
        <v>157</v>
      </c>
      <c r="DE27" t="s">
        <v>157</v>
      </c>
      <c r="DF27" t="s">
        <v>159</v>
      </c>
      <c r="DG27" t="s">
        <v>156</v>
      </c>
      <c r="DH27" t="s">
        <v>151</v>
      </c>
      <c r="DI27" t="s">
        <v>155</v>
      </c>
      <c r="DJ27" t="s">
        <v>157</v>
      </c>
      <c r="DK27" t="s">
        <v>166</v>
      </c>
      <c r="DL27" t="s">
        <v>151</v>
      </c>
      <c r="DM27" t="s">
        <v>168</v>
      </c>
      <c r="DN27" t="s">
        <v>167</v>
      </c>
      <c r="DO27" t="s">
        <v>167</v>
      </c>
      <c r="DP27" t="s">
        <v>153</v>
      </c>
      <c r="DQ27" t="s">
        <v>157</v>
      </c>
      <c r="DR27" t="s">
        <v>157</v>
      </c>
      <c r="DS27" t="s">
        <v>166</v>
      </c>
      <c r="DT27" t="s">
        <v>151</v>
      </c>
      <c r="DU27" t="s">
        <v>157</v>
      </c>
      <c r="DV27" t="s">
        <v>157</v>
      </c>
      <c r="DW27" t="s">
        <v>153</v>
      </c>
      <c r="DX27" t="s">
        <v>149</v>
      </c>
      <c r="DY27" t="s">
        <v>178</v>
      </c>
      <c r="DZ27" t="s">
        <v>169</v>
      </c>
      <c r="EA27" t="s">
        <v>180</v>
      </c>
      <c r="EB27" t="s">
        <v>153</v>
      </c>
      <c r="EC27" t="s">
        <v>157</v>
      </c>
      <c r="ED27" t="s">
        <v>149</v>
      </c>
      <c r="EE27" t="s">
        <v>149</v>
      </c>
      <c r="EF27" t="s">
        <v>167</v>
      </c>
      <c r="EG27" t="s">
        <v>149</v>
      </c>
      <c r="EH27" t="s">
        <v>157</v>
      </c>
      <c r="EI27" t="s">
        <v>170</v>
      </c>
      <c r="EJ27" t="s">
        <v>153</v>
      </c>
      <c r="EK27" t="s">
        <v>151</v>
      </c>
      <c r="EL27" t="s">
        <v>167</v>
      </c>
      <c r="EM27" t="s">
        <v>172</v>
      </c>
      <c r="EN27" t="s">
        <v>157</v>
      </c>
      <c r="EO27" t="s">
        <v>161</v>
      </c>
      <c r="EP27" t="s">
        <v>155</v>
      </c>
      <c r="EQ27" t="s">
        <v>155</v>
      </c>
    </row>
    <row r="28" spans="1:147" x14ac:dyDescent="0.25">
      <c r="A28">
        <v>141</v>
      </c>
      <c r="B28" t="s">
        <v>149</v>
      </c>
      <c r="C28" t="s">
        <v>169</v>
      </c>
      <c r="D28" t="s">
        <v>150</v>
      </c>
      <c r="E28" t="s">
        <v>151</v>
      </c>
      <c r="F28" t="s">
        <v>154</v>
      </c>
      <c r="G28" t="s">
        <v>169</v>
      </c>
      <c r="H28" t="s">
        <v>151</v>
      </c>
      <c r="I28" t="s">
        <v>151</v>
      </c>
      <c r="J28" t="s">
        <v>151</v>
      </c>
      <c r="K28" t="s">
        <v>190</v>
      </c>
      <c r="L28" t="s">
        <v>154</v>
      </c>
      <c r="M28" t="s">
        <v>169</v>
      </c>
      <c r="N28" t="s">
        <v>190</v>
      </c>
      <c r="O28" t="s">
        <v>157</v>
      </c>
      <c r="P28" t="s">
        <v>151</v>
      </c>
      <c r="Q28" t="s">
        <v>166</v>
      </c>
      <c r="R28" t="s">
        <v>159</v>
      </c>
      <c r="S28" t="s">
        <v>151</v>
      </c>
      <c r="T28" t="s">
        <v>168</v>
      </c>
      <c r="U28" t="s">
        <v>155</v>
      </c>
      <c r="V28" t="s">
        <v>155</v>
      </c>
      <c r="W28" t="s">
        <v>149</v>
      </c>
      <c r="X28" t="s">
        <v>160</v>
      </c>
      <c r="Y28" t="s">
        <v>151</v>
      </c>
      <c r="Z28" t="s">
        <v>151</v>
      </c>
      <c r="AA28" t="s">
        <v>151</v>
      </c>
      <c r="AB28" t="s">
        <v>151</v>
      </c>
      <c r="AC28" t="s">
        <v>151</v>
      </c>
      <c r="AD28" t="s">
        <v>151</v>
      </c>
      <c r="AE28" t="s">
        <v>157</v>
      </c>
      <c r="AF28" t="s">
        <v>157</v>
      </c>
      <c r="AG28" t="s">
        <v>168</v>
      </c>
      <c r="AH28" t="s">
        <v>161</v>
      </c>
      <c r="AI28" t="s">
        <v>159</v>
      </c>
      <c r="AJ28" t="s">
        <v>155</v>
      </c>
      <c r="AK28" t="s">
        <v>151</v>
      </c>
      <c r="AL28" t="s">
        <v>169</v>
      </c>
      <c r="AM28" t="s">
        <v>157</v>
      </c>
      <c r="AN28" t="s">
        <v>190</v>
      </c>
      <c r="AO28" t="s">
        <v>151</v>
      </c>
      <c r="AP28" t="s">
        <v>151</v>
      </c>
      <c r="AQ28" t="s">
        <v>168</v>
      </c>
      <c r="AR28" t="s">
        <v>163</v>
      </c>
      <c r="AS28" t="s">
        <v>157</v>
      </c>
      <c r="AT28" t="s">
        <v>151</v>
      </c>
      <c r="AU28" t="s">
        <v>151</v>
      </c>
      <c r="AV28" t="s">
        <v>157</v>
      </c>
      <c r="AW28" t="s">
        <v>161</v>
      </c>
      <c r="AX28" t="s">
        <v>157</v>
      </c>
      <c r="AY28" t="s">
        <v>190</v>
      </c>
      <c r="AZ28" t="s">
        <v>151</v>
      </c>
      <c r="BA28" t="s">
        <v>190</v>
      </c>
      <c r="BB28" t="s">
        <v>156</v>
      </c>
      <c r="BC28" t="s">
        <v>157</v>
      </c>
      <c r="BD28" t="s">
        <v>157</v>
      </c>
      <c r="BE28" t="s">
        <v>151</v>
      </c>
      <c r="BF28" t="s">
        <v>149</v>
      </c>
      <c r="BG28" t="s">
        <v>155</v>
      </c>
      <c r="BH28" t="s">
        <v>169</v>
      </c>
      <c r="BI28" t="s">
        <v>155</v>
      </c>
      <c r="BJ28" t="s">
        <v>151</v>
      </c>
      <c r="BK28" t="s">
        <v>151</v>
      </c>
      <c r="BL28" t="s">
        <v>157</v>
      </c>
      <c r="BM28" t="s">
        <v>157</v>
      </c>
      <c r="BN28" t="s">
        <v>151</v>
      </c>
      <c r="BO28" t="s">
        <v>157</v>
      </c>
      <c r="BP28" t="s">
        <v>162</v>
      </c>
      <c r="BQ28" t="s">
        <v>151</v>
      </c>
      <c r="BR28" t="s">
        <v>153</v>
      </c>
      <c r="BS28" t="s">
        <v>157</v>
      </c>
      <c r="BT28" t="s">
        <v>168</v>
      </c>
      <c r="BU28" t="s">
        <v>166</v>
      </c>
      <c r="BV28" t="s">
        <v>157</v>
      </c>
      <c r="BW28" t="s">
        <v>167</v>
      </c>
      <c r="BX28" t="s">
        <v>151</v>
      </c>
      <c r="BY28" t="s">
        <v>157</v>
      </c>
      <c r="BZ28" t="s">
        <v>168</v>
      </c>
      <c r="CA28" t="s">
        <v>151</v>
      </c>
      <c r="CB28" t="s">
        <v>163</v>
      </c>
      <c r="CC28" t="s">
        <v>162</v>
      </c>
      <c r="CD28" t="s">
        <v>169</v>
      </c>
      <c r="CE28" t="s">
        <v>190</v>
      </c>
      <c r="CF28" t="s">
        <v>151</v>
      </c>
      <c r="CG28" t="s">
        <v>161</v>
      </c>
      <c r="CH28" t="s">
        <v>168</v>
      </c>
      <c r="CI28" t="s">
        <v>159</v>
      </c>
      <c r="CJ28" t="s">
        <v>169</v>
      </c>
      <c r="CK28" t="s">
        <v>157</v>
      </c>
      <c r="CL28" t="s">
        <v>157</v>
      </c>
      <c r="CM28" t="s">
        <v>151</v>
      </c>
      <c r="CN28" t="s">
        <v>151</v>
      </c>
      <c r="CO28" t="s">
        <v>156</v>
      </c>
      <c r="CP28" t="s">
        <v>156</v>
      </c>
      <c r="CQ28" t="s">
        <v>168</v>
      </c>
      <c r="CR28" t="s">
        <v>169</v>
      </c>
      <c r="CS28" t="s">
        <v>151</v>
      </c>
      <c r="CT28" t="s">
        <v>156</v>
      </c>
      <c r="CU28" t="s">
        <v>169</v>
      </c>
      <c r="CV28" t="s">
        <v>169</v>
      </c>
      <c r="CW28" t="s">
        <v>157</v>
      </c>
      <c r="CX28" t="s">
        <v>168</v>
      </c>
      <c r="CY28" t="s">
        <v>151</v>
      </c>
      <c r="CZ28" t="s">
        <v>151</v>
      </c>
      <c r="DA28" t="s">
        <v>157</v>
      </c>
      <c r="DB28" t="s">
        <v>157</v>
      </c>
      <c r="DC28" t="s">
        <v>151</v>
      </c>
      <c r="DD28" t="s">
        <v>157</v>
      </c>
      <c r="DE28" t="s">
        <v>156</v>
      </c>
      <c r="DF28" t="s">
        <v>159</v>
      </c>
      <c r="DG28" t="s">
        <v>151</v>
      </c>
      <c r="DH28" t="s">
        <v>151</v>
      </c>
      <c r="DI28" t="s">
        <v>154</v>
      </c>
      <c r="DJ28" t="s">
        <v>157</v>
      </c>
      <c r="DK28" t="s">
        <v>166</v>
      </c>
      <c r="DL28" t="s">
        <v>151</v>
      </c>
      <c r="DM28" t="s">
        <v>153</v>
      </c>
      <c r="DN28" t="s">
        <v>151</v>
      </c>
      <c r="DO28" t="s">
        <v>168</v>
      </c>
      <c r="DP28" t="s">
        <v>151</v>
      </c>
      <c r="DQ28" t="s">
        <v>151</v>
      </c>
      <c r="DR28" t="s">
        <v>151</v>
      </c>
      <c r="DS28" t="s">
        <v>163</v>
      </c>
      <c r="DT28" t="s">
        <v>151</v>
      </c>
      <c r="DU28" t="s">
        <v>157</v>
      </c>
      <c r="DV28" t="s">
        <v>157</v>
      </c>
      <c r="DW28" t="s">
        <v>151</v>
      </c>
      <c r="DX28" t="s">
        <v>155</v>
      </c>
      <c r="DY28" t="s">
        <v>157</v>
      </c>
      <c r="DZ28" t="s">
        <v>169</v>
      </c>
      <c r="EA28" t="s">
        <v>157</v>
      </c>
      <c r="EB28" t="s">
        <v>151</v>
      </c>
      <c r="EC28" t="s">
        <v>151</v>
      </c>
      <c r="ED28" t="s">
        <v>149</v>
      </c>
      <c r="EE28" t="s">
        <v>168</v>
      </c>
      <c r="EF28" t="s">
        <v>167</v>
      </c>
      <c r="EG28" t="s">
        <v>149</v>
      </c>
      <c r="EH28" t="s">
        <v>157</v>
      </c>
      <c r="EI28" t="s">
        <v>188</v>
      </c>
      <c r="EJ28" t="s">
        <v>168</v>
      </c>
      <c r="EK28" t="s">
        <v>151</v>
      </c>
      <c r="EL28" t="s">
        <v>161</v>
      </c>
      <c r="EM28" t="s">
        <v>172</v>
      </c>
      <c r="EN28" t="s">
        <v>190</v>
      </c>
      <c r="EO28" t="s">
        <v>161</v>
      </c>
      <c r="EP28" t="s">
        <v>169</v>
      </c>
      <c r="EQ28" t="s">
        <v>155</v>
      </c>
    </row>
    <row r="29" spans="1:147" x14ac:dyDescent="0.25">
      <c r="A29">
        <v>142</v>
      </c>
      <c r="B29" t="s">
        <v>149</v>
      </c>
      <c r="C29" t="s">
        <v>168</v>
      </c>
      <c r="D29" t="s">
        <v>168</v>
      </c>
      <c r="E29" t="s">
        <v>153</v>
      </c>
      <c r="F29" t="s">
        <v>169</v>
      </c>
      <c r="G29" t="s">
        <v>168</v>
      </c>
      <c r="H29" t="s">
        <v>151</v>
      </c>
      <c r="I29" t="s">
        <v>157</v>
      </c>
      <c r="J29" t="s">
        <v>151</v>
      </c>
      <c r="K29" t="s">
        <v>190</v>
      </c>
      <c r="L29" t="s">
        <v>169</v>
      </c>
      <c r="M29" t="s">
        <v>169</v>
      </c>
      <c r="N29" t="s">
        <v>157</v>
      </c>
      <c r="O29" t="s">
        <v>157</v>
      </c>
      <c r="P29" t="s">
        <v>157</v>
      </c>
      <c r="Q29" t="s">
        <v>166</v>
      </c>
      <c r="R29" t="s">
        <v>159</v>
      </c>
      <c r="S29" t="s">
        <v>157</v>
      </c>
      <c r="T29" t="s">
        <v>168</v>
      </c>
      <c r="U29" t="s">
        <v>169</v>
      </c>
      <c r="V29" t="s">
        <v>169</v>
      </c>
      <c r="W29" t="s">
        <v>155</v>
      </c>
      <c r="X29" t="s">
        <v>160</v>
      </c>
      <c r="Y29" t="s">
        <v>151</v>
      </c>
      <c r="Z29" t="s">
        <v>153</v>
      </c>
      <c r="AA29" t="s">
        <v>161</v>
      </c>
      <c r="AB29" t="s">
        <v>153</v>
      </c>
      <c r="AC29" t="s">
        <v>153</v>
      </c>
      <c r="AD29" t="s">
        <v>167</v>
      </c>
      <c r="AE29" t="s">
        <v>172</v>
      </c>
      <c r="AF29" t="s">
        <v>157</v>
      </c>
      <c r="AG29" t="s">
        <v>168</v>
      </c>
      <c r="AH29" t="s">
        <v>151</v>
      </c>
      <c r="AI29" t="s">
        <v>159</v>
      </c>
      <c r="AJ29" t="s">
        <v>149</v>
      </c>
      <c r="AK29" t="s">
        <v>151</v>
      </c>
      <c r="AL29" t="s">
        <v>169</v>
      </c>
      <c r="AM29" t="s">
        <v>157</v>
      </c>
      <c r="AN29" t="s">
        <v>190</v>
      </c>
      <c r="AO29" t="s">
        <v>161</v>
      </c>
      <c r="AP29" t="s">
        <v>157</v>
      </c>
      <c r="AQ29" t="s">
        <v>168</v>
      </c>
      <c r="AR29" t="s">
        <v>157</v>
      </c>
      <c r="AS29" t="s">
        <v>157</v>
      </c>
      <c r="AT29" t="s">
        <v>157</v>
      </c>
      <c r="AU29" t="s">
        <v>151</v>
      </c>
      <c r="AV29" t="s">
        <v>151</v>
      </c>
      <c r="AW29" t="s">
        <v>161</v>
      </c>
      <c r="AX29" t="s">
        <v>157</v>
      </c>
      <c r="AY29" t="s">
        <v>156</v>
      </c>
      <c r="AZ29" t="s">
        <v>153</v>
      </c>
      <c r="BA29" t="s">
        <v>190</v>
      </c>
      <c r="BB29" t="s">
        <v>156</v>
      </c>
      <c r="BC29" t="s">
        <v>157</v>
      </c>
      <c r="BD29" t="s">
        <v>156</v>
      </c>
      <c r="BE29" t="s">
        <v>151</v>
      </c>
      <c r="BF29" t="s">
        <v>149</v>
      </c>
      <c r="BG29" t="s">
        <v>155</v>
      </c>
      <c r="BH29" t="s">
        <v>169</v>
      </c>
      <c r="BI29" t="s">
        <v>169</v>
      </c>
      <c r="BJ29" t="s">
        <v>151</v>
      </c>
      <c r="BK29" t="s">
        <v>151</v>
      </c>
      <c r="BL29" t="s">
        <v>157</v>
      </c>
      <c r="BM29" t="s">
        <v>157</v>
      </c>
      <c r="BN29" t="s">
        <v>151</v>
      </c>
      <c r="BO29" t="s">
        <v>157</v>
      </c>
      <c r="BP29" t="s">
        <v>151</v>
      </c>
      <c r="BQ29" t="s">
        <v>151</v>
      </c>
      <c r="BR29" t="s">
        <v>339</v>
      </c>
      <c r="BS29" t="s">
        <v>151</v>
      </c>
      <c r="BT29" t="s">
        <v>168</v>
      </c>
      <c r="BU29" t="s">
        <v>157</v>
      </c>
      <c r="BV29" t="s">
        <v>157</v>
      </c>
      <c r="BW29" t="s">
        <v>167</v>
      </c>
      <c r="BX29" t="s">
        <v>153</v>
      </c>
      <c r="BY29" t="s">
        <v>157</v>
      </c>
      <c r="BZ29" t="s">
        <v>167</v>
      </c>
      <c r="CA29" t="s">
        <v>157</v>
      </c>
      <c r="CB29" t="s">
        <v>157</v>
      </c>
      <c r="CC29" t="s">
        <v>157</v>
      </c>
      <c r="CD29" t="s">
        <v>149</v>
      </c>
      <c r="CE29" t="s">
        <v>190</v>
      </c>
      <c r="CF29" t="s">
        <v>151</v>
      </c>
      <c r="CG29" t="s">
        <v>151</v>
      </c>
      <c r="CH29" t="s">
        <v>168</v>
      </c>
      <c r="CI29" t="s">
        <v>168</v>
      </c>
      <c r="CJ29" t="s">
        <v>168</v>
      </c>
      <c r="CK29" t="s">
        <v>157</v>
      </c>
      <c r="CL29" t="s">
        <v>157</v>
      </c>
      <c r="CM29" t="s">
        <v>157</v>
      </c>
      <c r="CN29" t="s">
        <v>157</v>
      </c>
      <c r="CO29" t="s">
        <v>157</v>
      </c>
      <c r="CP29" t="s">
        <v>156</v>
      </c>
      <c r="CQ29" t="s">
        <v>159</v>
      </c>
      <c r="CR29" t="s">
        <v>155</v>
      </c>
      <c r="CS29" t="s">
        <v>151</v>
      </c>
      <c r="CT29" t="s">
        <v>157</v>
      </c>
      <c r="CU29" t="s">
        <v>168</v>
      </c>
      <c r="CV29" t="s">
        <v>155</v>
      </c>
      <c r="CW29" t="s">
        <v>157</v>
      </c>
      <c r="CX29" t="s">
        <v>168</v>
      </c>
      <c r="CY29" t="s">
        <v>151</v>
      </c>
      <c r="CZ29" t="s">
        <v>175</v>
      </c>
      <c r="DA29" t="s">
        <v>151</v>
      </c>
      <c r="DB29" t="s">
        <v>157</v>
      </c>
      <c r="DC29" t="s">
        <v>151</v>
      </c>
      <c r="DD29" t="s">
        <v>151</v>
      </c>
      <c r="DE29" t="s">
        <v>190</v>
      </c>
      <c r="DF29" t="s">
        <v>159</v>
      </c>
      <c r="DG29" t="s">
        <v>151</v>
      </c>
      <c r="DH29" t="s">
        <v>157</v>
      </c>
      <c r="DI29" t="s">
        <v>155</v>
      </c>
      <c r="DJ29" t="s">
        <v>157</v>
      </c>
      <c r="DK29" t="s">
        <v>166</v>
      </c>
      <c r="DL29" t="s">
        <v>167</v>
      </c>
      <c r="DM29" t="s">
        <v>167</v>
      </c>
      <c r="DN29" t="s">
        <v>151</v>
      </c>
      <c r="DO29" t="s">
        <v>167</v>
      </c>
      <c r="DP29" t="s">
        <v>153</v>
      </c>
      <c r="DQ29" t="s">
        <v>157</v>
      </c>
      <c r="DR29" t="s">
        <v>151</v>
      </c>
      <c r="DS29" t="s">
        <v>157</v>
      </c>
      <c r="DT29" t="s">
        <v>151</v>
      </c>
      <c r="DU29" t="s">
        <v>157</v>
      </c>
      <c r="DV29" t="s">
        <v>157</v>
      </c>
      <c r="DW29" t="s">
        <v>151</v>
      </c>
      <c r="DX29" t="s">
        <v>155</v>
      </c>
      <c r="DY29" t="s">
        <v>178</v>
      </c>
      <c r="DZ29" t="s">
        <v>169</v>
      </c>
      <c r="EA29" t="s">
        <v>178</v>
      </c>
      <c r="EB29" t="s">
        <v>151</v>
      </c>
      <c r="EC29" t="s">
        <v>157</v>
      </c>
      <c r="ED29" t="s">
        <v>149</v>
      </c>
      <c r="EE29" t="s">
        <v>168</v>
      </c>
      <c r="EF29" t="s">
        <v>167</v>
      </c>
      <c r="EG29" t="s">
        <v>149</v>
      </c>
      <c r="EH29" t="s">
        <v>157</v>
      </c>
      <c r="EI29" t="s">
        <v>184</v>
      </c>
      <c r="EJ29" t="s">
        <v>168</v>
      </c>
      <c r="EK29" t="s">
        <v>157</v>
      </c>
      <c r="EL29" t="s">
        <v>161</v>
      </c>
      <c r="EM29" t="s">
        <v>160</v>
      </c>
      <c r="EN29" t="s">
        <v>156</v>
      </c>
      <c r="EO29" t="s">
        <v>167</v>
      </c>
      <c r="EP29" t="s">
        <v>155</v>
      </c>
      <c r="EQ29" t="s">
        <v>155</v>
      </c>
    </row>
    <row r="30" spans="1:147" x14ac:dyDescent="0.25">
      <c r="A30">
        <v>143</v>
      </c>
      <c r="B30" t="s">
        <v>150</v>
      </c>
      <c r="C30" t="s">
        <v>150</v>
      </c>
      <c r="D30" t="s">
        <v>168</v>
      </c>
      <c r="E30" t="s">
        <v>153</v>
      </c>
      <c r="F30" t="s">
        <v>169</v>
      </c>
      <c r="G30" t="s">
        <v>149</v>
      </c>
      <c r="H30" t="s">
        <v>153</v>
      </c>
      <c r="I30" t="s">
        <v>153</v>
      </c>
      <c r="J30" t="s">
        <v>153</v>
      </c>
      <c r="K30" t="s">
        <v>156</v>
      </c>
      <c r="L30" t="s">
        <v>154</v>
      </c>
      <c r="M30" t="s">
        <v>154</v>
      </c>
      <c r="N30" t="s">
        <v>157</v>
      </c>
      <c r="O30" t="s">
        <v>157</v>
      </c>
      <c r="P30" t="s">
        <v>157</v>
      </c>
      <c r="Q30" t="s">
        <v>151</v>
      </c>
      <c r="R30" t="s">
        <v>159</v>
      </c>
      <c r="S30" t="s">
        <v>151</v>
      </c>
      <c r="T30" t="s">
        <v>168</v>
      </c>
      <c r="U30" t="s">
        <v>169</v>
      </c>
      <c r="V30" t="s">
        <v>155</v>
      </c>
      <c r="W30" t="s">
        <v>149</v>
      </c>
      <c r="X30" t="s">
        <v>160</v>
      </c>
      <c r="Y30" t="s">
        <v>153</v>
      </c>
      <c r="Z30" t="s">
        <v>161</v>
      </c>
      <c r="AA30" t="s">
        <v>164</v>
      </c>
      <c r="AB30" t="s">
        <v>161</v>
      </c>
      <c r="AC30" t="s">
        <v>161</v>
      </c>
      <c r="AD30" t="s">
        <v>162</v>
      </c>
      <c r="AE30" t="s">
        <v>163</v>
      </c>
      <c r="AF30" t="s">
        <v>162</v>
      </c>
      <c r="AG30" t="s">
        <v>165</v>
      </c>
      <c r="AH30" t="s">
        <v>156</v>
      </c>
      <c r="AI30" t="s">
        <v>159</v>
      </c>
      <c r="AJ30" t="s">
        <v>169</v>
      </c>
      <c r="AK30" t="s">
        <v>162</v>
      </c>
      <c r="AL30" t="s">
        <v>155</v>
      </c>
      <c r="AM30" t="s">
        <v>151</v>
      </c>
      <c r="AN30" t="s">
        <v>157</v>
      </c>
      <c r="AO30" t="s">
        <v>157</v>
      </c>
      <c r="AP30" t="s">
        <v>156</v>
      </c>
      <c r="AQ30" t="s">
        <v>167</v>
      </c>
      <c r="AR30" t="s">
        <v>163</v>
      </c>
      <c r="AS30" t="s">
        <v>157</v>
      </c>
      <c r="AT30" t="s">
        <v>157</v>
      </c>
      <c r="AU30" t="s">
        <v>153</v>
      </c>
      <c r="AV30" t="s">
        <v>166</v>
      </c>
      <c r="AW30" t="s">
        <v>153</v>
      </c>
      <c r="AX30" t="s">
        <v>157</v>
      </c>
      <c r="AY30" t="s">
        <v>190</v>
      </c>
      <c r="AZ30" t="s">
        <v>153</v>
      </c>
      <c r="BA30" t="s">
        <v>161</v>
      </c>
      <c r="BB30" t="s">
        <v>190</v>
      </c>
      <c r="BC30" t="s">
        <v>151</v>
      </c>
      <c r="BD30" t="s">
        <v>151</v>
      </c>
      <c r="BE30" t="s">
        <v>151</v>
      </c>
      <c r="BF30" t="s">
        <v>149</v>
      </c>
      <c r="BG30" t="s">
        <v>154</v>
      </c>
      <c r="BH30" t="s">
        <v>155</v>
      </c>
      <c r="BI30" t="s">
        <v>155</v>
      </c>
      <c r="BJ30" t="s">
        <v>161</v>
      </c>
      <c r="BK30" t="s">
        <v>157</v>
      </c>
      <c r="BL30" t="s">
        <v>157</v>
      </c>
      <c r="BM30" t="s">
        <v>157</v>
      </c>
      <c r="BN30" t="s">
        <v>153</v>
      </c>
      <c r="BO30" t="s">
        <v>157</v>
      </c>
      <c r="BP30" t="s">
        <v>161</v>
      </c>
      <c r="BQ30" t="s">
        <v>151</v>
      </c>
      <c r="BR30" t="s">
        <v>167</v>
      </c>
      <c r="BS30" t="s">
        <v>151</v>
      </c>
      <c r="BT30" t="s">
        <v>149</v>
      </c>
      <c r="BU30" t="s">
        <v>157</v>
      </c>
      <c r="BV30" t="s">
        <v>157</v>
      </c>
      <c r="BW30" t="s">
        <v>167</v>
      </c>
      <c r="BX30" t="s">
        <v>161</v>
      </c>
      <c r="BY30" t="s">
        <v>151</v>
      </c>
      <c r="BZ30" t="s">
        <v>167</v>
      </c>
      <c r="CA30" t="s">
        <v>157</v>
      </c>
      <c r="CB30" t="s">
        <v>157</v>
      </c>
      <c r="CC30" t="s">
        <v>166</v>
      </c>
      <c r="CD30" t="s">
        <v>154</v>
      </c>
      <c r="CE30" t="s">
        <v>190</v>
      </c>
      <c r="CF30" t="s">
        <v>161</v>
      </c>
      <c r="CG30" t="s">
        <v>157</v>
      </c>
      <c r="CH30" t="s">
        <v>159</v>
      </c>
      <c r="CI30" t="s">
        <v>159</v>
      </c>
      <c r="CJ30" t="s">
        <v>169</v>
      </c>
      <c r="CK30" t="s">
        <v>151</v>
      </c>
      <c r="CL30" t="s">
        <v>162</v>
      </c>
      <c r="CM30" t="s">
        <v>151</v>
      </c>
      <c r="CN30" t="s">
        <v>153</v>
      </c>
      <c r="CO30" t="s">
        <v>157</v>
      </c>
      <c r="CP30" t="s">
        <v>156</v>
      </c>
      <c r="CQ30" t="s">
        <v>168</v>
      </c>
      <c r="CR30" t="s">
        <v>169</v>
      </c>
      <c r="CS30" t="s">
        <v>167</v>
      </c>
      <c r="CT30" t="s">
        <v>156</v>
      </c>
      <c r="CU30" t="s">
        <v>168</v>
      </c>
      <c r="CV30" t="s">
        <v>155</v>
      </c>
      <c r="CW30" t="s">
        <v>157</v>
      </c>
      <c r="CX30" t="s">
        <v>168</v>
      </c>
      <c r="CY30" t="s">
        <v>153</v>
      </c>
      <c r="CZ30" t="s">
        <v>157</v>
      </c>
      <c r="DA30" t="s">
        <v>153</v>
      </c>
      <c r="DB30" t="s">
        <v>157</v>
      </c>
      <c r="DC30" t="s">
        <v>153</v>
      </c>
      <c r="DD30" t="s">
        <v>151</v>
      </c>
      <c r="DE30" t="s">
        <v>157</v>
      </c>
      <c r="DF30" t="s">
        <v>159</v>
      </c>
      <c r="DG30" t="s">
        <v>151</v>
      </c>
      <c r="DH30" t="s">
        <v>151</v>
      </c>
      <c r="DI30" t="s">
        <v>152</v>
      </c>
      <c r="DJ30" t="s">
        <v>157</v>
      </c>
      <c r="DK30" t="s">
        <v>166</v>
      </c>
      <c r="DL30" t="s">
        <v>167</v>
      </c>
      <c r="DM30" t="s">
        <v>167</v>
      </c>
      <c r="DN30" t="s">
        <v>167</v>
      </c>
      <c r="DO30" t="s">
        <v>167</v>
      </c>
      <c r="DP30" t="s">
        <v>153</v>
      </c>
      <c r="DQ30" t="s">
        <v>151</v>
      </c>
      <c r="DR30" t="s">
        <v>151</v>
      </c>
      <c r="DS30" t="s">
        <v>163</v>
      </c>
      <c r="DT30" t="s">
        <v>153</v>
      </c>
      <c r="DU30" t="s">
        <v>151</v>
      </c>
      <c r="DV30" t="s">
        <v>157</v>
      </c>
      <c r="DW30" t="s">
        <v>161</v>
      </c>
      <c r="DX30" t="s">
        <v>149</v>
      </c>
      <c r="DY30" t="s">
        <v>157</v>
      </c>
      <c r="DZ30" t="s">
        <v>152</v>
      </c>
      <c r="EA30" t="s">
        <v>185</v>
      </c>
      <c r="EB30" t="s">
        <v>157</v>
      </c>
      <c r="EC30" t="s">
        <v>161</v>
      </c>
      <c r="ED30" t="s">
        <v>149</v>
      </c>
      <c r="EE30" t="s">
        <v>149</v>
      </c>
      <c r="EF30" t="s">
        <v>167</v>
      </c>
      <c r="EG30" t="s">
        <v>149</v>
      </c>
      <c r="EH30" t="s">
        <v>151</v>
      </c>
      <c r="EI30" t="s">
        <v>184</v>
      </c>
      <c r="EJ30" t="s">
        <v>168</v>
      </c>
      <c r="EK30" t="s">
        <v>157</v>
      </c>
      <c r="EL30" t="s">
        <v>161</v>
      </c>
      <c r="EM30" t="s">
        <v>160</v>
      </c>
      <c r="EN30" t="s">
        <v>164</v>
      </c>
      <c r="EO30" t="s">
        <v>171</v>
      </c>
      <c r="EP30" t="s">
        <v>155</v>
      </c>
      <c r="EQ30" t="s">
        <v>149</v>
      </c>
    </row>
    <row r="31" spans="1:147" x14ac:dyDescent="0.25">
      <c r="A31">
        <v>144</v>
      </c>
      <c r="B31" t="s">
        <v>149</v>
      </c>
      <c r="C31" t="s">
        <v>168</v>
      </c>
      <c r="D31" t="s">
        <v>150</v>
      </c>
      <c r="E31" t="s">
        <v>157</v>
      </c>
      <c r="F31" t="s">
        <v>152</v>
      </c>
      <c r="G31" t="s">
        <v>168</v>
      </c>
      <c r="H31" t="s">
        <v>151</v>
      </c>
      <c r="I31" t="s">
        <v>164</v>
      </c>
      <c r="J31" t="s">
        <v>151</v>
      </c>
      <c r="K31" t="s">
        <v>156</v>
      </c>
      <c r="L31" t="s">
        <v>149</v>
      </c>
      <c r="M31" t="s">
        <v>155</v>
      </c>
      <c r="N31" t="s">
        <v>157</v>
      </c>
      <c r="O31" t="s">
        <v>157</v>
      </c>
      <c r="P31" t="s">
        <v>151</v>
      </c>
      <c r="Q31" t="s">
        <v>151</v>
      </c>
      <c r="R31" t="s">
        <v>159</v>
      </c>
      <c r="S31" t="s">
        <v>157</v>
      </c>
      <c r="T31" t="s">
        <v>159</v>
      </c>
      <c r="U31" t="s">
        <v>155</v>
      </c>
      <c r="V31" t="s">
        <v>155</v>
      </c>
      <c r="W31" t="s">
        <v>149</v>
      </c>
      <c r="X31" t="s">
        <v>172</v>
      </c>
      <c r="Y31" t="s">
        <v>157</v>
      </c>
      <c r="Z31" t="s">
        <v>151</v>
      </c>
      <c r="AA31" t="s">
        <v>151</v>
      </c>
      <c r="AB31" t="s">
        <v>151</v>
      </c>
      <c r="AC31" t="s">
        <v>157</v>
      </c>
      <c r="AD31" t="s">
        <v>151</v>
      </c>
      <c r="AE31" t="s">
        <v>157</v>
      </c>
      <c r="AF31" t="s">
        <v>157</v>
      </c>
      <c r="AG31" t="s">
        <v>167</v>
      </c>
      <c r="AH31" t="s">
        <v>161</v>
      </c>
      <c r="AI31" t="s">
        <v>159</v>
      </c>
      <c r="AJ31" t="s">
        <v>149</v>
      </c>
      <c r="AK31" t="s">
        <v>151</v>
      </c>
      <c r="AL31" t="s">
        <v>149</v>
      </c>
      <c r="AM31" t="s">
        <v>151</v>
      </c>
      <c r="AN31" t="s">
        <v>157</v>
      </c>
      <c r="AO31" t="s">
        <v>157</v>
      </c>
      <c r="AP31" t="s">
        <v>151</v>
      </c>
      <c r="AQ31" t="s">
        <v>167</v>
      </c>
      <c r="AR31" t="s">
        <v>157</v>
      </c>
      <c r="AS31" t="s">
        <v>157</v>
      </c>
      <c r="AT31" t="s">
        <v>157</v>
      </c>
      <c r="AU31" t="s">
        <v>157</v>
      </c>
      <c r="AV31" t="s">
        <v>157</v>
      </c>
      <c r="AW31" t="s">
        <v>153</v>
      </c>
      <c r="AX31" t="s">
        <v>157</v>
      </c>
      <c r="AY31" t="s">
        <v>157</v>
      </c>
      <c r="AZ31" t="s">
        <v>157</v>
      </c>
      <c r="BA31" t="s">
        <v>190</v>
      </c>
      <c r="BB31" t="s">
        <v>157</v>
      </c>
      <c r="BC31" t="s">
        <v>157</v>
      </c>
      <c r="BD31" t="s">
        <v>186</v>
      </c>
      <c r="BE31" t="s">
        <v>151</v>
      </c>
      <c r="BF31" t="s">
        <v>149</v>
      </c>
      <c r="BG31" t="s">
        <v>149</v>
      </c>
      <c r="BH31" t="s">
        <v>155</v>
      </c>
      <c r="BI31" t="s">
        <v>149</v>
      </c>
      <c r="BJ31" t="s">
        <v>151</v>
      </c>
      <c r="BK31" t="s">
        <v>157</v>
      </c>
      <c r="BL31" t="s">
        <v>157</v>
      </c>
      <c r="BM31" t="s">
        <v>157</v>
      </c>
      <c r="BN31" t="s">
        <v>157</v>
      </c>
      <c r="BO31" t="s">
        <v>157</v>
      </c>
      <c r="BP31" t="s">
        <v>151</v>
      </c>
      <c r="BQ31" t="s">
        <v>157</v>
      </c>
      <c r="BR31" t="s">
        <v>167</v>
      </c>
      <c r="BS31" t="s">
        <v>157</v>
      </c>
      <c r="BT31" t="s">
        <v>168</v>
      </c>
      <c r="BU31" t="s">
        <v>157</v>
      </c>
      <c r="BV31" t="s">
        <v>157</v>
      </c>
      <c r="BW31" t="s">
        <v>167</v>
      </c>
      <c r="BX31" t="s">
        <v>161</v>
      </c>
      <c r="BY31" t="s">
        <v>157</v>
      </c>
      <c r="BZ31" t="s">
        <v>167</v>
      </c>
      <c r="CA31" t="s">
        <v>157</v>
      </c>
      <c r="CB31" t="s">
        <v>157</v>
      </c>
      <c r="CC31" t="s">
        <v>157</v>
      </c>
      <c r="CD31" t="s">
        <v>155</v>
      </c>
      <c r="CE31" t="s">
        <v>157</v>
      </c>
      <c r="CF31" t="s">
        <v>153</v>
      </c>
      <c r="CG31" t="s">
        <v>157</v>
      </c>
      <c r="CH31" t="s">
        <v>159</v>
      </c>
      <c r="CI31" t="s">
        <v>159</v>
      </c>
      <c r="CJ31" t="s">
        <v>168</v>
      </c>
      <c r="CK31" t="s">
        <v>157</v>
      </c>
      <c r="CL31" t="s">
        <v>157</v>
      </c>
      <c r="CM31" t="s">
        <v>157</v>
      </c>
      <c r="CN31" t="s">
        <v>157</v>
      </c>
      <c r="CO31" t="s">
        <v>157</v>
      </c>
      <c r="CP31" t="s">
        <v>157</v>
      </c>
      <c r="CQ31" t="s">
        <v>159</v>
      </c>
      <c r="CR31" t="s">
        <v>149</v>
      </c>
      <c r="CS31" t="s">
        <v>151</v>
      </c>
      <c r="CT31" t="s">
        <v>157</v>
      </c>
      <c r="CU31" t="s">
        <v>168</v>
      </c>
      <c r="CV31" t="s">
        <v>155</v>
      </c>
      <c r="CW31" t="s">
        <v>157</v>
      </c>
      <c r="CX31" t="s">
        <v>168</v>
      </c>
      <c r="CY31" t="s">
        <v>151</v>
      </c>
      <c r="CZ31" t="s">
        <v>151</v>
      </c>
      <c r="DA31" t="s">
        <v>157</v>
      </c>
      <c r="DB31" t="s">
        <v>157</v>
      </c>
      <c r="DC31" t="s">
        <v>151</v>
      </c>
      <c r="DD31" t="s">
        <v>151</v>
      </c>
      <c r="DE31" t="s">
        <v>190</v>
      </c>
      <c r="DF31" t="s">
        <v>159</v>
      </c>
      <c r="DG31" t="s">
        <v>157</v>
      </c>
      <c r="DH31" t="s">
        <v>157</v>
      </c>
      <c r="DI31" t="s">
        <v>155</v>
      </c>
      <c r="DJ31" t="s">
        <v>157</v>
      </c>
      <c r="DK31" t="s">
        <v>157</v>
      </c>
      <c r="DL31" t="s">
        <v>167</v>
      </c>
      <c r="DM31" t="s">
        <v>167</v>
      </c>
      <c r="DN31" t="s">
        <v>151</v>
      </c>
      <c r="DO31" t="s">
        <v>167</v>
      </c>
      <c r="DP31" t="s">
        <v>153</v>
      </c>
      <c r="DQ31" t="s">
        <v>157</v>
      </c>
      <c r="DR31" t="s">
        <v>157</v>
      </c>
      <c r="DS31" t="s">
        <v>157</v>
      </c>
      <c r="DT31" t="s">
        <v>157</v>
      </c>
      <c r="DU31" t="s">
        <v>157</v>
      </c>
      <c r="DV31" t="s">
        <v>157</v>
      </c>
      <c r="DW31" t="s">
        <v>151</v>
      </c>
      <c r="DX31" t="s">
        <v>149</v>
      </c>
      <c r="DY31" t="s">
        <v>157</v>
      </c>
      <c r="DZ31" t="s">
        <v>149</v>
      </c>
      <c r="EA31" t="s">
        <v>157</v>
      </c>
      <c r="EB31" t="s">
        <v>151</v>
      </c>
      <c r="EC31" t="s">
        <v>157</v>
      </c>
      <c r="ED31" t="s">
        <v>149</v>
      </c>
      <c r="EE31" t="s">
        <v>149</v>
      </c>
      <c r="EF31" t="s">
        <v>167</v>
      </c>
      <c r="EG31" t="s">
        <v>149</v>
      </c>
      <c r="EH31" t="s">
        <v>157</v>
      </c>
      <c r="EI31" t="s">
        <v>170</v>
      </c>
      <c r="EJ31" t="s">
        <v>168</v>
      </c>
      <c r="EK31" t="s">
        <v>157</v>
      </c>
      <c r="EL31" t="s">
        <v>161</v>
      </c>
      <c r="EM31" t="s">
        <v>172</v>
      </c>
      <c r="EN31" t="s">
        <v>157</v>
      </c>
      <c r="EO31" t="s">
        <v>161</v>
      </c>
      <c r="EP31" t="s">
        <v>149</v>
      </c>
      <c r="EQ31" t="s">
        <v>149</v>
      </c>
    </row>
    <row r="32" spans="1:147" x14ac:dyDescent="0.25">
      <c r="A32">
        <v>147</v>
      </c>
      <c r="B32" t="s">
        <v>169</v>
      </c>
      <c r="C32" t="s">
        <v>150</v>
      </c>
      <c r="D32" t="s">
        <v>150</v>
      </c>
      <c r="E32" t="s">
        <v>151</v>
      </c>
      <c r="F32" t="s">
        <v>154</v>
      </c>
      <c r="G32" t="s">
        <v>169</v>
      </c>
      <c r="H32" t="s">
        <v>153</v>
      </c>
      <c r="I32" t="s">
        <v>153</v>
      </c>
      <c r="J32" t="s">
        <v>161</v>
      </c>
      <c r="K32" t="s">
        <v>190</v>
      </c>
      <c r="L32" t="s">
        <v>169</v>
      </c>
      <c r="M32" t="s">
        <v>154</v>
      </c>
      <c r="N32" t="s">
        <v>190</v>
      </c>
      <c r="O32" t="s">
        <v>157</v>
      </c>
      <c r="P32" t="s">
        <v>153</v>
      </c>
      <c r="Q32" t="s">
        <v>166</v>
      </c>
      <c r="R32" t="s">
        <v>168</v>
      </c>
      <c r="S32" t="s">
        <v>151</v>
      </c>
      <c r="T32" t="s">
        <v>153</v>
      </c>
      <c r="U32" t="s">
        <v>154</v>
      </c>
      <c r="V32" t="s">
        <v>154</v>
      </c>
      <c r="W32" t="s">
        <v>169</v>
      </c>
      <c r="X32" t="s">
        <v>166</v>
      </c>
      <c r="Y32" t="s">
        <v>153</v>
      </c>
      <c r="Z32" t="s">
        <v>153</v>
      </c>
      <c r="AA32" t="s">
        <v>161</v>
      </c>
      <c r="AB32" t="s">
        <v>153</v>
      </c>
      <c r="AC32" t="s">
        <v>153</v>
      </c>
      <c r="AD32" t="s">
        <v>151</v>
      </c>
      <c r="AE32" t="s">
        <v>163</v>
      </c>
      <c r="AF32" t="s">
        <v>157</v>
      </c>
      <c r="AG32" t="s">
        <v>165</v>
      </c>
      <c r="AH32" t="s">
        <v>156</v>
      </c>
      <c r="AI32" t="s">
        <v>168</v>
      </c>
      <c r="AJ32" t="s">
        <v>169</v>
      </c>
      <c r="AK32" t="s">
        <v>151</v>
      </c>
      <c r="AL32" t="s">
        <v>169</v>
      </c>
      <c r="AM32" t="s">
        <v>151</v>
      </c>
      <c r="AN32" t="s">
        <v>190</v>
      </c>
      <c r="AO32" t="s">
        <v>157</v>
      </c>
      <c r="AP32" t="s">
        <v>156</v>
      </c>
      <c r="AQ32" t="s">
        <v>168</v>
      </c>
      <c r="AR32" t="s">
        <v>163</v>
      </c>
      <c r="AS32" t="s">
        <v>190</v>
      </c>
      <c r="AT32" t="s">
        <v>157</v>
      </c>
      <c r="AU32" t="s">
        <v>153</v>
      </c>
      <c r="AV32" t="s">
        <v>157</v>
      </c>
      <c r="AW32" t="s">
        <v>161</v>
      </c>
      <c r="AX32" t="s">
        <v>157</v>
      </c>
      <c r="AY32" t="s">
        <v>190</v>
      </c>
      <c r="AZ32" t="s">
        <v>153</v>
      </c>
      <c r="BA32" t="s">
        <v>190</v>
      </c>
      <c r="BB32" t="s">
        <v>161</v>
      </c>
      <c r="BC32" t="s">
        <v>153</v>
      </c>
      <c r="BD32" t="s">
        <v>157</v>
      </c>
      <c r="BE32" t="s">
        <v>156</v>
      </c>
      <c r="BF32" t="s">
        <v>169</v>
      </c>
      <c r="BG32" t="s">
        <v>154</v>
      </c>
      <c r="BH32" t="s">
        <v>154</v>
      </c>
      <c r="BI32" t="s">
        <v>169</v>
      </c>
      <c r="BJ32" t="s">
        <v>162</v>
      </c>
      <c r="BK32" t="s">
        <v>153</v>
      </c>
      <c r="BL32" t="s">
        <v>157</v>
      </c>
      <c r="BM32" t="s">
        <v>157</v>
      </c>
      <c r="BN32" t="s">
        <v>161</v>
      </c>
      <c r="BO32" t="s">
        <v>157</v>
      </c>
      <c r="BP32" t="s">
        <v>157</v>
      </c>
      <c r="BQ32" t="s">
        <v>157</v>
      </c>
      <c r="BR32" t="s">
        <v>168</v>
      </c>
      <c r="BS32" t="s">
        <v>153</v>
      </c>
      <c r="BT32" t="s">
        <v>169</v>
      </c>
      <c r="BU32" t="s">
        <v>151</v>
      </c>
      <c r="BV32" t="s">
        <v>153</v>
      </c>
      <c r="BW32" t="s">
        <v>168</v>
      </c>
      <c r="BX32" t="s">
        <v>153</v>
      </c>
      <c r="BY32" t="s">
        <v>151</v>
      </c>
      <c r="BZ32" t="s">
        <v>168</v>
      </c>
      <c r="CA32" t="s">
        <v>161</v>
      </c>
      <c r="CB32" t="s">
        <v>163</v>
      </c>
      <c r="CC32" t="s">
        <v>151</v>
      </c>
      <c r="CD32" t="s">
        <v>154</v>
      </c>
      <c r="CE32" t="s">
        <v>190</v>
      </c>
      <c r="CF32" t="s">
        <v>153</v>
      </c>
      <c r="CG32" t="s">
        <v>156</v>
      </c>
      <c r="CH32" t="s">
        <v>168</v>
      </c>
      <c r="CI32" t="s">
        <v>168</v>
      </c>
      <c r="CJ32" t="s">
        <v>150</v>
      </c>
      <c r="CK32" t="s">
        <v>157</v>
      </c>
      <c r="CL32" t="s">
        <v>157</v>
      </c>
      <c r="CM32" t="s">
        <v>161</v>
      </c>
      <c r="CN32" t="s">
        <v>161</v>
      </c>
      <c r="CO32" t="s">
        <v>157</v>
      </c>
      <c r="CP32" t="s">
        <v>190</v>
      </c>
      <c r="CQ32" t="s">
        <v>153</v>
      </c>
      <c r="CR32" t="s">
        <v>169</v>
      </c>
      <c r="CS32" t="s">
        <v>167</v>
      </c>
      <c r="CT32" t="s">
        <v>157</v>
      </c>
      <c r="CU32" t="s">
        <v>150</v>
      </c>
      <c r="CV32" t="s">
        <v>154</v>
      </c>
      <c r="CW32" t="s">
        <v>157</v>
      </c>
      <c r="CX32" t="s">
        <v>168</v>
      </c>
      <c r="CY32" t="s">
        <v>153</v>
      </c>
      <c r="CZ32" t="s">
        <v>151</v>
      </c>
      <c r="DA32" t="s">
        <v>157</v>
      </c>
      <c r="DB32" t="s">
        <v>157</v>
      </c>
      <c r="DC32" t="s">
        <v>153</v>
      </c>
      <c r="DD32" t="s">
        <v>151</v>
      </c>
      <c r="DE32" t="s">
        <v>190</v>
      </c>
      <c r="DF32" t="s">
        <v>153</v>
      </c>
      <c r="DG32" t="s">
        <v>156</v>
      </c>
      <c r="DH32" t="s">
        <v>157</v>
      </c>
      <c r="DI32" t="s">
        <v>149</v>
      </c>
      <c r="DJ32" t="s">
        <v>157</v>
      </c>
      <c r="DK32" t="s">
        <v>166</v>
      </c>
      <c r="DL32" t="s">
        <v>153</v>
      </c>
      <c r="DM32" t="s">
        <v>168</v>
      </c>
      <c r="DN32" t="s">
        <v>162</v>
      </c>
      <c r="DO32" t="s">
        <v>168</v>
      </c>
      <c r="DP32" t="s">
        <v>151</v>
      </c>
      <c r="DQ32" t="s">
        <v>157</v>
      </c>
      <c r="DR32" t="s">
        <v>153</v>
      </c>
      <c r="DS32" t="s">
        <v>163</v>
      </c>
      <c r="DT32" t="s">
        <v>161</v>
      </c>
      <c r="DU32" t="s">
        <v>151</v>
      </c>
      <c r="DV32" t="s">
        <v>157</v>
      </c>
      <c r="DW32" t="s">
        <v>153</v>
      </c>
      <c r="DX32" t="s">
        <v>154</v>
      </c>
      <c r="DY32" t="s">
        <v>157</v>
      </c>
      <c r="DZ32" t="s">
        <v>169</v>
      </c>
      <c r="EA32" t="s">
        <v>178</v>
      </c>
      <c r="EB32" t="s">
        <v>153</v>
      </c>
      <c r="EC32" t="s">
        <v>161</v>
      </c>
      <c r="ED32" t="s">
        <v>169</v>
      </c>
      <c r="EE32" t="s">
        <v>169</v>
      </c>
      <c r="EF32" t="s">
        <v>151</v>
      </c>
      <c r="EG32" t="s">
        <v>169</v>
      </c>
      <c r="EH32" t="s">
        <v>153</v>
      </c>
      <c r="EI32" t="s">
        <v>179</v>
      </c>
      <c r="EJ32" t="s">
        <v>183</v>
      </c>
      <c r="EK32" t="s">
        <v>151</v>
      </c>
      <c r="EL32" t="s">
        <v>161</v>
      </c>
      <c r="EM32" t="s">
        <v>166</v>
      </c>
      <c r="EN32" t="s">
        <v>190</v>
      </c>
      <c r="EO32" t="s">
        <v>161</v>
      </c>
      <c r="EP32" t="s">
        <v>169</v>
      </c>
      <c r="EQ32" t="s">
        <v>169</v>
      </c>
    </row>
    <row r="33" spans="1:147" x14ac:dyDescent="0.25">
      <c r="A33">
        <v>201</v>
      </c>
      <c r="B33" t="s">
        <v>149</v>
      </c>
      <c r="C33" t="s">
        <v>174</v>
      </c>
      <c r="D33" t="s">
        <v>168</v>
      </c>
      <c r="E33" t="s">
        <v>182</v>
      </c>
      <c r="F33" t="s">
        <v>169</v>
      </c>
      <c r="G33" t="s">
        <v>168</v>
      </c>
      <c r="H33" t="s">
        <v>182</v>
      </c>
      <c r="I33" t="s">
        <v>182</v>
      </c>
      <c r="J33" t="s">
        <v>182</v>
      </c>
      <c r="K33" t="s">
        <v>190</v>
      </c>
      <c r="L33" t="s">
        <v>154</v>
      </c>
      <c r="M33" t="s">
        <v>169</v>
      </c>
      <c r="N33" t="s">
        <v>190</v>
      </c>
      <c r="O33" t="s">
        <v>162</v>
      </c>
      <c r="P33" t="s">
        <v>182</v>
      </c>
      <c r="Q33" t="s">
        <v>160</v>
      </c>
      <c r="R33" t="s">
        <v>159</v>
      </c>
      <c r="S33" t="s">
        <v>156</v>
      </c>
      <c r="T33" t="s">
        <v>168</v>
      </c>
      <c r="U33" t="s">
        <v>154</v>
      </c>
      <c r="V33" t="s">
        <v>169</v>
      </c>
      <c r="W33" t="s">
        <v>154</v>
      </c>
      <c r="X33" t="s">
        <v>166</v>
      </c>
      <c r="Y33" t="s">
        <v>182</v>
      </c>
      <c r="Z33" t="s">
        <v>182</v>
      </c>
      <c r="AA33" t="s">
        <v>151</v>
      </c>
      <c r="AB33" t="s">
        <v>151</v>
      </c>
      <c r="AC33" t="s">
        <v>182</v>
      </c>
      <c r="AD33" t="s">
        <v>182</v>
      </c>
      <c r="AE33" t="s">
        <v>157</v>
      </c>
      <c r="AF33" t="s">
        <v>151</v>
      </c>
      <c r="AG33" t="s">
        <v>182</v>
      </c>
      <c r="AH33" t="s">
        <v>161</v>
      </c>
      <c r="AI33" t="s">
        <v>159</v>
      </c>
      <c r="AJ33" t="s">
        <v>169</v>
      </c>
      <c r="AK33" t="s">
        <v>162</v>
      </c>
      <c r="AL33" t="s">
        <v>169</v>
      </c>
      <c r="AM33" t="s">
        <v>151</v>
      </c>
      <c r="AN33" t="s">
        <v>182</v>
      </c>
      <c r="AO33" t="s">
        <v>182</v>
      </c>
      <c r="AP33" t="s">
        <v>186</v>
      </c>
      <c r="AQ33" t="s">
        <v>182</v>
      </c>
      <c r="AR33" t="s">
        <v>163</v>
      </c>
      <c r="AS33" t="s">
        <v>157</v>
      </c>
      <c r="AT33" t="s">
        <v>157</v>
      </c>
      <c r="AU33" t="s">
        <v>182</v>
      </c>
      <c r="AV33" t="s">
        <v>151</v>
      </c>
      <c r="AW33" t="s">
        <v>182</v>
      </c>
      <c r="AX33" t="s">
        <v>182</v>
      </c>
      <c r="AY33" t="s">
        <v>156</v>
      </c>
      <c r="AZ33" t="s">
        <v>182</v>
      </c>
      <c r="BA33" t="s">
        <v>190</v>
      </c>
      <c r="BB33" t="s">
        <v>157</v>
      </c>
      <c r="BC33" t="s">
        <v>153</v>
      </c>
      <c r="BD33" t="s">
        <v>157</v>
      </c>
      <c r="BE33" t="s">
        <v>151</v>
      </c>
      <c r="BF33" t="s">
        <v>149</v>
      </c>
      <c r="BG33" t="s">
        <v>155</v>
      </c>
      <c r="BH33" t="s">
        <v>169</v>
      </c>
      <c r="BI33" t="s">
        <v>154</v>
      </c>
      <c r="BJ33" t="s">
        <v>182</v>
      </c>
      <c r="BK33" t="s">
        <v>182</v>
      </c>
      <c r="BL33" t="s">
        <v>182</v>
      </c>
      <c r="BM33" t="s">
        <v>157</v>
      </c>
      <c r="BN33" t="s">
        <v>151</v>
      </c>
      <c r="BO33" t="s">
        <v>157</v>
      </c>
      <c r="BP33" t="s">
        <v>182</v>
      </c>
      <c r="BQ33" t="s">
        <v>157</v>
      </c>
      <c r="BR33" t="s">
        <v>182</v>
      </c>
      <c r="BS33" t="s">
        <v>182</v>
      </c>
      <c r="BT33" t="s">
        <v>168</v>
      </c>
      <c r="BU33" t="s">
        <v>166</v>
      </c>
      <c r="BV33" t="s">
        <v>182</v>
      </c>
      <c r="BW33" t="s">
        <v>182</v>
      </c>
      <c r="BX33" t="s">
        <v>182</v>
      </c>
      <c r="BY33" t="s">
        <v>157</v>
      </c>
      <c r="BZ33" t="s">
        <v>182</v>
      </c>
      <c r="CA33" t="s">
        <v>182</v>
      </c>
      <c r="CB33" t="s">
        <v>182</v>
      </c>
      <c r="CC33" t="s">
        <v>151</v>
      </c>
      <c r="CD33" t="s">
        <v>169</v>
      </c>
      <c r="CE33" t="s">
        <v>190</v>
      </c>
      <c r="CF33" t="s">
        <v>182</v>
      </c>
      <c r="CG33" t="s">
        <v>151</v>
      </c>
      <c r="CH33" t="s">
        <v>182</v>
      </c>
      <c r="CI33" t="s">
        <v>182</v>
      </c>
      <c r="CJ33" t="s">
        <v>168</v>
      </c>
      <c r="CK33" t="s">
        <v>157</v>
      </c>
      <c r="CL33" t="s">
        <v>157</v>
      </c>
      <c r="CM33" t="s">
        <v>157</v>
      </c>
      <c r="CN33" t="s">
        <v>153</v>
      </c>
      <c r="CO33" t="s">
        <v>186</v>
      </c>
      <c r="CP33" t="s">
        <v>190</v>
      </c>
      <c r="CQ33" t="s">
        <v>182</v>
      </c>
      <c r="CR33" t="s">
        <v>154</v>
      </c>
      <c r="CS33" t="s">
        <v>182</v>
      </c>
      <c r="CT33" t="s">
        <v>156</v>
      </c>
      <c r="CU33" t="s">
        <v>168</v>
      </c>
      <c r="CV33" t="s">
        <v>169</v>
      </c>
      <c r="CW33" t="s">
        <v>156</v>
      </c>
      <c r="CX33" t="s">
        <v>168</v>
      </c>
      <c r="CY33" t="s">
        <v>182</v>
      </c>
      <c r="CZ33" t="s">
        <v>151</v>
      </c>
      <c r="DA33" t="s">
        <v>153</v>
      </c>
      <c r="DB33" t="s">
        <v>157</v>
      </c>
      <c r="DC33" t="s">
        <v>151</v>
      </c>
      <c r="DD33" t="s">
        <v>151</v>
      </c>
      <c r="DE33" t="s">
        <v>190</v>
      </c>
      <c r="DF33" t="s">
        <v>182</v>
      </c>
      <c r="DG33" t="s">
        <v>151</v>
      </c>
      <c r="DH33" t="s">
        <v>151</v>
      </c>
      <c r="DI33" t="s">
        <v>155</v>
      </c>
      <c r="DJ33" t="s">
        <v>157</v>
      </c>
      <c r="DK33" t="s">
        <v>151</v>
      </c>
      <c r="DL33" t="s">
        <v>182</v>
      </c>
      <c r="DM33" t="s">
        <v>182</v>
      </c>
      <c r="DN33" t="s">
        <v>182</v>
      </c>
      <c r="DO33" t="s">
        <v>182</v>
      </c>
      <c r="DP33" t="s">
        <v>182</v>
      </c>
      <c r="DQ33" t="s">
        <v>182</v>
      </c>
      <c r="DR33" t="s">
        <v>182</v>
      </c>
      <c r="DS33" t="s">
        <v>182</v>
      </c>
      <c r="DT33" t="s">
        <v>182</v>
      </c>
      <c r="DU33" t="s">
        <v>151</v>
      </c>
      <c r="DV33" t="s">
        <v>157</v>
      </c>
      <c r="DW33" t="s">
        <v>182</v>
      </c>
      <c r="DX33" t="s">
        <v>169</v>
      </c>
      <c r="DY33" t="s">
        <v>157</v>
      </c>
      <c r="DZ33" t="s">
        <v>169</v>
      </c>
      <c r="EA33" t="s">
        <v>157</v>
      </c>
      <c r="EB33" t="s">
        <v>182</v>
      </c>
      <c r="EC33" t="s">
        <v>182</v>
      </c>
      <c r="ED33" t="s">
        <v>149</v>
      </c>
      <c r="EE33" t="s">
        <v>168</v>
      </c>
      <c r="EF33" t="s">
        <v>182</v>
      </c>
      <c r="EG33" t="s">
        <v>149</v>
      </c>
      <c r="EH33" t="s">
        <v>182</v>
      </c>
      <c r="EI33" t="s">
        <v>179</v>
      </c>
      <c r="EJ33" t="s">
        <v>168</v>
      </c>
      <c r="EK33" t="s">
        <v>151</v>
      </c>
      <c r="EL33" t="s">
        <v>161</v>
      </c>
      <c r="EM33" t="s">
        <v>166</v>
      </c>
      <c r="EN33" t="s">
        <v>190</v>
      </c>
      <c r="EO33" t="s">
        <v>171</v>
      </c>
      <c r="EP33" t="s">
        <v>169</v>
      </c>
      <c r="EQ33" t="s">
        <v>169</v>
      </c>
    </row>
    <row r="34" spans="1:147" x14ac:dyDescent="0.25">
      <c r="A34">
        <v>203</v>
      </c>
      <c r="B34" t="s">
        <v>168</v>
      </c>
      <c r="C34" t="s">
        <v>174</v>
      </c>
      <c r="D34" t="s">
        <v>149</v>
      </c>
      <c r="E34" t="s">
        <v>157</v>
      </c>
      <c r="F34" t="s">
        <v>152</v>
      </c>
      <c r="G34" t="s">
        <v>149</v>
      </c>
      <c r="H34" t="s">
        <v>157</v>
      </c>
      <c r="I34" t="s">
        <v>157</v>
      </c>
      <c r="J34" t="s">
        <v>157</v>
      </c>
      <c r="K34" t="s">
        <v>157</v>
      </c>
      <c r="L34" t="s">
        <v>149</v>
      </c>
      <c r="M34" t="s">
        <v>155</v>
      </c>
      <c r="N34" t="s">
        <v>157</v>
      </c>
      <c r="O34" t="s">
        <v>162</v>
      </c>
      <c r="P34" t="s">
        <v>157</v>
      </c>
      <c r="Q34" t="s">
        <v>160</v>
      </c>
      <c r="R34" t="s">
        <v>159</v>
      </c>
      <c r="S34" t="s">
        <v>156</v>
      </c>
      <c r="T34" t="s">
        <v>168</v>
      </c>
      <c r="U34" t="s">
        <v>155</v>
      </c>
      <c r="V34" t="s">
        <v>149</v>
      </c>
      <c r="W34" t="s">
        <v>149</v>
      </c>
      <c r="X34" t="s">
        <v>160</v>
      </c>
      <c r="Y34" t="s">
        <v>157</v>
      </c>
      <c r="Z34" t="s">
        <v>161</v>
      </c>
      <c r="AA34" t="s">
        <v>161</v>
      </c>
      <c r="AB34" t="s">
        <v>157</v>
      </c>
      <c r="AC34" t="s">
        <v>157</v>
      </c>
      <c r="AD34" t="s">
        <v>157</v>
      </c>
      <c r="AE34" t="s">
        <v>157</v>
      </c>
      <c r="AF34" t="s">
        <v>162</v>
      </c>
      <c r="AG34" t="s">
        <v>167</v>
      </c>
      <c r="AH34" t="s">
        <v>151</v>
      </c>
      <c r="AI34" t="s">
        <v>159</v>
      </c>
      <c r="AJ34" t="s">
        <v>149</v>
      </c>
      <c r="AK34" t="s">
        <v>166</v>
      </c>
      <c r="AL34" t="s">
        <v>169</v>
      </c>
      <c r="AM34" t="s">
        <v>151</v>
      </c>
      <c r="AN34" t="s">
        <v>157</v>
      </c>
      <c r="AO34" t="s">
        <v>157</v>
      </c>
      <c r="AP34" t="s">
        <v>156</v>
      </c>
      <c r="AQ34" t="s">
        <v>167</v>
      </c>
      <c r="AR34" t="s">
        <v>166</v>
      </c>
      <c r="AS34" t="s">
        <v>157</v>
      </c>
      <c r="AT34" t="s">
        <v>151</v>
      </c>
      <c r="AU34" t="s">
        <v>157</v>
      </c>
      <c r="AV34" t="s">
        <v>162</v>
      </c>
      <c r="AW34" t="s">
        <v>157</v>
      </c>
      <c r="AX34" t="s">
        <v>157</v>
      </c>
      <c r="AY34" t="s">
        <v>157</v>
      </c>
      <c r="AZ34" t="s">
        <v>157</v>
      </c>
      <c r="BA34" t="s">
        <v>156</v>
      </c>
      <c r="BB34" t="s">
        <v>156</v>
      </c>
      <c r="BC34" t="s">
        <v>157</v>
      </c>
      <c r="BD34" t="s">
        <v>151</v>
      </c>
      <c r="BE34" t="s">
        <v>156</v>
      </c>
      <c r="BF34" t="s">
        <v>149</v>
      </c>
      <c r="BG34" t="s">
        <v>152</v>
      </c>
      <c r="BH34" t="s">
        <v>155</v>
      </c>
      <c r="BI34" t="s">
        <v>149</v>
      </c>
      <c r="BJ34" t="s">
        <v>151</v>
      </c>
      <c r="BK34" t="s">
        <v>157</v>
      </c>
      <c r="BL34" t="s">
        <v>157</v>
      </c>
      <c r="BM34" t="s">
        <v>157</v>
      </c>
      <c r="BN34" t="s">
        <v>151</v>
      </c>
      <c r="BO34" t="s">
        <v>157</v>
      </c>
      <c r="BP34" t="s">
        <v>157</v>
      </c>
      <c r="BQ34" t="s">
        <v>157</v>
      </c>
      <c r="BR34" t="s">
        <v>189</v>
      </c>
      <c r="BS34" t="s">
        <v>157</v>
      </c>
      <c r="BT34" t="s">
        <v>168</v>
      </c>
      <c r="BU34" t="s">
        <v>157</v>
      </c>
      <c r="BV34" t="s">
        <v>157</v>
      </c>
      <c r="BW34" t="s">
        <v>167</v>
      </c>
      <c r="BX34" t="s">
        <v>151</v>
      </c>
      <c r="BY34" t="s">
        <v>157</v>
      </c>
      <c r="BZ34" t="s">
        <v>167</v>
      </c>
      <c r="CA34" t="s">
        <v>157</v>
      </c>
      <c r="CB34" t="s">
        <v>163</v>
      </c>
      <c r="CC34" t="s">
        <v>157</v>
      </c>
      <c r="CD34" t="s">
        <v>155</v>
      </c>
      <c r="CE34" t="s">
        <v>156</v>
      </c>
      <c r="CF34" t="s">
        <v>151</v>
      </c>
      <c r="CG34" t="s">
        <v>157</v>
      </c>
      <c r="CH34" t="s">
        <v>159</v>
      </c>
      <c r="CI34" t="s">
        <v>159</v>
      </c>
      <c r="CJ34" t="s">
        <v>168</v>
      </c>
      <c r="CK34" t="s">
        <v>151</v>
      </c>
      <c r="CL34" t="s">
        <v>151</v>
      </c>
      <c r="CM34" t="s">
        <v>157</v>
      </c>
      <c r="CN34" t="s">
        <v>157</v>
      </c>
      <c r="CO34" t="s">
        <v>157</v>
      </c>
      <c r="CP34" t="s">
        <v>164</v>
      </c>
      <c r="CQ34" t="s">
        <v>159</v>
      </c>
      <c r="CR34" t="s">
        <v>155</v>
      </c>
      <c r="CS34" t="s">
        <v>164</v>
      </c>
      <c r="CT34" t="s">
        <v>157</v>
      </c>
      <c r="CU34" t="s">
        <v>168</v>
      </c>
      <c r="CV34" t="s">
        <v>155</v>
      </c>
      <c r="CW34" t="s">
        <v>157</v>
      </c>
      <c r="CX34" t="s">
        <v>168</v>
      </c>
      <c r="CY34" t="s">
        <v>161</v>
      </c>
      <c r="CZ34" t="s">
        <v>151</v>
      </c>
      <c r="DA34" t="s">
        <v>157</v>
      </c>
      <c r="DB34" t="s">
        <v>157</v>
      </c>
      <c r="DC34" t="s">
        <v>157</v>
      </c>
      <c r="DD34" t="s">
        <v>162</v>
      </c>
      <c r="DE34" t="s">
        <v>157</v>
      </c>
      <c r="DF34" t="s">
        <v>159</v>
      </c>
      <c r="DG34" t="s">
        <v>151</v>
      </c>
      <c r="DH34" t="s">
        <v>157</v>
      </c>
      <c r="DI34" t="s">
        <v>149</v>
      </c>
      <c r="DJ34" t="s">
        <v>157</v>
      </c>
      <c r="DK34" t="s">
        <v>160</v>
      </c>
      <c r="DL34" t="s">
        <v>157</v>
      </c>
      <c r="DM34" t="s">
        <v>167</v>
      </c>
      <c r="DN34" t="s">
        <v>157</v>
      </c>
      <c r="DO34" t="s">
        <v>167</v>
      </c>
      <c r="DP34" t="s">
        <v>157</v>
      </c>
      <c r="DQ34" t="s">
        <v>157</v>
      </c>
      <c r="DR34" t="s">
        <v>157</v>
      </c>
      <c r="DS34" t="s">
        <v>157</v>
      </c>
      <c r="DT34" t="s">
        <v>164</v>
      </c>
      <c r="DU34" t="s">
        <v>157</v>
      </c>
      <c r="DV34" t="s">
        <v>157</v>
      </c>
      <c r="DW34" t="s">
        <v>157</v>
      </c>
      <c r="DX34" t="s">
        <v>155</v>
      </c>
      <c r="DY34" t="s">
        <v>157</v>
      </c>
      <c r="DZ34" t="s">
        <v>149</v>
      </c>
      <c r="EA34" t="s">
        <v>157</v>
      </c>
      <c r="EB34" t="s">
        <v>157</v>
      </c>
      <c r="EC34" t="s">
        <v>157</v>
      </c>
      <c r="ED34" t="s">
        <v>149</v>
      </c>
      <c r="EE34" t="s">
        <v>168</v>
      </c>
      <c r="EF34" t="s">
        <v>157</v>
      </c>
      <c r="EG34" t="s">
        <v>149</v>
      </c>
      <c r="EH34" t="s">
        <v>157</v>
      </c>
      <c r="EI34" t="s">
        <v>170</v>
      </c>
      <c r="EJ34" t="s">
        <v>168</v>
      </c>
      <c r="EK34" t="s">
        <v>157</v>
      </c>
      <c r="EL34" t="s">
        <v>171</v>
      </c>
      <c r="EM34" t="s">
        <v>157</v>
      </c>
      <c r="EN34" t="s">
        <v>157</v>
      </c>
      <c r="EO34" t="s">
        <v>172</v>
      </c>
      <c r="EP34" t="s">
        <v>149</v>
      </c>
      <c r="EQ34" t="s">
        <v>149</v>
      </c>
    </row>
    <row r="35" spans="1:147" x14ac:dyDescent="0.25">
      <c r="A35">
        <v>204</v>
      </c>
      <c r="B35" t="s">
        <v>149</v>
      </c>
      <c r="C35" t="s">
        <v>149</v>
      </c>
      <c r="D35" t="s">
        <v>168</v>
      </c>
      <c r="E35" t="s">
        <v>157</v>
      </c>
      <c r="F35" t="s">
        <v>149</v>
      </c>
      <c r="G35" t="s">
        <v>149</v>
      </c>
      <c r="H35" t="s">
        <v>157</v>
      </c>
      <c r="I35" t="s">
        <v>157</v>
      </c>
      <c r="J35" t="s">
        <v>157</v>
      </c>
      <c r="K35" t="s">
        <v>157</v>
      </c>
      <c r="L35" t="s">
        <v>149</v>
      </c>
      <c r="M35" t="s">
        <v>149</v>
      </c>
      <c r="N35" t="s">
        <v>157</v>
      </c>
      <c r="O35" t="s">
        <v>157</v>
      </c>
      <c r="P35" t="s">
        <v>157</v>
      </c>
      <c r="Q35" t="s">
        <v>160</v>
      </c>
      <c r="R35" t="s">
        <v>159</v>
      </c>
      <c r="S35" t="s">
        <v>151</v>
      </c>
      <c r="T35" t="s">
        <v>159</v>
      </c>
      <c r="U35" t="s">
        <v>149</v>
      </c>
      <c r="V35" t="s">
        <v>149</v>
      </c>
      <c r="W35" t="s">
        <v>149</v>
      </c>
      <c r="X35" t="s">
        <v>157</v>
      </c>
      <c r="Y35" t="s">
        <v>157</v>
      </c>
      <c r="Z35" t="s">
        <v>161</v>
      </c>
      <c r="AA35" t="s">
        <v>157</v>
      </c>
      <c r="AB35" t="s">
        <v>157</v>
      </c>
      <c r="AC35" t="s">
        <v>157</v>
      </c>
      <c r="AD35" t="s">
        <v>157</v>
      </c>
      <c r="AE35" t="s">
        <v>157</v>
      </c>
      <c r="AF35" t="s">
        <v>162</v>
      </c>
      <c r="AG35" t="s">
        <v>167</v>
      </c>
      <c r="AH35" t="s">
        <v>161</v>
      </c>
      <c r="AI35" t="s">
        <v>159</v>
      </c>
      <c r="AJ35" t="s">
        <v>149</v>
      </c>
      <c r="AK35" t="s">
        <v>162</v>
      </c>
      <c r="AL35" t="s">
        <v>149</v>
      </c>
      <c r="AM35" t="s">
        <v>162</v>
      </c>
      <c r="AN35" t="s">
        <v>157</v>
      </c>
      <c r="AO35" t="s">
        <v>157</v>
      </c>
      <c r="AP35" t="s">
        <v>151</v>
      </c>
      <c r="AQ35" t="s">
        <v>167</v>
      </c>
      <c r="AR35" t="s">
        <v>157</v>
      </c>
      <c r="AS35" t="s">
        <v>157</v>
      </c>
      <c r="AT35" t="s">
        <v>157</v>
      </c>
      <c r="AU35" t="s">
        <v>157</v>
      </c>
      <c r="AV35" t="s">
        <v>162</v>
      </c>
      <c r="AW35" t="s">
        <v>164</v>
      </c>
      <c r="AX35" t="s">
        <v>157</v>
      </c>
      <c r="AY35" t="s">
        <v>157</v>
      </c>
      <c r="AZ35" t="s">
        <v>157</v>
      </c>
      <c r="BA35" t="s">
        <v>156</v>
      </c>
      <c r="BB35" t="s">
        <v>157</v>
      </c>
      <c r="BC35" t="s">
        <v>157</v>
      </c>
      <c r="BD35" t="s">
        <v>157</v>
      </c>
      <c r="BE35" t="s">
        <v>186</v>
      </c>
      <c r="BF35" t="s">
        <v>149</v>
      </c>
      <c r="BG35" t="s">
        <v>169</v>
      </c>
      <c r="BH35" t="s">
        <v>149</v>
      </c>
      <c r="BI35" t="s">
        <v>149</v>
      </c>
      <c r="BJ35" t="s">
        <v>157</v>
      </c>
      <c r="BK35" t="s">
        <v>157</v>
      </c>
      <c r="BL35" t="s">
        <v>157</v>
      </c>
      <c r="BM35" t="s">
        <v>157</v>
      </c>
      <c r="BN35" t="s">
        <v>157</v>
      </c>
      <c r="BO35" t="s">
        <v>157</v>
      </c>
      <c r="BP35" t="s">
        <v>164</v>
      </c>
      <c r="BQ35" t="s">
        <v>157</v>
      </c>
      <c r="BR35" t="s">
        <v>167</v>
      </c>
      <c r="BS35" t="s">
        <v>157</v>
      </c>
      <c r="BT35" t="s">
        <v>149</v>
      </c>
      <c r="BU35" t="s">
        <v>157</v>
      </c>
      <c r="BV35" t="s">
        <v>157</v>
      </c>
      <c r="BW35" t="s">
        <v>167</v>
      </c>
      <c r="BX35" t="s">
        <v>157</v>
      </c>
      <c r="BY35" t="s">
        <v>157</v>
      </c>
      <c r="BZ35" t="s">
        <v>167</v>
      </c>
      <c r="CA35" t="s">
        <v>157</v>
      </c>
      <c r="CB35" t="s">
        <v>157</v>
      </c>
      <c r="CC35" t="s">
        <v>157</v>
      </c>
      <c r="CD35" t="s">
        <v>149</v>
      </c>
      <c r="CE35" t="s">
        <v>190</v>
      </c>
      <c r="CF35" t="s">
        <v>157</v>
      </c>
      <c r="CG35" t="s">
        <v>157</v>
      </c>
      <c r="CH35" t="s">
        <v>159</v>
      </c>
      <c r="CI35" t="s">
        <v>159</v>
      </c>
      <c r="CJ35" t="s">
        <v>169</v>
      </c>
      <c r="CK35" t="s">
        <v>157</v>
      </c>
      <c r="CL35" t="s">
        <v>166</v>
      </c>
      <c r="CM35" t="s">
        <v>157</v>
      </c>
      <c r="CN35" t="s">
        <v>157</v>
      </c>
      <c r="CO35" t="s">
        <v>157</v>
      </c>
      <c r="CP35" t="s">
        <v>161</v>
      </c>
      <c r="CQ35" t="s">
        <v>159</v>
      </c>
      <c r="CR35" t="s">
        <v>149</v>
      </c>
      <c r="CS35" t="s">
        <v>161</v>
      </c>
      <c r="CT35" t="s">
        <v>157</v>
      </c>
      <c r="CU35" t="s">
        <v>149</v>
      </c>
      <c r="CV35" t="s">
        <v>149</v>
      </c>
      <c r="CW35" t="s">
        <v>157</v>
      </c>
      <c r="CX35" t="s">
        <v>159</v>
      </c>
      <c r="CY35" t="s">
        <v>157</v>
      </c>
      <c r="CZ35" t="s">
        <v>157</v>
      </c>
      <c r="DA35" t="s">
        <v>157</v>
      </c>
      <c r="DB35" t="s">
        <v>157</v>
      </c>
      <c r="DC35" t="s">
        <v>157</v>
      </c>
      <c r="DD35" t="s">
        <v>162</v>
      </c>
      <c r="DE35" t="s">
        <v>157</v>
      </c>
      <c r="DF35" t="s">
        <v>159</v>
      </c>
      <c r="DG35" t="s">
        <v>157</v>
      </c>
      <c r="DH35" t="s">
        <v>157</v>
      </c>
      <c r="DI35" t="s">
        <v>149</v>
      </c>
      <c r="DJ35" t="s">
        <v>157</v>
      </c>
      <c r="DK35" t="s">
        <v>151</v>
      </c>
      <c r="DL35" t="s">
        <v>157</v>
      </c>
      <c r="DM35" t="s">
        <v>167</v>
      </c>
      <c r="DN35" t="s">
        <v>157</v>
      </c>
      <c r="DO35" t="s">
        <v>167</v>
      </c>
      <c r="DP35" t="s">
        <v>157</v>
      </c>
      <c r="DQ35" t="s">
        <v>157</v>
      </c>
      <c r="DR35" t="s">
        <v>157</v>
      </c>
      <c r="DS35" t="s">
        <v>157</v>
      </c>
      <c r="DT35" t="s">
        <v>157</v>
      </c>
      <c r="DU35" t="s">
        <v>157</v>
      </c>
      <c r="DV35" t="s">
        <v>180</v>
      </c>
      <c r="DW35" t="s">
        <v>157</v>
      </c>
      <c r="DX35" t="s">
        <v>149</v>
      </c>
      <c r="DY35" t="s">
        <v>157</v>
      </c>
      <c r="DZ35" t="s">
        <v>169</v>
      </c>
      <c r="EA35" t="s">
        <v>157</v>
      </c>
      <c r="EB35" t="s">
        <v>157</v>
      </c>
      <c r="EC35" t="s">
        <v>157</v>
      </c>
      <c r="ED35" t="s">
        <v>149</v>
      </c>
      <c r="EE35" t="s">
        <v>149</v>
      </c>
      <c r="EF35" t="s">
        <v>157</v>
      </c>
      <c r="EG35" t="s">
        <v>149</v>
      </c>
      <c r="EH35" t="s">
        <v>157</v>
      </c>
      <c r="EI35" t="s">
        <v>170</v>
      </c>
      <c r="EJ35" t="s">
        <v>159</v>
      </c>
      <c r="EK35" t="s">
        <v>157</v>
      </c>
      <c r="EL35" t="s">
        <v>167</v>
      </c>
      <c r="EM35" t="s">
        <v>166</v>
      </c>
      <c r="EN35" t="s">
        <v>157</v>
      </c>
      <c r="EO35" t="s">
        <v>173</v>
      </c>
      <c r="EP35" t="s">
        <v>149</v>
      </c>
      <c r="EQ35" t="s">
        <v>149</v>
      </c>
    </row>
    <row r="36" spans="1:147" x14ac:dyDescent="0.25">
      <c r="A36">
        <v>205</v>
      </c>
      <c r="B36" t="s">
        <v>150</v>
      </c>
      <c r="C36" t="s">
        <v>169</v>
      </c>
      <c r="D36" t="s">
        <v>149</v>
      </c>
      <c r="E36" t="s">
        <v>153</v>
      </c>
      <c r="F36" t="s">
        <v>155</v>
      </c>
      <c r="G36" t="s">
        <v>149</v>
      </c>
      <c r="H36" t="s">
        <v>157</v>
      </c>
      <c r="I36" t="s">
        <v>157</v>
      </c>
      <c r="J36" t="s">
        <v>157</v>
      </c>
      <c r="K36" t="s">
        <v>157</v>
      </c>
      <c r="L36" t="s">
        <v>149</v>
      </c>
      <c r="M36" t="s">
        <v>155</v>
      </c>
      <c r="N36" t="s">
        <v>157</v>
      </c>
      <c r="O36" t="s">
        <v>157</v>
      </c>
      <c r="P36" t="s">
        <v>157</v>
      </c>
      <c r="Q36" t="s">
        <v>157</v>
      </c>
      <c r="R36" t="s">
        <v>159</v>
      </c>
      <c r="S36" t="s">
        <v>157</v>
      </c>
      <c r="T36" t="s">
        <v>159</v>
      </c>
      <c r="U36" t="s">
        <v>154</v>
      </c>
      <c r="V36" t="s">
        <v>149</v>
      </c>
      <c r="W36" t="s">
        <v>149</v>
      </c>
      <c r="X36" t="s">
        <v>157</v>
      </c>
      <c r="Y36" t="s">
        <v>157</v>
      </c>
      <c r="Z36" t="s">
        <v>157</v>
      </c>
      <c r="AA36" t="s">
        <v>151</v>
      </c>
      <c r="AB36" t="s">
        <v>157</v>
      </c>
      <c r="AC36" t="s">
        <v>157</v>
      </c>
      <c r="AD36" t="s">
        <v>157</v>
      </c>
      <c r="AE36" t="s">
        <v>163</v>
      </c>
      <c r="AF36" t="s">
        <v>162</v>
      </c>
      <c r="AG36" t="s">
        <v>167</v>
      </c>
      <c r="AH36" t="s">
        <v>176</v>
      </c>
      <c r="AI36" t="s">
        <v>159</v>
      </c>
      <c r="AJ36" t="s">
        <v>149</v>
      </c>
      <c r="AK36" t="s">
        <v>162</v>
      </c>
      <c r="AL36" t="s">
        <v>149</v>
      </c>
      <c r="AM36" t="s">
        <v>157</v>
      </c>
      <c r="AN36" t="s">
        <v>161</v>
      </c>
      <c r="AO36" t="s">
        <v>157</v>
      </c>
      <c r="AP36" t="s">
        <v>186</v>
      </c>
      <c r="AQ36" t="s">
        <v>167</v>
      </c>
      <c r="AR36" t="s">
        <v>157</v>
      </c>
      <c r="AS36" t="s">
        <v>157</v>
      </c>
      <c r="AT36" t="s">
        <v>157</v>
      </c>
      <c r="AU36" t="s">
        <v>157</v>
      </c>
      <c r="AV36" t="s">
        <v>157</v>
      </c>
      <c r="AW36" t="s">
        <v>157</v>
      </c>
      <c r="AX36" t="s">
        <v>157</v>
      </c>
      <c r="AY36" t="s">
        <v>157</v>
      </c>
      <c r="AZ36" t="s">
        <v>157</v>
      </c>
      <c r="BA36" t="s">
        <v>164</v>
      </c>
      <c r="BB36" t="s">
        <v>157</v>
      </c>
      <c r="BC36" t="s">
        <v>153</v>
      </c>
      <c r="BD36" t="s">
        <v>186</v>
      </c>
      <c r="BE36" t="s">
        <v>157</v>
      </c>
      <c r="BF36" t="s">
        <v>149</v>
      </c>
      <c r="BG36" t="s">
        <v>149</v>
      </c>
      <c r="BH36" t="s">
        <v>149</v>
      </c>
      <c r="BI36" t="s">
        <v>149</v>
      </c>
      <c r="BJ36" t="s">
        <v>157</v>
      </c>
      <c r="BK36" t="s">
        <v>157</v>
      </c>
      <c r="BL36" t="s">
        <v>157</v>
      </c>
      <c r="BM36" t="s">
        <v>161</v>
      </c>
      <c r="BN36" t="s">
        <v>153</v>
      </c>
      <c r="BO36" t="s">
        <v>157</v>
      </c>
      <c r="BP36" t="s">
        <v>157</v>
      </c>
      <c r="BQ36" t="s">
        <v>157</v>
      </c>
      <c r="BR36" t="s">
        <v>167</v>
      </c>
      <c r="BS36" t="s">
        <v>157</v>
      </c>
      <c r="BT36" t="s">
        <v>149</v>
      </c>
      <c r="BU36" t="s">
        <v>166</v>
      </c>
      <c r="BV36" t="s">
        <v>157</v>
      </c>
      <c r="BW36" t="s">
        <v>167</v>
      </c>
      <c r="BX36" t="s">
        <v>157</v>
      </c>
      <c r="BY36" t="s">
        <v>157</v>
      </c>
      <c r="BZ36" t="s">
        <v>167</v>
      </c>
      <c r="CA36" t="s">
        <v>157</v>
      </c>
      <c r="CB36" t="s">
        <v>157</v>
      </c>
      <c r="CC36" t="s">
        <v>157</v>
      </c>
      <c r="CD36" t="s">
        <v>155</v>
      </c>
      <c r="CE36" t="s">
        <v>157</v>
      </c>
      <c r="CF36" t="s">
        <v>157</v>
      </c>
      <c r="CG36" t="s">
        <v>157</v>
      </c>
      <c r="CH36" t="s">
        <v>159</v>
      </c>
      <c r="CI36" t="s">
        <v>159</v>
      </c>
      <c r="CJ36" t="s">
        <v>168</v>
      </c>
      <c r="CK36" t="s">
        <v>162</v>
      </c>
      <c r="CL36" t="s">
        <v>162</v>
      </c>
      <c r="CM36" t="s">
        <v>157</v>
      </c>
      <c r="CN36" t="s">
        <v>157</v>
      </c>
      <c r="CO36" t="s">
        <v>157</v>
      </c>
      <c r="CP36" t="s">
        <v>190</v>
      </c>
      <c r="CQ36" t="s">
        <v>159</v>
      </c>
      <c r="CR36" t="s">
        <v>149</v>
      </c>
      <c r="CS36" t="s">
        <v>157</v>
      </c>
      <c r="CT36" t="s">
        <v>157</v>
      </c>
      <c r="CU36" t="s">
        <v>149</v>
      </c>
      <c r="CV36" t="s">
        <v>149</v>
      </c>
      <c r="CW36" t="s">
        <v>157</v>
      </c>
      <c r="CX36" t="s">
        <v>168</v>
      </c>
      <c r="CY36" t="s">
        <v>164</v>
      </c>
      <c r="CZ36" t="s">
        <v>151</v>
      </c>
      <c r="DA36" t="s">
        <v>164</v>
      </c>
      <c r="DB36" t="s">
        <v>157</v>
      </c>
      <c r="DC36" t="s">
        <v>157</v>
      </c>
      <c r="DD36" t="s">
        <v>166</v>
      </c>
      <c r="DE36" t="s">
        <v>157</v>
      </c>
      <c r="DF36" t="s">
        <v>159</v>
      </c>
      <c r="DG36" t="s">
        <v>151</v>
      </c>
      <c r="DH36" t="s">
        <v>157</v>
      </c>
      <c r="DI36" t="s">
        <v>149</v>
      </c>
      <c r="DJ36" t="s">
        <v>157</v>
      </c>
      <c r="DK36" t="s">
        <v>151</v>
      </c>
      <c r="DL36" t="s">
        <v>157</v>
      </c>
      <c r="DM36" t="s">
        <v>167</v>
      </c>
      <c r="DN36" t="s">
        <v>157</v>
      </c>
      <c r="DO36" t="s">
        <v>167</v>
      </c>
      <c r="DP36" t="s">
        <v>157</v>
      </c>
      <c r="DQ36" t="s">
        <v>157</v>
      </c>
      <c r="DR36" t="s">
        <v>157</v>
      </c>
      <c r="DS36" t="s">
        <v>163</v>
      </c>
      <c r="DT36" t="s">
        <v>151</v>
      </c>
      <c r="DU36" t="s">
        <v>157</v>
      </c>
      <c r="DV36" t="s">
        <v>178</v>
      </c>
      <c r="DW36" t="s">
        <v>157</v>
      </c>
      <c r="DX36" t="s">
        <v>149</v>
      </c>
      <c r="DY36" t="s">
        <v>157</v>
      </c>
      <c r="DZ36" t="s">
        <v>154</v>
      </c>
      <c r="EA36" t="s">
        <v>157</v>
      </c>
      <c r="EB36" t="s">
        <v>157</v>
      </c>
      <c r="EC36" t="s">
        <v>157</v>
      </c>
      <c r="ED36" t="s">
        <v>149</v>
      </c>
      <c r="EE36" t="s">
        <v>149</v>
      </c>
      <c r="EF36" t="s">
        <v>157</v>
      </c>
      <c r="EG36" t="s">
        <v>149</v>
      </c>
      <c r="EH36" t="s">
        <v>157</v>
      </c>
      <c r="EI36" t="s">
        <v>188</v>
      </c>
      <c r="EJ36" t="s">
        <v>159</v>
      </c>
      <c r="EK36" t="s">
        <v>157</v>
      </c>
      <c r="EL36" t="s">
        <v>161</v>
      </c>
      <c r="EM36" t="s">
        <v>160</v>
      </c>
      <c r="EN36" t="s">
        <v>190</v>
      </c>
      <c r="EO36" t="s">
        <v>167</v>
      </c>
      <c r="EP36" t="s">
        <v>155</v>
      </c>
      <c r="EQ36" t="s">
        <v>149</v>
      </c>
    </row>
    <row r="37" spans="1:147" x14ac:dyDescent="0.25">
      <c r="A37">
        <v>207</v>
      </c>
      <c r="B37" t="s">
        <v>149</v>
      </c>
      <c r="C37" t="s">
        <v>174</v>
      </c>
      <c r="D37" t="s">
        <v>168</v>
      </c>
      <c r="E37" t="s">
        <v>157</v>
      </c>
      <c r="F37" t="s">
        <v>169</v>
      </c>
      <c r="G37" t="s">
        <v>168</v>
      </c>
      <c r="H37" t="s">
        <v>157</v>
      </c>
      <c r="I37" t="s">
        <v>157</v>
      </c>
      <c r="J37" t="s">
        <v>151</v>
      </c>
      <c r="K37" t="s">
        <v>190</v>
      </c>
      <c r="L37" t="s">
        <v>154</v>
      </c>
      <c r="M37" t="s">
        <v>169</v>
      </c>
      <c r="N37" t="s">
        <v>190</v>
      </c>
      <c r="O37" t="s">
        <v>162</v>
      </c>
      <c r="P37" t="s">
        <v>157</v>
      </c>
      <c r="Q37" t="s">
        <v>160</v>
      </c>
      <c r="R37" t="s">
        <v>159</v>
      </c>
      <c r="S37" t="s">
        <v>156</v>
      </c>
      <c r="T37" t="s">
        <v>168</v>
      </c>
      <c r="U37" t="s">
        <v>154</v>
      </c>
      <c r="V37" t="s">
        <v>169</v>
      </c>
      <c r="W37" t="s">
        <v>154</v>
      </c>
      <c r="X37" t="s">
        <v>166</v>
      </c>
      <c r="Y37" t="s">
        <v>167</v>
      </c>
      <c r="Z37" t="s">
        <v>161</v>
      </c>
      <c r="AA37" t="s">
        <v>151</v>
      </c>
      <c r="AB37" t="s">
        <v>151</v>
      </c>
      <c r="AC37" t="s">
        <v>167</v>
      </c>
      <c r="AD37" t="s">
        <v>157</v>
      </c>
      <c r="AE37" t="s">
        <v>157</v>
      </c>
      <c r="AF37" t="s">
        <v>151</v>
      </c>
      <c r="AG37" t="s">
        <v>182</v>
      </c>
      <c r="AH37" t="s">
        <v>161</v>
      </c>
      <c r="AI37" t="s">
        <v>159</v>
      </c>
      <c r="AJ37" t="s">
        <v>169</v>
      </c>
      <c r="AK37" t="s">
        <v>162</v>
      </c>
      <c r="AL37" t="s">
        <v>169</v>
      </c>
      <c r="AM37" t="s">
        <v>151</v>
      </c>
      <c r="AN37" t="s">
        <v>157</v>
      </c>
      <c r="AO37" t="s">
        <v>157</v>
      </c>
      <c r="AP37" t="s">
        <v>186</v>
      </c>
      <c r="AQ37" t="s">
        <v>167</v>
      </c>
      <c r="AR37" t="s">
        <v>163</v>
      </c>
      <c r="AS37" t="s">
        <v>157</v>
      </c>
      <c r="AT37" t="s">
        <v>157</v>
      </c>
      <c r="AU37" t="s">
        <v>157</v>
      </c>
      <c r="AV37" t="s">
        <v>151</v>
      </c>
      <c r="AW37" t="s">
        <v>164</v>
      </c>
      <c r="AX37" t="s">
        <v>157</v>
      </c>
      <c r="AY37" t="s">
        <v>156</v>
      </c>
      <c r="AZ37" t="s">
        <v>157</v>
      </c>
      <c r="BA37" t="s">
        <v>190</v>
      </c>
      <c r="BB37" t="s">
        <v>157</v>
      </c>
      <c r="BC37" t="s">
        <v>153</v>
      </c>
      <c r="BD37" t="s">
        <v>157</v>
      </c>
      <c r="BE37" t="s">
        <v>151</v>
      </c>
      <c r="BF37" t="s">
        <v>149</v>
      </c>
      <c r="BG37" t="s">
        <v>155</v>
      </c>
      <c r="BH37" t="s">
        <v>169</v>
      </c>
      <c r="BI37" t="s">
        <v>154</v>
      </c>
      <c r="BJ37" t="s">
        <v>157</v>
      </c>
      <c r="BK37" t="s">
        <v>157</v>
      </c>
      <c r="BL37" t="s">
        <v>157</v>
      </c>
      <c r="BM37" t="s">
        <v>157</v>
      </c>
      <c r="BN37" t="s">
        <v>151</v>
      </c>
      <c r="BO37" t="s">
        <v>157</v>
      </c>
      <c r="BP37" t="s">
        <v>164</v>
      </c>
      <c r="BQ37" t="s">
        <v>157</v>
      </c>
      <c r="BR37" t="s">
        <v>167</v>
      </c>
      <c r="BS37" t="s">
        <v>157</v>
      </c>
      <c r="BT37" t="s">
        <v>168</v>
      </c>
      <c r="BU37" t="s">
        <v>166</v>
      </c>
      <c r="BV37" t="s">
        <v>157</v>
      </c>
      <c r="BW37" t="s">
        <v>167</v>
      </c>
      <c r="BX37" t="s">
        <v>157</v>
      </c>
      <c r="BY37" t="s">
        <v>157</v>
      </c>
      <c r="BZ37" t="s">
        <v>167</v>
      </c>
      <c r="CA37" t="s">
        <v>157</v>
      </c>
      <c r="CB37" t="s">
        <v>157</v>
      </c>
      <c r="CC37" t="s">
        <v>151</v>
      </c>
      <c r="CD37" t="s">
        <v>169</v>
      </c>
      <c r="CE37" t="s">
        <v>190</v>
      </c>
      <c r="CF37" t="s">
        <v>157</v>
      </c>
      <c r="CG37" t="s">
        <v>151</v>
      </c>
      <c r="CH37" t="s">
        <v>159</v>
      </c>
      <c r="CI37" t="s">
        <v>159</v>
      </c>
      <c r="CJ37" t="s">
        <v>168</v>
      </c>
      <c r="CK37" t="s">
        <v>157</v>
      </c>
      <c r="CL37" t="s">
        <v>157</v>
      </c>
      <c r="CM37" t="s">
        <v>157</v>
      </c>
      <c r="CN37" t="s">
        <v>157</v>
      </c>
      <c r="CO37" t="s">
        <v>186</v>
      </c>
      <c r="CP37" t="s">
        <v>190</v>
      </c>
      <c r="CQ37" t="s">
        <v>159</v>
      </c>
      <c r="CR37" t="s">
        <v>154</v>
      </c>
      <c r="CS37" t="s">
        <v>161</v>
      </c>
      <c r="CT37" t="s">
        <v>156</v>
      </c>
      <c r="CU37" t="s">
        <v>168</v>
      </c>
      <c r="CV37" t="s">
        <v>169</v>
      </c>
      <c r="CW37" t="s">
        <v>156</v>
      </c>
      <c r="CX37" t="s">
        <v>168</v>
      </c>
      <c r="CY37" t="s">
        <v>157</v>
      </c>
      <c r="CZ37" t="s">
        <v>151</v>
      </c>
      <c r="DA37" t="s">
        <v>153</v>
      </c>
      <c r="DB37" t="s">
        <v>157</v>
      </c>
      <c r="DC37" t="s">
        <v>151</v>
      </c>
      <c r="DD37" t="s">
        <v>151</v>
      </c>
      <c r="DE37" t="s">
        <v>190</v>
      </c>
      <c r="DF37" t="s">
        <v>159</v>
      </c>
      <c r="DG37" t="s">
        <v>151</v>
      </c>
      <c r="DH37" t="s">
        <v>151</v>
      </c>
      <c r="DI37" t="s">
        <v>155</v>
      </c>
      <c r="DJ37" t="s">
        <v>157</v>
      </c>
      <c r="DK37" t="s">
        <v>151</v>
      </c>
      <c r="DL37" t="s">
        <v>157</v>
      </c>
      <c r="DM37" t="s">
        <v>167</v>
      </c>
      <c r="DN37" t="s">
        <v>157</v>
      </c>
      <c r="DO37" t="s">
        <v>167</v>
      </c>
      <c r="DP37" t="s">
        <v>157</v>
      </c>
      <c r="DQ37" t="s">
        <v>157</v>
      </c>
      <c r="DR37" t="s">
        <v>153</v>
      </c>
      <c r="DS37" t="s">
        <v>157</v>
      </c>
      <c r="DT37" t="s">
        <v>157</v>
      </c>
      <c r="DU37" t="s">
        <v>151</v>
      </c>
      <c r="DV37" t="s">
        <v>157</v>
      </c>
      <c r="DW37" t="s">
        <v>157</v>
      </c>
      <c r="DX37" t="s">
        <v>169</v>
      </c>
      <c r="DY37" t="s">
        <v>157</v>
      </c>
      <c r="DZ37" t="s">
        <v>169</v>
      </c>
      <c r="EA37" t="s">
        <v>157</v>
      </c>
      <c r="ED37" t="s">
        <v>149</v>
      </c>
      <c r="EE37" t="s">
        <v>168</v>
      </c>
      <c r="EG37" t="s">
        <v>149</v>
      </c>
      <c r="EI37" t="s">
        <v>179</v>
      </c>
      <c r="EJ37" t="s">
        <v>168</v>
      </c>
      <c r="EK37" t="s">
        <v>151</v>
      </c>
      <c r="EL37" t="s">
        <v>161</v>
      </c>
      <c r="EM37" t="s">
        <v>166</v>
      </c>
      <c r="EN37" t="s">
        <v>190</v>
      </c>
      <c r="EO37" t="s">
        <v>171</v>
      </c>
      <c r="EP37" t="s">
        <v>169</v>
      </c>
      <c r="EQ37" t="s">
        <v>169</v>
      </c>
    </row>
    <row r="38" spans="1:147" x14ac:dyDescent="0.25">
      <c r="A38">
        <v>214</v>
      </c>
      <c r="B38" t="s">
        <v>168</v>
      </c>
      <c r="C38" t="s">
        <v>168</v>
      </c>
      <c r="D38" t="s">
        <v>150</v>
      </c>
      <c r="E38" t="s">
        <v>157</v>
      </c>
      <c r="F38" t="s">
        <v>155</v>
      </c>
      <c r="G38" t="s">
        <v>168</v>
      </c>
      <c r="H38" t="s">
        <v>151</v>
      </c>
      <c r="I38" t="s">
        <v>157</v>
      </c>
      <c r="J38" t="s">
        <v>151</v>
      </c>
      <c r="K38" t="s">
        <v>157</v>
      </c>
      <c r="L38" t="s">
        <v>149</v>
      </c>
      <c r="M38" t="s">
        <v>149</v>
      </c>
      <c r="N38" t="s">
        <v>161</v>
      </c>
      <c r="O38" t="s">
        <v>157</v>
      </c>
      <c r="P38" t="s">
        <v>153</v>
      </c>
      <c r="Q38" t="s">
        <v>151</v>
      </c>
      <c r="R38" t="s">
        <v>159</v>
      </c>
      <c r="S38" t="s">
        <v>157</v>
      </c>
      <c r="T38" t="s">
        <v>159</v>
      </c>
      <c r="U38" t="s">
        <v>169</v>
      </c>
      <c r="V38" t="s">
        <v>149</v>
      </c>
      <c r="W38" t="s">
        <v>149</v>
      </c>
      <c r="X38" t="s">
        <v>157</v>
      </c>
      <c r="Y38" t="s">
        <v>151</v>
      </c>
      <c r="Z38" t="s">
        <v>151</v>
      </c>
      <c r="AA38" t="s">
        <v>151</v>
      </c>
      <c r="AB38" t="s">
        <v>153</v>
      </c>
      <c r="AC38" t="s">
        <v>153</v>
      </c>
      <c r="AD38" t="s">
        <v>157</v>
      </c>
      <c r="AE38" t="s">
        <v>166</v>
      </c>
      <c r="AF38" t="s">
        <v>157</v>
      </c>
      <c r="AG38" t="s">
        <v>167</v>
      </c>
      <c r="AH38" t="s">
        <v>161</v>
      </c>
      <c r="AI38" t="s">
        <v>159</v>
      </c>
      <c r="AJ38" t="s">
        <v>149</v>
      </c>
      <c r="AK38" t="s">
        <v>157</v>
      </c>
      <c r="AL38" t="s">
        <v>155</v>
      </c>
      <c r="AM38" t="s">
        <v>157</v>
      </c>
      <c r="AN38" t="s">
        <v>161</v>
      </c>
      <c r="AO38" t="s">
        <v>151</v>
      </c>
      <c r="AP38" t="s">
        <v>157</v>
      </c>
      <c r="AQ38" t="s">
        <v>168</v>
      </c>
      <c r="AR38" t="s">
        <v>157</v>
      </c>
      <c r="AS38" t="s">
        <v>157</v>
      </c>
      <c r="AT38" t="s">
        <v>151</v>
      </c>
      <c r="AU38" t="s">
        <v>157</v>
      </c>
      <c r="AV38" t="s">
        <v>166</v>
      </c>
      <c r="AW38" t="s">
        <v>157</v>
      </c>
      <c r="AX38" t="s">
        <v>157</v>
      </c>
      <c r="AY38" t="s">
        <v>157</v>
      </c>
      <c r="AZ38" t="s">
        <v>157</v>
      </c>
      <c r="BA38" t="s">
        <v>190</v>
      </c>
      <c r="BB38" t="s">
        <v>156</v>
      </c>
      <c r="BC38" t="s">
        <v>157</v>
      </c>
      <c r="BD38" t="s">
        <v>186</v>
      </c>
      <c r="BE38" t="s">
        <v>156</v>
      </c>
      <c r="BF38" t="s">
        <v>149</v>
      </c>
      <c r="BG38" t="s">
        <v>149</v>
      </c>
      <c r="BH38" t="s">
        <v>169</v>
      </c>
      <c r="BI38" t="s">
        <v>149</v>
      </c>
      <c r="BJ38" t="s">
        <v>162</v>
      </c>
      <c r="BK38" t="s">
        <v>153</v>
      </c>
      <c r="BL38" t="s">
        <v>161</v>
      </c>
      <c r="BM38" t="s">
        <v>151</v>
      </c>
      <c r="BN38" t="s">
        <v>157</v>
      </c>
      <c r="BO38" t="s">
        <v>157</v>
      </c>
      <c r="BP38" t="s">
        <v>157</v>
      </c>
      <c r="BQ38" t="s">
        <v>151</v>
      </c>
      <c r="BR38" t="s">
        <v>167</v>
      </c>
      <c r="BS38" t="s">
        <v>161</v>
      </c>
      <c r="BT38" t="s">
        <v>149</v>
      </c>
      <c r="BU38" t="s">
        <v>166</v>
      </c>
      <c r="BV38" t="s">
        <v>151</v>
      </c>
      <c r="BW38" t="s">
        <v>167</v>
      </c>
      <c r="BX38" t="s">
        <v>153</v>
      </c>
      <c r="BY38" t="s">
        <v>157</v>
      </c>
      <c r="BZ38" t="s">
        <v>167</v>
      </c>
      <c r="CA38" t="s">
        <v>151</v>
      </c>
      <c r="CB38" t="s">
        <v>157</v>
      </c>
      <c r="CC38" t="s">
        <v>162</v>
      </c>
      <c r="CD38" t="s">
        <v>155</v>
      </c>
      <c r="CE38" t="s">
        <v>157</v>
      </c>
      <c r="CF38" t="s">
        <v>151</v>
      </c>
      <c r="CG38" t="s">
        <v>157</v>
      </c>
      <c r="CH38" t="s">
        <v>159</v>
      </c>
      <c r="CI38" t="s">
        <v>159</v>
      </c>
      <c r="CJ38" t="s">
        <v>168</v>
      </c>
      <c r="CK38" t="s">
        <v>157</v>
      </c>
      <c r="CL38" t="s">
        <v>151</v>
      </c>
      <c r="CM38" t="s">
        <v>176</v>
      </c>
      <c r="CN38" t="s">
        <v>157</v>
      </c>
      <c r="CO38" t="s">
        <v>157</v>
      </c>
      <c r="CP38" t="s">
        <v>157</v>
      </c>
      <c r="CQ38" t="s">
        <v>159</v>
      </c>
      <c r="CR38" t="s">
        <v>169</v>
      </c>
      <c r="CS38" t="s">
        <v>151</v>
      </c>
      <c r="CT38" t="s">
        <v>157</v>
      </c>
      <c r="CU38" t="s">
        <v>169</v>
      </c>
      <c r="CV38" t="s">
        <v>155</v>
      </c>
      <c r="CW38" t="s">
        <v>157</v>
      </c>
      <c r="CX38" t="s">
        <v>168</v>
      </c>
      <c r="CY38" t="s">
        <v>157</v>
      </c>
      <c r="CZ38" t="s">
        <v>157</v>
      </c>
      <c r="DA38" t="s">
        <v>157</v>
      </c>
      <c r="DB38" t="s">
        <v>151</v>
      </c>
      <c r="DC38" t="s">
        <v>157</v>
      </c>
      <c r="DD38" t="s">
        <v>151</v>
      </c>
      <c r="DE38" t="s">
        <v>157</v>
      </c>
      <c r="DF38" t="s">
        <v>159</v>
      </c>
      <c r="DG38" t="s">
        <v>157</v>
      </c>
      <c r="DH38" t="s">
        <v>157</v>
      </c>
      <c r="DI38" t="s">
        <v>149</v>
      </c>
      <c r="DJ38" t="s">
        <v>157</v>
      </c>
      <c r="DK38" t="s">
        <v>151</v>
      </c>
      <c r="DL38" t="s">
        <v>157</v>
      </c>
      <c r="DM38" t="s">
        <v>167</v>
      </c>
      <c r="DN38" t="s">
        <v>157</v>
      </c>
      <c r="DO38" t="s">
        <v>167</v>
      </c>
      <c r="DP38" t="s">
        <v>151</v>
      </c>
      <c r="DQ38" t="s">
        <v>157</v>
      </c>
      <c r="DR38" t="s">
        <v>151</v>
      </c>
      <c r="DS38" t="s">
        <v>157</v>
      </c>
      <c r="DT38" t="s">
        <v>157</v>
      </c>
      <c r="DU38" t="s">
        <v>151</v>
      </c>
      <c r="DV38" t="s">
        <v>157</v>
      </c>
      <c r="DW38" t="s">
        <v>157</v>
      </c>
      <c r="DX38" t="s">
        <v>149</v>
      </c>
      <c r="DY38" t="s">
        <v>178</v>
      </c>
      <c r="DZ38" t="s">
        <v>155</v>
      </c>
      <c r="EA38" t="s">
        <v>157</v>
      </c>
      <c r="EB38" t="s">
        <v>157</v>
      </c>
      <c r="EC38" t="s">
        <v>157</v>
      </c>
      <c r="ED38" t="s">
        <v>149</v>
      </c>
      <c r="EE38" t="s">
        <v>149</v>
      </c>
      <c r="EF38" t="s">
        <v>162</v>
      </c>
      <c r="EG38" t="s">
        <v>149</v>
      </c>
      <c r="EH38" t="s">
        <v>153</v>
      </c>
      <c r="EI38" t="s">
        <v>180</v>
      </c>
      <c r="EJ38" t="s">
        <v>159</v>
      </c>
      <c r="EK38" t="s">
        <v>151</v>
      </c>
      <c r="EL38" t="s">
        <v>161</v>
      </c>
      <c r="EM38" t="s">
        <v>172</v>
      </c>
      <c r="EN38" t="s">
        <v>190</v>
      </c>
      <c r="EO38" t="s">
        <v>157</v>
      </c>
      <c r="EP38" t="s">
        <v>149</v>
      </c>
      <c r="EQ38" t="s">
        <v>149</v>
      </c>
    </row>
    <row r="39" spans="1:147" x14ac:dyDescent="0.25">
      <c r="A39">
        <v>215</v>
      </c>
      <c r="B39" t="s">
        <v>174</v>
      </c>
      <c r="C39" t="s">
        <v>149</v>
      </c>
      <c r="D39" t="s">
        <v>150</v>
      </c>
      <c r="E39" t="s">
        <v>157</v>
      </c>
      <c r="F39" t="s">
        <v>154</v>
      </c>
      <c r="G39" t="s">
        <v>149</v>
      </c>
      <c r="H39" t="s">
        <v>157</v>
      </c>
      <c r="I39" t="s">
        <v>161</v>
      </c>
      <c r="J39" t="s">
        <v>153</v>
      </c>
      <c r="K39" t="s">
        <v>157</v>
      </c>
      <c r="L39" t="s">
        <v>169</v>
      </c>
      <c r="M39" t="s">
        <v>154</v>
      </c>
      <c r="N39" t="s">
        <v>161</v>
      </c>
      <c r="O39" t="s">
        <v>157</v>
      </c>
      <c r="P39" t="s">
        <v>157</v>
      </c>
      <c r="Q39" t="s">
        <v>157</v>
      </c>
      <c r="R39" t="s">
        <v>159</v>
      </c>
      <c r="S39" t="s">
        <v>157</v>
      </c>
      <c r="T39" t="s">
        <v>159</v>
      </c>
      <c r="U39" t="s">
        <v>149</v>
      </c>
      <c r="V39" t="s">
        <v>149</v>
      </c>
      <c r="W39" t="s">
        <v>149</v>
      </c>
      <c r="X39" t="s">
        <v>157</v>
      </c>
      <c r="Y39" t="s">
        <v>157</v>
      </c>
      <c r="Z39" t="s">
        <v>151</v>
      </c>
      <c r="AA39" t="s">
        <v>153</v>
      </c>
      <c r="AB39" t="s">
        <v>161</v>
      </c>
      <c r="AC39" t="s">
        <v>157</v>
      </c>
      <c r="AD39" t="s">
        <v>162</v>
      </c>
      <c r="AE39" t="s">
        <v>157</v>
      </c>
      <c r="AF39" t="s">
        <v>157</v>
      </c>
      <c r="AG39" t="s">
        <v>167</v>
      </c>
      <c r="AH39" t="s">
        <v>161</v>
      </c>
      <c r="AI39" t="s">
        <v>159</v>
      </c>
      <c r="AJ39" t="s">
        <v>149</v>
      </c>
      <c r="AK39" t="s">
        <v>157</v>
      </c>
      <c r="AL39" t="s">
        <v>149</v>
      </c>
      <c r="AM39" t="s">
        <v>157</v>
      </c>
      <c r="AN39" t="s">
        <v>157</v>
      </c>
      <c r="AO39" t="s">
        <v>157</v>
      </c>
      <c r="AP39" t="s">
        <v>157</v>
      </c>
      <c r="AQ39" t="s">
        <v>167</v>
      </c>
      <c r="AR39" t="s">
        <v>157</v>
      </c>
      <c r="AS39" t="s">
        <v>157</v>
      </c>
      <c r="AT39" t="s">
        <v>157</v>
      </c>
      <c r="AU39" t="s">
        <v>153</v>
      </c>
      <c r="AV39" t="s">
        <v>166</v>
      </c>
      <c r="AW39" t="s">
        <v>157</v>
      </c>
      <c r="AX39" t="s">
        <v>157</v>
      </c>
      <c r="AY39" t="s">
        <v>157</v>
      </c>
      <c r="AZ39" t="s">
        <v>157</v>
      </c>
      <c r="BA39" t="s">
        <v>161</v>
      </c>
      <c r="BB39" t="s">
        <v>161</v>
      </c>
      <c r="BC39" t="s">
        <v>153</v>
      </c>
      <c r="BD39" t="s">
        <v>157</v>
      </c>
      <c r="BE39" t="s">
        <v>157</v>
      </c>
      <c r="BF39" t="s">
        <v>149</v>
      </c>
      <c r="BG39" t="s">
        <v>149</v>
      </c>
      <c r="BH39" t="s">
        <v>149</v>
      </c>
      <c r="BI39" t="s">
        <v>149</v>
      </c>
      <c r="BJ39" t="s">
        <v>161</v>
      </c>
      <c r="BK39" t="s">
        <v>157</v>
      </c>
      <c r="BL39" t="s">
        <v>151</v>
      </c>
      <c r="BM39" t="s">
        <v>157</v>
      </c>
      <c r="BN39" t="s">
        <v>153</v>
      </c>
      <c r="BO39" t="s">
        <v>157</v>
      </c>
      <c r="BP39" t="s">
        <v>151</v>
      </c>
      <c r="BQ39" t="s">
        <v>157</v>
      </c>
      <c r="BR39" t="s">
        <v>167</v>
      </c>
      <c r="BS39" t="s">
        <v>157</v>
      </c>
      <c r="BT39" t="s">
        <v>149</v>
      </c>
      <c r="BU39" t="s">
        <v>157</v>
      </c>
      <c r="BV39" t="s">
        <v>157</v>
      </c>
      <c r="BW39" t="s">
        <v>167</v>
      </c>
      <c r="BX39" t="s">
        <v>157</v>
      </c>
      <c r="BY39" t="s">
        <v>157</v>
      </c>
      <c r="BZ39" t="s">
        <v>167</v>
      </c>
      <c r="CA39" t="s">
        <v>157</v>
      </c>
      <c r="CB39" t="s">
        <v>157</v>
      </c>
      <c r="CC39" t="s">
        <v>157</v>
      </c>
      <c r="CD39" t="s">
        <v>149</v>
      </c>
      <c r="CE39" t="s">
        <v>157</v>
      </c>
      <c r="CF39" t="s">
        <v>157</v>
      </c>
      <c r="CG39" t="s">
        <v>157</v>
      </c>
      <c r="CH39" t="s">
        <v>159</v>
      </c>
      <c r="CI39" t="s">
        <v>159</v>
      </c>
      <c r="CJ39" t="s">
        <v>149</v>
      </c>
      <c r="CK39" t="s">
        <v>157</v>
      </c>
      <c r="CL39" t="s">
        <v>161</v>
      </c>
      <c r="CM39" t="s">
        <v>167</v>
      </c>
      <c r="CN39" t="s">
        <v>157</v>
      </c>
      <c r="CO39" t="s">
        <v>157</v>
      </c>
      <c r="CP39" t="s">
        <v>157</v>
      </c>
      <c r="CQ39" t="s">
        <v>159</v>
      </c>
      <c r="CR39" t="s">
        <v>149</v>
      </c>
      <c r="CS39" t="s">
        <v>162</v>
      </c>
      <c r="CT39" t="s">
        <v>157</v>
      </c>
      <c r="CU39" t="s">
        <v>150</v>
      </c>
      <c r="CV39" t="s">
        <v>340</v>
      </c>
      <c r="CW39" t="s">
        <v>157</v>
      </c>
      <c r="CX39" t="s">
        <v>159</v>
      </c>
      <c r="CY39" t="s">
        <v>157</v>
      </c>
      <c r="CZ39" t="s">
        <v>157</v>
      </c>
      <c r="DA39" t="s">
        <v>157</v>
      </c>
      <c r="DB39" t="s">
        <v>157</v>
      </c>
      <c r="DC39" t="s">
        <v>157</v>
      </c>
      <c r="DD39" t="s">
        <v>157</v>
      </c>
      <c r="DE39" t="s">
        <v>157</v>
      </c>
      <c r="DF39" t="s">
        <v>159</v>
      </c>
      <c r="DG39" t="s">
        <v>157</v>
      </c>
      <c r="DH39" t="s">
        <v>153</v>
      </c>
      <c r="DI39" t="s">
        <v>149</v>
      </c>
      <c r="DJ39" t="s">
        <v>157</v>
      </c>
      <c r="DK39" t="s">
        <v>157</v>
      </c>
      <c r="DL39" t="s">
        <v>157</v>
      </c>
      <c r="DM39" t="s">
        <v>167</v>
      </c>
      <c r="DN39" t="s">
        <v>157</v>
      </c>
      <c r="DO39" t="s">
        <v>167</v>
      </c>
      <c r="DP39" t="s">
        <v>157</v>
      </c>
      <c r="DQ39" t="s">
        <v>157</v>
      </c>
      <c r="DR39" t="s">
        <v>157</v>
      </c>
      <c r="DS39" t="s">
        <v>157</v>
      </c>
      <c r="DT39" t="s">
        <v>157</v>
      </c>
      <c r="DU39" t="s">
        <v>157</v>
      </c>
      <c r="DV39" t="s">
        <v>157</v>
      </c>
      <c r="DW39" t="s">
        <v>157</v>
      </c>
      <c r="DX39" t="s">
        <v>149</v>
      </c>
      <c r="DY39" t="s">
        <v>157</v>
      </c>
      <c r="DZ39" t="s">
        <v>169</v>
      </c>
      <c r="EA39" t="s">
        <v>157</v>
      </c>
      <c r="EB39" t="s">
        <v>157</v>
      </c>
      <c r="EC39" t="s">
        <v>157</v>
      </c>
      <c r="ED39" t="s">
        <v>149</v>
      </c>
      <c r="EE39" t="s">
        <v>149</v>
      </c>
      <c r="EF39" t="s">
        <v>157</v>
      </c>
      <c r="EG39" t="s">
        <v>149</v>
      </c>
      <c r="EH39" t="s">
        <v>157</v>
      </c>
      <c r="EI39" t="s">
        <v>170</v>
      </c>
      <c r="EJ39" t="s">
        <v>159</v>
      </c>
      <c r="EK39" t="s">
        <v>161</v>
      </c>
      <c r="EL39" t="s">
        <v>167</v>
      </c>
      <c r="EM39" t="s">
        <v>157</v>
      </c>
      <c r="EN39" t="s">
        <v>157</v>
      </c>
      <c r="EO39" t="s">
        <v>157</v>
      </c>
      <c r="EP39" t="s">
        <v>149</v>
      </c>
      <c r="EQ39" t="s">
        <v>149</v>
      </c>
    </row>
    <row r="40" spans="1:147" x14ac:dyDescent="0.25">
      <c r="A40">
        <v>216</v>
      </c>
      <c r="B40" t="s">
        <v>174</v>
      </c>
      <c r="C40" t="s">
        <v>149</v>
      </c>
      <c r="D40" t="s">
        <v>150</v>
      </c>
      <c r="E40" t="s">
        <v>157</v>
      </c>
      <c r="F40" t="s">
        <v>154</v>
      </c>
      <c r="G40" t="s">
        <v>149</v>
      </c>
      <c r="H40" t="s">
        <v>153</v>
      </c>
      <c r="I40" t="s">
        <v>151</v>
      </c>
      <c r="J40" t="s">
        <v>153</v>
      </c>
      <c r="K40" t="s">
        <v>157</v>
      </c>
      <c r="L40" t="s">
        <v>169</v>
      </c>
      <c r="M40" t="s">
        <v>154</v>
      </c>
      <c r="N40" t="s">
        <v>161</v>
      </c>
      <c r="O40" t="s">
        <v>157</v>
      </c>
      <c r="P40" t="s">
        <v>157</v>
      </c>
      <c r="Q40" t="s">
        <v>157</v>
      </c>
      <c r="R40" t="s">
        <v>159</v>
      </c>
      <c r="S40" t="s">
        <v>157</v>
      </c>
      <c r="T40" t="s">
        <v>159</v>
      </c>
      <c r="U40" t="s">
        <v>149</v>
      </c>
      <c r="V40" t="s">
        <v>149</v>
      </c>
      <c r="W40" t="s">
        <v>149</v>
      </c>
      <c r="X40" t="s">
        <v>157</v>
      </c>
      <c r="Y40" t="s">
        <v>157</v>
      </c>
      <c r="Z40" t="s">
        <v>157</v>
      </c>
      <c r="AA40" t="s">
        <v>161</v>
      </c>
      <c r="AB40" t="s">
        <v>161</v>
      </c>
      <c r="AC40" t="s">
        <v>161</v>
      </c>
      <c r="AD40" t="s">
        <v>162</v>
      </c>
      <c r="AE40" t="s">
        <v>157</v>
      </c>
      <c r="AF40" t="s">
        <v>157</v>
      </c>
      <c r="AG40" t="s">
        <v>167</v>
      </c>
      <c r="AH40" t="s">
        <v>161</v>
      </c>
      <c r="AI40" t="s">
        <v>159</v>
      </c>
      <c r="AJ40" t="s">
        <v>149</v>
      </c>
      <c r="AK40" t="s">
        <v>157</v>
      </c>
      <c r="AL40" t="s">
        <v>149</v>
      </c>
      <c r="AM40" t="s">
        <v>157</v>
      </c>
      <c r="AN40" t="s">
        <v>157</v>
      </c>
      <c r="AO40" t="s">
        <v>157</v>
      </c>
      <c r="AP40" t="s">
        <v>157</v>
      </c>
      <c r="AQ40" t="s">
        <v>167</v>
      </c>
      <c r="AR40" t="s">
        <v>157</v>
      </c>
      <c r="AS40" t="s">
        <v>157</v>
      </c>
      <c r="AT40" t="s">
        <v>157</v>
      </c>
      <c r="AU40" t="s">
        <v>153</v>
      </c>
      <c r="AV40" t="s">
        <v>166</v>
      </c>
      <c r="AW40" t="s">
        <v>157</v>
      </c>
      <c r="AX40" t="s">
        <v>157</v>
      </c>
      <c r="AY40" t="s">
        <v>157</v>
      </c>
      <c r="AZ40" t="s">
        <v>157</v>
      </c>
      <c r="BA40" t="s">
        <v>161</v>
      </c>
      <c r="BB40" t="s">
        <v>161</v>
      </c>
      <c r="BC40" t="s">
        <v>151</v>
      </c>
      <c r="BD40" t="s">
        <v>157</v>
      </c>
      <c r="BE40" t="s">
        <v>157</v>
      </c>
      <c r="BF40" t="s">
        <v>149</v>
      </c>
      <c r="BG40" t="s">
        <v>149</v>
      </c>
      <c r="BH40" t="s">
        <v>149</v>
      </c>
      <c r="BI40" t="s">
        <v>149</v>
      </c>
      <c r="BJ40" t="s">
        <v>161</v>
      </c>
      <c r="BK40" t="s">
        <v>157</v>
      </c>
      <c r="BL40" t="s">
        <v>151</v>
      </c>
      <c r="BM40" t="s">
        <v>157</v>
      </c>
      <c r="BN40" t="s">
        <v>151</v>
      </c>
      <c r="BO40" t="s">
        <v>157</v>
      </c>
      <c r="BP40" t="s">
        <v>151</v>
      </c>
      <c r="BQ40" t="s">
        <v>157</v>
      </c>
      <c r="BR40" t="s">
        <v>167</v>
      </c>
      <c r="BS40" t="s">
        <v>157</v>
      </c>
      <c r="BT40" t="s">
        <v>149</v>
      </c>
      <c r="BU40" t="s">
        <v>157</v>
      </c>
      <c r="BV40" t="s">
        <v>157</v>
      </c>
      <c r="BW40" t="s">
        <v>167</v>
      </c>
      <c r="BX40" t="s">
        <v>157</v>
      </c>
      <c r="BY40" t="s">
        <v>157</v>
      </c>
      <c r="BZ40" t="s">
        <v>167</v>
      </c>
      <c r="CA40" t="s">
        <v>157</v>
      </c>
      <c r="CB40" t="s">
        <v>157</v>
      </c>
      <c r="CC40" t="s">
        <v>157</v>
      </c>
      <c r="CD40" t="s">
        <v>149</v>
      </c>
      <c r="CE40" t="s">
        <v>157</v>
      </c>
      <c r="CF40" t="s">
        <v>157</v>
      </c>
      <c r="CG40" t="s">
        <v>157</v>
      </c>
      <c r="CH40" t="s">
        <v>159</v>
      </c>
      <c r="CI40" t="s">
        <v>159</v>
      </c>
      <c r="CJ40" t="s">
        <v>149</v>
      </c>
      <c r="CK40" t="s">
        <v>157</v>
      </c>
      <c r="CL40" t="s">
        <v>153</v>
      </c>
      <c r="CM40" t="s">
        <v>167</v>
      </c>
      <c r="CN40" t="s">
        <v>157</v>
      </c>
      <c r="CO40" t="s">
        <v>157</v>
      </c>
      <c r="CP40" t="s">
        <v>157</v>
      </c>
      <c r="CQ40" t="s">
        <v>159</v>
      </c>
      <c r="CR40" t="s">
        <v>149</v>
      </c>
      <c r="CS40" t="s">
        <v>162</v>
      </c>
      <c r="CT40" t="s">
        <v>157</v>
      </c>
      <c r="CU40" t="s">
        <v>150</v>
      </c>
      <c r="CV40" t="s">
        <v>152</v>
      </c>
      <c r="CW40" t="s">
        <v>157</v>
      </c>
      <c r="CX40" t="s">
        <v>159</v>
      </c>
      <c r="CY40" t="s">
        <v>157</v>
      </c>
      <c r="CZ40" t="s">
        <v>157</v>
      </c>
      <c r="DA40" t="s">
        <v>157</v>
      </c>
      <c r="DB40" t="s">
        <v>157</v>
      </c>
      <c r="DD40" t="s">
        <v>157</v>
      </c>
      <c r="DE40" t="s">
        <v>157</v>
      </c>
      <c r="DF40" t="s">
        <v>159</v>
      </c>
      <c r="DG40" t="s">
        <v>157</v>
      </c>
      <c r="DH40" t="s">
        <v>151</v>
      </c>
      <c r="DI40" t="s">
        <v>149</v>
      </c>
      <c r="DJ40" t="s">
        <v>157</v>
      </c>
      <c r="DK40" t="s">
        <v>157</v>
      </c>
      <c r="DL40" t="s">
        <v>157</v>
      </c>
      <c r="DM40" t="s">
        <v>167</v>
      </c>
      <c r="DN40" t="s">
        <v>157</v>
      </c>
      <c r="DO40" t="s">
        <v>167</v>
      </c>
      <c r="DP40" t="s">
        <v>157</v>
      </c>
      <c r="DQ40" t="s">
        <v>157</v>
      </c>
      <c r="DR40" t="s">
        <v>157</v>
      </c>
      <c r="DS40" t="s">
        <v>157</v>
      </c>
      <c r="DT40" t="s">
        <v>157</v>
      </c>
      <c r="DU40" t="s">
        <v>157</v>
      </c>
      <c r="DV40" t="s">
        <v>157</v>
      </c>
      <c r="DW40" t="s">
        <v>157</v>
      </c>
      <c r="DX40" t="s">
        <v>149</v>
      </c>
      <c r="DY40" t="s">
        <v>157</v>
      </c>
      <c r="DZ40" t="s">
        <v>169</v>
      </c>
      <c r="EA40" t="s">
        <v>157</v>
      </c>
      <c r="EB40" t="s">
        <v>157</v>
      </c>
      <c r="EC40" t="s">
        <v>157</v>
      </c>
      <c r="ED40" t="s">
        <v>149</v>
      </c>
      <c r="EE40" t="s">
        <v>149</v>
      </c>
      <c r="EF40" t="s">
        <v>157</v>
      </c>
      <c r="EG40" t="s">
        <v>149</v>
      </c>
      <c r="EH40" t="s">
        <v>157</v>
      </c>
      <c r="EI40" t="s">
        <v>170</v>
      </c>
      <c r="EJ40" t="s">
        <v>159</v>
      </c>
      <c r="EK40" t="s">
        <v>161</v>
      </c>
      <c r="EL40" t="s">
        <v>167</v>
      </c>
      <c r="EM40" t="s">
        <v>157</v>
      </c>
      <c r="EN40" t="s">
        <v>157</v>
      </c>
      <c r="EO40" t="s">
        <v>157</v>
      </c>
      <c r="EP40" t="s">
        <v>149</v>
      </c>
      <c r="EQ40" t="s">
        <v>149</v>
      </c>
    </row>
    <row r="41" spans="1:147" x14ac:dyDescent="0.25">
      <c r="A41">
        <v>217</v>
      </c>
      <c r="B41" t="s">
        <v>150</v>
      </c>
      <c r="C41" t="s">
        <v>150</v>
      </c>
      <c r="D41" t="s">
        <v>149</v>
      </c>
      <c r="E41" t="s">
        <v>153</v>
      </c>
      <c r="F41" t="s">
        <v>149</v>
      </c>
      <c r="G41" t="s">
        <v>149</v>
      </c>
      <c r="H41" t="s">
        <v>157</v>
      </c>
      <c r="I41" t="s">
        <v>157</v>
      </c>
      <c r="J41" t="s">
        <v>157</v>
      </c>
      <c r="K41" t="s">
        <v>157</v>
      </c>
      <c r="L41" t="s">
        <v>149</v>
      </c>
      <c r="M41" t="s">
        <v>149</v>
      </c>
      <c r="N41" t="s">
        <v>157</v>
      </c>
      <c r="O41" t="s">
        <v>157</v>
      </c>
      <c r="P41" t="s">
        <v>157</v>
      </c>
      <c r="Q41" t="s">
        <v>151</v>
      </c>
      <c r="R41" t="s">
        <v>159</v>
      </c>
      <c r="S41" t="s">
        <v>157</v>
      </c>
      <c r="T41" t="s">
        <v>159</v>
      </c>
      <c r="U41" t="s">
        <v>154</v>
      </c>
      <c r="V41" t="s">
        <v>149</v>
      </c>
      <c r="W41" t="s">
        <v>149</v>
      </c>
      <c r="X41" t="s">
        <v>157</v>
      </c>
      <c r="Y41" t="s">
        <v>157</v>
      </c>
      <c r="Z41" t="s">
        <v>151</v>
      </c>
      <c r="AA41" t="s">
        <v>153</v>
      </c>
      <c r="AB41" t="s">
        <v>151</v>
      </c>
      <c r="AC41" t="s">
        <v>157</v>
      </c>
      <c r="AD41" t="s">
        <v>157</v>
      </c>
      <c r="AE41" t="s">
        <v>157</v>
      </c>
      <c r="AF41" t="s">
        <v>166</v>
      </c>
      <c r="AG41" t="s">
        <v>167</v>
      </c>
      <c r="AH41" t="s">
        <v>161</v>
      </c>
      <c r="AI41" t="s">
        <v>159</v>
      </c>
      <c r="AJ41" t="s">
        <v>149</v>
      </c>
      <c r="AK41" t="s">
        <v>166</v>
      </c>
      <c r="AL41" t="s">
        <v>149</v>
      </c>
      <c r="AM41" t="s">
        <v>166</v>
      </c>
      <c r="AN41" t="s">
        <v>156</v>
      </c>
      <c r="AO41" t="s">
        <v>157</v>
      </c>
      <c r="AP41" t="s">
        <v>186</v>
      </c>
      <c r="AQ41" t="s">
        <v>167</v>
      </c>
      <c r="AR41" t="s">
        <v>166</v>
      </c>
      <c r="AS41" t="s">
        <v>157</v>
      </c>
      <c r="AT41" t="s">
        <v>157</v>
      </c>
      <c r="AU41" t="s">
        <v>157</v>
      </c>
      <c r="AV41" t="s">
        <v>157</v>
      </c>
      <c r="AW41" t="s">
        <v>157</v>
      </c>
      <c r="AX41" t="s">
        <v>157</v>
      </c>
      <c r="AY41" t="s">
        <v>161</v>
      </c>
      <c r="AZ41" t="s">
        <v>151</v>
      </c>
      <c r="BA41" t="s">
        <v>161</v>
      </c>
      <c r="BB41" t="s">
        <v>157</v>
      </c>
      <c r="BC41" t="s">
        <v>151</v>
      </c>
      <c r="BD41" t="s">
        <v>186</v>
      </c>
      <c r="BE41" t="s">
        <v>157</v>
      </c>
      <c r="BF41" t="s">
        <v>149</v>
      </c>
      <c r="BG41" t="s">
        <v>149</v>
      </c>
      <c r="BH41" t="s">
        <v>149</v>
      </c>
      <c r="BI41" t="s">
        <v>149</v>
      </c>
      <c r="BJ41" t="s">
        <v>157</v>
      </c>
      <c r="BK41" t="s">
        <v>157</v>
      </c>
      <c r="BL41" t="s">
        <v>157</v>
      </c>
      <c r="BM41" t="s">
        <v>153</v>
      </c>
      <c r="BN41" t="s">
        <v>151</v>
      </c>
      <c r="BO41" t="s">
        <v>157</v>
      </c>
      <c r="BP41" t="s">
        <v>162</v>
      </c>
      <c r="BQ41" t="s">
        <v>157</v>
      </c>
      <c r="BR41" t="s">
        <v>339</v>
      </c>
      <c r="BS41" t="s">
        <v>157</v>
      </c>
      <c r="BT41" t="s">
        <v>149</v>
      </c>
      <c r="BU41" t="s">
        <v>157</v>
      </c>
      <c r="BV41" t="s">
        <v>157</v>
      </c>
      <c r="BW41" t="s">
        <v>167</v>
      </c>
      <c r="BX41" t="s">
        <v>157</v>
      </c>
      <c r="BY41" t="s">
        <v>157</v>
      </c>
      <c r="BZ41" t="s">
        <v>167</v>
      </c>
      <c r="CA41" t="s">
        <v>153</v>
      </c>
      <c r="CB41" t="s">
        <v>157</v>
      </c>
      <c r="CC41" t="s">
        <v>157</v>
      </c>
      <c r="CD41" t="s">
        <v>155</v>
      </c>
      <c r="CE41" t="s">
        <v>157</v>
      </c>
      <c r="CF41" t="s">
        <v>157</v>
      </c>
      <c r="CG41" t="s">
        <v>157</v>
      </c>
      <c r="CH41" t="s">
        <v>159</v>
      </c>
      <c r="CI41" t="s">
        <v>159</v>
      </c>
      <c r="CJ41" t="s">
        <v>150</v>
      </c>
      <c r="CK41" t="s">
        <v>166</v>
      </c>
      <c r="CL41" t="s">
        <v>166</v>
      </c>
      <c r="CM41" t="s">
        <v>157</v>
      </c>
      <c r="CN41" t="s">
        <v>157</v>
      </c>
      <c r="CO41" t="s">
        <v>157</v>
      </c>
      <c r="CP41" t="s">
        <v>156</v>
      </c>
      <c r="CQ41" t="s">
        <v>159</v>
      </c>
      <c r="CR41" t="s">
        <v>149</v>
      </c>
      <c r="CS41" t="s">
        <v>161</v>
      </c>
      <c r="CT41" t="s">
        <v>157</v>
      </c>
      <c r="CU41" t="s">
        <v>149</v>
      </c>
      <c r="CV41" t="s">
        <v>149</v>
      </c>
      <c r="CW41" t="s">
        <v>157</v>
      </c>
      <c r="CX41" t="s">
        <v>168</v>
      </c>
      <c r="CY41" t="s">
        <v>161</v>
      </c>
      <c r="CZ41" t="s">
        <v>151</v>
      </c>
      <c r="DA41" t="s">
        <v>164</v>
      </c>
      <c r="DB41" t="s">
        <v>157</v>
      </c>
      <c r="DC41" t="s">
        <v>157</v>
      </c>
      <c r="DD41" t="s">
        <v>166</v>
      </c>
      <c r="DE41" t="s">
        <v>157</v>
      </c>
      <c r="DF41" t="s">
        <v>159</v>
      </c>
      <c r="DG41" t="s">
        <v>151</v>
      </c>
      <c r="DH41" t="s">
        <v>157</v>
      </c>
      <c r="DI41" t="s">
        <v>149</v>
      </c>
      <c r="DJ41" t="s">
        <v>157</v>
      </c>
      <c r="DK41" t="s">
        <v>157</v>
      </c>
      <c r="DL41" t="s">
        <v>157</v>
      </c>
      <c r="DM41" t="s">
        <v>167</v>
      </c>
      <c r="DN41" t="s">
        <v>157</v>
      </c>
      <c r="DO41" t="s">
        <v>167</v>
      </c>
      <c r="DP41" t="s">
        <v>157</v>
      </c>
      <c r="DQ41" t="s">
        <v>157</v>
      </c>
      <c r="DR41" t="s">
        <v>157</v>
      </c>
      <c r="DS41" t="s">
        <v>157</v>
      </c>
      <c r="DT41" t="s">
        <v>153</v>
      </c>
      <c r="DU41" t="s">
        <v>157</v>
      </c>
      <c r="DV41" t="s">
        <v>185</v>
      </c>
      <c r="DW41" t="s">
        <v>157</v>
      </c>
      <c r="DX41" t="s">
        <v>149</v>
      </c>
      <c r="DY41" t="s">
        <v>178</v>
      </c>
      <c r="DZ41" t="s">
        <v>154</v>
      </c>
      <c r="EA41" t="s">
        <v>178</v>
      </c>
      <c r="EB41" t="s">
        <v>157</v>
      </c>
      <c r="EC41" t="s">
        <v>157</v>
      </c>
      <c r="ED41" t="s">
        <v>149</v>
      </c>
      <c r="EE41" t="s">
        <v>149</v>
      </c>
      <c r="EF41" t="s">
        <v>157</v>
      </c>
      <c r="EG41" t="s">
        <v>149</v>
      </c>
      <c r="EH41" t="s">
        <v>157</v>
      </c>
      <c r="EI41" t="s">
        <v>188</v>
      </c>
      <c r="EJ41" t="s">
        <v>168</v>
      </c>
      <c r="EK41" t="s">
        <v>157</v>
      </c>
      <c r="EL41" t="s">
        <v>176</v>
      </c>
      <c r="EM41" t="s">
        <v>157</v>
      </c>
      <c r="EN41" t="s">
        <v>156</v>
      </c>
      <c r="EO41" t="s">
        <v>167</v>
      </c>
      <c r="EP41" t="s">
        <v>149</v>
      </c>
      <c r="EQ41" t="s">
        <v>149</v>
      </c>
    </row>
    <row r="42" spans="1:147" x14ac:dyDescent="0.25">
      <c r="A42">
        <v>218</v>
      </c>
      <c r="B42" t="s">
        <v>150</v>
      </c>
      <c r="C42" t="s">
        <v>150</v>
      </c>
      <c r="D42" t="s">
        <v>150</v>
      </c>
      <c r="E42" t="s">
        <v>151</v>
      </c>
      <c r="F42" t="s">
        <v>155</v>
      </c>
      <c r="G42" t="s">
        <v>168</v>
      </c>
      <c r="H42" t="s">
        <v>151</v>
      </c>
      <c r="I42" t="s">
        <v>157</v>
      </c>
      <c r="J42" t="s">
        <v>153</v>
      </c>
      <c r="K42" t="s">
        <v>157</v>
      </c>
      <c r="L42" t="s">
        <v>155</v>
      </c>
      <c r="M42" t="s">
        <v>169</v>
      </c>
      <c r="N42" t="s">
        <v>190</v>
      </c>
      <c r="O42" t="s">
        <v>151</v>
      </c>
      <c r="P42" t="s">
        <v>157</v>
      </c>
      <c r="Q42" t="s">
        <v>166</v>
      </c>
      <c r="R42" t="s">
        <v>159</v>
      </c>
      <c r="S42" t="s">
        <v>151</v>
      </c>
      <c r="T42" t="s">
        <v>153</v>
      </c>
      <c r="U42" t="s">
        <v>152</v>
      </c>
      <c r="V42" t="s">
        <v>149</v>
      </c>
      <c r="W42" t="s">
        <v>149</v>
      </c>
      <c r="X42" t="s">
        <v>166</v>
      </c>
      <c r="Y42" t="s">
        <v>153</v>
      </c>
      <c r="Z42" t="s">
        <v>157</v>
      </c>
      <c r="AA42" t="s">
        <v>153</v>
      </c>
      <c r="AB42" t="s">
        <v>153</v>
      </c>
      <c r="AC42" t="s">
        <v>157</v>
      </c>
      <c r="AD42" t="s">
        <v>151</v>
      </c>
      <c r="AE42" t="s">
        <v>166</v>
      </c>
      <c r="AF42" t="s">
        <v>157</v>
      </c>
      <c r="AG42" t="s">
        <v>165</v>
      </c>
      <c r="AH42" t="s">
        <v>161</v>
      </c>
      <c r="AI42" t="s">
        <v>159</v>
      </c>
      <c r="AJ42" t="s">
        <v>155</v>
      </c>
      <c r="AK42" t="s">
        <v>162</v>
      </c>
      <c r="AL42" t="s">
        <v>169</v>
      </c>
      <c r="AM42" t="s">
        <v>157</v>
      </c>
      <c r="AN42" t="s">
        <v>190</v>
      </c>
      <c r="AO42" t="s">
        <v>164</v>
      </c>
      <c r="AP42" t="s">
        <v>156</v>
      </c>
      <c r="AQ42" t="s">
        <v>167</v>
      </c>
      <c r="AR42" t="s">
        <v>166</v>
      </c>
      <c r="AS42" t="s">
        <v>157</v>
      </c>
      <c r="AT42" t="s">
        <v>151</v>
      </c>
      <c r="AU42" t="s">
        <v>151</v>
      </c>
      <c r="AV42" t="s">
        <v>151</v>
      </c>
      <c r="AW42" t="s">
        <v>153</v>
      </c>
      <c r="AX42" t="s">
        <v>153</v>
      </c>
      <c r="AY42" t="s">
        <v>190</v>
      </c>
      <c r="AZ42" t="s">
        <v>157</v>
      </c>
      <c r="BA42" t="s">
        <v>156</v>
      </c>
      <c r="BB42" t="s">
        <v>190</v>
      </c>
      <c r="BC42" t="s">
        <v>161</v>
      </c>
      <c r="BD42" t="s">
        <v>151</v>
      </c>
      <c r="BE42" t="s">
        <v>156</v>
      </c>
      <c r="BF42" t="s">
        <v>149</v>
      </c>
      <c r="BG42" t="s">
        <v>155</v>
      </c>
      <c r="BH42" t="s">
        <v>149</v>
      </c>
      <c r="BI42" t="s">
        <v>149</v>
      </c>
      <c r="BJ42" t="s">
        <v>151</v>
      </c>
      <c r="BK42" t="s">
        <v>157</v>
      </c>
      <c r="BL42" t="s">
        <v>157</v>
      </c>
      <c r="BM42" t="s">
        <v>157</v>
      </c>
      <c r="BN42" t="s">
        <v>157</v>
      </c>
      <c r="BO42" t="s">
        <v>157</v>
      </c>
      <c r="BP42" t="s">
        <v>164</v>
      </c>
      <c r="BQ42" t="s">
        <v>157</v>
      </c>
      <c r="BR42" t="s">
        <v>339</v>
      </c>
      <c r="BS42" t="s">
        <v>151</v>
      </c>
      <c r="BT42" t="s">
        <v>149</v>
      </c>
      <c r="BU42" t="s">
        <v>157</v>
      </c>
      <c r="BV42" t="s">
        <v>157</v>
      </c>
      <c r="BW42" t="s">
        <v>167</v>
      </c>
      <c r="BX42" t="s">
        <v>151</v>
      </c>
      <c r="BY42" t="s">
        <v>157</v>
      </c>
      <c r="BZ42" t="s">
        <v>168</v>
      </c>
      <c r="CA42" t="s">
        <v>157</v>
      </c>
      <c r="CB42" t="s">
        <v>157</v>
      </c>
      <c r="CC42" t="s">
        <v>151</v>
      </c>
      <c r="CD42" t="s">
        <v>149</v>
      </c>
      <c r="CE42" t="s">
        <v>190</v>
      </c>
      <c r="CF42" t="s">
        <v>157</v>
      </c>
      <c r="CG42" t="s">
        <v>161</v>
      </c>
      <c r="CH42" t="s">
        <v>159</v>
      </c>
      <c r="CI42" t="s">
        <v>168</v>
      </c>
      <c r="CJ42" t="s">
        <v>168</v>
      </c>
      <c r="CK42" t="s">
        <v>157</v>
      </c>
      <c r="CL42" t="s">
        <v>151</v>
      </c>
      <c r="CM42" t="s">
        <v>157</v>
      </c>
      <c r="CN42" t="s">
        <v>151</v>
      </c>
      <c r="CO42" t="s">
        <v>157</v>
      </c>
      <c r="CP42" t="s">
        <v>156</v>
      </c>
      <c r="CQ42" t="s">
        <v>159</v>
      </c>
      <c r="CR42" t="s">
        <v>149</v>
      </c>
      <c r="CS42" t="s">
        <v>161</v>
      </c>
      <c r="CT42" t="s">
        <v>157</v>
      </c>
      <c r="CU42" t="s">
        <v>168</v>
      </c>
      <c r="CV42" t="s">
        <v>149</v>
      </c>
      <c r="CW42" t="s">
        <v>151</v>
      </c>
      <c r="CX42" t="s">
        <v>168</v>
      </c>
      <c r="CY42" t="s">
        <v>161</v>
      </c>
      <c r="CZ42" t="s">
        <v>151</v>
      </c>
      <c r="DA42" t="s">
        <v>157</v>
      </c>
      <c r="DB42" t="s">
        <v>157</v>
      </c>
      <c r="DC42" t="s">
        <v>151</v>
      </c>
      <c r="DD42" t="s">
        <v>157</v>
      </c>
      <c r="DE42" t="s">
        <v>161</v>
      </c>
      <c r="DF42" t="s">
        <v>159</v>
      </c>
      <c r="DG42" t="s">
        <v>151</v>
      </c>
      <c r="DH42" t="s">
        <v>157</v>
      </c>
      <c r="DI42" t="s">
        <v>149</v>
      </c>
      <c r="DJ42" t="s">
        <v>157</v>
      </c>
      <c r="DK42" t="s">
        <v>160</v>
      </c>
      <c r="DL42" t="s">
        <v>157</v>
      </c>
      <c r="DM42" t="s">
        <v>167</v>
      </c>
      <c r="DN42" t="s">
        <v>161</v>
      </c>
      <c r="DO42" t="s">
        <v>167</v>
      </c>
      <c r="DP42" t="s">
        <v>161</v>
      </c>
      <c r="DQ42" t="s">
        <v>157</v>
      </c>
      <c r="DR42" t="s">
        <v>157</v>
      </c>
      <c r="DS42" t="s">
        <v>163</v>
      </c>
      <c r="DT42" t="s">
        <v>153</v>
      </c>
      <c r="DU42" t="s">
        <v>157</v>
      </c>
      <c r="DV42" t="s">
        <v>157</v>
      </c>
      <c r="DW42" t="s">
        <v>153</v>
      </c>
      <c r="DX42" t="s">
        <v>149</v>
      </c>
      <c r="DY42" t="s">
        <v>157</v>
      </c>
      <c r="DZ42" t="s">
        <v>169</v>
      </c>
      <c r="EA42" t="s">
        <v>185</v>
      </c>
      <c r="EB42" t="s">
        <v>157</v>
      </c>
      <c r="EC42" t="s">
        <v>161</v>
      </c>
      <c r="ED42" t="s">
        <v>149</v>
      </c>
      <c r="EE42" t="s">
        <v>150</v>
      </c>
      <c r="EF42" t="s">
        <v>151</v>
      </c>
      <c r="EG42" t="s">
        <v>149</v>
      </c>
      <c r="EH42" t="s">
        <v>157</v>
      </c>
      <c r="EI42" t="s">
        <v>179</v>
      </c>
      <c r="EJ42" t="s">
        <v>168</v>
      </c>
      <c r="EK42" t="s">
        <v>151</v>
      </c>
      <c r="EL42" t="s">
        <v>167</v>
      </c>
      <c r="EM42" t="s">
        <v>166</v>
      </c>
      <c r="EN42" t="s">
        <v>161</v>
      </c>
      <c r="EO42" t="s">
        <v>161</v>
      </c>
      <c r="EP42" t="s">
        <v>154</v>
      </c>
      <c r="EQ42" t="s">
        <v>155</v>
      </c>
    </row>
    <row r="43" spans="1:147" x14ac:dyDescent="0.25">
      <c r="A43">
        <v>219</v>
      </c>
      <c r="B43" t="s">
        <v>174</v>
      </c>
      <c r="C43" t="s">
        <v>149</v>
      </c>
      <c r="D43" t="s">
        <v>168</v>
      </c>
      <c r="E43" t="s">
        <v>157</v>
      </c>
      <c r="F43" t="s">
        <v>155</v>
      </c>
      <c r="G43" t="s">
        <v>169</v>
      </c>
      <c r="H43" t="s">
        <v>157</v>
      </c>
      <c r="I43" t="s">
        <v>157</v>
      </c>
      <c r="J43" t="s">
        <v>157</v>
      </c>
      <c r="K43" t="s">
        <v>161</v>
      </c>
      <c r="L43" t="s">
        <v>149</v>
      </c>
      <c r="M43" t="s">
        <v>149</v>
      </c>
      <c r="N43" t="s">
        <v>157</v>
      </c>
      <c r="O43" t="s">
        <v>157</v>
      </c>
      <c r="P43" t="s">
        <v>157</v>
      </c>
      <c r="Q43" t="s">
        <v>158</v>
      </c>
      <c r="R43" t="s">
        <v>153</v>
      </c>
      <c r="S43" t="s">
        <v>151</v>
      </c>
      <c r="T43" t="s">
        <v>159</v>
      </c>
      <c r="U43" t="s">
        <v>154</v>
      </c>
      <c r="V43" t="s">
        <v>154</v>
      </c>
      <c r="W43" t="s">
        <v>149</v>
      </c>
      <c r="X43" t="s">
        <v>163</v>
      </c>
      <c r="Y43" t="s">
        <v>157</v>
      </c>
      <c r="Z43" t="s">
        <v>157</v>
      </c>
      <c r="AA43" t="s">
        <v>157</v>
      </c>
      <c r="AB43" t="s">
        <v>157</v>
      </c>
      <c r="AC43" t="s">
        <v>157</v>
      </c>
      <c r="AD43" t="s">
        <v>157</v>
      </c>
      <c r="AE43" t="s">
        <v>157</v>
      </c>
      <c r="AF43" t="s">
        <v>174</v>
      </c>
      <c r="AG43" t="s">
        <v>167</v>
      </c>
      <c r="AH43" t="s">
        <v>157</v>
      </c>
      <c r="AI43" t="s">
        <v>159</v>
      </c>
      <c r="AJ43" t="s">
        <v>155</v>
      </c>
      <c r="AK43" t="s">
        <v>166</v>
      </c>
      <c r="AL43" t="s">
        <v>149</v>
      </c>
      <c r="AM43" t="s">
        <v>157</v>
      </c>
      <c r="AN43" t="s">
        <v>156</v>
      </c>
      <c r="AO43" t="s">
        <v>157</v>
      </c>
      <c r="AP43" t="s">
        <v>157</v>
      </c>
      <c r="AQ43" t="s">
        <v>167</v>
      </c>
      <c r="AR43" t="s">
        <v>157</v>
      </c>
      <c r="AS43" t="s">
        <v>157</v>
      </c>
      <c r="AT43" t="s">
        <v>157</v>
      </c>
      <c r="AU43" t="s">
        <v>157</v>
      </c>
      <c r="AV43" t="s">
        <v>151</v>
      </c>
      <c r="AW43" t="s">
        <v>157</v>
      </c>
      <c r="AX43" t="s">
        <v>157</v>
      </c>
      <c r="AY43" t="s">
        <v>164</v>
      </c>
      <c r="AZ43" t="s">
        <v>157</v>
      </c>
      <c r="BA43" t="s">
        <v>161</v>
      </c>
      <c r="BB43" t="s">
        <v>157</v>
      </c>
      <c r="BC43" t="s">
        <v>157</v>
      </c>
      <c r="BD43" t="s">
        <v>186</v>
      </c>
      <c r="BE43" t="s">
        <v>157</v>
      </c>
      <c r="BF43" t="s">
        <v>149</v>
      </c>
      <c r="BG43" t="s">
        <v>149</v>
      </c>
      <c r="BH43" t="s">
        <v>154</v>
      </c>
      <c r="BI43" t="s">
        <v>149</v>
      </c>
      <c r="BJ43" t="s">
        <v>157</v>
      </c>
      <c r="BK43" t="s">
        <v>157</v>
      </c>
      <c r="BL43" t="s">
        <v>157</v>
      </c>
      <c r="BM43" t="s">
        <v>157</v>
      </c>
      <c r="BN43" t="s">
        <v>164</v>
      </c>
      <c r="BO43" t="s">
        <v>157</v>
      </c>
      <c r="BP43" t="s">
        <v>157</v>
      </c>
      <c r="BQ43" t="s">
        <v>157</v>
      </c>
      <c r="BR43" t="s">
        <v>167</v>
      </c>
      <c r="BS43" t="s">
        <v>157</v>
      </c>
      <c r="BT43" t="s">
        <v>149</v>
      </c>
      <c r="BU43" t="s">
        <v>157</v>
      </c>
      <c r="BV43" t="s">
        <v>157</v>
      </c>
      <c r="BW43" t="s">
        <v>167</v>
      </c>
      <c r="BX43" t="s">
        <v>157</v>
      </c>
      <c r="BY43" t="s">
        <v>157</v>
      </c>
      <c r="BZ43" t="s">
        <v>167</v>
      </c>
      <c r="CA43" t="s">
        <v>157</v>
      </c>
      <c r="CB43" t="s">
        <v>163</v>
      </c>
      <c r="CC43" t="s">
        <v>157</v>
      </c>
      <c r="CD43" t="s">
        <v>154</v>
      </c>
      <c r="CE43" t="s">
        <v>164</v>
      </c>
      <c r="CF43" t="s">
        <v>153</v>
      </c>
      <c r="CG43" t="s">
        <v>151</v>
      </c>
      <c r="CH43" t="s">
        <v>159</v>
      </c>
      <c r="CI43" t="s">
        <v>159</v>
      </c>
      <c r="CJ43" t="s">
        <v>169</v>
      </c>
      <c r="CK43" t="s">
        <v>174</v>
      </c>
      <c r="CL43" t="s">
        <v>151</v>
      </c>
      <c r="CM43" t="s">
        <v>156</v>
      </c>
      <c r="CN43" t="s">
        <v>157</v>
      </c>
      <c r="CO43" t="s">
        <v>157</v>
      </c>
      <c r="CP43" t="s">
        <v>157</v>
      </c>
      <c r="CQ43" t="s">
        <v>168</v>
      </c>
      <c r="CR43" t="s">
        <v>149</v>
      </c>
      <c r="CS43" t="s">
        <v>157</v>
      </c>
      <c r="CT43" t="s">
        <v>151</v>
      </c>
      <c r="CU43" t="s">
        <v>149</v>
      </c>
      <c r="CV43" t="s">
        <v>154</v>
      </c>
      <c r="CW43" t="s">
        <v>157</v>
      </c>
      <c r="CX43" t="s">
        <v>159</v>
      </c>
      <c r="CY43" t="s">
        <v>151</v>
      </c>
      <c r="CZ43" t="s">
        <v>157</v>
      </c>
      <c r="DA43" t="s">
        <v>161</v>
      </c>
      <c r="DB43" t="s">
        <v>164</v>
      </c>
      <c r="DC43" t="s">
        <v>157</v>
      </c>
      <c r="DD43" t="s">
        <v>162</v>
      </c>
      <c r="DE43" t="s">
        <v>161</v>
      </c>
      <c r="DF43" t="s">
        <v>168</v>
      </c>
      <c r="DG43" t="s">
        <v>157</v>
      </c>
      <c r="DH43" t="s">
        <v>157</v>
      </c>
      <c r="DI43" t="s">
        <v>149</v>
      </c>
      <c r="DJ43" t="s">
        <v>157</v>
      </c>
      <c r="DK43" t="s">
        <v>158</v>
      </c>
      <c r="DL43" t="s">
        <v>157</v>
      </c>
      <c r="DM43" t="s">
        <v>167</v>
      </c>
      <c r="DN43" t="s">
        <v>157</v>
      </c>
      <c r="DO43" t="s">
        <v>167</v>
      </c>
      <c r="DP43" t="s">
        <v>157</v>
      </c>
      <c r="DQ43" t="s">
        <v>157</v>
      </c>
      <c r="DR43" t="s">
        <v>157</v>
      </c>
      <c r="DS43" t="s">
        <v>157</v>
      </c>
      <c r="DT43" t="s">
        <v>157</v>
      </c>
      <c r="DU43" t="s">
        <v>151</v>
      </c>
      <c r="DV43" t="s">
        <v>157</v>
      </c>
      <c r="DW43" t="s">
        <v>157</v>
      </c>
      <c r="DX43" t="s">
        <v>149</v>
      </c>
      <c r="DY43" t="s">
        <v>157</v>
      </c>
      <c r="DZ43" t="s">
        <v>152</v>
      </c>
      <c r="EA43" t="s">
        <v>157</v>
      </c>
      <c r="EB43" t="s">
        <v>153</v>
      </c>
      <c r="EC43" t="s">
        <v>157</v>
      </c>
      <c r="ED43" t="s">
        <v>149</v>
      </c>
      <c r="EE43" t="s">
        <v>150</v>
      </c>
      <c r="EF43" t="s">
        <v>157</v>
      </c>
      <c r="EG43" t="s">
        <v>149</v>
      </c>
      <c r="EH43" t="s">
        <v>151</v>
      </c>
      <c r="EI43" t="s">
        <v>170</v>
      </c>
      <c r="EJ43" t="s">
        <v>159</v>
      </c>
      <c r="EK43" t="s">
        <v>157</v>
      </c>
      <c r="EL43" t="s">
        <v>167</v>
      </c>
      <c r="EM43" t="s">
        <v>172</v>
      </c>
      <c r="EN43" t="s">
        <v>161</v>
      </c>
      <c r="EO43" t="s">
        <v>172</v>
      </c>
      <c r="EP43" t="s">
        <v>154</v>
      </c>
      <c r="EQ43" t="s">
        <v>149</v>
      </c>
    </row>
    <row r="44" spans="1:147" x14ac:dyDescent="0.25">
      <c r="A44">
        <v>220</v>
      </c>
      <c r="B44" t="s">
        <v>150</v>
      </c>
      <c r="C44" t="s">
        <v>150</v>
      </c>
      <c r="D44" t="s">
        <v>149</v>
      </c>
      <c r="E44" t="s">
        <v>157</v>
      </c>
      <c r="F44" t="s">
        <v>149</v>
      </c>
      <c r="G44" t="s">
        <v>149</v>
      </c>
      <c r="H44" t="s">
        <v>157</v>
      </c>
      <c r="I44" t="s">
        <v>157</v>
      </c>
      <c r="J44" t="s">
        <v>157</v>
      </c>
      <c r="K44" t="s">
        <v>157</v>
      </c>
      <c r="L44" t="s">
        <v>149</v>
      </c>
      <c r="M44" t="s">
        <v>149</v>
      </c>
      <c r="N44" t="s">
        <v>157</v>
      </c>
      <c r="O44" t="s">
        <v>162</v>
      </c>
      <c r="P44" t="s">
        <v>157</v>
      </c>
      <c r="Q44" t="s">
        <v>157</v>
      </c>
      <c r="R44" t="s">
        <v>159</v>
      </c>
      <c r="S44" t="s">
        <v>151</v>
      </c>
      <c r="T44" t="s">
        <v>159</v>
      </c>
      <c r="U44" t="s">
        <v>149</v>
      </c>
      <c r="V44" t="s">
        <v>149</v>
      </c>
      <c r="W44" t="s">
        <v>149</v>
      </c>
      <c r="X44" t="s">
        <v>157</v>
      </c>
      <c r="Y44" t="s">
        <v>157</v>
      </c>
      <c r="Z44" t="s">
        <v>164</v>
      </c>
      <c r="AA44" t="s">
        <v>157</v>
      </c>
      <c r="AB44" t="s">
        <v>157</v>
      </c>
      <c r="AC44" t="s">
        <v>157</v>
      </c>
      <c r="AD44" t="s">
        <v>157</v>
      </c>
      <c r="AE44" t="s">
        <v>166</v>
      </c>
      <c r="AF44" t="s">
        <v>166</v>
      </c>
      <c r="AG44" t="s">
        <v>167</v>
      </c>
      <c r="AH44" t="s">
        <v>161</v>
      </c>
      <c r="AI44" t="s">
        <v>159</v>
      </c>
      <c r="AJ44" t="s">
        <v>149</v>
      </c>
      <c r="AK44" t="s">
        <v>174</v>
      </c>
      <c r="AL44" t="s">
        <v>149</v>
      </c>
      <c r="AM44" t="s">
        <v>157</v>
      </c>
      <c r="AN44" t="s">
        <v>157</v>
      </c>
      <c r="AO44" t="s">
        <v>157</v>
      </c>
      <c r="AP44" t="s">
        <v>186</v>
      </c>
      <c r="AQ44" t="s">
        <v>167</v>
      </c>
      <c r="AR44" t="s">
        <v>157</v>
      </c>
      <c r="AS44" t="s">
        <v>157</v>
      </c>
      <c r="AT44" t="s">
        <v>157</v>
      </c>
      <c r="AU44" t="s">
        <v>157</v>
      </c>
      <c r="AV44" t="s">
        <v>157</v>
      </c>
      <c r="AW44" t="s">
        <v>157</v>
      </c>
      <c r="AX44" t="s">
        <v>157</v>
      </c>
      <c r="AY44" t="s">
        <v>157</v>
      </c>
      <c r="AZ44" t="s">
        <v>157</v>
      </c>
      <c r="BA44" t="s">
        <v>157</v>
      </c>
      <c r="BB44" t="s">
        <v>157</v>
      </c>
      <c r="BC44" t="s">
        <v>157</v>
      </c>
      <c r="BD44" t="s">
        <v>186</v>
      </c>
      <c r="BE44" t="s">
        <v>151</v>
      </c>
      <c r="BF44" t="s">
        <v>149</v>
      </c>
      <c r="BG44" t="s">
        <v>149</v>
      </c>
      <c r="BH44" t="s">
        <v>149</v>
      </c>
      <c r="BI44" t="s">
        <v>149</v>
      </c>
      <c r="BJ44" t="s">
        <v>157</v>
      </c>
      <c r="BK44" t="s">
        <v>157</v>
      </c>
      <c r="BL44" t="s">
        <v>157</v>
      </c>
      <c r="BM44" t="s">
        <v>157</v>
      </c>
      <c r="BN44" t="s">
        <v>161</v>
      </c>
      <c r="BO44" t="s">
        <v>157</v>
      </c>
      <c r="BP44" t="s">
        <v>157</v>
      </c>
      <c r="BQ44" t="s">
        <v>157</v>
      </c>
      <c r="BR44" t="s">
        <v>189</v>
      </c>
      <c r="BS44" t="s">
        <v>157</v>
      </c>
      <c r="BT44" t="s">
        <v>149</v>
      </c>
      <c r="BU44" t="s">
        <v>157</v>
      </c>
      <c r="BV44" t="s">
        <v>157</v>
      </c>
      <c r="BW44" t="s">
        <v>167</v>
      </c>
      <c r="BX44" t="s">
        <v>157</v>
      </c>
      <c r="BY44" t="s">
        <v>157</v>
      </c>
      <c r="BZ44" t="s">
        <v>167</v>
      </c>
      <c r="CA44" t="s">
        <v>157</v>
      </c>
      <c r="CB44" t="s">
        <v>166</v>
      </c>
      <c r="CC44" t="s">
        <v>157</v>
      </c>
      <c r="CD44" t="s">
        <v>149</v>
      </c>
      <c r="CE44" t="s">
        <v>157</v>
      </c>
      <c r="CF44" t="s">
        <v>157</v>
      </c>
      <c r="CG44" t="s">
        <v>157</v>
      </c>
      <c r="CH44" t="s">
        <v>159</v>
      </c>
      <c r="CI44" t="s">
        <v>159</v>
      </c>
      <c r="CJ44" t="s">
        <v>149</v>
      </c>
      <c r="CK44" t="s">
        <v>166</v>
      </c>
      <c r="CL44" t="s">
        <v>157</v>
      </c>
      <c r="CM44" t="s">
        <v>157</v>
      </c>
      <c r="CN44" t="s">
        <v>157</v>
      </c>
      <c r="CO44" t="s">
        <v>157</v>
      </c>
      <c r="CP44" t="s">
        <v>157</v>
      </c>
      <c r="CQ44" t="s">
        <v>159</v>
      </c>
      <c r="CR44" t="s">
        <v>149</v>
      </c>
      <c r="CS44" t="s">
        <v>164</v>
      </c>
      <c r="CT44" t="s">
        <v>157</v>
      </c>
      <c r="CU44" t="s">
        <v>149</v>
      </c>
      <c r="CV44" t="s">
        <v>149</v>
      </c>
      <c r="CW44" t="s">
        <v>157</v>
      </c>
      <c r="CX44" t="s">
        <v>159</v>
      </c>
      <c r="CY44" t="s">
        <v>161</v>
      </c>
      <c r="CZ44" t="s">
        <v>151</v>
      </c>
      <c r="DA44" t="s">
        <v>161</v>
      </c>
      <c r="DB44" t="s">
        <v>157</v>
      </c>
      <c r="DC44" t="s">
        <v>157</v>
      </c>
      <c r="DD44" t="s">
        <v>157</v>
      </c>
      <c r="DE44" t="s">
        <v>157</v>
      </c>
      <c r="DF44" t="s">
        <v>159</v>
      </c>
      <c r="DG44" t="s">
        <v>157</v>
      </c>
      <c r="DH44" t="s">
        <v>157</v>
      </c>
      <c r="DI44" t="s">
        <v>149</v>
      </c>
      <c r="DJ44" t="s">
        <v>157</v>
      </c>
      <c r="DK44" t="s">
        <v>158</v>
      </c>
      <c r="DL44" t="s">
        <v>157</v>
      </c>
      <c r="DM44" t="s">
        <v>167</v>
      </c>
      <c r="DN44" t="s">
        <v>157</v>
      </c>
      <c r="DO44" t="s">
        <v>168</v>
      </c>
      <c r="DP44" t="s">
        <v>157</v>
      </c>
      <c r="DQ44" t="s">
        <v>157</v>
      </c>
      <c r="DR44" t="s">
        <v>157</v>
      </c>
      <c r="DS44" t="s">
        <v>157</v>
      </c>
      <c r="DT44" t="s">
        <v>164</v>
      </c>
      <c r="DU44" t="s">
        <v>157</v>
      </c>
      <c r="DV44" t="s">
        <v>157</v>
      </c>
      <c r="DW44" t="s">
        <v>157</v>
      </c>
      <c r="DX44" t="s">
        <v>149</v>
      </c>
      <c r="DY44" t="s">
        <v>157</v>
      </c>
      <c r="DZ44" t="s">
        <v>149</v>
      </c>
      <c r="EA44" t="s">
        <v>157</v>
      </c>
      <c r="EB44" t="s">
        <v>157</v>
      </c>
      <c r="EC44" t="s">
        <v>157</v>
      </c>
      <c r="ED44" t="s">
        <v>149</v>
      </c>
      <c r="EE44" t="s">
        <v>149</v>
      </c>
      <c r="EF44" t="s">
        <v>157</v>
      </c>
      <c r="EG44" t="s">
        <v>149</v>
      </c>
      <c r="EH44" t="s">
        <v>157</v>
      </c>
      <c r="EI44" t="s">
        <v>170</v>
      </c>
      <c r="EJ44" t="s">
        <v>168</v>
      </c>
      <c r="EK44" t="s">
        <v>157</v>
      </c>
      <c r="EL44" t="s">
        <v>167</v>
      </c>
      <c r="EM44" t="s">
        <v>160</v>
      </c>
      <c r="EN44" t="s">
        <v>157</v>
      </c>
      <c r="EO44" t="s">
        <v>172</v>
      </c>
      <c r="EP44" t="s">
        <v>149</v>
      </c>
      <c r="EQ44" t="s">
        <v>149</v>
      </c>
    </row>
    <row r="45" spans="1:147" x14ac:dyDescent="0.25">
      <c r="A45">
        <v>223</v>
      </c>
      <c r="B45" t="s">
        <v>169</v>
      </c>
      <c r="C45" t="s">
        <v>149</v>
      </c>
      <c r="D45" t="s">
        <v>168</v>
      </c>
      <c r="E45" t="s">
        <v>151</v>
      </c>
      <c r="F45" t="s">
        <v>154</v>
      </c>
      <c r="G45" t="s">
        <v>149</v>
      </c>
      <c r="H45" t="s">
        <v>151</v>
      </c>
      <c r="I45" t="s">
        <v>151</v>
      </c>
      <c r="J45" t="s">
        <v>153</v>
      </c>
      <c r="K45" t="s">
        <v>190</v>
      </c>
      <c r="L45" t="s">
        <v>149</v>
      </c>
      <c r="M45" t="s">
        <v>155</v>
      </c>
      <c r="N45" t="s">
        <v>157</v>
      </c>
      <c r="O45" t="s">
        <v>157</v>
      </c>
      <c r="P45" t="s">
        <v>151</v>
      </c>
      <c r="Q45" t="s">
        <v>157</v>
      </c>
      <c r="R45" t="s">
        <v>159</v>
      </c>
      <c r="S45" t="s">
        <v>157</v>
      </c>
      <c r="T45" t="s">
        <v>159</v>
      </c>
      <c r="U45" t="s">
        <v>155</v>
      </c>
      <c r="V45" t="s">
        <v>149</v>
      </c>
      <c r="W45" t="s">
        <v>155</v>
      </c>
      <c r="X45" t="s">
        <v>166</v>
      </c>
      <c r="Y45" t="s">
        <v>151</v>
      </c>
      <c r="Z45" t="s">
        <v>151</v>
      </c>
      <c r="AA45" t="s">
        <v>151</v>
      </c>
      <c r="AB45" t="s">
        <v>151</v>
      </c>
      <c r="AC45" t="s">
        <v>157</v>
      </c>
      <c r="AD45" t="s">
        <v>151</v>
      </c>
      <c r="AE45" t="s">
        <v>160</v>
      </c>
      <c r="AF45" t="s">
        <v>151</v>
      </c>
      <c r="AG45" t="s">
        <v>167</v>
      </c>
      <c r="AH45" t="s">
        <v>176</v>
      </c>
      <c r="AI45" t="s">
        <v>159</v>
      </c>
      <c r="AJ45" t="s">
        <v>149</v>
      </c>
      <c r="AK45" t="s">
        <v>151</v>
      </c>
      <c r="AL45" t="s">
        <v>155</v>
      </c>
      <c r="AM45" t="s">
        <v>151</v>
      </c>
      <c r="AN45" t="s">
        <v>161</v>
      </c>
      <c r="AO45" t="s">
        <v>157</v>
      </c>
      <c r="AP45" t="s">
        <v>186</v>
      </c>
      <c r="AQ45" t="s">
        <v>167</v>
      </c>
      <c r="AR45" t="s">
        <v>157</v>
      </c>
      <c r="AS45" t="s">
        <v>190</v>
      </c>
      <c r="AT45" t="s">
        <v>151</v>
      </c>
      <c r="AU45" t="s">
        <v>151</v>
      </c>
      <c r="AV45" t="s">
        <v>151</v>
      </c>
      <c r="AW45" t="s">
        <v>153</v>
      </c>
      <c r="AX45" t="s">
        <v>157</v>
      </c>
      <c r="AY45" t="s">
        <v>190</v>
      </c>
      <c r="AZ45" t="s">
        <v>157</v>
      </c>
      <c r="BA45" t="s">
        <v>156</v>
      </c>
      <c r="BB45" t="s">
        <v>157</v>
      </c>
      <c r="BC45" t="s">
        <v>151</v>
      </c>
      <c r="BD45" t="s">
        <v>186</v>
      </c>
      <c r="BE45" t="s">
        <v>151</v>
      </c>
      <c r="BF45" t="s">
        <v>149</v>
      </c>
      <c r="BG45" t="s">
        <v>149</v>
      </c>
      <c r="BH45" t="s">
        <v>149</v>
      </c>
      <c r="BI45" t="s">
        <v>149</v>
      </c>
      <c r="BJ45" t="s">
        <v>151</v>
      </c>
      <c r="BK45" t="s">
        <v>157</v>
      </c>
      <c r="BL45" t="s">
        <v>151</v>
      </c>
      <c r="BM45" t="s">
        <v>157</v>
      </c>
      <c r="BN45" t="s">
        <v>151</v>
      </c>
      <c r="BO45" t="s">
        <v>157</v>
      </c>
      <c r="BP45" t="s">
        <v>161</v>
      </c>
      <c r="BQ45" t="s">
        <v>157</v>
      </c>
      <c r="BR45" t="s">
        <v>339</v>
      </c>
      <c r="BS45" t="s">
        <v>157</v>
      </c>
      <c r="BT45" t="s">
        <v>169</v>
      </c>
      <c r="BU45" t="s">
        <v>157</v>
      </c>
      <c r="BV45" t="s">
        <v>157</v>
      </c>
      <c r="BW45" t="s">
        <v>168</v>
      </c>
      <c r="BX45" t="s">
        <v>151</v>
      </c>
      <c r="BY45" t="s">
        <v>166</v>
      </c>
      <c r="BZ45" t="s">
        <v>167</v>
      </c>
      <c r="CA45" t="s">
        <v>151</v>
      </c>
      <c r="CB45" t="s">
        <v>163</v>
      </c>
      <c r="CC45" t="s">
        <v>151</v>
      </c>
      <c r="CD45" t="s">
        <v>149</v>
      </c>
      <c r="CE45" t="s">
        <v>157</v>
      </c>
      <c r="CF45" t="s">
        <v>157</v>
      </c>
      <c r="CG45" t="s">
        <v>157</v>
      </c>
      <c r="CH45" t="s">
        <v>159</v>
      </c>
      <c r="CI45" t="s">
        <v>159</v>
      </c>
      <c r="CJ45" t="s">
        <v>149</v>
      </c>
      <c r="CK45" t="s">
        <v>157</v>
      </c>
      <c r="CL45" t="s">
        <v>151</v>
      </c>
      <c r="CM45" t="s">
        <v>157</v>
      </c>
      <c r="CN45" t="s">
        <v>157</v>
      </c>
      <c r="CO45" t="s">
        <v>157</v>
      </c>
      <c r="CP45" t="s">
        <v>190</v>
      </c>
      <c r="CQ45" t="s">
        <v>159</v>
      </c>
      <c r="CR45" t="s">
        <v>149</v>
      </c>
      <c r="CS45" t="s">
        <v>164</v>
      </c>
      <c r="CT45" t="s">
        <v>157</v>
      </c>
      <c r="CU45" t="s">
        <v>149</v>
      </c>
      <c r="CV45" t="s">
        <v>149</v>
      </c>
      <c r="CW45" t="s">
        <v>157</v>
      </c>
      <c r="CX45" t="s">
        <v>159</v>
      </c>
      <c r="CY45" t="s">
        <v>151</v>
      </c>
      <c r="CZ45" t="s">
        <v>151</v>
      </c>
      <c r="DA45" t="s">
        <v>157</v>
      </c>
      <c r="DB45" t="s">
        <v>151</v>
      </c>
      <c r="DC45" t="s">
        <v>151</v>
      </c>
      <c r="DD45" t="s">
        <v>162</v>
      </c>
      <c r="DE45" t="s">
        <v>161</v>
      </c>
      <c r="DF45" t="s">
        <v>159</v>
      </c>
      <c r="DG45" t="s">
        <v>151</v>
      </c>
      <c r="DH45" t="s">
        <v>151</v>
      </c>
      <c r="DI45" t="s">
        <v>149</v>
      </c>
      <c r="DJ45" t="s">
        <v>157</v>
      </c>
      <c r="DK45" t="s">
        <v>166</v>
      </c>
      <c r="DL45" t="s">
        <v>151</v>
      </c>
      <c r="DM45" t="s">
        <v>168</v>
      </c>
      <c r="DN45" t="s">
        <v>157</v>
      </c>
      <c r="DO45" t="s">
        <v>167</v>
      </c>
      <c r="DP45" t="s">
        <v>151</v>
      </c>
      <c r="DQ45" t="s">
        <v>157</v>
      </c>
      <c r="DR45" t="s">
        <v>157</v>
      </c>
      <c r="DS45" t="s">
        <v>157</v>
      </c>
      <c r="DT45" t="s">
        <v>151</v>
      </c>
      <c r="DU45" t="s">
        <v>157</v>
      </c>
      <c r="DV45" t="s">
        <v>178</v>
      </c>
      <c r="DW45" t="s">
        <v>153</v>
      </c>
      <c r="DX45" t="s">
        <v>149</v>
      </c>
      <c r="DY45" t="s">
        <v>157</v>
      </c>
      <c r="DZ45" t="s">
        <v>149</v>
      </c>
      <c r="EA45" t="s">
        <v>157</v>
      </c>
      <c r="EB45" t="s">
        <v>151</v>
      </c>
      <c r="EC45" t="s">
        <v>157</v>
      </c>
      <c r="ED45" t="s">
        <v>149</v>
      </c>
      <c r="EE45" t="s">
        <v>149</v>
      </c>
      <c r="EF45" t="s">
        <v>157</v>
      </c>
      <c r="EG45" t="s">
        <v>149</v>
      </c>
      <c r="EH45" t="s">
        <v>157</v>
      </c>
      <c r="EI45" t="s">
        <v>170</v>
      </c>
      <c r="EJ45" t="s">
        <v>159</v>
      </c>
      <c r="EK45" t="s">
        <v>157</v>
      </c>
      <c r="EL45" t="s">
        <v>167</v>
      </c>
      <c r="EM45" t="s">
        <v>172</v>
      </c>
      <c r="EN45" t="s">
        <v>157</v>
      </c>
      <c r="EO45" t="s">
        <v>176</v>
      </c>
      <c r="EP45" t="s">
        <v>155</v>
      </c>
      <c r="EQ45" t="s">
        <v>149</v>
      </c>
    </row>
    <row r="46" spans="1:147" x14ac:dyDescent="0.25">
      <c r="A46">
        <v>224</v>
      </c>
      <c r="B46" t="s">
        <v>168</v>
      </c>
      <c r="C46" t="s">
        <v>168</v>
      </c>
      <c r="D46" t="s">
        <v>149</v>
      </c>
      <c r="E46" t="s">
        <v>157</v>
      </c>
      <c r="F46" t="s">
        <v>154</v>
      </c>
      <c r="G46" t="s">
        <v>149</v>
      </c>
      <c r="H46" t="s">
        <v>161</v>
      </c>
      <c r="I46" t="s">
        <v>157</v>
      </c>
      <c r="J46" t="s">
        <v>161</v>
      </c>
      <c r="K46" t="s">
        <v>157</v>
      </c>
      <c r="L46" t="s">
        <v>149</v>
      </c>
      <c r="M46" t="s">
        <v>154</v>
      </c>
      <c r="N46" t="s">
        <v>157</v>
      </c>
      <c r="O46" t="s">
        <v>157</v>
      </c>
      <c r="P46" t="s">
        <v>157</v>
      </c>
      <c r="Q46" t="s">
        <v>157</v>
      </c>
      <c r="R46" t="s">
        <v>159</v>
      </c>
      <c r="S46" t="s">
        <v>157</v>
      </c>
      <c r="T46" t="s">
        <v>159</v>
      </c>
      <c r="U46" t="s">
        <v>149</v>
      </c>
      <c r="V46" t="s">
        <v>152</v>
      </c>
      <c r="W46" t="s">
        <v>155</v>
      </c>
      <c r="X46" t="s">
        <v>166</v>
      </c>
      <c r="Y46" t="s">
        <v>157</v>
      </c>
      <c r="Z46" t="s">
        <v>153</v>
      </c>
      <c r="AA46" t="s">
        <v>161</v>
      </c>
      <c r="AB46" t="s">
        <v>161</v>
      </c>
      <c r="AC46" t="s">
        <v>157</v>
      </c>
      <c r="AD46" t="s">
        <v>162</v>
      </c>
      <c r="AE46" t="s">
        <v>157</v>
      </c>
      <c r="AF46" t="s">
        <v>157</v>
      </c>
      <c r="AG46" t="s">
        <v>167</v>
      </c>
      <c r="AH46" t="s">
        <v>151</v>
      </c>
      <c r="AI46" t="s">
        <v>159</v>
      </c>
      <c r="AJ46" t="s">
        <v>149</v>
      </c>
      <c r="AK46" t="s">
        <v>157</v>
      </c>
      <c r="AL46" t="s">
        <v>149</v>
      </c>
      <c r="AM46" t="s">
        <v>157</v>
      </c>
      <c r="AN46" t="s">
        <v>157</v>
      </c>
      <c r="AO46" t="s">
        <v>157</v>
      </c>
      <c r="AP46" t="s">
        <v>157</v>
      </c>
      <c r="AQ46" t="s">
        <v>167</v>
      </c>
      <c r="AR46" t="s">
        <v>157</v>
      </c>
      <c r="AS46" t="s">
        <v>157</v>
      </c>
      <c r="AT46" t="s">
        <v>157</v>
      </c>
      <c r="AU46" t="s">
        <v>157</v>
      </c>
      <c r="AV46" t="s">
        <v>157</v>
      </c>
      <c r="AW46" t="s">
        <v>161</v>
      </c>
      <c r="AX46" t="s">
        <v>157</v>
      </c>
      <c r="AY46" t="s">
        <v>157</v>
      </c>
      <c r="AZ46" t="s">
        <v>157</v>
      </c>
      <c r="BA46" t="s">
        <v>157</v>
      </c>
      <c r="BB46" t="s">
        <v>157</v>
      </c>
      <c r="BC46" t="s">
        <v>157</v>
      </c>
      <c r="BD46" t="s">
        <v>151</v>
      </c>
      <c r="BE46" t="s">
        <v>157</v>
      </c>
      <c r="BF46" t="s">
        <v>149</v>
      </c>
      <c r="BG46" t="s">
        <v>149</v>
      </c>
      <c r="BH46" t="s">
        <v>155</v>
      </c>
      <c r="BI46" t="s">
        <v>169</v>
      </c>
      <c r="BJ46" t="s">
        <v>167</v>
      </c>
      <c r="BK46" t="s">
        <v>157</v>
      </c>
      <c r="BL46" t="s">
        <v>157</v>
      </c>
      <c r="BM46" t="s">
        <v>157</v>
      </c>
      <c r="BN46" t="s">
        <v>157</v>
      </c>
      <c r="BO46" t="s">
        <v>157</v>
      </c>
      <c r="BP46" t="s">
        <v>157</v>
      </c>
      <c r="BQ46" t="s">
        <v>157</v>
      </c>
      <c r="BR46" t="s">
        <v>167</v>
      </c>
      <c r="BS46" t="s">
        <v>157</v>
      </c>
      <c r="BT46" t="s">
        <v>149</v>
      </c>
      <c r="BU46" t="s">
        <v>151</v>
      </c>
      <c r="BV46" t="s">
        <v>151</v>
      </c>
      <c r="BW46" t="s">
        <v>167</v>
      </c>
      <c r="BX46" t="s">
        <v>157</v>
      </c>
      <c r="BY46" t="s">
        <v>157</v>
      </c>
      <c r="BZ46" t="s">
        <v>167</v>
      </c>
      <c r="CA46" t="s">
        <v>151</v>
      </c>
      <c r="CB46" t="s">
        <v>157</v>
      </c>
      <c r="CC46" t="s">
        <v>157</v>
      </c>
      <c r="CD46" t="s">
        <v>169</v>
      </c>
      <c r="CE46" t="s">
        <v>157</v>
      </c>
      <c r="CF46" t="s">
        <v>157</v>
      </c>
      <c r="CG46" t="s">
        <v>151</v>
      </c>
      <c r="CH46" t="s">
        <v>159</v>
      </c>
      <c r="CI46" t="s">
        <v>159</v>
      </c>
      <c r="CJ46" t="s">
        <v>149</v>
      </c>
      <c r="CK46" t="s">
        <v>157</v>
      </c>
      <c r="CL46" t="s">
        <v>157</v>
      </c>
      <c r="CM46" t="s">
        <v>157</v>
      </c>
      <c r="CN46" t="s">
        <v>157</v>
      </c>
      <c r="CO46" t="s">
        <v>157</v>
      </c>
      <c r="CP46" t="s">
        <v>157</v>
      </c>
      <c r="CQ46" t="s">
        <v>159</v>
      </c>
      <c r="CR46" t="s">
        <v>149</v>
      </c>
      <c r="CS46" t="s">
        <v>151</v>
      </c>
      <c r="CT46" t="s">
        <v>157</v>
      </c>
      <c r="CU46" t="s">
        <v>149</v>
      </c>
      <c r="CV46" t="s">
        <v>155</v>
      </c>
      <c r="CW46" t="s">
        <v>157</v>
      </c>
      <c r="CX46" t="s">
        <v>159</v>
      </c>
      <c r="CY46" t="s">
        <v>157</v>
      </c>
      <c r="CZ46" t="s">
        <v>157</v>
      </c>
      <c r="DA46" t="s">
        <v>157</v>
      </c>
      <c r="DB46" t="s">
        <v>157</v>
      </c>
      <c r="DC46" t="s">
        <v>161</v>
      </c>
      <c r="DD46" t="s">
        <v>151</v>
      </c>
      <c r="DE46" t="s">
        <v>157</v>
      </c>
      <c r="DF46" t="s">
        <v>159</v>
      </c>
      <c r="DG46" t="s">
        <v>157</v>
      </c>
      <c r="DH46" t="s">
        <v>157</v>
      </c>
      <c r="DI46" t="s">
        <v>155</v>
      </c>
      <c r="DJ46" t="s">
        <v>157</v>
      </c>
      <c r="DK46" t="s">
        <v>166</v>
      </c>
      <c r="DL46" t="s">
        <v>157</v>
      </c>
      <c r="DM46" t="s">
        <v>157</v>
      </c>
      <c r="DN46" t="s">
        <v>161</v>
      </c>
      <c r="DO46" t="s">
        <v>157</v>
      </c>
      <c r="DP46" t="s">
        <v>157</v>
      </c>
      <c r="DQ46" t="s">
        <v>157</v>
      </c>
      <c r="DR46" t="s">
        <v>151</v>
      </c>
      <c r="DS46" t="s">
        <v>163</v>
      </c>
      <c r="DT46" t="s">
        <v>157</v>
      </c>
      <c r="DU46" t="s">
        <v>157</v>
      </c>
      <c r="DV46" t="s">
        <v>157</v>
      </c>
      <c r="DW46" t="s">
        <v>157</v>
      </c>
      <c r="DX46" t="s">
        <v>149</v>
      </c>
      <c r="DY46" t="s">
        <v>157</v>
      </c>
      <c r="DZ46" t="s">
        <v>149</v>
      </c>
      <c r="EA46" t="s">
        <v>157</v>
      </c>
      <c r="EB46" t="s">
        <v>157</v>
      </c>
      <c r="EC46" t="s">
        <v>157</v>
      </c>
      <c r="ED46" t="s">
        <v>149</v>
      </c>
      <c r="EE46" t="s">
        <v>149</v>
      </c>
      <c r="EF46" t="s">
        <v>162</v>
      </c>
      <c r="EG46" t="s">
        <v>149</v>
      </c>
      <c r="EH46" t="s">
        <v>151</v>
      </c>
      <c r="EI46" t="s">
        <v>188</v>
      </c>
      <c r="EJ46" t="s">
        <v>168</v>
      </c>
      <c r="EK46" t="s">
        <v>157</v>
      </c>
      <c r="EL46" t="s">
        <v>161</v>
      </c>
      <c r="EM46" t="s">
        <v>163</v>
      </c>
      <c r="EN46" t="s">
        <v>161</v>
      </c>
      <c r="EO46" t="s">
        <v>161</v>
      </c>
      <c r="EP46" t="s">
        <v>149</v>
      </c>
      <c r="EQ46" t="s">
        <v>149</v>
      </c>
    </row>
    <row r="47" spans="1:147" x14ac:dyDescent="0.25">
      <c r="A47">
        <v>225</v>
      </c>
      <c r="B47" t="s">
        <v>168</v>
      </c>
      <c r="C47" t="s">
        <v>150</v>
      </c>
      <c r="D47" t="s">
        <v>149</v>
      </c>
      <c r="E47" t="s">
        <v>151</v>
      </c>
      <c r="F47" t="s">
        <v>154</v>
      </c>
      <c r="G47" t="s">
        <v>149</v>
      </c>
      <c r="H47" t="s">
        <v>161</v>
      </c>
      <c r="I47" t="s">
        <v>153</v>
      </c>
      <c r="J47" t="s">
        <v>161</v>
      </c>
      <c r="K47" t="s">
        <v>190</v>
      </c>
      <c r="L47" t="s">
        <v>149</v>
      </c>
      <c r="M47" t="s">
        <v>149</v>
      </c>
      <c r="N47" t="s">
        <v>190</v>
      </c>
      <c r="O47" t="s">
        <v>157</v>
      </c>
      <c r="P47" t="s">
        <v>157</v>
      </c>
      <c r="Q47" t="s">
        <v>166</v>
      </c>
      <c r="R47" t="s">
        <v>159</v>
      </c>
      <c r="S47" t="s">
        <v>151</v>
      </c>
      <c r="T47" t="s">
        <v>159</v>
      </c>
      <c r="U47" t="s">
        <v>169</v>
      </c>
      <c r="V47" t="s">
        <v>149</v>
      </c>
      <c r="W47" t="s">
        <v>149</v>
      </c>
      <c r="X47" t="s">
        <v>157</v>
      </c>
      <c r="Y47" t="s">
        <v>157</v>
      </c>
      <c r="Z47" t="s">
        <v>153</v>
      </c>
      <c r="AA47" t="s">
        <v>161</v>
      </c>
      <c r="AB47" t="s">
        <v>153</v>
      </c>
      <c r="AC47" t="s">
        <v>153</v>
      </c>
      <c r="AD47" t="s">
        <v>151</v>
      </c>
      <c r="AE47" t="s">
        <v>166</v>
      </c>
      <c r="AF47" t="s">
        <v>151</v>
      </c>
      <c r="AG47" t="s">
        <v>165</v>
      </c>
      <c r="AH47" t="s">
        <v>151</v>
      </c>
      <c r="AI47" t="s">
        <v>159</v>
      </c>
      <c r="AJ47" t="s">
        <v>149</v>
      </c>
      <c r="AK47" t="s">
        <v>151</v>
      </c>
      <c r="AL47" t="s">
        <v>149</v>
      </c>
      <c r="AM47" t="s">
        <v>157</v>
      </c>
      <c r="AN47" t="s">
        <v>157</v>
      </c>
      <c r="AO47" t="s">
        <v>157</v>
      </c>
      <c r="AP47" t="s">
        <v>157</v>
      </c>
      <c r="AQ47" t="s">
        <v>167</v>
      </c>
      <c r="AR47" t="s">
        <v>157</v>
      </c>
      <c r="AS47" t="s">
        <v>157</v>
      </c>
      <c r="AT47" t="s">
        <v>157</v>
      </c>
      <c r="AU47" t="s">
        <v>153</v>
      </c>
      <c r="AV47" t="s">
        <v>151</v>
      </c>
      <c r="AW47" t="s">
        <v>161</v>
      </c>
      <c r="AX47" t="s">
        <v>157</v>
      </c>
      <c r="AY47" t="s">
        <v>157</v>
      </c>
      <c r="AZ47" t="s">
        <v>153</v>
      </c>
      <c r="BA47" t="s">
        <v>156</v>
      </c>
      <c r="BB47" t="s">
        <v>190</v>
      </c>
      <c r="BC47" t="s">
        <v>157</v>
      </c>
      <c r="BD47" t="s">
        <v>157</v>
      </c>
      <c r="BE47" t="s">
        <v>151</v>
      </c>
      <c r="BF47" t="s">
        <v>149</v>
      </c>
      <c r="BG47" t="s">
        <v>155</v>
      </c>
      <c r="BH47" t="s">
        <v>169</v>
      </c>
      <c r="BI47" t="s">
        <v>149</v>
      </c>
      <c r="BJ47" t="s">
        <v>157</v>
      </c>
      <c r="BK47" t="s">
        <v>157</v>
      </c>
      <c r="BL47" t="s">
        <v>157</v>
      </c>
      <c r="BM47" t="s">
        <v>157</v>
      </c>
      <c r="BN47" t="s">
        <v>151</v>
      </c>
      <c r="BO47" t="s">
        <v>157</v>
      </c>
      <c r="BP47" t="s">
        <v>157</v>
      </c>
      <c r="BQ47" t="s">
        <v>157</v>
      </c>
      <c r="BR47" t="s">
        <v>339</v>
      </c>
      <c r="BS47" t="s">
        <v>157</v>
      </c>
      <c r="BT47" t="s">
        <v>168</v>
      </c>
      <c r="BU47" t="s">
        <v>157</v>
      </c>
      <c r="BV47" t="s">
        <v>157</v>
      </c>
      <c r="BW47" t="s">
        <v>167</v>
      </c>
      <c r="BX47" t="s">
        <v>161</v>
      </c>
      <c r="BY47" t="s">
        <v>157</v>
      </c>
      <c r="BZ47" t="s">
        <v>167</v>
      </c>
      <c r="CA47" t="s">
        <v>157</v>
      </c>
      <c r="CB47" t="s">
        <v>157</v>
      </c>
      <c r="CC47" t="s">
        <v>157</v>
      </c>
      <c r="CD47" t="s">
        <v>149</v>
      </c>
      <c r="CE47" t="s">
        <v>190</v>
      </c>
      <c r="CF47" t="s">
        <v>153</v>
      </c>
      <c r="CG47" t="s">
        <v>151</v>
      </c>
      <c r="CH47" t="s">
        <v>159</v>
      </c>
      <c r="CI47" t="s">
        <v>159</v>
      </c>
      <c r="CJ47" t="s">
        <v>168</v>
      </c>
      <c r="CK47" t="s">
        <v>157</v>
      </c>
      <c r="CL47" t="s">
        <v>157</v>
      </c>
      <c r="CM47" t="s">
        <v>151</v>
      </c>
      <c r="CN47" t="s">
        <v>153</v>
      </c>
      <c r="CO47" t="s">
        <v>157</v>
      </c>
      <c r="CP47" t="s">
        <v>156</v>
      </c>
      <c r="CQ47" t="s">
        <v>159</v>
      </c>
      <c r="CR47" t="s">
        <v>149</v>
      </c>
      <c r="CS47" t="s">
        <v>157</v>
      </c>
      <c r="CT47" t="s">
        <v>157</v>
      </c>
      <c r="CU47" t="s">
        <v>169</v>
      </c>
      <c r="CV47" t="s">
        <v>155</v>
      </c>
      <c r="CW47" t="s">
        <v>157</v>
      </c>
      <c r="CX47" t="s">
        <v>159</v>
      </c>
      <c r="CY47" t="s">
        <v>153</v>
      </c>
      <c r="CZ47" t="s">
        <v>157</v>
      </c>
      <c r="DA47" t="s">
        <v>157</v>
      </c>
      <c r="DB47" t="s">
        <v>157</v>
      </c>
      <c r="DC47" t="s">
        <v>161</v>
      </c>
      <c r="DD47" t="s">
        <v>157</v>
      </c>
      <c r="DE47" t="s">
        <v>157</v>
      </c>
      <c r="DF47" t="s">
        <v>159</v>
      </c>
      <c r="DG47" t="s">
        <v>157</v>
      </c>
      <c r="DH47" t="s">
        <v>157</v>
      </c>
      <c r="DI47" t="s">
        <v>149</v>
      </c>
      <c r="DJ47" t="s">
        <v>157</v>
      </c>
      <c r="DK47" t="s">
        <v>157</v>
      </c>
      <c r="DL47" t="s">
        <v>151</v>
      </c>
      <c r="DM47" t="s">
        <v>167</v>
      </c>
      <c r="DN47" t="s">
        <v>157</v>
      </c>
      <c r="DO47" t="s">
        <v>167</v>
      </c>
      <c r="DP47" t="s">
        <v>151</v>
      </c>
      <c r="DQ47" t="s">
        <v>157</v>
      </c>
      <c r="DR47" t="s">
        <v>153</v>
      </c>
      <c r="DS47" t="s">
        <v>157</v>
      </c>
      <c r="DT47" t="s">
        <v>157</v>
      </c>
      <c r="DU47" t="s">
        <v>157</v>
      </c>
      <c r="DV47" t="s">
        <v>178</v>
      </c>
      <c r="DW47" t="s">
        <v>151</v>
      </c>
      <c r="DX47" t="s">
        <v>149</v>
      </c>
      <c r="DY47" t="s">
        <v>157</v>
      </c>
      <c r="DZ47" t="s">
        <v>149</v>
      </c>
      <c r="EA47" t="s">
        <v>157</v>
      </c>
      <c r="EB47" t="s">
        <v>157</v>
      </c>
      <c r="EC47" t="s">
        <v>153</v>
      </c>
      <c r="ED47" t="s">
        <v>149</v>
      </c>
      <c r="EE47" t="s">
        <v>168</v>
      </c>
      <c r="EF47" t="s">
        <v>157</v>
      </c>
      <c r="EG47" t="s">
        <v>149</v>
      </c>
      <c r="EH47" t="s">
        <v>157</v>
      </c>
      <c r="EI47" t="s">
        <v>179</v>
      </c>
      <c r="EJ47" t="s">
        <v>159</v>
      </c>
      <c r="EK47" t="s">
        <v>157</v>
      </c>
      <c r="EL47" t="s">
        <v>171</v>
      </c>
      <c r="EM47" t="s">
        <v>166</v>
      </c>
      <c r="EN47" t="s">
        <v>164</v>
      </c>
      <c r="EO47" t="s">
        <v>161</v>
      </c>
      <c r="EP47" t="s">
        <v>149</v>
      </c>
      <c r="EQ47" t="s">
        <v>149</v>
      </c>
    </row>
    <row r="48" spans="1:147" x14ac:dyDescent="0.25">
      <c r="A48">
        <v>229</v>
      </c>
      <c r="B48" t="s">
        <v>149</v>
      </c>
      <c r="C48" t="s">
        <v>149</v>
      </c>
      <c r="D48" t="s">
        <v>150</v>
      </c>
      <c r="E48" t="s">
        <v>157</v>
      </c>
      <c r="F48" t="s">
        <v>154</v>
      </c>
      <c r="G48" t="s">
        <v>169</v>
      </c>
      <c r="H48" t="s">
        <v>151</v>
      </c>
      <c r="I48" t="s">
        <v>157</v>
      </c>
      <c r="J48" t="s">
        <v>157</v>
      </c>
      <c r="K48" t="s">
        <v>157</v>
      </c>
      <c r="L48" t="s">
        <v>154</v>
      </c>
      <c r="M48" t="s">
        <v>149</v>
      </c>
      <c r="N48" t="s">
        <v>156</v>
      </c>
      <c r="O48" t="s">
        <v>157</v>
      </c>
      <c r="P48" t="s">
        <v>157</v>
      </c>
      <c r="Q48" t="s">
        <v>166</v>
      </c>
      <c r="R48" t="s">
        <v>159</v>
      </c>
      <c r="S48" t="s">
        <v>157</v>
      </c>
      <c r="T48" t="s">
        <v>159</v>
      </c>
      <c r="U48" t="s">
        <v>155</v>
      </c>
      <c r="V48" t="s">
        <v>149</v>
      </c>
      <c r="W48" t="s">
        <v>149</v>
      </c>
      <c r="X48" t="s">
        <v>166</v>
      </c>
      <c r="Y48" t="s">
        <v>157</v>
      </c>
      <c r="Z48" t="s">
        <v>161</v>
      </c>
      <c r="AA48" t="s">
        <v>161</v>
      </c>
      <c r="AB48" t="s">
        <v>157</v>
      </c>
      <c r="AC48" t="s">
        <v>153</v>
      </c>
      <c r="AD48" t="s">
        <v>157</v>
      </c>
      <c r="AE48" t="s">
        <v>157</v>
      </c>
      <c r="AF48" t="s">
        <v>157</v>
      </c>
      <c r="AG48" t="s">
        <v>167</v>
      </c>
      <c r="AH48" t="s">
        <v>158</v>
      </c>
      <c r="AI48" t="s">
        <v>159</v>
      </c>
      <c r="AJ48" t="s">
        <v>149</v>
      </c>
      <c r="AK48" t="s">
        <v>162</v>
      </c>
      <c r="AL48" t="s">
        <v>154</v>
      </c>
      <c r="AM48" t="s">
        <v>151</v>
      </c>
      <c r="AN48" t="s">
        <v>190</v>
      </c>
      <c r="AO48" t="s">
        <v>157</v>
      </c>
      <c r="AP48" t="s">
        <v>157</v>
      </c>
      <c r="AQ48" t="s">
        <v>167</v>
      </c>
      <c r="AR48" t="s">
        <v>157</v>
      </c>
      <c r="AS48" t="s">
        <v>157</v>
      </c>
      <c r="AT48" t="s">
        <v>157</v>
      </c>
      <c r="AU48" t="s">
        <v>157</v>
      </c>
      <c r="AV48" t="s">
        <v>157</v>
      </c>
      <c r="AW48" t="s">
        <v>151</v>
      </c>
      <c r="AX48" t="s">
        <v>157</v>
      </c>
      <c r="AY48" t="s">
        <v>156</v>
      </c>
      <c r="AZ48" t="s">
        <v>153</v>
      </c>
      <c r="BA48" t="s">
        <v>161</v>
      </c>
      <c r="BB48" t="s">
        <v>157</v>
      </c>
      <c r="BC48" t="s">
        <v>157</v>
      </c>
      <c r="BD48" t="s">
        <v>157</v>
      </c>
      <c r="BE48" t="s">
        <v>156</v>
      </c>
      <c r="BF48" t="s">
        <v>149</v>
      </c>
      <c r="BG48" t="s">
        <v>169</v>
      </c>
      <c r="BH48" t="s">
        <v>149</v>
      </c>
      <c r="BI48" t="s">
        <v>169</v>
      </c>
      <c r="BJ48" t="s">
        <v>162</v>
      </c>
      <c r="BK48" t="s">
        <v>157</v>
      </c>
      <c r="BL48" t="s">
        <v>157</v>
      </c>
      <c r="BM48" t="s">
        <v>157</v>
      </c>
      <c r="BN48" t="s">
        <v>157</v>
      </c>
      <c r="BO48" t="s">
        <v>157</v>
      </c>
      <c r="BP48" t="s">
        <v>157</v>
      </c>
      <c r="BQ48" t="s">
        <v>157</v>
      </c>
      <c r="BR48" t="s">
        <v>167</v>
      </c>
      <c r="BS48" t="s">
        <v>157</v>
      </c>
      <c r="BT48" t="s">
        <v>149</v>
      </c>
      <c r="BU48" t="s">
        <v>151</v>
      </c>
      <c r="BV48" t="s">
        <v>157</v>
      </c>
      <c r="BW48" t="s">
        <v>167</v>
      </c>
      <c r="BX48" t="s">
        <v>157</v>
      </c>
      <c r="BY48" t="s">
        <v>157</v>
      </c>
      <c r="BZ48" t="s">
        <v>167</v>
      </c>
      <c r="CA48" t="s">
        <v>153</v>
      </c>
      <c r="CB48" t="s">
        <v>157</v>
      </c>
      <c r="CC48" t="s">
        <v>157</v>
      </c>
      <c r="CD48" t="s">
        <v>149</v>
      </c>
      <c r="CE48" t="s">
        <v>157</v>
      </c>
      <c r="CF48" t="s">
        <v>153</v>
      </c>
      <c r="CG48" t="s">
        <v>161</v>
      </c>
      <c r="CH48" t="s">
        <v>159</v>
      </c>
      <c r="CI48" t="s">
        <v>153</v>
      </c>
      <c r="CJ48" t="s">
        <v>149</v>
      </c>
      <c r="CK48" t="s">
        <v>157</v>
      </c>
      <c r="CL48" t="s">
        <v>157</v>
      </c>
      <c r="CM48" t="s">
        <v>157</v>
      </c>
      <c r="CN48" t="s">
        <v>153</v>
      </c>
      <c r="CO48" t="s">
        <v>157</v>
      </c>
      <c r="CP48" t="s">
        <v>156</v>
      </c>
      <c r="CQ48" t="s">
        <v>159</v>
      </c>
      <c r="CR48" t="s">
        <v>149</v>
      </c>
      <c r="CS48" t="s">
        <v>162</v>
      </c>
      <c r="CT48" t="s">
        <v>157</v>
      </c>
      <c r="CU48" t="s">
        <v>168</v>
      </c>
      <c r="CV48" t="s">
        <v>154</v>
      </c>
      <c r="CW48" t="s">
        <v>157</v>
      </c>
      <c r="CX48" t="s">
        <v>159</v>
      </c>
      <c r="CY48" t="s">
        <v>157</v>
      </c>
      <c r="CZ48" t="s">
        <v>175</v>
      </c>
      <c r="DA48" t="s">
        <v>157</v>
      </c>
      <c r="DB48" t="s">
        <v>157</v>
      </c>
      <c r="DC48" t="s">
        <v>157</v>
      </c>
      <c r="DD48" t="s">
        <v>151</v>
      </c>
      <c r="DE48" t="s">
        <v>161</v>
      </c>
      <c r="DF48" t="s">
        <v>159</v>
      </c>
      <c r="DG48" t="s">
        <v>157</v>
      </c>
      <c r="DH48" t="s">
        <v>157</v>
      </c>
      <c r="DI48" t="s">
        <v>149</v>
      </c>
      <c r="DJ48" t="s">
        <v>157</v>
      </c>
      <c r="DK48" t="s">
        <v>166</v>
      </c>
      <c r="DL48" t="s">
        <v>157</v>
      </c>
      <c r="DM48" t="s">
        <v>167</v>
      </c>
      <c r="DN48" t="s">
        <v>157</v>
      </c>
      <c r="DO48" t="s">
        <v>167</v>
      </c>
      <c r="DP48" t="s">
        <v>161</v>
      </c>
      <c r="DQ48" t="s">
        <v>157</v>
      </c>
      <c r="DR48" t="s">
        <v>157</v>
      </c>
      <c r="DS48" t="s">
        <v>157</v>
      </c>
      <c r="DT48" t="s">
        <v>151</v>
      </c>
      <c r="DU48" t="s">
        <v>157</v>
      </c>
      <c r="DV48" t="s">
        <v>157</v>
      </c>
      <c r="DW48" t="s">
        <v>151</v>
      </c>
      <c r="DX48" t="s">
        <v>155</v>
      </c>
      <c r="DY48" t="s">
        <v>157</v>
      </c>
      <c r="DZ48" t="s">
        <v>154</v>
      </c>
      <c r="EA48" t="s">
        <v>157</v>
      </c>
      <c r="EB48" t="s">
        <v>157</v>
      </c>
      <c r="EC48" t="s">
        <v>153</v>
      </c>
      <c r="ED48" t="s">
        <v>149</v>
      </c>
      <c r="EE48" t="s">
        <v>149</v>
      </c>
      <c r="EF48" t="s">
        <v>157</v>
      </c>
      <c r="EG48" t="s">
        <v>149</v>
      </c>
      <c r="EH48" t="s">
        <v>157</v>
      </c>
      <c r="EI48" t="s">
        <v>170</v>
      </c>
      <c r="EJ48" t="s">
        <v>168</v>
      </c>
      <c r="EK48" t="s">
        <v>157</v>
      </c>
      <c r="EL48" t="s">
        <v>161</v>
      </c>
      <c r="EM48" t="s">
        <v>172</v>
      </c>
      <c r="EN48" t="s">
        <v>156</v>
      </c>
      <c r="EO48" t="s">
        <v>161</v>
      </c>
      <c r="EP48" t="s">
        <v>155</v>
      </c>
      <c r="EQ48" t="s">
        <v>149</v>
      </c>
    </row>
    <row r="49" spans="1:147" x14ac:dyDescent="0.25">
      <c r="A49">
        <v>230</v>
      </c>
      <c r="B49" t="s">
        <v>149</v>
      </c>
      <c r="C49" t="s">
        <v>169</v>
      </c>
      <c r="D49" t="s">
        <v>174</v>
      </c>
      <c r="E49" t="s">
        <v>153</v>
      </c>
      <c r="F49" t="s">
        <v>152</v>
      </c>
      <c r="G49" t="s">
        <v>169</v>
      </c>
      <c r="H49" t="s">
        <v>151</v>
      </c>
      <c r="I49" t="s">
        <v>151</v>
      </c>
      <c r="J49" t="s">
        <v>151</v>
      </c>
      <c r="K49" t="s">
        <v>157</v>
      </c>
      <c r="L49" t="s">
        <v>152</v>
      </c>
      <c r="M49" t="s">
        <v>155</v>
      </c>
      <c r="N49" t="s">
        <v>190</v>
      </c>
      <c r="O49" t="s">
        <v>157</v>
      </c>
      <c r="P49" t="s">
        <v>157</v>
      </c>
      <c r="Q49" t="s">
        <v>157</v>
      </c>
      <c r="R49" t="s">
        <v>159</v>
      </c>
      <c r="S49" t="s">
        <v>151</v>
      </c>
      <c r="T49" t="s">
        <v>168</v>
      </c>
      <c r="U49" t="s">
        <v>155</v>
      </c>
      <c r="V49" t="s">
        <v>155</v>
      </c>
      <c r="W49" t="s">
        <v>149</v>
      </c>
      <c r="X49" t="s">
        <v>157</v>
      </c>
      <c r="Y49" t="s">
        <v>157</v>
      </c>
      <c r="Z49" t="s">
        <v>153</v>
      </c>
      <c r="AA49" t="s">
        <v>161</v>
      </c>
      <c r="AB49" t="s">
        <v>161</v>
      </c>
      <c r="AC49" t="s">
        <v>157</v>
      </c>
      <c r="AD49" t="s">
        <v>157</v>
      </c>
      <c r="AE49" t="s">
        <v>163</v>
      </c>
      <c r="AF49" t="s">
        <v>157</v>
      </c>
      <c r="AG49" t="s">
        <v>167</v>
      </c>
      <c r="AH49" t="s">
        <v>157</v>
      </c>
      <c r="AI49" t="s">
        <v>159</v>
      </c>
      <c r="AJ49" t="s">
        <v>149</v>
      </c>
      <c r="AK49" t="s">
        <v>162</v>
      </c>
      <c r="AL49" t="s">
        <v>169</v>
      </c>
      <c r="AM49" t="s">
        <v>157</v>
      </c>
      <c r="AN49" t="s">
        <v>156</v>
      </c>
      <c r="AO49" t="s">
        <v>157</v>
      </c>
      <c r="AP49" t="s">
        <v>156</v>
      </c>
      <c r="AQ49" t="s">
        <v>167</v>
      </c>
      <c r="AR49" t="s">
        <v>157</v>
      </c>
      <c r="AS49" t="s">
        <v>157</v>
      </c>
      <c r="AT49" t="s">
        <v>157</v>
      </c>
      <c r="AU49" t="s">
        <v>157</v>
      </c>
      <c r="AV49" t="s">
        <v>157</v>
      </c>
      <c r="AW49" t="s">
        <v>151</v>
      </c>
      <c r="AX49" t="s">
        <v>157</v>
      </c>
      <c r="AY49" t="s">
        <v>157</v>
      </c>
      <c r="AZ49" t="s">
        <v>151</v>
      </c>
      <c r="BA49" t="s">
        <v>156</v>
      </c>
      <c r="BB49" t="s">
        <v>157</v>
      </c>
      <c r="BC49" t="s">
        <v>151</v>
      </c>
      <c r="BD49" t="s">
        <v>186</v>
      </c>
      <c r="BE49" t="s">
        <v>186</v>
      </c>
      <c r="BF49" t="s">
        <v>149</v>
      </c>
      <c r="BG49" t="s">
        <v>169</v>
      </c>
      <c r="BH49" t="s">
        <v>154</v>
      </c>
      <c r="BI49" t="s">
        <v>155</v>
      </c>
      <c r="BJ49" t="s">
        <v>157</v>
      </c>
      <c r="BK49" t="s">
        <v>151</v>
      </c>
      <c r="BL49" t="s">
        <v>157</v>
      </c>
      <c r="BM49" t="s">
        <v>157</v>
      </c>
      <c r="BN49" t="s">
        <v>151</v>
      </c>
      <c r="BO49" t="s">
        <v>157</v>
      </c>
      <c r="BP49" t="s">
        <v>164</v>
      </c>
      <c r="BQ49" t="s">
        <v>157</v>
      </c>
      <c r="BR49" t="s">
        <v>167</v>
      </c>
      <c r="BS49" t="s">
        <v>151</v>
      </c>
      <c r="BT49" t="s">
        <v>149</v>
      </c>
      <c r="BU49" t="s">
        <v>160</v>
      </c>
      <c r="BV49" t="s">
        <v>157</v>
      </c>
      <c r="BW49" t="s">
        <v>167</v>
      </c>
      <c r="BX49" t="s">
        <v>157</v>
      </c>
      <c r="BY49" t="s">
        <v>166</v>
      </c>
      <c r="BZ49" t="s">
        <v>167</v>
      </c>
      <c r="CA49" t="s">
        <v>151</v>
      </c>
      <c r="CB49" t="s">
        <v>157</v>
      </c>
      <c r="CC49" t="s">
        <v>157</v>
      </c>
      <c r="CD49" t="s">
        <v>149</v>
      </c>
      <c r="CE49" t="s">
        <v>190</v>
      </c>
      <c r="CF49" t="s">
        <v>157</v>
      </c>
      <c r="CG49" t="s">
        <v>157</v>
      </c>
      <c r="CH49" t="s">
        <v>159</v>
      </c>
      <c r="CI49" t="s">
        <v>159</v>
      </c>
      <c r="CJ49" t="s">
        <v>150</v>
      </c>
      <c r="CK49" t="s">
        <v>157</v>
      </c>
      <c r="CL49" t="s">
        <v>157</v>
      </c>
      <c r="CM49" t="s">
        <v>157</v>
      </c>
      <c r="CN49" t="s">
        <v>151</v>
      </c>
      <c r="CO49" t="s">
        <v>157</v>
      </c>
      <c r="CP49" t="s">
        <v>161</v>
      </c>
      <c r="CQ49" t="s">
        <v>159</v>
      </c>
      <c r="CR49" t="s">
        <v>169</v>
      </c>
      <c r="CS49" t="s">
        <v>162</v>
      </c>
      <c r="CT49" t="s">
        <v>157</v>
      </c>
      <c r="CU49" t="s">
        <v>149</v>
      </c>
      <c r="CV49" t="s">
        <v>169</v>
      </c>
      <c r="CW49" t="s">
        <v>151</v>
      </c>
      <c r="CX49" t="s">
        <v>168</v>
      </c>
      <c r="CY49" t="s">
        <v>153</v>
      </c>
      <c r="CZ49" t="s">
        <v>157</v>
      </c>
      <c r="DA49" t="s">
        <v>157</v>
      </c>
      <c r="DB49" t="s">
        <v>157</v>
      </c>
      <c r="DC49" t="s">
        <v>151</v>
      </c>
      <c r="DD49" t="s">
        <v>151</v>
      </c>
      <c r="DE49" t="s">
        <v>156</v>
      </c>
      <c r="DF49" t="s">
        <v>159</v>
      </c>
      <c r="DG49" t="s">
        <v>157</v>
      </c>
      <c r="DH49" t="s">
        <v>151</v>
      </c>
      <c r="DI49" t="s">
        <v>149</v>
      </c>
      <c r="DJ49" t="s">
        <v>157</v>
      </c>
      <c r="DK49" t="s">
        <v>157</v>
      </c>
      <c r="DL49" t="s">
        <v>157</v>
      </c>
      <c r="DM49" t="s">
        <v>167</v>
      </c>
      <c r="DN49" t="s">
        <v>157</v>
      </c>
      <c r="DO49" t="s">
        <v>167</v>
      </c>
      <c r="DP49" t="s">
        <v>157</v>
      </c>
      <c r="DQ49" t="s">
        <v>157</v>
      </c>
      <c r="DR49" t="s">
        <v>157</v>
      </c>
      <c r="DS49" t="s">
        <v>166</v>
      </c>
      <c r="DT49" t="s">
        <v>157</v>
      </c>
      <c r="DU49" t="s">
        <v>157</v>
      </c>
      <c r="DV49" t="s">
        <v>157</v>
      </c>
      <c r="DW49" t="s">
        <v>151</v>
      </c>
      <c r="DX49" t="s">
        <v>149</v>
      </c>
      <c r="DY49" t="s">
        <v>157</v>
      </c>
      <c r="DZ49" t="s">
        <v>152</v>
      </c>
      <c r="EA49" t="s">
        <v>157</v>
      </c>
      <c r="EB49" t="s">
        <v>157</v>
      </c>
      <c r="EC49" t="s">
        <v>157</v>
      </c>
      <c r="ED49" t="s">
        <v>149</v>
      </c>
      <c r="EE49" t="s">
        <v>168</v>
      </c>
      <c r="EF49" t="s">
        <v>157</v>
      </c>
      <c r="EG49" t="s">
        <v>149</v>
      </c>
      <c r="EH49" t="s">
        <v>157</v>
      </c>
      <c r="EI49" t="s">
        <v>184</v>
      </c>
      <c r="EJ49" t="s">
        <v>168</v>
      </c>
      <c r="EK49" t="s">
        <v>157</v>
      </c>
      <c r="EL49" t="s">
        <v>176</v>
      </c>
      <c r="EM49" t="s">
        <v>160</v>
      </c>
      <c r="EN49" t="s">
        <v>157</v>
      </c>
      <c r="EO49" t="s">
        <v>176</v>
      </c>
      <c r="EP49" t="s">
        <v>155</v>
      </c>
      <c r="EQ49" t="s">
        <v>155</v>
      </c>
    </row>
    <row r="50" spans="1:147" x14ac:dyDescent="0.25">
      <c r="A50">
        <v>231</v>
      </c>
      <c r="B50" t="s">
        <v>150</v>
      </c>
      <c r="C50" t="s">
        <v>150</v>
      </c>
      <c r="D50" t="s">
        <v>168</v>
      </c>
      <c r="E50" t="s">
        <v>151</v>
      </c>
      <c r="F50" t="s">
        <v>169</v>
      </c>
      <c r="G50" t="s">
        <v>149</v>
      </c>
      <c r="H50" t="s">
        <v>151</v>
      </c>
      <c r="I50" t="s">
        <v>153</v>
      </c>
      <c r="J50" t="s">
        <v>151</v>
      </c>
      <c r="K50" t="s">
        <v>157</v>
      </c>
      <c r="L50" t="s">
        <v>154</v>
      </c>
      <c r="M50" t="s">
        <v>154</v>
      </c>
      <c r="N50" t="s">
        <v>157</v>
      </c>
      <c r="O50" t="s">
        <v>157</v>
      </c>
      <c r="P50" t="s">
        <v>157</v>
      </c>
      <c r="Q50" t="s">
        <v>166</v>
      </c>
      <c r="R50" t="s">
        <v>159</v>
      </c>
      <c r="S50" t="s">
        <v>151</v>
      </c>
      <c r="T50" t="s">
        <v>159</v>
      </c>
      <c r="U50" t="s">
        <v>169</v>
      </c>
      <c r="V50" t="s">
        <v>169</v>
      </c>
      <c r="W50" t="s">
        <v>149</v>
      </c>
      <c r="X50" t="s">
        <v>166</v>
      </c>
      <c r="Y50" t="s">
        <v>153</v>
      </c>
      <c r="Z50" t="s">
        <v>151</v>
      </c>
      <c r="AA50" t="s">
        <v>153</v>
      </c>
      <c r="AB50" t="s">
        <v>153</v>
      </c>
      <c r="AC50" t="s">
        <v>153</v>
      </c>
      <c r="AD50" t="s">
        <v>161</v>
      </c>
      <c r="AE50" t="s">
        <v>157</v>
      </c>
      <c r="AF50" t="s">
        <v>151</v>
      </c>
      <c r="AG50" t="s">
        <v>167</v>
      </c>
      <c r="AH50" t="s">
        <v>151</v>
      </c>
      <c r="AI50" t="s">
        <v>159</v>
      </c>
      <c r="AJ50" t="s">
        <v>149</v>
      </c>
      <c r="AK50" t="s">
        <v>151</v>
      </c>
      <c r="AL50" t="s">
        <v>149</v>
      </c>
      <c r="AM50" t="s">
        <v>157</v>
      </c>
      <c r="AN50" t="s">
        <v>190</v>
      </c>
      <c r="AO50" t="s">
        <v>157</v>
      </c>
      <c r="AP50" t="s">
        <v>151</v>
      </c>
      <c r="AQ50" t="s">
        <v>167</v>
      </c>
      <c r="AR50" t="s">
        <v>157</v>
      </c>
      <c r="AS50" t="s">
        <v>157</v>
      </c>
      <c r="AT50" t="s">
        <v>157</v>
      </c>
      <c r="AU50" t="s">
        <v>157</v>
      </c>
      <c r="AV50" t="s">
        <v>157</v>
      </c>
      <c r="AW50" t="s">
        <v>161</v>
      </c>
      <c r="AX50" t="s">
        <v>157</v>
      </c>
      <c r="AY50" t="s">
        <v>157</v>
      </c>
      <c r="AZ50" t="s">
        <v>151</v>
      </c>
      <c r="BA50" t="s">
        <v>161</v>
      </c>
      <c r="BB50" t="s">
        <v>157</v>
      </c>
      <c r="BC50" t="s">
        <v>157</v>
      </c>
      <c r="BD50" t="s">
        <v>151</v>
      </c>
      <c r="BE50" t="s">
        <v>151</v>
      </c>
      <c r="BF50" t="s">
        <v>149</v>
      </c>
      <c r="BG50" t="s">
        <v>154</v>
      </c>
      <c r="BH50" t="s">
        <v>169</v>
      </c>
      <c r="BI50" t="s">
        <v>149</v>
      </c>
      <c r="BJ50" t="s">
        <v>162</v>
      </c>
      <c r="BK50" t="s">
        <v>153</v>
      </c>
      <c r="BL50" t="s">
        <v>157</v>
      </c>
      <c r="BM50" t="s">
        <v>157</v>
      </c>
      <c r="BN50" t="s">
        <v>151</v>
      </c>
      <c r="BO50" t="s">
        <v>157</v>
      </c>
      <c r="BP50" t="s">
        <v>162</v>
      </c>
      <c r="BQ50" t="s">
        <v>157</v>
      </c>
      <c r="BR50" t="s">
        <v>153</v>
      </c>
      <c r="BS50" t="s">
        <v>151</v>
      </c>
      <c r="BT50" t="s">
        <v>149</v>
      </c>
      <c r="BU50" t="s">
        <v>157</v>
      </c>
      <c r="BV50" t="s">
        <v>157</v>
      </c>
      <c r="BW50" t="s">
        <v>167</v>
      </c>
      <c r="BX50" t="s">
        <v>151</v>
      </c>
      <c r="BY50" t="s">
        <v>157</v>
      </c>
      <c r="BZ50" t="s">
        <v>165</v>
      </c>
      <c r="CA50" t="s">
        <v>151</v>
      </c>
      <c r="CB50" t="s">
        <v>157</v>
      </c>
      <c r="CC50" t="s">
        <v>157</v>
      </c>
      <c r="CD50" t="s">
        <v>169</v>
      </c>
      <c r="CE50" t="s">
        <v>190</v>
      </c>
      <c r="CF50" t="s">
        <v>153</v>
      </c>
      <c r="CG50" t="s">
        <v>151</v>
      </c>
      <c r="CH50" t="s">
        <v>159</v>
      </c>
      <c r="CI50" t="s">
        <v>159</v>
      </c>
      <c r="CJ50" t="s">
        <v>168</v>
      </c>
      <c r="CK50" t="s">
        <v>157</v>
      </c>
      <c r="CL50" t="s">
        <v>151</v>
      </c>
      <c r="CM50" t="s">
        <v>157</v>
      </c>
      <c r="CN50" t="s">
        <v>151</v>
      </c>
      <c r="CO50" t="s">
        <v>156</v>
      </c>
      <c r="CP50" t="s">
        <v>156</v>
      </c>
      <c r="CQ50" t="s">
        <v>168</v>
      </c>
      <c r="CR50" t="s">
        <v>169</v>
      </c>
      <c r="CS50" t="s">
        <v>161</v>
      </c>
      <c r="CT50" t="s">
        <v>157</v>
      </c>
      <c r="CU50" t="s">
        <v>168</v>
      </c>
      <c r="CV50" t="s">
        <v>155</v>
      </c>
      <c r="CW50" t="s">
        <v>157</v>
      </c>
      <c r="CX50" t="s">
        <v>159</v>
      </c>
      <c r="CY50" t="s">
        <v>153</v>
      </c>
      <c r="CZ50" t="s">
        <v>175</v>
      </c>
      <c r="DA50" t="s">
        <v>151</v>
      </c>
      <c r="DB50" t="s">
        <v>157</v>
      </c>
      <c r="DC50" t="s">
        <v>151</v>
      </c>
      <c r="DD50" t="s">
        <v>157</v>
      </c>
      <c r="DE50" t="s">
        <v>157</v>
      </c>
      <c r="DF50" t="s">
        <v>159</v>
      </c>
      <c r="DG50" t="s">
        <v>151</v>
      </c>
      <c r="DH50" t="s">
        <v>157</v>
      </c>
      <c r="DI50" t="s">
        <v>149</v>
      </c>
      <c r="DJ50" t="s">
        <v>157</v>
      </c>
      <c r="DK50" t="s">
        <v>166</v>
      </c>
      <c r="DL50" t="s">
        <v>157</v>
      </c>
      <c r="DM50" t="s">
        <v>167</v>
      </c>
      <c r="DN50" t="s">
        <v>157</v>
      </c>
      <c r="DO50" t="s">
        <v>167</v>
      </c>
      <c r="DP50" t="s">
        <v>153</v>
      </c>
      <c r="DQ50" t="s">
        <v>157</v>
      </c>
      <c r="DR50" t="s">
        <v>151</v>
      </c>
      <c r="DS50" t="s">
        <v>163</v>
      </c>
      <c r="DT50" t="s">
        <v>151</v>
      </c>
      <c r="DU50" t="s">
        <v>157</v>
      </c>
      <c r="DV50" t="s">
        <v>157</v>
      </c>
      <c r="DW50" t="s">
        <v>157</v>
      </c>
      <c r="DX50" t="s">
        <v>149</v>
      </c>
      <c r="DY50" t="s">
        <v>157</v>
      </c>
      <c r="DZ50" t="s">
        <v>154</v>
      </c>
      <c r="EA50" t="s">
        <v>157</v>
      </c>
      <c r="EB50" t="s">
        <v>151</v>
      </c>
      <c r="EC50" t="s">
        <v>157</v>
      </c>
      <c r="ED50" t="s">
        <v>149</v>
      </c>
      <c r="EE50" t="s">
        <v>149</v>
      </c>
      <c r="EF50" t="s">
        <v>157</v>
      </c>
      <c r="EG50" t="s">
        <v>149</v>
      </c>
      <c r="EH50" t="s">
        <v>157</v>
      </c>
      <c r="EI50" t="s">
        <v>170</v>
      </c>
      <c r="EJ50" t="s">
        <v>168</v>
      </c>
      <c r="EK50" t="s">
        <v>157</v>
      </c>
      <c r="EL50" t="s">
        <v>176</v>
      </c>
      <c r="EM50" t="s">
        <v>157</v>
      </c>
      <c r="EN50" t="s">
        <v>156</v>
      </c>
      <c r="EO50" t="s">
        <v>176</v>
      </c>
      <c r="EP50" t="s">
        <v>169</v>
      </c>
      <c r="EQ50" t="s">
        <v>149</v>
      </c>
    </row>
    <row r="51" spans="1:147" x14ac:dyDescent="0.25">
      <c r="A51">
        <v>234</v>
      </c>
      <c r="B51" t="s">
        <v>168</v>
      </c>
      <c r="C51" t="s">
        <v>149</v>
      </c>
      <c r="D51" t="s">
        <v>168</v>
      </c>
      <c r="E51" t="s">
        <v>157</v>
      </c>
      <c r="F51" t="s">
        <v>149</v>
      </c>
      <c r="G51" t="s">
        <v>149</v>
      </c>
      <c r="H51" t="s">
        <v>157</v>
      </c>
      <c r="I51" t="s">
        <v>157</v>
      </c>
      <c r="J51" t="s">
        <v>157</v>
      </c>
      <c r="K51" t="s">
        <v>157</v>
      </c>
      <c r="L51" t="s">
        <v>149</v>
      </c>
      <c r="M51" t="s">
        <v>149</v>
      </c>
      <c r="N51" t="s">
        <v>157</v>
      </c>
      <c r="O51" t="s">
        <v>166</v>
      </c>
      <c r="P51" t="s">
        <v>157</v>
      </c>
      <c r="Q51" t="s">
        <v>160</v>
      </c>
      <c r="R51" t="s">
        <v>159</v>
      </c>
      <c r="S51" t="s">
        <v>151</v>
      </c>
      <c r="T51" t="s">
        <v>159</v>
      </c>
      <c r="U51" t="s">
        <v>149</v>
      </c>
      <c r="V51" t="s">
        <v>149</v>
      </c>
      <c r="W51" t="s">
        <v>149</v>
      </c>
      <c r="X51" t="s">
        <v>157</v>
      </c>
      <c r="Y51" t="s">
        <v>157</v>
      </c>
      <c r="Z51" t="s">
        <v>157</v>
      </c>
      <c r="AA51" t="s">
        <v>157</v>
      </c>
      <c r="AB51" t="s">
        <v>157</v>
      </c>
      <c r="AC51" t="s">
        <v>157</v>
      </c>
      <c r="AD51" t="s">
        <v>157</v>
      </c>
      <c r="AE51" t="s">
        <v>157</v>
      </c>
      <c r="AF51" t="s">
        <v>151</v>
      </c>
      <c r="AG51" t="s">
        <v>167</v>
      </c>
      <c r="AH51" t="s">
        <v>151</v>
      </c>
      <c r="AI51" t="s">
        <v>159</v>
      </c>
      <c r="AJ51" t="s">
        <v>149</v>
      </c>
      <c r="AK51" t="s">
        <v>166</v>
      </c>
      <c r="AL51" t="s">
        <v>149</v>
      </c>
      <c r="AM51" t="s">
        <v>162</v>
      </c>
      <c r="AN51" t="s">
        <v>157</v>
      </c>
      <c r="AO51" t="s">
        <v>157</v>
      </c>
      <c r="AP51" t="s">
        <v>186</v>
      </c>
      <c r="AQ51" t="s">
        <v>167</v>
      </c>
      <c r="AR51" t="s">
        <v>157</v>
      </c>
      <c r="AS51" t="s">
        <v>157</v>
      </c>
      <c r="AT51" t="s">
        <v>151</v>
      </c>
      <c r="AU51" t="s">
        <v>157</v>
      </c>
      <c r="AV51" t="s">
        <v>174</v>
      </c>
      <c r="AW51" t="s">
        <v>157</v>
      </c>
      <c r="AX51" t="s">
        <v>157</v>
      </c>
      <c r="AY51" t="s">
        <v>157</v>
      </c>
      <c r="AZ51" t="s">
        <v>157</v>
      </c>
      <c r="BA51" t="s">
        <v>190</v>
      </c>
      <c r="BB51" t="s">
        <v>157</v>
      </c>
      <c r="BC51" t="s">
        <v>151</v>
      </c>
      <c r="BD51" t="s">
        <v>156</v>
      </c>
      <c r="BE51" t="s">
        <v>151</v>
      </c>
      <c r="BF51" t="s">
        <v>149</v>
      </c>
      <c r="BG51" t="s">
        <v>149</v>
      </c>
      <c r="BH51" t="s">
        <v>149</v>
      </c>
      <c r="BI51" t="s">
        <v>149</v>
      </c>
      <c r="BJ51" t="s">
        <v>157</v>
      </c>
      <c r="BK51" t="s">
        <v>157</v>
      </c>
      <c r="BL51" t="s">
        <v>157</v>
      </c>
      <c r="BM51" t="s">
        <v>157</v>
      </c>
      <c r="BN51" t="s">
        <v>151</v>
      </c>
      <c r="BO51" t="s">
        <v>157</v>
      </c>
      <c r="BP51" t="s">
        <v>157</v>
      </c>
      <c r="BQ51" t="s">
        <v>157</v>
      </c>
      <c r="BR51" t="s">
        <v>167</v>
      </c>
      <c r="BS51" t="s">
        <v>157</v>
      </c>
      <c r="BT51" t="s">
        <v>149</v>
      </c>
      <c r="BU51" t="s">
        <v>157</v>
      </c>
      <c r="BV51" t="s">
        <v>157</v>
      </c>
      <c r="BW51" t="s">
        <v>167</v>
      </c>
      <c r="BX51" t="s">
        <v>151</v>
      </c>
      <c r="BY51" t="s">
        <v>157</v>
      </c>
      <c r="BZ51" t="s">
        <v>167</v>
      </c>
      <c r="CA51" t="s">
        <v>157</v>
      </c>
      <c r="CB51" t="s">
        <v>157</v>
      </c>
      <c r="CD51" t="s">
        <v>149</v>
      </c>
      <c r="CE51" t="s">
        <v>190</v>
      </c>
      <c r="CF51" t="s">
        <v>157</v>
      </c>
      <c r="CG51" t="s">
        <v>157</v>
      </c>
      <c r="CH51" t="s">
        <v>159</v>
      </c>
      <c r="CI51" t="s">
        <v>159</v>
      </c>
      <c r="CJ51" t="s">
        <v>168</v>
      </c>
      <c r="CK51" t="s">
        <v>151</v>
      </c>
      <c r="CL51" t="s">
        <v>151</v>
      </c>
      <c r="CM51" t="s">
        <v>157</v>
      </c>
      <c r="CN51" t="s">
        <v>157</v>
      </c>
      <c r="CO51" t="s">
        <v>157</v>
      </c>
      <c r="CP51" t="s">
        <v>164</v>
      </c>
      <c r="CQ51" t="s">
        <v>159</v>
      </c>
      <c r="CR51" t="s">
        <v>149</v>
      </c>
      <c r="CS51" t="s">
        <v>157</v>
      </c>
      <c r="CT51" t="s">
        <v>157</v>
      </c>
      <c r="CU51" t="s">
        <v>149</v>
      </c>
      <c r="CV51" t="s">
        <v>149</v>
      </c>
      <c r="CW51" t="s">
        <v>157</v>
      </c>
      <c r="CX51" t="s">
        <v>168</v>
      </c>
      <c r="CY51" t="s">
        <v>151</v>
      </c>
      <c r="CZ51" t="s">
        <v>151</v>
      </c>
      <c r="DA51" t="s">
        <v>157</v>
      </c>
      <c r="DB51" t="s">
        <v>157</v>
      </c>
      <c r="DC51" t="s">
        <v>157</v>
      </c>
      <c r="DD51" t="s">
        <v>162</v>
      </c>
      <c r="DE51" t="s">
        <v>157</v>
      </c>
      <c r="DF51" t="s">
        <v>159</v>
      </c>
      <c r="DG51" t="s">
        <v>157</v>
      </c>
      <c r="DH51" t="s">
        <v>151</v>
      </c>
      <c r="DI51" t="s">
        <v>149</v>
      </c>
      <c r="DJ51" t="s">
        <v>157</v>
      </c>
      <c r="DK51" t="s">
        <v>151</v>
      </c>
      <c r="DL51" t="s">
        <v>157</v>
      </c>
      <c r="DM51" t="s">
        <v>167</v>
      </c>
      <c r="DN51" t="s">
        <v>157</v>
      </c>
      <c r="DO51" t="s">
        <v>167</v>
      </c>
      <c r="DP51" t="s">
        <v>157</v>
      </c>
      <c r="DQ51" t="s">
        <v>157</v>
      </c>
      <c r="DR51" t="s">
        <v>157</v>
      </c>
      <c r="DS51" t="s">
        <v>157</v>
      </c>
      <c r="DT51" t="s">
        <v>157</v>
      </c>
      <c r="DU51" t="s">
        <v>166</v>
      </c>
      <c r="DV51" t="s">
        <v>157</v>
      </c>
      <c r="DW51" t="s">
        <v>157</v>
      </c>
      <c r="DX51" t="s">
        <v>149</v>
      </c>
      <c r="DY51" t="s">
        <v>157</v>
      </c>
      <c r="DZ51" t="s">
        <v>149</v>
      </c>
      <c r="EA51" t="s">
        <v>178</v>
      </c>
      <c r="EB51" t="s">
        <v>157</v>
      </c>
      <c r="EC51" t="s">
        <v>157</v>
      </c>
      <c r="ED51" t="s">
        <v>149</v>
      </c>
      <c r="EE51" t="s">
        <v>149</v>
      </c>
      <c r="EF51" t="s">
        <v>157</v>
      </c>
      <c r="EG51" t="s">
        <v>149</v>
      </c>
      <c r="EH51" t="s">
        <v>157</v>
      </c>
      <c r="EI51" t="s">
        <v>170</v>
      </c>
      <c r="EJ51" t="s">
        <v>168</v>
      </c>
      <c r="EK51" t="s">
        <v>157</v>
      </c>
      <c r="EL51" t="s">
        <v>167</v>
      </c>
      <c r="EM51" t="s">
        <v>166</v>
      </c>
      <c r="EN51" t="s">
        <v>157</v>
      </c>
      <c r="EO51" t="s">
        <v>167</v>
      </c>
      <c r="EP51" t="s">
        <v>149</v>
      </c>
      <c r="EQ51" t="s">
        <v>149</v>
      </c>
    </row>
    <row r="52" spans="1:147" x14ac:dyDescent="0.25">
      <c r="A52">
        <v>237</v>
      </c>
      <c r="B52" t="s">
        <v>174</v>
      </c>
      <c r="C52" t="s">
        <v>174</v>
      </c>
      <c r="D52" t="s">
        <v>169</v>
      </c>
      <c r="E52" t="s">
        <v>151</v>
      </c>
      <c r="F52" t="s">
        <v>154</v>
      </c>
      <c r="G52" t="s">
        <v>169</v>
      </c>
      <c r="H52" t="s">
        <v>157</v>
      </c>
      <c r="I52" t="s">
        <v>151</v>
      </c>
      <c r="J52" t="s">
        <v>161</v>
      </c>
      <c r="K52" t="s">
        <v>157</v>
      </c>
      <c r="L52" t="s">
        <v>155</v>
      </c>
      <c r="M52" t="s">
        <v>169</v>
      </c>
      <c r="N52" t="s">
        <v>157</v>
      </c>
      <c r="O52" t="s">
        <v>151</v>
      </c>
      <c r="P52" t="s">
        <v>157</v>
      </c>
      <c r="Q52" t="s">
        <v>157</v>
      </c>
      <c r="R52" t="s">
        <v>159</v>
      </c>
      <c r="S52" t="s">
        <v>157</v>
      </c>
      <c r="T52" t="s">
        <v>159</v>
      </c>
      <c r="U52" t="s">
        <v>155</v>
      </c>
      <c r="V52" t="s">
        <v>169</v>
      </c>
      <c r="W52" t="s">
        <v>149</v>
      </c>
      <c r="X52" t="s">
        <v>163</v>
      </c>
      <c r="Y52" t="s">
        <v>151</v>
      </c>
      <c r="Z52" t="s">
        <v>151</v>
      </c>
      <c r="AA52" t="s">
        <v>151</v>
      </c>
      <c r="AB52" t="s">
        <v>161</v>
      </c>
      <c r="AC52" t="s">
        <v>157</v>
      </c>
      <c r="AD52" t="s">
        <v>157</v>
      </c>
      <c r="AE52" t="s">
        <v>157</v>
      </c>
      <c r="AF52" t="s">
        <v>166</v>
      </c>
      <c r="AG52" t="s">
        <v>167</v>
      </c>
      <c r="AH52" t="s">
        <v>161</v>
      </c>
      <c r="AI52" t="s">
        <v>159</v>
      </c>
      <c r="AJ52" t="s">
        <v>155</v>
      </c>
      <c r="AK52" t="s">
        <v>166</v>
      </c>
      <c r="AL52" t="s">
        <v>169</v>
      </c>
      <c r="AM52" t="s">
        <v>157</v>
      </c>
      <c r="AN52" t="s">
        <v>156</v>
      </c>
      <c r="AO52" t="s">
        <v>157</v>
      </c>
      <c r="AP52" t="s">
        <v>186</v>
      </c>
      <c r="AQ52" t="s">
        <v>167</v>
      </c>
      <c r="AR52" t="s">
        <v>157</v>
      </c>
      <c r="AS52" t="s">
        <v>157</v>
      </c>
      <c r="AT52" t="s">
        <v>151</v>
      </c>
      <c r="AU52" t="s">
        <v>157</v>
      </c>
      <c r="AV52" t="s">
        <v>151</v>
      </c>
      <c r="AW52" t="s">
        <v>151</v>
      </c>
      <c r="AX52" t="s">
        <v>157</v>
      </c>
      <c r="AY52" t="s">
        <v>156</v>
      </c>
      <c r="AZ52" t="s">
        <v>157</v>
      </c>
      <c r="BA52" t="s">
        <v>190</v>
      </c>
      <c r="BB52" t="s">
        <v>157</v>
      </c>
      <c r="BC52" t="s">
        <v>157</v>
      </c>
      <c r="BD52" t="s">
        <v>156</v>
      </c>
      <c r="BE52" t="s">
        <v>186</v>
      </c>
      <c r="BF52" t="s">
        <v>149</v>
      </c>
      <c r="BG52" t="s">
        <v>155</v>
      </c>
      <c r="BH52" t="s">
        <v>155</v>
      </c>
      <c r="BI52" t="s">
        <v>169</v>
      </c>
      <c r="BJ52" t="s">
        <v>151</v>
      </c>
      <c r="BK52" t="s">
        <v>157</v>
      </c>
      <c r="BL52" t="s">
        <v>157</v>
      </c>
      <c r="BM52" t="s">
        <v>157</v>
      </c>
      <c r="BN52" t="s">
        <v>151</v>
      </c>
      <c r="BO52" t="s">
        <v>157</v>
      </c>
      <c r="BP52" t="s">
        <v>164</v>
      </c>
      <c r="BQ52" t="s">
        <v>157</v>
      </c>
      <c r="BR52" t="s">
        <v>339</v>
      </c>
      <c r="BS52" t="s">
        <v>157</v>
      </c>
      <c r="BT52" t="s">
        <v>168</v>
      </c>
      <c r="BU52" t="s">
        <v>166</v>
      </c>
      <c r="BV52" t="s">
        <v>157</v>
      </c>
      <c r="BW52" t="s">
        <v>167</v>
      </c>
      <c r="BX52" t="s">
        <v>151</v>
      </c>
      <c r="BY52" t="s">
        <v>166</v>
      </c>
      <c r="BZ52" t="s">
        <v>167</v>
      </c>
      <c r="CA52" t="s">
        <v>157</v>
      </c>
      <c r="CB52" t="s">
        <v>157</v>
      </c>
      <c r="CC52" t="s">
        <v>157</v>
      </c>
      <c r="CD52" t="s">
        <v>155</v>
      </c>
      <c r="CE52" t="s">
        <v>190</v>
      </c>
      <c r="CF52" t="s">
        <v>157</v>
      </c>
      <c r="CG52" t="s">
        <v>157</v>
      </c>
      <c r="CH52" t="s">
        <v>159</v>
      </c>
      <c r="CI52" t="s">
        <v>153</v>
      </c>
      <c r="CJ52" t="s">
        <v>150</v>
      </c>
      <c r="CK52" t="s">
        <v>166</v>
      </c>
      <c r="CL52" t="s">
        <v>166</v>
      </c>
      <c r="CM52" t="s">
        <v>157</v>
      </c>
      <c r="CN52" t="s">
        <v>157</v>
      </c>
      <c r="CO52" t="s">
        <v>157</v>
      </c>
      <c r="CP52" t="s">
        <v>190</v>
      </c>
      <c r="CQ52" t="s">
        <v>159</v>
      </c>
      <c r="CR52" t="s">
        <v>155</v>
      </c>
      <c r="CS52" t="s">
        <v>164</v>
      </c>
      <c r="CT52" t="s">
        <v>157</v>
      </c>
      <c r="CU52" t="s">
        <v>168</v>
      </c>
      <c r="CV52" t="s">
        <v>169</v>
      </c>
      <c r="CW52" t="s">
        <v>157</v>
      </c>
      <c r="CX52" t="s">
        <v>168</v>
      </c>
      <c r="CY52" t="s">
        <v>151</v>
      </c>
      <c r="CZ52" t="s">
        <v>151</v>
      </c>
      <c r="DA52" t="s">
        <v>157</v>
      </c>
      <c r="DB52" t="s">
        <v>164</v>
      </c>
      <c r="DC52" t="s">
        <v>157</v>
      </c>
      <c r="DD52" t="s">
        <v>151</v>
      </c>
      <c r="DE52" t="s">
        <v>190</v>
      </c>
      <c r="DF52" t="s">
        <v>159</v>
      </c>
      <c r="DG52" t="s">
        <v>157</v>
      </c>
      <c r="DH52" t="s">
        <v>151</v>
      </c>
      <c r="DI52" t="s">
        <v>149</v>
      </c>
      <c r="DJ52" t="s">
        <v>157</v>
      </c>
      <c r="DK52" t="s">
        <v>166</v>
      </c>
      <c r="DL52" t="s">
        <v>157</v>
      </c>
      <c r="DM52" t="s">
        <v>167</v>
      </c>
      <c r="DN52" t="s">
        <v>162</v>
      </c>
      <c r="DO52" t="s">
        <v>167</v>
      </c>
      <c r="DP52" t="s">
        <v>151</v>
      </c>
      <c r="DQ52" t="s">
        <v>157</v>
      </c>
      <c r="DR52" t="s">
        <v>157</v>
      </c>
      <c r="DS52" t="s">
        <v>157</v>
      </c>
      <c r="DT52" t="s">
        <v>153</v>
      </c>
      <c r="DU52" t="s">
        <v>157</v>
      </c>
      <c r="DV52" t="s">
        <v>157</v>
      </c>
      <c r="DW52" t="s">
        <v>151</v>
      </c>
      <c r="DX52" t="s">
        <v>149</v>
      </c>
      <c r="DY52" t="s">
        <v>157</v>
      </c>
      <c r="DZ52" t="s">
        <v>169</v>
      </c>
      <c r="EA52" t="s">
        <v>188</v>
      </c>
      <c r="EB52" t="s">
        <v>153</v>
      </c>
      <c r="EC52" t="s">
        <v>157</v>
      </c>
      <c r="ED52" t="s">
        <v>149</v>
      </c>
      <c r="EE52" t="s">
        <v>149</v>
      </c>
      <c r="EF52" t="s">
        <v>157</v>
      </c>
      <c r="EG52" t="s">
        <v>149</v>
      </c>
      <c r="EH52" t="s">
        <v>157</v>
      </c>
      <c r="EI52" t="s">
        <v>170</v>
      </c>
      <c r="EJ52" t="s">
        <v>159</v>
      </c>
      <c r="EK52" t="s">
        <v>157</v>
      </c>
      <c r="EL52" t="s">
        <v>161</v>
      </c>
      <c r="EM52" t="s">
        <v>160</v>
      </c>
      <c r="EN52" t="s">
        <v>156</v>
      </c>
      <c r="EO52" t="s">
        <v>176</v>
      </c>
      <c r="EP52" t="s">
        <v>155</v>
      </c>
      <c r="EQ52" t="s">
        <v>149</v>
      </c>
    </row>
    <row r="53" spans="1:147" x14ac:dyDescent="0.25">
      <c r="A53">
        <v>238</v>
      </c>
      <c r="B53" t="s">
        <v>174</v>
      </c>
      <c r="C53" t="s">
        <v>169</v>
      </c>
      <c r="D53" t="s">
        <v>168</v>
      </c>
      <c r="E53" t="s">
        <v>153</v>
      </c>
      <c r="F53" t="s">
        <v>154</v>
      </c>
      <c r="G53" t="s">
        <v>149</v>
      </c>
      <c r="H53" t="s">
        <v>161</v>
      </c>
      <c r="I53" t="s">
        <v>161</v>
      </c>
      <c r="J53" t="s">
        <v>153</v>
      </c>
      <c r="K53" t="s">
        <v>190</v>
      </c>
      <c r="L53" t="s">
        <v>149</v>
      </c>
      <c r="M53" t="s">
        <v>149</v>
      </c>
      <c r="N53" t="s">
        <v>157</v>
      </c>
      <c r="O53" t="s">
        <v>162</v>
      </c>
      <c r="P53" t="s">
        <v>157</v>
      </c>
      <c r="Q53" t="s">
        <v>151</v>
      </c>
      <c r="R53" t="s">
        <v>159</v>
      </c>
      <c r="S53" t="s">
        <v>151</v>
      </c>
      <c r="T53" t="s">
        <v>159</v>
      </c>
      <c r="U53" t="s">
        <v>149</v>
      </c>
      <c r="V53" t="s">
        <v>155</v>
      </c>
      <c r="W53" t="s">
        <v>149</v>
      </c>
      <c r="X53" t="s">
        <v>163</v>
      </c>
      <c r="Y53" t="s">
        <v>157</v>
      </c>
      <c r="Z53" t="s">
        <v>153</v>
      </c>
      <c r="AA53" t="s">
        <v>161</v>
      </c>
      <c r="AB53" t="s">
        <v>157</v>
      </c>
      <c r="AC53" t="s">
        <v>157</v>
      </c>
      <c r="AD53" t="s">
        <v>157</v>
      </c>
      <c r="AE53" t="s">
        <v>166</v>
      </c>
      <c r="AF53" t="s">
        <v>162</v>
      </c>
      <c r="AG53" t="s">
        <v>167</v>
      </c>
      <c r="AH53" t="s">
        <v>156</v>
      </c>
      <c r="AI53" t="s">
        <v>159</v>
      </c>
      <c r="AJ53" t="s">
        <v>149</v>
      </c>
      <c r="AK53" t="s">
        <v>162</v>
      </c>
      <c r="AL53" t="s">
        <v>155</v>
      </c>
      <c r="AM53" t="s">
        <v>151</v>
      </c>
      <c r="AN53" t="s">
        <v>157</v>
      </c>
      <c r="AO53" t="s">
        <v>157</v>
      </c>
      <c r="AP53" t="s">
        <v>151</v>
      </c>
      <c r="AQ53" t="s">
        <v>167</v>
      </c>
      <c r="AR53" t="s">
        <v>157</v>
      </c>
      <c r="AS53" t="s">
        <v>157</v>
      </c>
      <c r="AT53" t="s">
        <v>151</v>
      </c>
      <c r="AU53" t="s">
        <v>157</v>
      </c>
      <c r="AV53" t="s">
        <v>151</v>
      </c>
      <c r="AW53" t="s">
        <v>153</v>
      </c>
      <c r="AX53" t="s">
        <v>157</v>
      </c>
      <c r="AY53" t="s">
        <v>190</v>
      </c>
      <c r="AZ53" t="s">
        <v>157</v>
      </c>
      <c r="BA53" t="s">
        <v>161</v>
      </c>
      <c r="BB53" t="s">
        <v>190</v>
      </c>
      <c r="BC53" t="s">
        <v>157</v>
      </c>
      <c r="BD53" t="s">
        <v>157</v>
      </c>
      <c r="BE53" t="s">
        <v>157</v>
      </c>
      <c r="BF53" t="s">
        <v>149</v>
      </c>
      <c r="BG53" t="s">
        <v>149</v>
      </c>
      <c r="BH53" t="s">
        <v>154</v>
      </c>
      <c r="BI53" t="s">
        <v>149</v>
      </c>
      <c r="BJ53" t="s">
        <v>162</v>
      </c>
      <c r="BK53" t="s">
        <v>151</v>
      </c>
      <c r="BL53" t="s">
        <v>157</v>
      </c>
      <c r="BM53" t="s">
        <v>157</v>
      </c>
      <c r="BN53" t="s">
        <v>151</v>
      </c>
      <c r="BO53" t="s">
        <v>157</v>
      </c>
      <c r="BP53" t="s">
        <v>162</v>
      </c>
      <c r="BQ53" t="s">
        <v>157</v>
      </c>
      <c r="BR53" t="s">
        <v>339</v>
      </c>
      <c r="BS53" t="s">
        <v>153</v>
      </c>
      <c r="BT53" t="s">
        <v>149</v>
      </c>
      <c r="BU53" t="s">
        <v>157</v>
      </c>
      <c r="BV53" t="s">
        <v>157</v>
      </c>
      <c r="BW53" t="s">
        <v>167</v>
      </c>
      <c r="BX53" t="s">
        <v>157</v>
      </c>
      <c r="BY53" t="s">
        <v>157</v>
      </c>
      <c r="BZ53" t="s">
        <v>167</v>
      </c>
      <c r="CA53" t="s">
        <v>151</v>
      </c>
      <c r="CB53" t="s">
        <v>157</v>
      </c>
      <c r="CC53" t="s">
        <v>157</v>
      </c>
      <c r="CD53" t="s">
        <v>149</v>
      </c>
      <c r="CE53" t="s">
        <v>190</v>
      </c>
      <c r="CF53" t="s">
        <v>157</v>
      </c>
      <c r="CG53" t="s">
        <v>157</v>
      </c>
      <c r="CH53" t="s">
        <v>159</v>
      </c>
      <c r="CI53" t="s">
        <v>168</v>
      </c>
      <c r="CJ53" t="s">
        <v>149</v>
      </c>
      <c r="CK53" t="s">
        <v>157</v>
      </c>
      <c r="CL53" t="s">
        <v>157</v>
      </c>
      <c r="CM53" t="s">
        <v>157</v>
      </c>
      <c r="CN53" t="s">
        <v>157</v>
      </c>
      <c r="CO53" t="s">
        <v>157</v>
      </c>
      <c r="CP53" t="s">
        <v>161</v>
      </c>
      <c r="CQ53" t="s">
        <v>159</v>
      </c>
      <c r="CR53" t="s">
        <v>149</v>
      </c>
      <c r="CS53" t="s">
        <v>157</v>
      </c>
      <c r="CT53" t="s">
        <v>157</v>
      </c>
      <c r="CU53" t="s">
        <v>149</v>
      </c>
      <c r="CV53" t="s">
        <v>149</v>
      </c>
      <c r="CW53" t="s">
        <v>157</v>
      </c>
      <c r="CX53" t="s">
        <v>159</v>
      </c>
      <c r="CY53" t="s">
        <v>153</v>
      </c>
      <c r="CZ53" t="s">
        <v>151</v>
      </c>
      <c r="DA53" t="s">
        <v>157</v>
      </c>
      <c r="DB53" t="s">
        <v>151</v>
      </c>
      <c r="DC53" t="s">
        <v>161</v>
      </c>
      <c r="DD53" t="s">
        <v>166</v>
      </c>
      <c r="DE53" t="s">
        <v>161</v>
      </c>
      <c r="DF53" t="s">
        <v>159</v>
      </c>
      <c r="DG53" t="s">
        <v>151</v>
      </c>
      <c r="DH53" t="s">
        <v>157</v>
      </c>
      <c r="DI53" t="s">
        <v>149</v>
      </c>
      <c r="DJ53" t="s">
        <v>157</v>
      </c>
      <c r="DK53" t="s">
        <v>166</v>
      </c>
      <c r="DL53" t="s">
        <v>157</v>
      </c>
      <c r="DM53" t="s">
        <v>167</v>
      </c>
      <c r="DN53" t="s">
        <v>157</v>
      </c>
      <c r="DO53" t="s">
        <v>167</v>
      </c>
      <c r="DP53" t="s">
        <v>161</v>
      </c>
      <c r="DQ53" t="s">
        <v>157</v>
      </c>
      <c r="DR53" t="s">
        <v>157</v>
      </c>
      <c r="DS53" t="s">
        <v>157</v>
      </c>
      <c r="DT53" t="s">
        <v>151</v>
      </c>
      <c r="DU53" t="s">
        <v>151</v>
      </c>
      <c r="DV53" t="s">
        <v>157</v>
      </c>
      <c r="DW53" t="s">
        <v>151</v>
      </c>
      <c r="DX53" t="s">
        <v>149</v>
      </c>
      <c r="DY53" t="s">
        <v>157</v>
      </c>
      <c r="DZ53" t="s">
        <v>149</v>
      </c>
      <c r="EA53" t="s">
        <v>157</v>
      </c>
      <c r="EB53" t="s">
        <v>157</v>
      </c>
      <c r="EC53" t="s">
        <v>157</v>
      </c>
      <c r="ED53" t="s">
        <v>149</v>
      </c>
      <c r="EE53" t="s">
        <v>149</v>
      </c>
      <c r="EF53" t="s">
        <v>157</v>
      </c>
      <c r="EG53" t="s">
        <v>149</v>
      </c>
      <c r="EH53" t="s">
        <v>157</v>
      </c>
      <c r="EI53" t="s">
        <v>179</v>
      </c>
      <c r="EJ53" t="s">
        <v>159</v>
      </c>
      <c r="EK53" t="s">
        <v>157</v>
      </c>
      <c r="EL53" t="s">
        <v>171</v>
      </c>
      <c r="EM53" t="s">
        <v>163</v>
      </c>
      <c r="EN53" t="s">
        <v>190</v>
      </c>
      <c r="EO53" t="s">
        <v>167</v>
      </c>
      <c r="EP53" t="s">
        <v>149</v>
      </c>
      <c r="EQ53" t="s">
        <v>149</v>
      </c>
    </row>
    <row r="54" spans="1:147" x14ac:dyDescent="0.25">
      <c r="A54">
        <v>239</v>
      </c>
      <c r="B54" t="s">
        <v>174</v>
      </c>
      <c r="C54" t="s">
        <v>150</v>
      </c>
      <c r="D54" t="s">
        <v>168</v>
      </c>
      <c r="E54" t="s">
        <v>153</v>
      </c>
      <c r="F54" t="s">
        <v>149</v>
      </c>
      <c r="G54" t="s">
        <v>149</v>
      </c>
      <c r="H54" t="s">
        <v>153</v>
      </c>
      <c r="I54" t="s">
        <v>161</v>
      </c>
      <c r="J54" t="s">
        <v>153</v>
      </c>
      <c r="K54" t="s">
        <v>190</v>
      </c>
      <c r="L54" t="s">
        <v>149</v>
      </c>
      <c r="M54" t="s">
        <v>149</v>
      </c>
      <c r="N54" t="s">
        <v>157</v>
      </c>
      <c r="O54" t="s">
        <v>162</v>
      </c>
      <c r="P54" t="s">
        <v>157</v>
      </c>
      <c r="Q54" t="s">
        <v>151</v>
      </c>
      <c r="R54" t="s">
        <v>159</v>
      </c>
      <c r="S54" t="s">
        <v>151</v>
      </c>
      <c r="T54" t="s">
        <v>159</v>
      </c>
      <c r="U54" t="s">
        <v>149</v>
      </c>
      <c r="V54" t="s">
        <v>149</v>
      </c>
      <c r="W54" t="s">
        <v>149</v>
      </c>
      <c r="X54" t="s">
        <v>163</v>
      </c>
      <c r="Y54" t="s">
        <v>153</v>
      </c>
      <c r="Z54" t="s">
        <v>153</v>
      </c>
      <c r="AA54" t="s">
        <v>161</v>
      </c>
      <c r="AB54" t="s">
        <v>153</v>
      </c>
      <c r="AC54" t="s">
        <v>157</v>
      </c>
      <c r="AD54" t="s">
        <v>157</v>
      </c>
      <c r="AE54" t="s">
        <v>166</v>
      </c>
      <c r="AF54" t="s">
        <v>162</v>
      </c>
      <c r="AG54" t="s">
        <v>167</v>
      </c>
      <c r="AH54" t="s">
        <v>156</v>
      </c>
      <c r="AI54" t="s">
        <v>159</v>
      </c>
      <c r="AJ54" t="s">
        <v>149</v>
      </c>
      <c r="AK54" t="s">
        <v>162</v>
      </c>
      <c r="AL54" t="s">
        <v>155</v>
      </c>
      <c r="AM54" t="s">
        <v>162</v>
      </c>
      <c r="AN54" t="s">
        <v>157</v>
      </c>
      <c r="AO54" t="s">
        <v>157</v>
      </c>
      <c r="AP54" t="s">
        <v>151</v>
      </c>
      <c r="AQ54" t="s">
        <v>167</v>
      </c>
      <c r="AR54" t="s">
        <v>157</v>
      </c>
      <c r="AS54" t="s">
        <v>157</v>
      </c>
      <c r="AT54" t="s">
        <v>151</v>
      </c>
      <c r="AU54" t="s">
        <v>157</v>
      </c>
      <c r="AV54" t="s">
        <v>151</v>
      </c>
      <c r="AW54" t="s">
        <v>161</v>
      </c>
      <c r="AX54" t="s">
        <v>157</v>
      </c>
      <c r="AY54" t="s">
        <v>190</v>
      </c>
      <c r="AZ54" t="s">
        <v>157</v>
      </c>
      <c r="BA54" t="s">
        <v>161</v>
      </c>
      <c r="BB54" t="s">
        <v>156</v>
      </c>
      <c r="BC54" t="s">
        <v>157</v>
      </c>
      <c r="BD54" t="s">
        <v>157</v>
      </c>
      <c r="BE54" t="s">
        <v>157</v>
      </c>
      <c r="BF54" t="s">
        <v>149</v>
      </c>
      <c r="BG54" t="s">
        <v>149</v>
      </c>
      <c r="BH54" t="s">
        <v>155</v>
      </c>
      <c r="BI54" t="s">
        <v>149</v>
      </c>
      <c r="BJ54" t="s">
        <v>162</v>
      </c>
      <c r="BK54" t="s">
        <v>153</v>
      </c>
      <c r="BL54" t="s">
        <v>157</v>
      </c>
      <c r="BM54" t="s">
        <v>157</v>
      </c>
      <c r="BN54" t="s">
        <v>151</v>
      </c>
      <c r="BO54" t="s">
        <v>157</v>
      </c>
      <c r="BP54" t="s">
        <v>161</v>
      </c>
      <c r="BQ54" t="s">
        <v>157</v>
      </c>
      <c r="BR54" t="s">
        <v>153</v>
      </c>
      <c r="BS54" t="s">
        <v>151</v>
      </c>
      <c r="BT54" t="s">
        <v>149</v>
      </c>
      <c r="BU54" t="s">
        <v>157</v>
      </c>
      <c r="BV54" t="s">
        <v>157</v>
      </c>
      <c r="BW54" t="s">
        <v>167</v>
      </c>
      <c r="BX54" t="s">
        <v>157</v>
      </c>
      <c r="BY54" t="s">
        <v>157</v>
      </c>
      <c r="BZ54" t="s">
        <v>167</v>
      </c>
      <c r="CA54" t="s">
        <v>153</v>
      </c>
      <c r="CB54" t="s">
        <v>157</v>
      </c>
      <c r="CC54" t="s">
        <v>157</v>
      </c>
      <c r="CD54" t="s">
        <v>149</v>
      </c>
      <c r="CE54" t="s">
        <v>190</v>
      </c>
      <c r="CF54" t="s">
        <v>151</v>
      </c>
      <c r="CG54" t="s">
        <v>157</v>
      </c>
      <c r="CH54" t="s">
        <v>159</v>
      </c>
      <c r="CI54" t="s">
        <v>168</v>
      </c>
      <c r="CJ54" t="s">
        <v>150</v>
      </c>
      <c r="CK54" t="s">
        <v>162</v>
      </c>
      <c r="CL54" t="s">
        <v>157</v>
      </c>
      <c r="CM54" t="s">
        <v>157</v>
      </c>
      <c r="CN54" t="s">
        <v>157</v>
      </c>
      <c r="CO54" t="s">
        <v>157</v>
      </c>
      <c r="CP54" t="s">
        <v>161</v>
      </c>
      <c r="CQ54" t="s">
        <v>159</v>
      </c>
      <c r="CR54" t="s">
        <v>149</v>
      </c>
      <c r="CS54" t="s">
        <v>157</v>
      </c>
      <c r="CT54" t="s">
        <v>157</v>
      </c>
      <c r="CU54" t="s">
        <v>149</v>
      </c>
      <c r="CV54" t="s">
        <v>149</v>
      </c>
      <c r="CW54" t="s">
        <v>157</v>
      </c>
      <c r="CX54" t="s">
        <v>159</v>
      </c>
      <c r="CY54" t="s">
        <v>161</v>
      </c>
      <c r="CZ54" t="s">
        <v>151</v>
      </c>
      <c r="DA54" t="s">
        <v>151</v>
      </c>
      <c r="DB54" t="s">
        <v>157</v>
      </c>
      <c r="DC54" t="s">
        <v>153</v>
      </c>
      <c r="DD54" t="s">
        <v>174</v>
      </c>
      <c r="DE54" t="s">
        <v>156</v>
      </c>
      <c r="DF54" t="s">
        <v>159</v>
      </c>
      <c r="DG54" t="s">
        <v>156</v>
      </c>
      <c r="DH54" t="s">
        <v>157</v>
      </c>
      <c r="DI54" t="s">
        <v>149</v>
      </c>
      <c r="DJ54" t="s">
        <v>157</v>
      </c>
      <c r="DK54" t="s">
        <v>166</v>
      </c>
      <c r="DL54" t="s">
        <v>157</v>
      </c>
      <c r="DM54" t="s">
        <v>167</v>
      </c>
      <c r="DN54" t="s">
        <v>157</v>
      </c>
      <c r="DO54" t="s">
        <v>167</v>
      </c>
      <c r="DP54" t="s">
        <v>161</v>
      </c>
      <c r="DQ54" t="s">
        <v>157</v>
      </c>
      <c r="DR54" t="s">
        <v>157</v>
      </c>
      <c r="DS54" t="s">
        <v>157</v>
      </c>
      <c r="DT54" t="s">
        <v>157</v>
      </c>
      <c r="DU54" t="s">
        <v>166</v>
      </c>
      <c r="DV54" t="s">
        <v>157</v>
      </c>
      <c r="DW54" t="s">
        <v>151</v>
      </c>
      <c r="DX54" t="s">
        <v>149</v>
      </c>
      <c r="DY54" t="s">
        <v>157</v>
      </c>
      <c r="DZ54" t="s">
        <v>149</v>
      </c>
      <c r="EA54" t="s">
        <v>157</v>
      </c>
      <c r="EB54" t="s">
        <v>157</v>
      </c>
      <c r="EC54" t="s">
        <v>157</v>
      </c>
      <c r="ED54" t="s">
        <v>149</v>
      </c>
      <c r="EE54" t="s">
        <v>149</v>
      </c>
      <c r="EF54" t="s">
        <v>157</v>
      </c>
      <c r="EG54" t="s">
        <v>149</v>
      </c>
      <c r="EH54" t="s">
        <v>157</v>
      </c>
      <c r="EI54" t="s">
        <v>179</v>
      </c>
      <c r="EJ54" t="s">
        <v>159</v>
      </c>
      <c r="EK54" t="s">
        <v>157</v>
      </c>
      <c r="EL54" t="s">
        <v>161</v>
      </c>
      <c r="EM54" t="s">
        <v>163</v>
      </c>
      <c r="EN54" t="s">
        <v>157</v>
      </c>
      <c r="EO54" t="s">
        <v>171</v>
      </c>
      <c r="EP54" t="s">
        <v>149</v>
      </c>
      <c r="EQ54" t="s">
        <v>149</v>
      </c>
    </row>
    <row r="55" spans="1:147" x14ac:dyDescent="0.25">
      <c r="A55">
        <v>240</v>
      </c>
      <c r="B55" t="s">
        <v>150</v>
      </c>
      <c r="C55" t="s">
        <v>169</v>
      </c>
      <c r="D55" t="s">
        <v>149</v>
      </c>
      <c r="E55" t="s">
        <v>157</v>
      </c>
      <c r="F55" t="s">
        <v>154</v>
      </c>
      <c r="G55" t="s">
        <v>168</v>
      </c>
      <c r="H55" t="s">
        <v>153</v>
      </c>
      <c r="I55" t="s">
        <v>157</v>
      </c>
      <c r="J55" t="s">
        <v>157</v>
      </c>
      <c r="K55" t="s">
        <v>157</v>
      </c>
      <c r="L55" t="s">
        <v>155</v>
      </c>
      <c r="M55" t="s">
        <v>155</v>
      </c>
      <c r="N55" t="s">
        <v>161</v>
      </c>
      <c r="O55" t="s">
        <v>157</v>
      </c>
      <c r="P55" t="s">
        <v>157</v>
      </c>
      <c r="Q55" t="s">
        <v>157</v>
      </c>
      <c r="R55" t="s">
        <v>159</v>
      </c>
      <c r="S55" t="s">
        <v>151</v>
      </c>
      <c r="T55" t="s">
        <v>159</v>
      </c>
      <c r="U55" t="s">
        <v>169</v>
      </c>
      <c r="V55" t="s">
        <v>149</v>
      </c>
      <c r="W55" t="s">
        <v>149</v>
      </c>
      <c r="X55" t="s">
        <v>163</v>
      </c>
      <c r="Y55" t="s">
        <v>157</v>
      </c>
      <c r="Z55" t="s">
        <v>153</v>
      </c>
      <c r="AA55" t="s">
        <v>153</v>
      </c>
      <c r="AB55" t="s">
        <v>153</v>
      </c>
      <c r="AC55" t="s">
        <v>157</v>
      </c>
      <c r="AD55" t="s">
        <v>162</v>
      </c>
      <c r="AE55" t="s">
        <v>157</v>
      </c>
      <c r="AF55" t="s">
        <v>157</v>
      </c>
      <c r="AG55" t="s">
        <v>168</v>
      </c>
      <c r="AH55" t="s">
        <v>157</v>
      </c>
      <c r="AI55" t="s">
        <v>159</v>
      </c>
      <c r="AJ55" t="s">
        <v>155</v>
      </c>
      <c r="AK55" t="s">
        <v>157</v>
      </c>
      <c r="AL55" t="s">
        <v>155</v>
      </c>
      <c r="AM55" t="s">
        <v>157</v>
      </c>
      <c r="AN55" t="s">
        <v>190</v>
      </c>
      <c r="AO55" t="s">
        <v>157</v>
      </c>
      <c r="AP55" t="s">
        <v>157</v>
      </c>
      <c r="AQ55" t="s">
        <v>167</v>
      </c>
      <c r="AR55" t="s">
        <v>157</v>
      </c>
      <c r="AS55" t="s">
        <v>157</v>
      </c>
      <c r="AT55" t="s">
        <v>157</v>
      </c>
      <c r="AU55" t="s">
        <v>151</v>
      </c>
      <c r="AV55" t="s">
        <v>157</v>
      </c>
      <c r="AW55" t="s">
        <v>153</v>
      </c>
      <c r="AX55" t="s">
        <v>157</v>
      </c>
      <c r="AY55" t="s">
        <v>157</v>
      </c>
      <c r="AZ55" t="s">
        <v>157</v>
      </c>
      <c r="BA55" t="s">
        <v>156</v>
      </c>
      <c r="BB55" t="s">
        <v>157</v>
      </c>
      <c r="BC55" t="s">
        <v>157</v>
      </c>
      <c r="BD55" t="s">
        <v>157</v>
      </c>
      <c r="BE55" t="s">
        <v>157</v>
      </c>
      <c r="BF55" t="s">
        <v>149</v>
      </c>
      <c r="BG55" t="s">
        <v>155</v>
      </c>
      <c r="BH55" t="s">
        <v>155</v>
      </c>
      <c r="BI55" t="s">
        <v>149</v>
      </c>
      <c r="BJ55" t="s">
        <v>157</v>
      </c>
      <c r="BK55" t="s">
        <v>157</v>
      </c>
      <c r="BL55" t="s">
        <v>157</v>
      </c>
      <c r="BM55" t="s">
        <v>157</v>
      </c>
      <c r="BN55" t="s">
        <v>157</v>
      </c>
      <c r="BO55" t="s">
        <v>157</v>
      </c>
      <c r="BP55" t="s">
        <v>161</v>
      </c>
      <c r="BQ55" t="s">
        <v>157</v>
      </c>
      <c r="BR55" t="s">
        <v>168</v>
      </c>
      <c r="BS55" t="s">
        <v>157</v>
      </c>
      <c r="BT55" t="s">
        <v>149</v>
      </c>
      <c r="BU55" t="s">
        <v>157</v>
      </c>
      <c r="BV55" t="s">
        <v>157</v>
      </c>
      <c r="BW55" t="s">
        <v>167</v>
      </c>
      <c r="BX55" t="s">
        <v>157</v>
      </c>
      <c r="BY55" t="s">
        <v>160</v>
      </c>
      <c r="BZ55" t="s">
        <v>167</v>
      </c>
      <c r="CA55" t="s">
        <v>157</v>
      </c>
      <c r="CB55" t="s">
        <v>157</v>
      </c>
      <c r="CC55" t="s">
        <v>157</v>
      </c>
      <c r="CD55" t="s">
        <v>169</v>
      </c>
      <c r="CE55" t="s">
        <v>157</v>
      </c>
      <c r="CF55" t="s">
        <v>151</v>
      </c>
      <c r="CG55" t="s">
        <v>157</v>
      </c>
      <c r="CH55" t="s">
        <v>159</v>
      </c>
      <c r="CI55" t="s">
        <v>159</v>
      </c>
      <c r="CJ55" t="s">
        <v>149</v>
      </c>
      <c r="CK55" t="s">
        <v>157</v>
      </c>
      <c r="CL55" t="s">
        <v>162</v>
      </c>
      <c r="CM55" t="s">
        <v>157</v>
      </c>
      <c r="CN55" t="s">
        <v>157</v>
      </c>
      <c r="CO55" t="s">
        <v>157</v>
      </c>
      <c r="CP55" t="s">
        <v>164</v>
      </c>
      <c r="CQ55" t="s">
        <v>159</v>
      </c>
      <c r="CR55" t="s">
        <v>149</v>
      </c>
      <c r="CS55" t="s">
        <v>157</v>
      </c>
      <c r="CT55" t="s">
        <v>157</v>
      </c>
      <c r="CU55" t="s">
        <v>149</v>
      </c>
      <c r="CV55" t="s">
        <v>169</v>
      </c>
      <c r="CW55" t="s">
        <v>157</v>
      </c>
      <c r="CX55" t="s">
        <v>159</v>
      </c>
      <c r="CY55" t="s">
        <v>153</v>
      </c>
      <c r="CZ55" t="s">
        <v>151</v>
      </c>
      <c r="DA55" t="s">
        <v>157</v>
      </c>
      <c r="DB55" t="s">
        <v>157</v>
      </c>
      <c r="DC55" t="s">
        <v>157</v>
      </c>
      <c r="DD55" t="s">
        <v>174</v>
      </c>
      <c r="DE55" t="s">
        <v>157</v>
      </c>
      <c r="DF55" t="s">
        <v>159</v>
      </c>
      <c r="DG55" t="s">
        <v>157</v>
      </c>
      <c r="DH55" t="s">
        <v>157</v>
      </c>
      <c r="DI55" t="s">
        <v>149</v>
      </c>
      <c r="DJ55" t="s">
        <v>157</v>
      </c>
      <c r="DK55" t="s">
        <v>157</v>
      </c>
      <c r="DL55" t="s">
        <v>157</v>
      </c>
      <c r="DM55" t="s">
        <v>167</v>
      </c>
      <c r="DN55" t="s">
        <v>157</v>
      </c>
      <c r="DO55" t="s">
        <v>167</v>
      </c>
      <c r="DP55" t="s">
        <v>157</v>
      </c>
      <c r="DQ55" t="s">
        <v>157</v>
      </c>
      <c r="DR55" t="s">
        <v>157</v>
      </c>
      <c r="DS55" t="s">
        <v>157</v>
      </c>
      <c r="DT55" t="s">
        <v>157</v>
      </c>
      <c r="DU55" t="s">
        <v>157</v>
      </c>
      <c r="DV55" t="s">
        <v>157</v>
      </c>
      <c r="DW55" t="s">
        <v>151</v>
      </c>
      <c r="DX55" t="s">
        <v>149</v>
      </c>
      <c r="DY55" t="s">
        <v>157</v>
      </c>
      <c r="DZ55" t="s">
        <v>154</v>
      </c>
      <c r="EA55" t="s">
        <v>185</v>
      </c>
      <c r="EB55" t="s">
        <v>151</v>
      </c>
      <c r="EC55" t="s">
        <v>157</v>
      </c>
      <c r="ED55" t="s">
        <v>149</v>
      </c>
      <c r="EE55" t="s">
        <v>149</v>
      </c>
      <c r="EF55" t="s">
        <v>157</v>
      </c>
      <c r="EG55" t="s">
        <v>149</v>
      </c>
      <c r="EH55" t="s">
        <v>157</v>
      </c>
      <c r="EI55" t="s">
        <v>184</v>
      </c>
      <c r="EJ55" t="s">
        <v>159</v>
      </c>
      <c r="EK55" t="s">
        <v>157</v>
      </c>
      <c r="EL55" t="s">
        <v>167</v>
      </c>
      <c r="EM55" t="s">
        <v>157</v>
      </c>
      <c r="EN55" t="s">
        <v>156</v>
      </c>
      <c r="EO55" t="s">
        <v>167</v>
      </c>
      <c r="EP55" t="s">
        <v>149</v>
      </c>
      <c r="EQ55" t="s">
        <v>155</v>
      </c>
    </row>
    <row r="56" spans="1:147" x14ac:dyDescent="0.25">
      <c r="A56">
        <v>125</v>
      </c>
      <c r="B56" t="s">
        <v>169</v>
      </c>
      <c r="C56" t="s">
        <v>169</v>
      </c>
      <c r="D56" t="s">
        <v>150</v>
      </c>
      <c r="E56" t="s">
        <v>157</v>
      </c>
      <c r="F56" t="s">
        <v>154</v>
      </c>
      <c r="G56" t="s">
        <v>149</v>
      </c>
      <c r="H56" t="s">
        <v>157</v>
      </c>
      <c r="I56" t="s">
        <v>157</v>
      </c>
      <c r="J56" t="s">
        <v>157</v>
      </c>
      <c r="K56" t="s">
        <v>157</v>
      </c>
      <c r="L56" t="s">
        <v>155</v>
      </c>
      <c r="M56" t="s">
        <v>155</v>
      </c>
      <c r="N56" t="s">
        <v>157</v>
      </c>
      <c r="O56" t="s">
        <v>151</v>
      </c>
      <c r="P56" t="s">
        <v>157</v>
      </c>
      <c r="Q56" t="s">
        <v>157</v>
      </c>
      <c r="R56" t="s">
        <v>159</v>
      </c>
      <c r="S56" t="s">
        <v>151</v>
      </c>
      <c r="T56" t="s">
        <v>168</v>
      </c>
      <c r="U56" t="s">
        <v>149</v>
      </c>
      <c r="V56" t="s">
        <v>155</v>
      </c>
      <c r="W56" t="s">
        <v>149</v>
      </c>
      <c r="X56" t="s">
        <v>166</v>
      </c>
      <c r="Y56" t="s">
        <v>151</v>
      </c>
      <c r="Z56" t="s">
        <v>161</v>
      </c>
      <c r="AA56" t="s">
        <v>151</v>
      </c>
      <c r="AB56" t="s">
        <v>157</v>
      </c>
      <c r="AC56" t="s">
        <v>157</v>
      </c>
      <c r="AD56" t="s">
        <v>151</v>
      </c>
      <c r="AE56" t="s">
        <v>163</v>
      </c>
      <c r="AF56" t="s">
        <v>151</v>
      </c>
      <c r="AG56" t="s">
        <v>167</v>
      </c>
      <c r="AH56" t="s">
        <v>157</v>
      </c>
      <c r="AI56" t="s">
        <v>159</v>
      </c>
      <c r="AJ56" t="s">
        <v>149</v>
      </c>
      <c r="AK56" t="s">
        <v>166</v>
      </c>
      <c r="AL56" t="s">
        <v>155</v>
      </c>
      <c r="AM56" t="s">
        <v>151</v>
      </c>
      <c r="AN56" t="s">
        <v>190</v>
      </c>
      <c r="AO56" t="s">
        <v>157</v>
      </c>
      <c r="AP56" t="s">
        <v>186</v>
      </c>
      <c r="AQ56" t="s">
        <v>167</v>
      </c>
      <c r="AR56" t="s">
        <v>163</v>
      </c>
      <c r="AS56" t="s">
        <v>157</v>
      </c>
      <c r="AT56" t="s">
        <v>151</v>
      </c>
      <c r="AU56" t="s">
        <v>157</v>
      </c>
      <c r="AV56" t="s">
        <v>162</v>
      </c>
      <c r="AW56" t="s">
        <v>153</v>
      </c>
      <c r="AX56" t="s">
        <v>157</v>
      </c>
      <c r="AY56" t="s">
        <v>157</v>
      </c>
      <c r="AZ56" t="s">
        <v>157</v>
      </c>
      <c r="BA56" t="s">
        <v>156</v>
      </c>
      <c r="BB56" t="s">
        <v>156</v>
      </c>
      <c r="BC56" t="s">
        <v>157</v>
      </c>
      <c r="BD56" t="s">
        <v>156</v>
      </c>
      <c r="BE56" t="s">
        <v>186</v>
      </c>
      <c r="BF56" t="s">
        <v>149</v>
      </c>
      <c r="BG56" t="s">
        <v>154</v>
      </c>
      <c r="BH56" t="s">
        <v>155</v>
      </c>
      <c r="BI56" t="s">
        <v>149</v>
      </c>
      <c r="BJ56" t="s">
        <v>161</v>
      </c>
      <c r="BK56" t="s">
        <v>157</v>
      </c>
      <c r="BL56" t="s">
        <v>157</v>
      </c>
      <c r="BM56" t="s">
        <v>157</v>
      </c>
      <c r="BN56" t="s">
        <v>153</v>
      </c>
      <c r="BO56" t="s">
        <v>157</v>
      </c>
      <c r="BP56" t="s">
        <v>151</v>
      </c>
      <c r="BQ56" t="s">
        <v>157</v>
      </c>
      <c r="BR56" t="s">
        <v>153</v>
      </c>
      <c r="BS56" t="s">
        <v>157</v>
      </c>
      <c r="BT56" t="s">
        <v>149</v>
      </c>
      <c r="BU56" t="s">
        <v>157</v>
      </c>
      <c r="BV56" t="s">
        <v>157</v>
      </c>
      <c r="BW56" t="s">
        <v>167</v>
      </c>
      <c r="BX56" t="s">
        <v>151</v>
      </c>
      <c r="BY56" t="s">
        <v>157</v>
      </c>
      <c r="BZ56" t="s">
        <v>167</v>
      </c>
      <c r="CA56" t="s">
        <v>157</v>
      </c>
      <c r="CB56" t="s">
        <v>157</v>
      </c>
      <c r="CC56" t="s">
        <v>151</v>
      </c>
      <c r="CD56" t="s">
        <v>149</v>
      </c>
      <c r="CE56" t="s">
        <v>156</v>
      </c>
      <c r="CF56" t="s">
        <v>151</v>
      </c>
      <c r="CG56" t="s">
        <v>151</v>
      </c>
      <c r="CH56" t="s">
        <v>159</v>
      </c>
      <c r="CI56" t="s">
        <v>159</v>
      </c>
      <c r="CJ56" t="s">
        <v>168</v>
      </c>
      <c r="CK56" t="s">
        <v>151</v>
      </c>
      <c r="CL56" t="s">
        <v>151</v>
      </c>
      <c r="CM56" t="s">
        <v>157</v>
      </c>
      <c r="CN56" t="s">
        <v>157</v>
      </c>
      <c r="CO56" t="s">
        <v>157</v>
      </c>
      <c r="CP56" t="s">
        <v>164</v>
      </c>
      <c r="CQ56" t="s">
        <v>168</v>
      </c>
      <c r="CR56" t="s">
        <v>155</v>
      </c>
      <c r="CS56" t="s">
        <v>164</v>
      </c>
      <c r="CT56" t="s">
        <v>157</v>
      </c>
      <c r="CU56" t="s">
        <v>168</v>
      </c>
      <c r="CV56" t="s">
        <v>149</v>
      </c>
      <c r="CW56" t="s">
        <v>157</v>
      </c>
      <c r="CX56" t="s">
        <v>159</v>
      </c>
      <c r="CY56" t="s">
        <v>161</v>
      </c>
      <c r="CZ56" t="s">
        <v>151</v>
      </c>
      <c r="DA56" t="s">
        <v>157</v>
      </c>
      <c r="DB56" t="s">
        <v>157</v>
      </c>
      <c r="DC56" t="s">
        <v>157</v>
      </c>
      <c r="DD56" t="s">
        <v>151</v>
      </c>
      <c r="DE56" t="s">
        <v>190</v>
      </c>
      <c r="DF56" t="s">
        <v>159</v>
      </c>
      <c r="DG56" t="s">
        <v>186</v>
      </c>
      <c r="DH56" t="s">
        <v>157</v>
      </c>
      <c r="DI56" t="s">
        <v>169</v>
      </c>
      <c r="DJ56" t="s">
        <v>157</v>
      </c>
      <c r="DK56" t="s">
        <v>158</v>
      </c>
      <c r="DL56" t="s">
        <v>167</v>
      </c>
      <c r="DM56" t="s">
        <v>167</v>
      </c>
      <c r="DN56" t="s">
        <v>167</v>
      </c>
      <c r="DO56" t="s">
        <v>167</v>
      </c>
      <c r="DP56" t="s">
        <v>151</v>
      </c>
      <c r="DQ56" t="s">
        <v>157</v>
      </c>
      <c r="DR56" t="s">
        <v>157</v>
      </c>
      <c r="DS56" t="s">
        <v>157</v>
      </c>
      <c r="DT56" t="s">
        <v>164</v>
      </c>
      <c r="DU56" t="s">
        <v>151</v>
      </c>
      <c r="DV56" t="s">
        <v>178</v>
      </c>
      <c r="DW56" t="s">
        <v>151</v>
      </c>
      <c r="DX56" t="s">
        <v>149</v>
      </c>
      <c r="DY56" t="s">
        <v>178</v>
      </c>
      <c r="DZ56" t="s">
        <v>154</v>
      </c>
      <c r="EA56" t="s">
        <v>157</v>
      </c>
      <c r="EB56" t="s">
        <v>151</v>
      </c>
      <c r="EC56" t="s">
        <v>157</v>
      </c>
      <c r="EE56" t="s">
        <v>168</v>
      </c>
      <c r="EF56" t="s">
        <v>167</v>
      </c>
      <c r="EG56" t="s">
        <v>149</v>
      </c>
      <c r="EH56" t="s">
        <v>157</v>
      </c>
      <c r="EI56" t="s">
        <v>170</v>
      </c>
      <c r="EJ56" t="s">
        <v>168</v>
      </c>
      <c r="EK56" t="s">
        <v>157</v>
      </c>
      <c r="EL56" t="s">
        <v>171</v>
      </c>
      <c r="EM56" t="s">
        <v>157</v>
      </c>
      <c r="EN56" t="s">
        <v>157</v>
      </c>
      <c r="EO56" t="s">
        <v>172</v>
      </c>
      <c r="EP56" t="s">
        <v>149</v>
      </c>
      <c r="EQ56" t="s">
        <v>149</v>
      </c>
    </row>
    <row r="57" spans="1:147" x14ac:dyDescent="0.25">
      <c r="A57">
        <v>126</v>
      </c>
      <c r="B57" t="s">
        <v>169</v>
      </c>
      <c r="C57" t="s">
        <v>169</v>
      </c>
      <c r="D57" t="s">
        <v>169</v>
      </c>
      <c r="E57" t="s">
        <v>157</v>
      </c>
      <c r="F57" t="s">
        <v>155</v>
      </c>
      <c r="G57" t="s">
        <v>149</v>
      </c>
      <c r="H57" t="s">
        <v>157</v>
      </c>
      <c r="I57" t="s">
        <v>157</v>
      </c>
      <c r="J57" t="s">
        <v>157</v>
      </c>
      <c r="K57" t="s">
        <v>157</v>
      </c>
      <c r="L57" t="s">
        <v>149</v>
      </c>
      <c r="M57" t="s">
        <v>149</v>
      </c>
      <c r="N57" t="s">
        <v>157</v>
      </c>
      <c r="O57" t="s">
        <v>162</v>
      </c>
      <c r="P57" t="s">
        <v>157</v>
      </c>
      <c r="Q57" t="s">
        <v>157</v>
      </c>
      <c r="R57" t="s">
        <v>159</v>
      </c>
      <c r="S57" t="s">
        <v>156</v>
      </c>
      <c r="T57" t="s">
        <v>159</v>
      </c>
      <c r="U57" t="s">
        <v>149</v>
      </c>
      <c r="V57" t="s">
        <v>149</v>
      </c>
      <c r="W57" t="s">
        <v>149</v>
      </c>
      <c r="X57" t="s">
        <v>160</v>
      </c>
      <c r="Y57" t="s">
        <v>151</v>
      </c>
      <c r="Z57" t="s">
        <v>153</v>
      </c>
      <c r="AA57" t="s">
        <v>151</v>
      </c>
      <c r="AB57" t="s">
        <v>157</v>
      </c>
      <c r="AC57" t="s">
        <v>157</v>
      </c>
      <c r="AD57" t="s">
        <v>167</v>
      </c>
      <c r="AE57" t="s">
        <v>163</v>
      </c>
      <c r="AF57" t="s">
        <v>151</v>
      </c>
      <c r="AG57" t="s">
        <v>167</v>
      </c>
      <c r="AH57" t="s">
        <v>176</v>
      </c>
      <c r="AI57" t="s">
        <v>159</v>
      </c>
      <c r="AJ57" t="s">
        <v>149</v>
      </c>
      <c r="AK57" t="s">
        <v>162</v>
      </c>
      <c r="AL57" t="s">
        <v>149</v>
      </c>
      <c r="AM57" t="s">
        <v>151</v>
      </c>
      <c r="AN57" t="s">
        <v>157</v>
      </c>
      <c r="AO57" t="s">
        <v>157</v>
      </c>
      <c r="AP57" t="s">
        <v>156</v>
      </c>
      <c r="AQ57" t="s">
        <v>167</v>
      </c>
      <c r="AR57" t="s">
        <v>157</v>
      </c>
      <c r="AS57" t="s">
        <v>157</v>
      </c>
      <c r="AT57" t="s">
        <v>157</v>
      </c>
      <c r="AU57" t="s">
        <v>157</v>
      </c>
      <c r="AV57" t="s">
        <v>162</v>
      </c>
      <c r="AW57" t="s">
        <v>151</v>
      </c>
      <c r="AX57" t="s">
        <v>157</v>
      </c>
      <c r="AY57" t="s">
        <v>157</v>
      </c>
      <c r="AZ57" t="s">
        <v>157</v>
      </c>
      <c r="BA57" t="s">
        <v>190</v>
      </c>
      <c r="BB57" t="s">
        <v>190</v>
      </c>
      <c r="BC57" t="s">
        <v>157</v>
      </c>
      <c r="BD57" t="s">
        <v>156</v>
      </c>
      <c r="BE57" t="s">
        <v>156</v>
      </c>
      <c r="BF57" t="s">
        <v>149</v>
      </c>
      <c r="BG57" t="s">
        <v>169</v>
      </c>
      <c r="BH57" t="s">
        <v>149</v>
      </c>
      <c r="BI57" t="s">
        <v>149</v>
      </c>
      <c r="BJ57" t="s">
        <v>162</v>
      </c>
      <c r="BK57" t="s">
        <v>157</v>
      </c>
      <c r="BL57" t="s">
        <v>157</v>
      </c>
      <c r="BM57" t="s">
        <v>157</v>
      </c>
      <c r="BN57" t="s">
        <v>153</v>
      </c>
      <c r="BO57" t="s">
        <v>151</v>
      </c>
      <c r="BP57" t="s">
        <v>151</v>
      </c>
      <c r="BQ57" t="s">
        <v>157</v>
      </c>
      <c r="BR57" t="s">
        <v>168</v>
      </c>
      <c r="BS57" t="s">
        <v>157</v>
      </c>
      <c r="BT57" t="s">
        <v>149</v>
      </c>
      <c r="BU57" t="s">
        <v>157</v>
      </c>
      <c r="BV57" t="s">
        <v>157</v>
      </c>
      <c r="BW57" t="s">
        <v>167</v>
      </c>
      <c r="BX57" t="s">
        <v>151</v>
      </c>
      <c r="BY57" t="s">
        <v>157</v>
      </c>
      <c r="BZ57" t="s">
        <v>167</v>
      </c>
      <c r="CA57" t="s">
        <v>157</v>
      </c>
      <c r="CB57" t="s">
        <v>163</v>
      </c>
      <c r="CC57" t="s">
        <v>151</v>
      </c>
      <c r="CD57" t="s">
        <v>149</v>
      </c>
      <c r="CE57" t="s">
        <v>156</v>
      </c>
      <c r="CF57" t="s">
        <v>157</v>
      </c>
      <c r="CG57" t="s">
        <v>151</v>
      </c>
      <c r="CH57" t="s">
        <v>159</v>
      </c>
      <c r="CI57" t="s">
        <v>159</v>
      </c>
      <c r="CJ57" t="s">
        <v>149</v>
      </c>
      <c r="CK57" t="s">
        <v>151</v>
      </c>
      <c r="CL57" t="s">
        <v>151</v>
      </c>
      <c r="CM57" t="s">
        <v>157</v>
      </c>
      <c r="CN57" t="s">
        <v>157</v>
      </c>
      <c r="CO57" t="s">
        <v>157</v>
      </c>
      <c r="CP57" t="s">
        <v>164</v>
      </c>
      <c r="CQ57" t="s">
        <v>159</v>
      </c>
      <c r="CR57" t="s">
        <v>149</v>
      </c>
      <c r="CS57" t="s">
        <v>161</v>
      </c>
      <c r="CT57" t="s">
        <v>157</v>
      </c>
      <c r="CU57" t="s">
        <v>149</v>
      </c>
      <c r="CV57" t="s">
        <v>149</v>
      </c>
      <c r="CW57" t="s">
        <v>157</v>
      </c>
      <c r="CX57" t="s">
        <v>159</v>
      </c>
      <c r="CY57" t="s">
        <v>161</v>
      </c>
      <c r="CZ57" t="s">
        <v>151</v>
      </c>
      <c r="DA57" t="s">
        <v>157</v>
      </c>
      <c r="DB57" t="s">
        <v>157</v>
      </c>
      <c r="DC57" t="s">
        <v>157</v>
      </c>
      <c r="DD57" t="s">
        <v>151</v>
      </c>
      <c r="DE57" t="s">
        <v>157</v>
      </c>
      <c r="DF57" t="s">
        <v>159</v>
      </c>
      <c r="DG57" t="s">
        <v>156</v>
      </c>
      <c r="DH57" t="s">
        <v>157</v>
      </c>
      <c r="DI57" t="s">
        <v>155</v>
      </c>
      <c r="DJ57" t="s">
        <v>157</v>
      </c>
      <c r="DK57" t="s">
        <v>166</v>
      </c>
      <c r="DL57" t="s">
        <v>167</v>
      </c>
      <c r="DM57" t="s">
        <v>167</v>
      </c>
      <c r="DN57" t="s">
        <v>167</v>
      </c>
      <c r="DO57" t="s">
        <v>167</v>
      </c>
      <c r="DP57" t="s">
        <v>151</v>
      </c>
      <c r="DQ57" t="s">
        <v>157</v>
      </c>
      <c r="DR57" t="s">
        <v>157</v>
      </c>
      <c r="DS57" t="s">
        <v>157</v>
      </c>
      <c r="DT57" t="s">
        <v>161</v>
      </c>
      <c r="DU57" t="s">
        <v>151</v>
      </c>
      <c r="DV57" t="s">
        <v>178</v>
      </c>
      <c r="DW57" t="s">
        <v>157</v>
      </c>
      <c r="DX57" t="s">
        <v>149</v>
      </c>
      <c r="DY57" t="s">
        <v>178</v>
      </c>
      <c r="DZ57" t="s">
        <v>154</v>
      </c>
      <c r="EA57" t="s">
        <v>178</v>
      </c>
      <c r="EB57" t="s">
        <v>157</v>
      </c>
      <c r="EC57" t="s">
        <v>157</v>
      </c>
      <c r="ED57" t="s">
        <v>149</v>
      </c>
      <c r="EE57" t="s">
        <v>149</v>
      </c>
      <c r="EF57" t="s">
        <v>167</v>
      </c>
      <c r="EG57" t="s">
        <v>149</v>
      </c>
      <c r="EH57" t="s">
        <v>157</v>
      </c>
      <c r="EI57" t="s">
        <v>170</v>
      </c>
      <c r="EJ57" t="s">
        <v>159</v>
      </c>
      <c r="EK57" t="s">
        <v>157</v>
      </c>
      <c r="EL57" t="s">
        <v>171</v>
      </c>
      <c r="EM57" t="s">
        <v>163</v>
      </c>
      <c r="EN57" t="s">
        <v>157</v>
      </c>
      <c r="EO57" t="s">
        <v>176</v>
      </c>
      <c r="EP57" t="s">
        <v>149</v>
      </c>
      <c r="EQ57" t="s">
        <v>149</v>
      </c>
    </row>
    <row r="58" spans="1:147" x14ac:dyDescent="0.25">
      <c r="A58">
        <v>127</v>
      </c>
      <c r="B58" t="s">
        <v>168</v>
      </c>
      <c r="C58" t="s">
        <v>168</v>
      </c>
      <c r="D58" t="s">
        <v>168</v>
      </c>
      <c r="E58" t="s">
        <v>157</v>
      </c>
      <c r="F58" t="s">
        <v>155</v>
      </c>
      <c r="G58" t="s">
        <v>149</v>
      </c>
      <c r="H58" t="s">
        <v>157</v>
      </c>
      <c r="I58" t="s">
        <v>153</v>
      </c>
      <c r="J58" t="s">
        <v>157</v>
      </c>
      <c r="K58" t="s">
        <v>157</v>
      </c>
      <c r="L58" t="s">
        <v>149</v>
      </c>
      <c r="M58" t="s">
        <v>149</v>
      </c>
      <c r="N58" t="s">
        <v>157</v>
      </c>
      <c r="O58" t="s">
        <v>151</v>
      </c>
      <c r="P58" t="s">
        <v>151</v>
      </c>
      <c r="Q58" t="s">
        <v>157</v>
      </c>
      <c r="R58" t="s">
        <v>159</v>
      </c>
      <c r="S58" t="s">
        <v>151</v>
      </c>
      <c r="T58" t="s">
        <v>168</v>
      </c>
      <c r="U58" t="s">
        <v>149</v>
      </c>
      <c r="V58" t="s">
        <v>149</v>
      </c>
      <c r="W58" t="s">
        <v>149</v>
      </c>
      <c r="X58" t="s">
        <v>166</v>
      </c>
      <c r="Y58" t="s">
        <v>157</v>
      </c>
      <c r="Z58" t="s">
        <v>153</v>
      </c>
      <c r="AA58" t="s">
        <v>151</v>
      </c>
      <c r="AB58" t="s">
        <v>157</v>
      </c>
      <c r="AC58" t="s">
        <v>157</v>
      </c>
      <c r="AD58" t="s">
        <v>167</v>
      </c>
      <c r="AE58" t="s">
        <v>163</v>
      </c>
      <c r="AF58" t="s">
        <v>151</v>
      </c>
      <c r="AG58" t="s">
        <v>167</v>
      </c>
      <c r="AH58" t="s">
        <v>158</v>
      </c>
      <c r="AI58" t="s">
        <v>159</v>
      </c>
      <c r="AJ58" t="s">
        <v>149</v>
      </c>
      <c r="AK58" t="s">
        <v>162</v>
      </c>
      <c r="AL58" t="s">
        <v>149</v>
      </c>
      <c r="AM58" t="s">
        <v>151</v>
      </c>
      <c r="AN58" t="s">
        <v>190</v>
      </c>
      <c r="AO58" t="s">
        <v>151</v>
      </c>
      <c r="AP58" t="s">
        <v>186</v>
      </c>
      <c r="AQ58" t="s">
        <v>167</v>
      </c>
      <c r="AR58" t="s">
        <v>160</v>
      </c>
      <c r="AS58" t="s">
        <v>157</v>
      </c>
      <c r="AT58" t="s">
        <v>151</v>
      </c>
      <c r="AU58" t="s">
        <v>157</v>
      </c>
      <c r="AV58" t="s">
        <v>151</v>
      </c>
      <c r="AW58" t="s">
        <v>164</v>
      </c>
      <c r="AX58" t="s">
        <v>157</v>
      </c>
      <c r="AY58" t="s">
        <v>190</v>
      </c>
      <c r="AZ58" t="s">
        <v>157</v>
      </c>
      <c r="BA58" t="s">
        <v>157</v>
      </c>
      <c r="BB58" t="s">
        <v>190</v>
      </c>
      <c r="BC58" t="s">
        <v>157</v>
      </c>
      <c r="BD58" t="s">
        <v>156</v>
      </c>
      <c r="BE58" t="s">
        <v>156</v>
      </c>
      <c r="BF58" t="s">
        <v>149</v>
      </c>
      <c r="BG58" t="s">
        <v>155</v>
      </c>
      <c r="BH58" t="s">
        <v>149</v>
      </c>
      <c r="BI58" t="s">
        <v>149</v>
      </c>
      <c r="BJ58" t="s">
        <v>164</v>
      </c>
      <c r="BK58" t="s">
        <v>157</v>
      </c>
      <c r="BL58" t="s">
        <v>151</v>
      </c>
      <c r="BM58" t="s">
        <v>157</v>
      </c>
      <c r="BN58" t="s">
        <v>151</v>
      </c>
      <c r="BO58" t="s">
        <v>157</v>
      </c>
      <c r="BP58" t="s">
        <v>151</v>
      </c>
      <c r="BQ58" t="s">
        <v>151</v>
      </c>
      <c r="BR58" t="s">
        <v>168</v>
      </c>
      <c r="BS58" t="s">
        <v>151</v>
      </c>
      <c r="BT58" t="s">
        <v>149</v>
      </c>
      <c r="BU58" t="s">
        <v>157</v>
      </c>
      <c r="BV58" t="s">
        <v>157</v>
      </c>
      <c r="BW58" t="s">
        <v>167</v>
      </c>
      <c r="BX58" t="s">
        <v>151</v>
      </c>
      <c r="BY58" t="s">
        <v>157</v>
      </c>
      <c r="BZ58" t="s">
        <v>167</v>
      </c>
      <c r="CA58" t="s">
        <v>157</v>
      </c>
      <c r="CB58" t="s">
        <v>163</v>
      </c>
      <c r="CC58" t="s">
        <v>151</v>
      </c>
      <c r="CD58" t="s">
        <v>149</v>
      </c>
      <c r="CE58" t="s">
        <v>190</v>
      </c>
      <c r="CF58" t="s">
        <v>151</v>
      </c>
      <c r="CG58" t="s">
        <v>157</v>
      </c>
      <c r="CH58" t="s">
        <v>159</v>
      </c>
      <c r="CI58" t="s">
        <v>159</v>
      </c>
      <c r="CJ58" t="s">
        <v>149</v>
      </c>
      <c r="CK58" t="s">
        <v>151</v>
      </c>
      <c r="CL58" t="s">
        <v>151</v>
      </c>
      <c r="CM58" t="s">
        <v>157</v>
      </c>
      <c r="CN58" t="s">
        <v>157</v>
      </c>
      <c r="CO58" t="s">
        <v>157</v>
      </c>
      <c r="CP58" t="s">
        <v>164</v>
      </c>
      <c r="CQ58" t="s">
        <v>159</v>
      </c>
      <c r="CR58" t="s">
        <v>149</v>
      </c>
      <c r="CS58" t="s">
        <v>164</v>
      </c>
      <c r="CT58" t="s">
        <v>151</v>
      </c>
      <c r="CU58" t="s">
        <v>149</v>
      </c>
      <c r="CV58" t="s">
        <v>149</v>
      </c>
      <c r="CW58" t="s">
        <v>157</v>
      </c>
      <c r="CX58" t="s">
        <v>159</v>
      </c>
      <c r="CY58" t="s">
        <v>153</v>
      </c>
      <c r="CZ58" t="s">
        <v>151</v>
      </c>
      <c r="DA58" t="s">
        <v>157</v>
      </c>
      <c r="DB58" t="s">
        <v>151</v>
      </c>
      <c r="DC58" t="s">
        <v>157</v>
      </c>
      <c r="DD58" t="s">
        <v>151</v>
      </c>
      <c r="DE58" t="s">
        <v>157</v>
      </c>
      <c r="DF58" t="s">
        <v>159</v>
      </c>
      <c r="DG58" t="s">
        <v>186</v>
      </c>
      <c r="DH58" t="s">
        <v>151</v>
      </c>
      <c r="DI58" t="s">
        <v>155</v>
      </c>
      <c r="DJ58" t="s">
        <v>157</v>
      </c>
      <c r="DK58" t="s">
        <v>160</v>
      </c>
      <c r="DL58" t="s">
        <v>167</v>
      </c>
      <c r="DM58" t="s">
        <v>167</v>
      </c>
      <c r="DN58" t="s">
        <v>167</v>
      </c>
      <c r="DO58" t="s">
        <v>167</v>
      </c>
      <c r="DP58" t="s">
        <v>151</v>
      </c>
      <c r="DQ58" t="s">
        <v>157</v>
      </c>
      <c r="DR58" t="s">
        <v>157</v>
      </c>
      <c r="DS58" t="s">
        <v>163</v>
      </c>
      <c r="DT58" t="s">
        <v>161</v>
      </c>
      <c r="DU58" t="s">
        <v>151</v>
      </c>
      <c r="DV58" t="s">
        <v>178</v>
      </c>
      <c r="DW58" t="s">
        <v>151</v>
      </c>
      <c r="DX58" t="s">
        <v>149</v>
      </c>
      <c r="DY58" t="s">
        <v>178</v>
      </c>
      <c r="DZ58" t="s">
        <v>155</v>
      </c>
      <c r="EA58" t="s">
        <v>157</v>
      </c>
      <c r="EB58" t="s">
        <v>151</v>
      </c>
      <c r="EC58" t="s">
        <v>157</v>
      </c>
      <c r="ED58" t="s">
        <v>149</v>
      </c>
      <c r="EE58" t="s">
        <v>149</v>
      </c>
      <c r="EF58" t="s">
        <v>167</v>
      </c>
      <c r="EG58" t="s">
        <v>149</v>
      </c>
      <c r="EH58" t="s">
        <v>157</v>
      </c>
      <c r="EI58" t="s">
        <v>170</v>
      </c>
      <c r="EJ58" t="s">
        <v>159</v>
      </c>
      <c r="EK58" t="s">
        <v>157</v>
      </c>
      <c r="EL58" t="s">
        <v>171</v>
      </c>
      <c r="EM58" t="s">
        <v>166</v>
      </c>
      <c r="EN58" t="s">
        <v>157</v>
      </c>
      <c r="EO58" t="s">
        <v>172</v>
      </c>
      <c r="EP58" t="s">
        <v>149</v>
      </c>
      <c r="EQ58" t="s">
        <v>149</v>
      </c>
    </row>
    <row r="59" spans="1:147" x14ac:dyDescent="0.25">
      <c r="A59">
        <v>135</v>
      </c>
      <c r="B59" t="s">
        <v>150</v>
      </c>
      <c r="C59" t="s">
        <v>150</v>
      </c>
      <c r="D59" t="s">
        <v>149</v>
      </c>
      <c r="E59" t="s">
        <v>157</v>
      </c>
      <c r="F59" t="s">
        <v>149</v>
      </c>
      <c r="G59" t="s">
        <v>168</v>
      </c>
      <c r="H59" t="s">
        <v>151</v>
      </c>
      <c r="I59" t="s">
        <v>151</v>
      </c>
      <c r="J59" t="s">
        <v>151</v>
      </c>
      <c r="K59" t="s">
        <v>157</v>
      </c>
      <c r="L59" t="s">
        <v>169</v>
      </c>
      <c r="M59" t="s">
        <v>169</v>
      </c>
      <c r="N59" t="s">
        <v>157</v>
      </c>
      <c r="O59" t="s">
        <v>162</v>
      </c>
      <c r="P59" t="s">
        <v>157</v>
      </c>
      <c r="Q59" t="s">
        <v>166</v>
      </c>
      <c r="R59" t="s">
        <v>159</v>
      </c>
      <c r="S59" t="s">
        <v>151</v>
      </c>
      <c r="T59" t="s">
        <v>159</v>
      </c>
      <c r="U59" t="s">
        <v>154</v>
      </c>
      <c r="V59" t="s">
        <v>169</v>
      </c>
      <c r="W59" t="s">
        <v>149</v>
      </c>
      <c r="X59" t="s">
        <v>166</v>
      </c>
      <c r="Y59" t="s">
        <v>151</v>
      </c>
      <c r="Z59" t="s">
        <v>161</v>
      </c>
      <c r="AA59" t="s">
        <v>151</v>
      </c>
      <c r="AB59" t="s">
        <v>151</v>
      </c>
      <c r="AC59" t="s">
        <v>157</v>
      </c>
      <c r="AD59" t="s">
        <v>167</v>
      </c>
      <c r="AE59" t="s">
        <v>166</v>
      </c>
      <c r="AF59" t="s">
        <v>166</v>
      </c>
      <c r="AG59" t="s">
        <v>168</v>
      </c>
      <c r="AH59" t="s">
        <v>161</v>
      </c>
      <c r="AI59" t="s">
        <v>159</v>
      </c>
      <c r="AJ59" t="s">
        <v>149</v>
      </c>
      <c r="AK59" t="s">
        <v>166</v>
      </c>
      <c r="AL59" t="s">
        <v>154</v>
      </c>
      <c r="AM59" t="s">
        <v>157</v>
      </c>
      <c r="AN59" t="s">
        <v>157</v>
      </c>
      <c r="AO59" t="s">
        <v>157</v>
      </c>
      <c r="AP59" t="s">
        <v>156</v>
      </c>
      <c r="AQ59" t="s">
        <v>167</v>
      </c>
      <c r="AR59" t="s">
        <v>157</v>
      </c>
      <c r="AS59" t="s">
        <v>157</v>
      </c>
      <c r="AT59" t="s">
        <v>151</v>
      </c>
      <c r="AU59" t="s">
        <v>157</v>
      </c>
      <c r="AV59" t="s">
        <v>151</v>
      </c>
      <c r="AW59" t="s">
        <v>151</v>
      </c>
      <c r="AX59" t="s">
        <v>157</v>
      </c>
      <c r="AY59" t="s">
        <v>157</v>
      </c>
      <c r="AZ59" t="s">
        <v>157</v>
      </c>
      <c r="BA59" t="s">
        <v>164</v>
      </c>
      <c r="BB59" t="s">
        <v>156</v>
      </c>
      <c r="BC59" t="s">
        <v>157</v>
      </c>
      <c r="BD59" t="s">
        <v>186</v>
      </c>
      <c r="BE59" t="s">
        <v>156</v>
      </c>
      <c r="BF59" t="s">
        <v>149</v>
      </c>
      <c r="BG59" t="s">
        <v>169</v>
      </c>
      <c r="BH59" t="s">
        <v>154</v>
      </c>
      <c r="BI59" t="s">
        <v>155</v>
      </c>
      <c r="BJ59" t="s">
        <v>162</v>
      </c>
      <c r="BK59" t="s">
        <v>157</v>
      </c>
      <c r="BL59" t="s">
        <v>157</v>
      </c>
      <c r="BM59" t="s">
        <v>157</v>
      </c>
      <c r="BN59" t="s">
        <v>161</v>
      </c>
      <c r="BO59" t="s">
        <v>157</v>
      </c>
      <c r="BP59" t="s">
        <v>161</v>
      </c>
      <c r="BQ59" t="s">
        <v>157</v>
      </c>
      <c r="BR59" t="s">
        <v>153</v>
      </c>
      <c r="BS59" t="s">
        <v>151</v>
      </c>
      <c r="BT59" t="s">
        <v>168</v>
      </c>
      <c r="BU59" t="s">
        <v>157</v>
      </c>
      <c r="BV59" t="s">
        <v>157</v>
      </c>
      <c r="BW59" t="s">
        <v>167</v>
      </c>
      <c r="BX59" t="s">
        <v>153</v>
      </c>
      <c r="BY59" t="s">
        <v>157</v>
      </c>
      <c r="BZ59" t="s">
        <v>167</v>
      </c>
      <c r="CA59" t="s">
        <v>151</v>
      </c>
      <c r="CB59" t="s">
        <v>166</v>
      </c>
      <c r="CC59" t="s">
        <v>157</v>
      </c>
      <c r="CD59" t="s">
        <v>169</v>
      </c>
      <c r="CE59" t="s">
        <v>190</v>
      </c>
      <c r="CF59" t="s">
        <v>151</v>
      </c>
      <c r="CG59" t="s">
        <v>157</v>
      </c>
      <c r="CH59" t="s">
        <v>159</v>
      </c>
      <c r="CI59" t="s">
        <v>159</v>
      </c>
      <c r="CJ59" t="s">
        <v>150</v>
      </c>
      <c r="CK59" t="s">
        <v>162</v>
      </c>
      <c r="CL59" t="s">
        <v>162</v>
      </c>
      <c r="CM59" t="s">
        <v>157</v>
      </c>
      <c r="CN59" t="s">
        <v>157</v>
      </c>
      <c r="CO59" t="s">
        <v>151</v>
      </c>
      <c r="CP59" t="s">
        <v>164</v>
      </c>
      <c r="CQ59" t="s">
        <v>168</v>
      </c>
      <c r="CR59" t="s">
        <v>149</v>
      </c>
      <c r="CS59" t="s">
        <v>161</v>
      </c>
      <c r="CT59" t="s">
        <v>157</v>
      </c>
      <c r="CU59" t="s">
        <v>149</v>
      </c>
      <c r="CV59" t="s">
        <v>169</v>
      </c>
      <c r="CW59" t="s">
        <v>151</v>
      </c>
      <c r="CX59" t="s">
        <v>159</v>
      </c>
      <c r="CY59" t="s">
        <v>161</v>
      </c>
      <c r="CZ59" t="s">
        <v>151</v>
      </c>
      <c r="DA59" t="s">
        <v>151</v>
      </c>
      <c r="DB59" t="s">
        <v>157</v>
      </c>
      <c r="DC59" t="s">
        <v>151</v>
      </c>
      <c r="DD59" t="s">
        <v>166</v>
      </c>
      <c r="DE59" t="s">
        <v>190</v>
      </c>
      <c r="DF59" t="s">
        <v>159</v>
      </c>
      <c r="DG59" t="s">
        <v>151</v>
      </c>
      <c r="DH59" t="s">
        <v>157</v>
      </c>
      <c r="DI59" t="s">
        <v>154</v>
      </c>
      <c r="DJ59" t="s">
        <v>157</v>
      </c>
      <c r="DK59" t="s">
        <v>166</v>
      </c>
      <c r="DL59" t="s">
        <v>167</v>
      </c>
      <c r="DM59" t="s">
        <v>167</v>
      </c>
      <c r="DN59" t="s">
        <v>151</v>
      </c>
      <c r="DO59" t="s">
        <v>168</v>
      </c>
      <c r="DP59" t="s">
        <v>157</v>
      </c>
      <c r="DQ59" t="s">
        <v>157</v>
      </c>
      <c r="DR59" t="s">
        <v>157</v>
      </c>
      <c r="DS59" t="s">
        <v>157</v>
      </c>
      <c r="DT59" t="s">
        <v>161</v>
      </c>
      <c r="DU59" t="s">
        <v>151</v>
      </c>
      <c r="DV59" t="s">
        <v>157</v>
      </c>
      <c r="DW59" t="s">
        <v>151</v>
      </c>
      <c r="DX59" t="s">
        <v>149</v>
      </c>
      <c r="DY59" t="s">
        <v>157</v>
      </c>
      <c r="DZ59" t="s">
        <v>169</v>
      </c>
      <c r="EA59" t="s">
        <v>178</v>
      </c>
      <c r="EB59" t="s">
        <v>157</v>
      </c>
      <c r="EC59" t="s">
        <v>157</v>
      </c>
      <c r="ED59" t="s">
        <v>149</v>
      </c>
      <c r="EE59" t="s">
        <v>169</v>
      </c>
      <c r="EF59" t="s">
        <v>167</v>
      </c>
      <c r="EG59" t="s">
        <v>149</v>
      </c>
      <c r="EH59" t="s">
        <v>157</v>
      </c>
      <c r="EI59" t="s">
        <v>184</v>
      </c>
      <c r="EJ59" t="s">
        <v>168</v>
      </c>
      <c r="EK59" t="s">
        <v>157</v>
      </c>
      <c r="EL59" t="s">
        <v>171</v>
      </c>
      <c r="EM59" t="s">
        <v>172</v>
      </c>
      <c r="EN59" t="s">
        <v>190</v>
      </c>
      <c r="EO59" t="s">
        <v>161</v>
      </c>
      <c r="EP59" t="s">
        <v>155</v>
      </c>
      <c r="EQ59" t="s">
        <v>149</v>
      </c>
    </row>
    <row r="60" spans="1:147" x14ac:dyDescent="0.25">
      <c r="A60">
        <v>149</v>
      </c>
      <c r="B60" t="s">
        <v>168</v>
      </c>
      <c r="C60" t="s">
        <v>168</v>
      </c>
      <c r="D60" t="s">
        <v>169</v>
      </c>
      <c r="E60" t="s">
        <v>157</v>
      </c>
      <c r="F60" t="s">
        <v>169</v>
      </c>
      <c r="G60" t="s">
        <v>149</v>
      </c>
      <c r="H60" t="s">
        <v>157</v>
      </c>
      <c r="I60" t="s">
        <v>157</v>
      </c>
      <c r="J60" t="s">
        <v>157</v>
      </c>
      <c r="K60" t="s">
        <v>157</v>
      </c>
      <c r="L60" t="s">
        <v>149</v>
      </c>
      <c r="M60" t="s">
        <v>155</v>
      </c>
      <c r="N60" t="s">
        <v>190</v>
      </c>
      <c r="O60" t="s">
        <v>157</v>
      </c>
      <c r="P60" t="s">
        <v>157</v>
      </c>
      <c r="Q60" t="s">
        <v>166</v>
      </c>
      <c r="R60" t="s">
        <v>159</v>
      </c>
      <c r="S60" t="s">
        <v>157</v>
      </c>
      <c r="T60" t="s">
        <v>159</v>
      </c>
      <c r="U60" t="s">
        <v>149</v>
      </c>
      <c r="V60" t="s">
        <v>149</v>
      </c>
      <c r="W60" t="s">
        <v>149</v>
      </c>
      <c r="X60" t="s">
        <v>166</v>
      </c>
      <c r="Y60" t="s">
        <v>157</v>
      </c>
      <c r="Z60" t="s">
        <v>157</v>
      </c>
      <c r="AA60" t="s">
        <v>153</v>
      </c>
      <c r="AB60" t="s">
        <v>151</v>
      </c>
      <c r="AC60" t="s">
        <v>161</v>
      </c>
      <c r="AD60" t="s">
        <v>167</v>
      </c>
      <c r="AE60" t="s">
        <v>157</v>
      </c>
      <c r="AF60" t="s">
        <v>157</v>
      </c>
      <c r="AG60" t="s">
        <v>167</v>
      </c>
      <c r="AH60" t="s">
        <v>151</v>
      </c>
      <c r="AI60" t="s">
        <v>159</v>
      </c>
      <c r="AJ60" t="s">
        <v>149</v>
      </c>
      <c r="AK60" t="s">
        <v>151</v>
      </c>
      <c r="AL60" t="s">
        <v>169</v>
      </c>
      <c r="AM60" t="s">
        <v>162</v>
      </c>
      <c r="AN60" t="s">
        <v>157</v>
      </c>
      <c r="AO60" t="s">
        <v>157</v>
      </c>
      <c r="AP60" t="s">
        <v>186</v>
      </c>
      <c r="AQ60" t="s">
        <v>167</v>
      </c>
      <c r="AR60" t="s">
        <v>157</v>
      </c>
      <c r="AS60" t="s">
        <v>161</v>
      </c>
      <c r="AT60" t="s">
        <v>151</v>
      </c>
      <c r="AU60" t="s">
        <v>157</v>
      </c>
      <c r="AV60" t="s">
        <v>151</v>
      </c>
      <c r="AW60" t="s">
        <v>151</v>
      </c>
      <c r="AX60" t="s">
        <v>157</v>
      </c>
      <c r="AY60" t="s">
        <v>157</v>
      </c>
      <c r="AZ60" t="s">
        <v>157</v>
      </c>
      <c r="BA60" t="s">
        <v>156</v>
      </c>
      <c r="BB60" t="s">
        <v>157</v>
      </c>
      <c r="BC60" t="s">
        <v>151</v>
      </c>
      <c r="BD60" t="s">
        <v>156</v>
      </c>
      <c r="BE60" t="s">
        <v>151</v>
      </c>
      <c r="BF60" t="s">
        <v>149</v>
      </c>
      <c r="BG60" t="s">
        <v>155</v>
      </c>
      <c r="BH60" t="s">
        <v>155</v>
      </c>
      <c r="BI60" t="s">
        <v>149</v>
      </c>
      <c r="BJ60" t="s">
        <v>167</v>
      </c>
      <c r="BK60" t="s">
        <v>157</v>
      </c>
      <c r="BL60" t="s">
        <v>157</v>
      </c>
      <c r="BM60" t="s">
        <v>157</v>
      </c>
      <c r="BN60" t="s">
        <v>151</v>
      </c>
      <c r="BO60" t="s">
        <v>157</v>
      </c>
      <c r="BP60" t="s">
        <v>161</v>
      </c>
      <c r="BQ60" t="s">
        <v>157</v>
      </c>
      <c r="BR60" t="s">
        <v>168</v>
      </c>
      <c r="BS60" t="s">
        <v>157</v>
      </c>
      <c r="BT60" t="s">
        <v>149</v>
      </c>
      <c r="BU60" t="s">
        <v>157</v>
      </c>
      <c r="BV60" t="s">
        <v>157</v>
      </c>
      <c r="BW60" t="s">
        <v>167</v>
      </c>
      <c r="BX60" t="s">
        <v>151</v>
      </c>
      <c r="BY60" t="s">
        <v>157</v>
      </c>
      <c r="BZ60" t="s">
        <v>167</v>
      </c>
      <c r="CA60" t="s">
        <v>157</v>
      </c>
      <c r="CB60" t="s">
        <v>157</v>
      </c>
      <c r="CC60" t="s">
        <v>157</v>
      </c>
      <c r="CD60" t="s">
        <v>149</v>
      </c>
      <c r="CE60" t="s">
        <v>156</v>
      </c>
      <c r="CF60" t="s">
        <v>157</v>
      </c>
      <c r="CG60" t="s">
        <v>151</v>
      </c>
      <c r="CH60" t="s">
        <v>159</v>
      </c>
      <c r="CI60" t="s">
        <v>159</v>
      </c>
      <c r="CJ60" t="s">
        <v>168</v>
      </c>
      <c r="CK60" t="s">
        <v>151</v>
      </c>
      <c r="CL60" t="s">
        <v>151</v>
      </c>
      <c r="CM60" t="s">
        <v>157</v>
      </c>
      <c r="CN60" t="s">
        <v>157</v>
      </c>
      <c r="CO60" t="s">
        <v>157</v>
      </c>
      <c r="CP60" t="s">
        <v>156</v>
      </c>
      <c r="CQ60" t="s">
        <v>159</v>
      </c>
      <c r="CR60" t="s">
        <v>149</v>
      </c>
      <c r="CS60" t="s">
        <v>161</v>
      </c>
      <c r="CT60" t="s">
        <v>157</v>
      </c>
      <c r="CU60" t="s">
        <v>149</v>
      </c>
      <c r="CV60" t="s">
        <v>149</v>
      </c>
      <c r="CW60" t="s">
        <v>157</v>
      </c>
      <c r="CX60" t="s">
        <v>168</v>
      </c>
      <c r="CY60" t="s">
        <v>153</v>
      </c>
      <c r="CZ60" t="s">
        <v>151</v>
      </c>
      <c r="DA60" t="s">
        <v>157</v>
      </c>
      <c r="DB60" t="s">
        <v>157</v>
      </c>
      <c r="DC60" t="s">
        <v>157</v>
      </c>
      <c r="DD60" t="s">
        <v>162</v>
      </c>
      <c r="DE60" t="s">
        <v>157</v>
      </c>
      <c r="DF60" t="s">
        <v>159</v>
      </c>
      <c r="DG60" t="s">
        <v>151</v>
      </c>
      <c r="DH60" t="s">
        <v>151</v>
      </c>
      <c r="DI60" t="s">
        <v>149</v>
      </c>
      <c r="DJ60" t="s">
        <v>157</v>
      </c>
      <c r="DK60" t="s">
        <v>151</v>
      </c>
      <c r="DL60" t="s">
        <v>167</v>
      </c>
      <c r="DM60" t="s">
        <v>167</v>
      </c>
      <c r="DN60" t="s">
        <v>167</v>
      </c>
      <c r="DO60" t="s">
        <v>167</v>
      </c>
      <c r="DP60" t="s">
        <v>157</v>
      </c>
      <c r="DQ60" t="s">
        <v>157</v>
      </c>
      <c r="DR60" t="s">
        <v>157</v>
      </c>
      <c r="DS60" t="s">
        <v>157</v>
      </c>
      <c r="DT60" t="s">
        <v>157</v>
      </c>
      <c r="DU60" t="s">
        <v>157</v>
      </c>
      <c r="DV60" t="s">
        <v>157</v>
      </c>
      <c r="DW60" t="s">
        <v>153</v>
      </c>
      <c r="DX60" t="s">
        <v>149</v>
      </c>
      <c r="DY60" t="s">
        <v>157</v>
      </c>
      <c r="DZ60" t="s">
        <v>149</v>
      </c>
      <c r="EA60" t="s">
        <v>178</v>
      </c>
      <c r="EB60" t="s">
        <v>157</v>
      </c>
      <c r="EC60" t="s">
        <v>157</v>
      </c>
      <c r="ED60" t="s">
        <v>149</v>
      </c>
      <c r="EE60" t="s">
        <v>149</v>
      </c>
      <c r="EF60" t="s">
        <v>167</v>
      </c>
      <c r="EG60" t="s">
        <v>149</v>
      </c>
      <c r="EH60" t="s">
        <v>157</v>
      </c>
      <c r="EI60" t="s">
        <v>170</v>
      </c>
      <c r="EJ60" t="s">
        <v>159</v>
      </c>
      <c r="EK60" t="s">
        <v>157</v>
      </c>
      <c r="EL60" t="s">
        <v>167</v>
      </c>
      <c r="EM60" t="s">
        <v>163</v>
      </c>
      <c r="EN60" t="s">
        <v>190</v>
      </c>
      <c r="EO60" t="s">
        <v>172</v>
      </c>
      <c r="EP60" t="s">
        <v>149</v>
      </c>
      <c r="EQ60" t="s">
        <v>149</v>
      </c>
    </row>
    <row r="61" spans="1:147" x14ac:dyDescent="0.25">
      <c r="A61">
        <v>150</v>
      </c>
      <c r="B61" t="s">
        <v>174</v>
      </c>
      <c r="C61" t="s">
        <v>150</v>
      </c>
      <c r="D61" t="s">
        <v>169</v>
      </c>
      <c r="E61" t="s">
        <v>151</v>
      </c>
      <c r="F61" t="s">
        <v>169</v>
      </c>
      <c r="G61" t="s">
        <v>168</v>
      </c>
      <c r="H61" t="s">
        <v>151</v>
      </c>
      <c r="I61" t="s">
        <v>151</v>
      </c>
      <c r="J61" t="s">
        <v>161</v>
      </c>
      <c r="K61" t="s">
        <v>157</v>
      </c>
      <c r="L61" t="s">
        <v>149</v>
      </c>
      <c r="M61" t="s">
        <v>169</v>
      </c>
      <c r="N61" t="s">
        <v>157</v>
      </c>
      <c r="O61" t="s">
        <v>151</v>
      </c>
      <c r="P61" t="s">
        <v>157</v>
      </c>
      <c r="Q61" t="s">
        <v>157</v>
      </c>
      <c r="R61" t="s">
        <v>159</v>
      </c>
      <c r="S61" t="s">
        <v>157</v>
      </c>
      <c r="T61" t="s">
        <v>159</v>
      </c>
      <c r="U61" t="s">
        <v>149</v>
      </c>
      <c r="V61" t="s">
        <v>155</v>
      </c>
      <c r="W61" t="s">
        <v>149</v>
      </c>
      <c r="X61" t="s">
        <v>163</v>
      </c>
      <c r="Y61" t="s">
        <v>151</v>
      </c>
      <c r="Z61" t="s">
        <v>151</v>
      </c>
      <c r="AA61" t="s">
        <v>151</v>
      </c>
      <c r="AB61" t="s">
        <v>161</v>
      </c>
      <c r="AC61" t="s">
        <v>157</v>
      </c>
      <c r="AD61" t="s">
        <v>167</v>
      </c>
      <c r="AE61" t="s">
        <v>157</v>
      </c>
      <c r="AF61" t="s">
        <v>166</v>
      </c>
      <c r="AG61" t="s">
        <v>167</v>
      </c>
      <c r="AH61" t="s">
        <v>161</v>
      </c>
      <c r="AI61" t="s">
        <v>159</v>
      </c>
      <c r="AJ61" t="s">
        <v>155</v>
      </c>
      <c r="AK61" t="s">
        <v>166</v>
      </c>
      <c r="AL61" t="s">
        <v>169</v>
      </c>
      <c r="AM61" t="s">
        <v>157</v>
      </c>
      <c r="AN61" t="s">
        <v>164</v>
      </c>
      <c r="AO61" t="s">
        <v>157</v>
      </c>
      <c r="AP61" t="s">
        <v>151</v>
      </c>
      <c r="AQ61" t="s">
        <v>168</v>
      </c>
      <c r="AR61" t="s">
        <v>157</v>
      </c>
      <c r="AS61" t="s">
        <v>157</v>
      </c>
      <c r="AT61" t="s">
        <v>151</v>
      </c>
      <c r="AU61" t="s">
        <v>157</v>
      </c>
      <c r="AV61" t="s">
        <v>151</v>
      </c>
      <c r="AW61" t="s">
        <v>153</v>
      </c>
      <c r="AX61" t="s">
        <v>157</v>
      </c>
      <c r="AY61" t="s">
        <v>156</v>
      </c>
      <c r="AZ61" t="s">
        <v>157</v>
      </c>
      <c r="BA61" t="s">
        <v>190</v>
      </c>
      <c r="BB61" t="s">
        <v>157</v>
      </c>
      <c r="BC61" t="s">
        <v>157</v>
      </c>
      <c r="BD61" t="s">
        <v>156</v>
      </c>
      <c r="BE61" t="s">
        <v>186</v>
      </c>
      <c r="BF61" t="s">
        <v>149</v>
      </c>
      <c r="BG61" t="s">
        <v>155</v>
      </c>
      <c r="BH61" t="s">
        <v>155</v>
      </c>
      <c r="BI61" t="s">
        <v>169</v>
      </c>
      <c r="BJ61" t="s">
        <v>151</v>
      </c>
      <c r="BK61" t="s">
        <v>157</v>
      </c>
      <c r="BL61" t="s">
        <v>157</v>
      </c>
      <c r="BM61" t="s">
        <v>157</v>
      </c>
      <c r="BN61" t="s">
        <v>151</v>
      </c>
      <c r="BO61" t="s">
        <v>157</v>
      </c>
      <c r="BP61" t="s">
        <v>161</v>
      </c>
      <c r="BQ61" t="s">
        <v>151</v>
      </c>
      <c r="BR61" t="s">
        <v>339</v>
      </c>
      <c r="BS61" t="s">
        <v>157</v>
      </c>
      <c r="BT61" t="s">
        <v>168</v>
      </c>
      <c r="BU61" t="s">
        <v>151</v>
      </c>
      <c r="BV61" t="s">
        <v>157</v>
      </c>
      <c r="BW61" t="s">
        <v>167</v>
      </c>
      <c r="BX61" t="s">
        <v>157</v>
      </c>
      <c r="BY61" t="s">
        <v>166</v>
      </c>
      <c r="BZ61" t="s">
        <v>167</v>
      </c>
      <c r="CA61" t="s">
        <v>157</v>
      </c>
      <c r="CB61" t="s">
        <v>157</v>
      </c>
      <c r="CC61" t="s">
        <v>157</v>
      </c>
      <c r="CD61" t="s">
        <v>169</v>
      </c>
      <c r="CE61" t="s">
        <v>190</v>
      </c>
      <c r="CF61" t="s">
        <v>157</v>
      </c>
      <c r="CG61" t="s">
        <v>157</v>
      </c>
      <c r="CH61" t="s">
        <v>159</v>
      </c>
      <c r="CI61" t="s">
        <v>168</v>
      </c>
      <c r="CJ61" t="s">
        <v>168</v>
      </c>
      <c r="CK61" t="s">
        <v>166</v>
      </c>
      <c r="CL61" t="s">
        <v>166</v>
      </c>
      <c r="CM61" t="s">
        <v>157</v>
      </c>
      <c r="CN61" t="s">
        <v>151</v>
      </c>
      <c r="CO61" t="s">
        <v>157</v>
      </c>
      <c r="CP61" t="s">
        <v>190</v>
      </c>
      <c r="CQ61" t="s">
        <v>159</v>
      </c>
      <c r="CR61" t="s">
        <v>149</v>
      </c>
      <c r="CS61" t="s">
        <v>161</v>
      </c>
      <c r="CT61" t="s">
        <v>157</v>
      </c>
      <c r="CU61" t="s">
        <v>168</v>
      </c>
      <c r="CV61" t="s">
        <v>169</v>
      </c>
      <c r="CW61" t="s">
        <v>157</v>
      </c>
      <c r="CX61" t="s">
        <v>168</v>
      </c>
      <c r="CY61" t="s">
        <v>153</v>
      </c>
      <c r="CZ61" t="s">
        <v>151</v>
      </c>
      <c r="DA61" t="s">
        <v>157</v>
      </c>
      <c r="DB61" t="s">
        <v>175</v>
      </c>
      <c r="DC61" t="s">
        <v>157</v>
      </c>
      <c r="DD61" t="s">
        <v>151</v>
      </c>
      <c r="DE61" t="s">
        <v>156</v>
      </c>
      <c r="DF61" t="s">
        <v>159</v>
      </c>
      <c r="DG61" t="s">
        <v>157</v>
      </c>
      <c r="DH61" t="s">
        <v>151</v>
      </c>
      <c r="DI61" t="s">
        <v>149</v>
      </c>
      <c r="DJ61" t="s">
        <v>157</v>
      </c>
      <c r="DK61" t="s">
        <v>166</v>
      </c>
      <c r="DL61" t="s">
        <v>167</v>
      </c>
      <c r="DM61" t="s">
        <v>168</v>
      </c>
      <c r="DN61" t="s">
        <v>161</v>
      </c>
      <c r="DO61" t="s">
        <v>167</v>
      </c>
      <c r="DP61" t="s">
        <v>151</v>
      </c>
      <c r="DQ61" t="s">
        <v>157</v>
      </c>
      <c r="DR61" t="s">
        <v>157</v>
      </c>
      <c r="DS61" t="s">
        <v>157</v>
      </c>
      <c r="DT61" t="s">
        <v>153</v>
      </c>
      <c r="DU61" t="s">
        <v>157</v>
      </c>
      <c r="DV61" t="s">
        <v>157</v>
      </c>
      <c r="DW61" t="s">
        <v>151</v>
      </c>
      <c r="DX61" t="s">
        <v>149</v>
      </c>
      <c r="DY61" t="s">
        <v>157</v>
      </c>
      <c r="DZ61" t="s">
        <v>169</v>
      </c>
      <c r="EA61" t="s">
        <v>188</v>
      </c>
      <c r="EB61" t="s">
        <v>153</v>
      </c>
      <c r="EC61" t="s">
        <v>157</v>
      </c>
      <c r="ED61" t="s">
        <v>149</v>
      </c>
      <c r="EE61" t="s">
        <v>149</v>
      </c>
      <c r="EF61" t="s">
        <v>167</v>
      </c>
      <c r="EG61" t="s">
        <v>149</v>
      </c>
      <c r="EH61" t="s">
        <v>157</v>
      </c>
      <c r="EI61" t="s">
        <v>170</v>
      </c>
      <c r="EJ61" t="s">
        <v>159</v>
      </c>
      <c r="EK61" t="s">
        <v>151</v>
      </c>
      <c r="EM61" t="s">
        <v>166</v>
      </c>
      <c r="EN61" t="s">
        <v>161</v>
      </c>
      <c r="EO61" t="s">
        <v>161</v>
      </c>
      <c r="EP61" t="s">
        <v>155</v>
      </c>
      <c r="EQ61" t="s">
        <v>149</v>
      </c>
    </row>
    <row r="62" spans="1:147" x14ac:dyDescent="0.25">
      <c r="AP62" t="s">
        <v>341</v>
      </c>
    </row>
    <row r="63" spans="1:147" x14ac:dyDescent="0.25">
      <c r="AP63" t="s">
        <v>157</v>
      </c>
    </row>
    <row r="64" spans="1:147" x14ac:dyDescent="0.25">
      <c r="AP64" t="s">
        <v>157</v>
      </c>
    </row>
    <row r="65" spans="42:42" x14ac:dyDescent="0.25">
      <c r="AP65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Q61"/>
  <sheetViews>
    <sheetView topLeftCell="A31" zoomScaleNormal="100" workbookViewId="0">
      <pane xSplit="1" topLeftCell="B1" activePane="topRight" state="frozen"/>
      <selection pane="topRight" activeCell="A2" sqref="A2:A61"/>
    </sheetView>
  </sheetViews>
  <sheetFormatPr defaultColWidth="8.85546875" defaultRowHeight="15" x14ac:dyDescent="0.25"/>
  <cols>
    <col min="1" max="1" width="10" customWidth="1"/>
    <col min="147" max="147" width="30.28515625" bestFit="1" customWidth="1"/>
  </cols>
  <sheetData>
    <row r="1" spans="1:147" x14ac:dyDescent="0.25">
      <c r="A1" t="s">
        <v>195</v>
      </c>
      <c r="B1" t="s">
        <v>196</v>
      </c>
      <c r="C1" t="s">
        <v>197</v>
      </c>
      <c r="D1" t="s">
        <v>198</v>
      </c>
      <c r="E1" t="s">
        <v>4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208</v>
      </c>
      <c r="P1" t="s">
        <v>209</v>
      </c>
      <c r="Q1" t="s">
        <v>210</v>
      </c>
      <c r="R1" t="s">
        <v>211</v>
      </c>
      <c r="S1" t="s">
        <v>212</v>
      </c>
      <c r="T1" t="s">
        <v>213</v>
      </c>
      <c r="U1" t="s">
        <v>214</v>
      </c>
      <c r="V1" t="s">
        <v>215</v>
      </c>
      <c r="W1" t="s">
        <v>216</v>
      </c>
      <c r="X1" t="s">
        <v>217</v>
      </c>
      <c r="Y1" t="s">
        <v>218</v>
      </c>
      <c r="Z1" t="s">
        <v>219</v>
      </c>
      <c r="AA1" t="s">
        <v>220</v>
      </c>
      <c r="AB1" t="s">
        <v>221</v>
      </c>
      <c r="AC1" t="s">
        <v>222</v>
      </c>
      <c r="AD1" t="s">
        <v>223</v>
      </c>
      <c r="AE1" t="s">
        <v>224</v>
      </c>
      <c r="AF1" t="s">
        <v>225</v>
      </c>
      <c r="AG1" t="s">
        <v>226</v>
      </c>
      <c r="AH1" t="s">
        <v>227</v>
      </c>
      <c r="AI1" t="s">
        <v>228</v>
      </c>
      <c r="AJ1" t="s">
        <v>229</v>
      </c>
      <c r="AK1" t="s">
        <v>230</v>
      </c>
      <c r="AL1" t="s">
        <v>231</v>
      </c>
      <c r="AM1" t="s">
        <v>232</v>
      </c>
      <c r="AN1" t="s">
        <v>233</v>
      </c>
      <c r="AO1" t="s">
        <v>234</v>
      </c>
      <c r="AP1" t="s">
        <v>235</v>
      </c>
      <c r="AQ1" t="s">
        <v>236</v>
      </c>
      <c r="AR1" t="s">
        <v>237</v>
      </c>
      <c r="AS1" t="s">
        <v>238</v>
      </c>
      <c r="AT1" t="s">
        <v>239</v>
      </c>
      <c r="AU1" t="s">
        <v>240</v>
      </c>
      <c r="AV1" t="s">
        <v>242</v>
      </c>
      <c r="AW1" t="s">
        <v>243</v>
      </c>
      <c r="AX1" t="s">
        <v>244</v>
      </c>
      <c r="AY1" t="s">
        <v>245</v>
      </c>
      <c r="AZ1" t="s">
        <v>246</v>
      </c>
      <c r="BA1" t="s">
        <v>247</v>
      </c>
      <c r="BB1" t="s">
        <v>248</v>
      </c>
      <c r="BC1" t="s">
        <v>249</v>
      </c>
      <c r="BD1" t="s">
        <v>250</v>
      </c>
      <c r="BE1" t="s">
        <v>251</v>
      </c>
      <c r="BF1" t="s">
        <v>252</v>
      </c>
      <c r="BG1" t="s">
        <v>253</v>
      </c>
      <c r="BH1" t="s">
        <v>254</v>
      </c>
      <c r="BI1" t="s">
        <v>255</v>
      </c>
      <c r="BJ1" t="s">
        <v>256</v>
      </c>
      <c r="BK1" t="s">
        <v>257</v>
      </c>
      <c r="BL1" t="s">
        <v>258</v>
      </c>
      <c r="BM1" t="s">
        <v>259</v>
      </c>
      <c r="BN1" t="s">
        <v>260</v>
      </c>
      <c r="BO1" t="s">
        <v>261</v>
      </c>
      <c r="BP1" t="s">
        <v>262</v>
      </c>
      <c r="BQ1" t="s">
        <v>263</v>
      </c>
      <c r="BR1" t="s">
        <v>70</v>
      </c>
      <c r="BS1" t="s">
        <v>264</v>
      </c>
      <c r="BT1" t="s">
        <v>265</v>
      </c>
      <c r="BU1" t="s">
        <v>266</v>
      </c>
      <c r="BV1" t="s">
        <v>267</v>
      </c>
      <c r="BW1" t="s">
        <v>268</v>
      </c>
      <c r="BX1" t="s">
        <v>269</v>
      </c>
      <c r="BY1" t="s">
        <v>270</v>
      </c>
      <c r="BZ1" t="s">
        <v>271</v>
      </c>
      <c r="CA1" t="s">
        <v>272</v>
      </c>
      <c r="CB1" t="s">
        <v>192</v>
      </c>
      <c r="CC1" t="s">
        <v>273</v>
      </c>
      <c r="CD1" t="s">
        <v>274</v>
      </c>
      <c r="CE1" t="s">
        <v>275</v>
      </c>
      <c r="CF1" t="s">
        <v>276</v>
      </c>
      <c r="CG1" t="s">
        <v>277</v>
      </c>
      <c r="CH1" t="s">
        <v>278</v>
      </c>
      <c r="CI1" t="s">
        <v>279</v>
      </c>
      <c r="CJ1" t="s">
        <v>280</v>
      </c>
      <c r="CK1" t="s">
        <v>281</v>
      </c>
      <c r="CL1" t="s">
        <v>282</v>
      </c>
      <c r="CM1" t="s">
        <v>283</v>
      </c>
      <c r="CN1" t="s">
        <v>284</v>
      </c>
      <c r="CO1" t="s">
        <v>285</v>
      </c>
      <c r="CP1" t="s">
        <v>286</v>
      </c>
      <c r="CQ1" t="s">
        <v>287</v>
      </c>
      <c r="CR1" t="s">
        <v>288</v>
      </c>
      <c r="CS1" t="s">
        <v>289</v>
      </c>
      <c r="CT1" t="s">
        <v>290</v>
      </c>
      <c r="CU1" t="s">
        <v>291</v>
      </c>
      <c r="CV1" t="s">
        <v>292</v>
      </c>
      <c r="CW1" t="s">
        <v>293</v>
      </c>
      <c r="CX1" t="s">
        <v>294</v>
      </c>
      <c r="CY1" t="s">
        <v>295</v>
      </c>
      <c r="CZ1" t="s">
        <v>296</v>
      </c>
      <c r="DA1" t="s">
        <v>297</v>
      </c>
      <c r="DB1" t="s">
        <v>298</v>
      </c>
      <c r="DC1" t="s">
        <v>299</v>
      </c>
      <c r="DD1" t="s">
        <v>300</v>
      </c>
      <c r="DE1" t="s">
        <v>301</v>
      </c>
      <c r="DF1" t="s">
        <v>302</v>
      </c>
      <c r="DG1" t="s">
        <v>303</v>
      </c>
      <c r="DH1" t="s">
        <v>304</v>
      </c>
      <c r="DI1" t="s">
        <v>305</v>
      </c>
      <c r="DJ1" t="s">
        <v>306</v>
      </c>
      <c r="DK1" s="6" t="s">
        <v>307</v>
      </c>
      <c r="DL1" t="s">
        <v>308</v>
      </c>
      <c r="DM1" t="s">
        <v>309</v>
      </c>
      <c r="DN1" t="s">
        <v>310</v>
      </c>
      <c r="DO1" t="s">
        <v>311</v>
      </c>
      <c r="DP1" t="s">
        <v>193</v>
      </c>
      <c r="DQ1" t="s">
        <v>312</v>
      </c>
      <c r="DR1" t="s">
        <v>313</v>
      </c>
      <c r="DS1" t="s">
        <v>194</v>
      </c>
      <c r="DT1" t="s">
        <v>314</v>
      </c>
      <c r="DU1" t="s">
        <v>315</v>
      </c>
      <c r="DV1" t="s">
        <v>316</v>
      </c>
      <c r="DW1" t="s">
        <v>317</v>
      </c>
      <c r="DX1" t="s">
        <v>318</v>
      </c>
      <c r="DY1" t="s">
        <v>319</v>
      </c>
      <c r="DZ1" t="s">
        <v>320</v>
      </c>
      <c r="EA1" t="s">
        <v>321</v>
      </c>
      <c r="EB1" t="s">
        <v>323</v>
      </c>
      <c r="EC1" t="s">
        <v>324</v>
      </c>
      <c r="ED1" t="s">
        <v>325</v>
      </c>
      <c r="EE1" t="s">
        <v>326</v>
      </c>
      <c r="EF1" t="s">
        <v>327</v>
      </c>
      <c r="EG1" t="s">
        <v>328</v>
      </c>
      <c r="EH1" t="s">
        <v>329</v>
      </c>
      <c r="EI1" t="s">
        <v>330</v>
      </c>
      <c r="EJ1" t="s">
        <v>331</v>
      </c>
      <c r="EK1" t="s">
        <v>362</v>
      </c>
      <c r="EL1" t="s">
        <v>333</v>
      </c>
      <c r="EM1" t="s">
        <v>334</v>
      </c>
      <c r="EN1" t="s">
        <v>335</v>
      </c>
      <c r="EO1" t="s">
        <v>336</v>
      </c>
      <c r="EP1" t="s">
        <v>337</v>
      </c>
      <c r="EQ1" t="s">
        <v>338</v>
      </c>
    </row>
    <row r="2" spans="1:147" x14ac:dyDescent="0.25">
      <c r="A2">
        <v>101</v>
      </c>
      <c r="B2">
        <f>IF('6 weeks'!B:B="Never/less than 1/month",0.02,IF('6 weeks'!B:B="1-3 times per month",0.08,IF('6 weeks'!B:B="once per week",0.14,IF('6 weeks'!B:B="2-6 times/week",0.8,IF('6 weeks'!B:B="1 or more per day",1)))))</f>
        <v>0.02</v>
      </c>
      <c r="C2">
        <f>IF('6 weeks'!C:C="Never/less than 1/month",0.02,IF('6 weeks'!C:C="1-3 times per month",0.08,IF('6 weeks'!C:C="once per week",0.14,IF('6 weeks'!C:C="2-6 times/week",0.8,IF('6 weeks'!C:C="1 or more per day",1)))))</f>
        <v>0.8</v>
      </c>
      <c r="D2">
        <f>IF('6 weeks'!D:D="Never/less than 1/month",0.02,IF('6 weeks'!D:D="1-3 times per month",0.08,IF('6 weeks'!D:D="once per week",0.14,IF('6 weeks'!D:D="2-6 times/week",0.8,IF('6 weeks'!D:D="1 or more per day",1)))))</f>
        <v>0.8</v>
      </c>
      <c r="E2">
        <f>IF('6 weeks'!E:E="Never/less than 1 per month",0.02,IF('6 weeks'!E:E="1-3 per month",0.08,IF('6 weeks'!E:E="once per week",0.14,IF('6 weeks'!E:E="2-4 per week",0.43,IF('6 weeks'!E:E="1 or more per day",1)))))</f>
        <v>0.08</v>
      </c>
      <c r="F2">
        <f>IF('6 weeks'!F:F="Never/less than 1/month",0.02,IF('6 weeks'!F:F="1-3 times/month",0.08,IF('6 weeks'!F:F="once per week",0.14,IF('6 weeks'!F:F="2-4 times/week",0.43,IF('6 weeks'!F:F="more than 4 times/week",0.8)))))</f>
        <v>0.43</v>
      </c>
      <c r="G2">
        <f>IF('6 weeks'!G:G="Never/less than 1/month",0.02,IF('6 weeks'!G:G="1-3 times per month",0.08,IF('6 weeks'!G:G="once per week",0.14,IF('6 weeks'!G:G="2-6 times/week",0.8,IF('6 weeks'!G:G="1 or more per day",1)))))</f>
        <v>0.8</v>
      </c>
      <c r="H2">
        <f>IF('6 weeks'!H:H="Never/less than 1 per month",0.02,IF('6 weeks'!H:H="1-3 per month",0.08,IF('6 weeks'!H:H="once per week",0.14,IF('6 weeks'!H:H="2-4 per week",0.43,IF('6 weeks'!H:H="more than 4 per week",0.8)))))</f>
        <v>0.08</v>
      </c>
      <c r="I2">
        <f>IF('6 weeks'!I:I="Never/less than 1 per month",0.02,IF('6 weeks'!I:I="1-3 per month",0.08,IF('6 weeks'!I:I="once per week",0.14,IF('6 weeks'!I:I="2-4 per week",0.43,IF('6 weeks'!I:I="more than 4 per week",0.8)))))</f>
        <v>0.14000000000000001</v>
      </c>
      <c r="J2">
        <f>IF('6 weeks'!J:J="Never/less than 1 per month",0.02,IF('6 weeks'!J:J="1-3 per month",0.08,IF('6 weeks'!J:J="once per week",0.14,IF('6 weeks'!J:J="2-4 per week",0.43,IF('6 weeks'!J:J="more than 4 per week",0.8)))))</f>
        <v>0.14000000000000001</v>
      </c>
      <c r="K2">
        <f>IF('6 weeks'!K:K="Never/less than 1 per month",0.02,IF('6 weeks'!K:K="1-3 per moth",0.08,IF('6 weeks'!K:K="1 per week",0.14,IF('6 weeks'!K:K="2-4 per week",0.8,IF('6 weeks'!K:K="more than 4 per week",0.8)))))</f>
        <v>0.08</v>
      </c>
      <c r="L2">
        <f>IF('6 weeks'!L:L="Never/less than 1/month",0.02,IF('6 weeks'!L:L="1-3 times/month",0.08,IF('6 weeks'!L:L="once per week",0.14,IF('6 weeks'!L:L="2-4 times/week",0.43,IF('6 weeks'!L:L="more than 4 times/week",0.8)))))</f>
        <v>0.14000000000000001</v>
      </c>
      <c r="M2">
        <f>IF('6 weeks'!M:M="Never/less than 1/month",0.02,IF('6 weeks'!M:M="1-3 times/month",0.08,IF('6 weeks'!M:M="once per week",0.14,IF('6 weeks'!M:M="2-4 times/week",0.43,IF('6 weeks'!M:M="more than 4 times/week",0.8)))))</f>
        <v>0.08</v>
      </c>
      <c r="N2">
        <f>IF('6 weeks'!N:N="Never/less than 1 per month",0.02,IF('6 weeks'!N:N="1-3 per moth",0.08,IF('6 weeks'!N:N="1 per week",0.14,IF('6 weeks'!N:N="2-4 per week",0.8,IF('6 weeks'!N:N="more than 4 per week",0.8)))))</f>
        <v>0.14000000000000001</v>
      </c>
      <c r="O2">
        <f>IF('6 weeks'!O:O="Never/less than 1 per month",0.02,IF('6 weeks'!O:O="1-3 per month",0.08,IF('6 weeks'!O:O="one per week",0.14,IF('6 weeks'!O:O="2-6 per week",0.8,IF('6 weeks'!O:O="1 or more per day",1)))))</f>
        <v>0.08</v>
      </c>
      <c r="P2">
        <f>IF('6 weeks'!P:P="Never/less than 1 per month",0.02,IF('6 weeks'!P:P="1-3 per month",0.08,IF('6 weeks'!P:P="once per week",0.14,IF('6 weeks'!P:P="2-4 per week",0.43,IF('6 weeks'!P:P="more than 4 per week",0.8)))))</f>
        <v>0.08</v>
      </c>
      <c r="Q2">
        <f>IF('6 weeks'!Q:Q="Never/less than 1 per month",0.02,IF('6 weeks'!Q:Q="1-3 per month",0.08,IF('6 weeks'!Q:Q="2-6 per week",0.8,IF('6 weeks'!Q:Q="1 per day",1,IF('6 weeks'!Q:Q="more than 1 per day",2.5)))))</f>
        <v>2.5</v>
      </c>
      <c r="R2">
        <f>IF('6 weeks'!R:R="Never/less than once per month",0.02,IF('6 weeks'!R:R="1-3 times per month",0.08,IF('6 weeks'!R:R="once per week",0.14,IF('6 weeks'!R:R="more than once week",0.43))))</f>
        <v>0.08</v>
      </c>
      <c r="S2">
        <f>IF('6 weeks'!S:S="Never/less than 1 per month",0.02,IF('6 weeks'!S:S="1-3 per month",0.08,IF('6 weeks'!S:S="1 per week",0.14,IF('6 weeks'!S:S="more than 1 per week",0.8))))</f>
        <v>0.08</v>
      </c>
      <c r="T2">
        <f>IF('6 weeks'!T:T="Never/less than once per month",0.02,IF('6 weeks'!T:T="1-3 times per month",0.08,IF('6 weeks'!T:T="once per week",0.14,IF('6 weeks'!T:T="more than once week",0.43))))</f>
        <v>0.08</v>
      </c>
      <c r="U2">
        <f>IF('6 weeks'!U:U="Never/less than 1/month",0.02,IF('6 weeks'!U:U="1-3 times/month",0.08,IF('6 weeks'!U:U="once per week",0.14,IF('6 weeks'!U:U="2-4 times/week",0.43,IF('6 weeks'!U:U="more than 4 times/week",0.8)))))</f>
        <v>0.43</v>
      </c>
      <c r="V2">
        <f>IF('6 weeks'!V:V="Never/less than 1/month",0.02,IF('6 weeks'!V:V="1-3 times/month",0.08,IF('6 weeks'!V:V="once per week",0.14,IF('6 weeks'!V:V="2-4 times/week",0.43,IF('6 weeks'!V:V="more than 4 times/week",0.8)))))</f>
        <v>0.08</v>
      </c>
      <c r="W2">
        <f>IF('6 weeks'!W:W="Never/less than 1/month",0.02,IF('6 weeks'!W:W="1-3 times/month",0.08,IF('6 weeks'!W:W="once per week",0.14,IF('6 weeks'!W:W="2-4 times/week",0.43,IF('6 weeks'!W:W="more than 4 times/week",0.8)))))</f>
        <v>0.08</v>
      </c>
      <c r="X2">
        <f>IF('6 weeks'!X:X="Never/less than 1 per month",0.02,IF('6 weeks'!X:X="1 per week or less",0.14,IF('6 weeks'!X:X="2-6 per week",0.8,IF('6 weeks'!X:X="1 per day",1,IF('6 weeks'!X:X="2-3 per day",2.5,IF('6 weeks'!X:X="more than 3 per day",3.5))))))</f>
        <v>1</v>
      </c>
      <c r="Y2">
        <f>IF('6 weeks'!Y:Y="Never/less than 1 per month",0.02,IF('6 weeks'!Y:Y="1-3 per month",0.08,IF('6 weeks'!Y:Y="once per week",0.14,IF('6 weeks'!Y:Y="2-4 per week",0.43,IF('6 weeks'!Y:Y="more than 4 per week",0.8)))))</f>
        <v>0.02</v>
      </c>
      <c r="Z2">
        <f>IF('6 weeks'!Z:Z="Never/less than 1 per month",0.02,IF('6 weeks'!Z:Z="1-3 per month",0.08,IF('6 weeks'!Z:Z="once per week",0.14,IF('6 weeks'!Z:Z="2-4 per week",0.43,IF('6 weeks'!Z:Z="more than 4 per week",0.8)))))</f>
        <v>0.02</v>
      </c>
      <c r="AA2">
        <f>IF('6 weeks'!AA:AA="Never/less than 1 per month",0.02,IF('6 weeks'!AA:AA="1-3 per month",0.08,IF('6 weeks'!AA:AA="once per week",0.14,IF('6 weeks'!AA:AA="2-4 per week",0.43,IF('6 weeks'!AA:AA="more than 4 per week",0.8)))))</f>
        <v>0.8</v>
      </c>
      <c r="AB2">
        <f>IF('6 weeks'!AB:AB="Never/less than 1 per month",0.02,IF('6 weeks'!AB:AB="1-3 per month",0.08,IF('6 weeks'!AB:AB="once per week",0.14,IF('6 weeks'!AB:AB="2-4 per week",0.43,IF('6 weeks'!AB:AB="more than 4 per week",0.8)))))</f>
        <v>0.8</v>
      </c>
      <c r="AC2">
        <f>IF('6 weeks'!AC:AC="Never/less than 1 per month",0.02,IF('6 weeks'!AC:AC="1-3 per month",0.08,IF('6 weeks'!AC:AC="once per week",0.14,IF('6 weeks'!AC:AC="2-4 per week",0.43,IF('6 weeks'!AC:AC="more than 4 per week",0.8)))))</f>
        <v>0.43</v>
      </c>
      <c r="AD2">
        <f>IF('6 weeks'!AD:AD="Never/less than 1 per month",0.02,IF('6 weeks'!AD:AD="1-3 per month",0.08,IF('6 weeks'!AD:AD="one per week",0.14,IF('6 weeks'!AD:AD="2-4 per week",0.43,IF('6 weeks'!AD:AD="more than 4 per week",0.8)))))</f>
        <v>0.43</v>
      </c>
      <c r="AE2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0.02</v>
      </c>
      <c r="AF2">
        <f>IF('6 weeks'!AF:AF="Never/less than 1 per month",0.02,IF('6 weeks'!AF:AF="1-3 per month",0.08,IF('6 weeks'!AF:AF="one per week",0.14,IF('6 weeks'!AF:AF="2-6 per week",0.8,IF('6 weeks'!AF:AF="1 or more per day",1)))))</f>
        <v>0.08</v>
      </c>
      <c r="AG2">
        <f>IF('6 weeks'!AG:AG="never/less than 1 per month",0.02,IF('6 weeks'!AG:AG="1-3 times per month",0.08,IF('6 weeks'!AG:AG="once per week",0.14,IF('6 weeks'!AG:AG="2-4 times/week",0.43,IF('6 weeks'!AG:AG="more than 4 times per week",0.8)))))</f>
        <v>0.02</v>
      </c>
      <c r="AH2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0.14000000000000001</v>
      </c>
      <c r="AI2">
        <f>IF('6 weeks'!AI:AI="Never/less than once per month",0.02,IF('6 weeks'!AI:AI="1-3 times per month",0.08,IF('6 weeks'!AI:AI="once per week",0.14,IF('6 weeks'!AI:AI="more than once week",0.43))))</f>
        <v>0.02</v>
      </c>
      <c r="AJ2">
        <f>IF('6 weeks'!AJ:AJ="Never/less than 1/month",0.02,IF('6 weeks'!AJ:AJ="1-3 times/month",0.08,IF('6 weeks'!AJ:AJ="once per week",0.14,IF('6 weeks'!AJ:AJ="2-4 times/week",0.43,IF('6 weeks'!AJ:AJ="more than 4 times/week",0.8)))))</f>
        <v>0.08</v>
      </c>
      <c r="AK2">
        <f>IF('6 weeks'!AK:AK="Never/less than 1 per month",0.02,IF('6 weeks'!AK:AK="1-3 per month",0.08,IF('6 weeks'!AK:AK="one per week",0.14,IF('6 weeks'!AK:AK="2-6 per week",0.8,IF('6 weeks'!AK:AK="1 or more per day",1)))))</f>
        <v>0.14000000000000001</v>
      </c>
      <c r="AL2">
        <f>IF('6 weeks'!AL:AL="Never/less than 1/month",0.02,IF('6 weeks'!AL:AL="1-3 times/month",0.08,IF('6 weeks'!AL:AL="once per week",0.14,IF('6 weeks'!AL:AL="2-4 times/week",0.43,IF('6 weeks'!AL:AL="more than 4 times/week",0.8)))))</f>
        <v>0.14000000000000001</v>
      </c>
      <c r="AM2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2">
        <f>IF('6 weeks'!AN:AN="Never/less than 1 per month",0.02,IF('6 weeks'!AN:AN="1-3 per moth",0.08,IF('6 weeks'!AN:AN="1 per week",0.14,IF('6 weeks'!AN:AN="2-4 per week",0.8,IF('6 weeks'!AN:AN="more than 4 per week",0.8)))))</f>
        <v>0.14000000000000001</v>
      </c>
      <c r="AO2">
        <f>IF('6 weeks'!AO:AO="Never/less than 1 per month",0.02,IF('6 weeks'!AO:AO="1-3 per month",0.08,IF('6 weeks'!AO:AO="once per week",0.14,IF('6 weeks'!AO:AO="2-4 per week",0.43,IF('6 weeks'!AO:AO="more than 4 per week",0.8)))))</f>
        <v>0.14000000000000001</v>
      </c>
      <c r="AP2">
        <f>IF('6 weeks'!AP:AP="Never/less than 1 per month",0.02,IF('6 weeks'!AP:AP="1-3 per month",0.08,IF('6 weeks'!AP:AP="1 per week",0.14,IF('6 weeks'!AP:AP="more than 1 per week",0.8))))</f>
        <v>0.08</v>
      </c>
      <c r="AQ2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2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0.8</v>
      </c>
      <c r="AS2">
        <f>IF('6 weeks'!AS:AS="Never/less than 1 per month",0.02,IF('6 weeks'!AS:AS="1-3 per moth",0.08,IF('6 weeks'!AS:AS="1 per week",0.14,IF('6 weeks'!AS:AS="2-4 per week",0.43,IF('6 weeks'!AS:AS="more than 4 per week",0.8)))))</f>
        <v>0.08</v>
      </c>
      <c r="AT2">
        <f>IF('6 weeks'!AT:AT="Never/less than 1 per month",0.02,IF('6 weeks'!AT:AT="1-3 per month",0.08,IF('6 weeks'!AT:AT="1-4 per week",0.43,IF('6 weeks'!AT:AT="more than 4 per week",0.8))))</f>
        <v>0.08</v>
      </c>
      <c r="AU2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2">
        <f>IF('6 weeks'!AV:AV="Never/less than 1 per month",0.02,IF('6 weeks'!AV:AV="1-3 per month",0.08,IF('6 weeks'!AV:AV="one per week",0.14,IF('6 weeks'!AV:AV="2-6 per week",0.8,IF('6 weeks'!AV:AV="1 or more per day",1)))))</f>
        <v>0.02</v>
      </c>
      <c r="AW2">
        <f>IF('6 weeks'!AW:AW="Never/less than 1 per month",0.02,IF('6 weeks'!AW:AW="1-3 per month",0.08,IF('6 weeks'!AW:AW="once per week",0.14,IF('6 weeks'!AW:AW="2-4 per week",0.43,IF('6 weeks'!AW:AW="more than 4 per week",0.8)))))</f>
        <v>0.02</v>
      </c>
      <c r="AX2">
        <f>IF('6 weeks'!AX:AX="Never/less than 1 per month",0.02,IF('6 weeks'!AX:AX="1-3 per month",0.08,IF('6 weeks'!AX:AX="once per week",0.14,IF('6 weeks'!AX:AX="2-4 per week",0.43,IF('6 weeks'!AX:AX="more than 4 per week",0.8)))))</f>
        <v>0.8</v>
      </c>
      <c r="AY2">
        <f>IF('6 weeks'!AY:AY="Never/less than 1 per month",0.02,IF('6 weeks'!AY:AY="1-3 per moth",0.08,IF('6 weeks'!AY:AY="1 per week",0.14,IF('6 weeks'!AY:AY="2-4 per week",0.43,IF('6 weeks'!AY:AY="more than 4 per week",0.8)))))</f>
        <v>0.08</v>
      </c>
      <c r="AZ2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2">
        <f>IF('6 weeks'!BA:BA="Never/less than 1 per month",0.02,IF('6 weeks'!BA:BA="1-3 per moth",0.08,IF('6 weeks'!BA:BA="1 per week",0.14,IF('6 weeks'!BA:BA="2-4 per week",0.8,IF('6 weeks'!BA:BA="more than 4 per week",0.8)))))</f>
        <v>0.08</v>
      </c>
      <c r="BB2">
        <f>IF('6 weeks'!BB:BB="Never/less than 1 per month",0.02,IF('6 weeks'!BB:BB="1-3 per moth",0.08,IF('6 weeks'!BB:BB="1 per week",0.14,IF('6 weeks'!BB:BB="2-4 per week",0.8,IF('6 weeks'!BB:BB="more than 4 per week",0.8)))))</f>
        <v>0.08</v>
      </c>
      <c r="BC2">
        <f>IF('6 weeks'!BC:BC="Never/less than 1 per month",0.02,IF('6 weeks'!BC:BC="1-3 per month",0.08,IF('6 weeks'!BC:BC="once per week",0.14,IF('6 weeks'!BC:BC="2-4 per week",0.43,IF('6 weeks'!BC:BC="more than 4 per week",0.8)))))</f>
        <v>0.14000000000000001</v>
      </c>
      <c r="BD2">
        <f>IF('6 weeks'!BD:BD="Never/less than 1 per month",0.02,IF('6 weeks'!BD:BD="1-3 per month",0.08,IF('6 weeks'!BD:BD="1 per week",0.14,IF('6 weeks'!BD:BD="more than 1 per week",0.8))))</f>
        <v>0.02</v>
      </c>
      <c r="BE2">
        <f>IF('6 weeks'!BE:BE="Never/less than 1 per month",0.02,IF('6 weeks'!BE:BE="1-3 per month",0.08,IF('6 weeks'!BE:BE="1 per week",0.14,IF('6 weeks'!BE:BE="more than 1 per week",0.8))))</f>
        <v>0.08</v>
      </c>
      <c r="BF2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2">
        <f>IF('6 weeks'!BG:BG="Never/less than 1/month",0.02,IF('6 weeks'!BG:BG="1-3 times/month",0.08,IF('6 weeks'!BG:BG="once per week",0.14,IF('6 weeks'!BG:BG="2-4 times/week",0.43,IF('6 weeks'!BG:BG="more than 4 times/week",0.8)))))</f>
        <v>0.43</v>
      </c>
      <c r="BH2">
        <f>IF('6 weeks'!BH:BH="Never/less than 1/month",0.02,IF('6 weeks'!BH:BH="1-3 times/month",0.08,IF('6 weeks'!BH:BH="once per week",0.14,IF('6 weeks'!BH:BH="2-4 times/week",0.43,IF('6 weeks'!BH:BH="more than 4 times/week",0.8)))))</f>
        <v>0.08</v>
      </c>
      <c r="BI2">
        <f>IF('6 weeks'!BI:BI="Never/less than 1/month",0.02,IF('6 weeks'!BI:BI="1-3 times/month",0.08,IF('6 weeks'!BI:BI="once per week",0.14,IF('6 weeks'!BI:BI="2-4 times/week",0.43,IF('6 weeks'!BI:BI="1 or more per day",1)))))</f>
        <v>0.14000000000000001</v>
      </c>
      <c r="BJ2">
        <f>IF('6 weeks'!BJ:BJ="Never/less than 1 per month",0.02,IF('6 weeks'!BJ:BJ="1-3 per month",0.08,IF('6 weeks'!BJ:BJ="one per week",0.14,IF('6 weeks'!BJ:BJ="2-4 per week",0.43,IF('6 weeks'!BJ:BJ="more than 4 per week",0.8)))))</f>
        <v>0.14000000000000001</v>
      </c>
      <c r="BK2">
        <f>IF('6 weeks'!BK:BK="Never/less than 1 per month",0.02,IF('6 weeks'!BK:BK="1-3 per month",0.08,IF('6 weeks'!BK:BK="once per week",0.14,IF('6 weeks'!BK:BK="2-4 per week",0.43,IF('6 weeks'!BK:BK="more than 4 per week",0.8)))))</f>
        <v>0.08</v>
      </c>
      <c r="BL2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2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2">
        <f>IF('6 weeks'!BN:BN="Never/less than 1 per month",0.02,IF('6 weeks'!BN:BN="1-3 per month",0.08,IF('6 weeks'!BN:BN="once per week",0.14,IF('6 weeks'!BN:BN="2-4 per week",0.43,IF('6 weeks'!BN:BN="more than 4 per week",0.8)))))</f>
        <v>0.43</v>
      </c>
      <c r="BO2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2">
        <f>IF('6 weeks'!BP:BP="Never/less than 1 per month",0.02,IF('6 weeks'!BP:BP="1-3 per month",0.08,IF('6 weeks'!BP:BP="one per week",0.14,IF('6 weeks'!BP:BP="2-4 per week",0.43,IF('6 weeks'!BP:BP="more than 4 per week",0.8)))))</f>
        <v>0.43</v>
      </c>
      <c r="BQ2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2">
        <f>IF('6 weeks'!BR:BR="never/less than 1 per month",0.02,IF('6 weeks'!BR:BR="1-3 per month",0.08,IF('6 weeks'!BR:BR="once per week",0.14,IF('6 weeks'!BR:BR="2-4 imes per week",0.43,IF('6 weeks'!BR:BR="more than 4 times per week",0.8)))))</f>
        <v>0.43</v>
      </c>
      <c r="BS2">
        <f>IF('6 weeks'!BS:BS="Never/less than 1 per month",0.02,IF('6 weeks'!BS:BS="1-3 per month",0.08,IF('6 weeks'!BS:BS="once per week",0.14,IF('6 weeks'!BS:BS="2-4 per week",0.43,IF('6 weeks'!BS:BS="more than 4 per week",0.8)))))</f>
        <v>0.43</v>
      </c>
      <c r="BT2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2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1</v>
      </c>
      <c r="BV2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2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2">
        <f>IF('6 weeks'!BX:BX="Never/less than 1 per month",0.02,IF('6 weeks'!BX:BX="1-3 per month",0.08,IF('6 weeks'!BX:BX="once per week",0.14,IF('6 weeks'!BX:BX="2-4 per week",0.43,IF('6 weeks'!BX:BX="more than 4 per week",0.8)))))</f>
        <v>0.43</v>
      </c>
      <c r="BY2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2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2">
        <f>IF('6 weeks'!CA:CA="Never/less than 1 per month",0.02,IF('6 weeks'!CA:CA="1-3 per month",0.08,IF('6 weeks'!CA:CA="once per week",0.14,IF('6 weeks'!CA:CA="2-4 per week",0.43,IF('6 weeks'!CA:CA="more than 4 per week",0.8)))))</f>
        <v>0.08</v>
      </c>
      <c r="CB2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2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2">
        <f>IF('6 weeks'!CD:CD="Never/less than 1/month",0.02,IF('6 weeks'!CD:CD="1-3 times/month",0.08,IF('6 weeks'!CD:CD="once per week",0.14,IF('6 weeks'!CD:CD="2-4 times/week",0.43,IF('6 weeks'!CD:CD="more than 4 times/week",0.8)))))</f>
        <v>0.14000000000000001</v>
      </c>
      <c r="CE2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2">
        <f>IF('6 weeks'!CF:CF="Never/less than 1 per month",0.02,IF('6 weeks'!CF:CF="1-3 per month",0.08,IF('6 weeks'!CF:CF="once per week",0.14,IF('6 weeks'!CF:CF="2-4 per week",0.43,IF('6 weeks'!CF:CF="more than 4 per week",0.8)))))</f>
        <v>0.08</v>
      </c>
      <c r="CG2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0.14000000000000001</v>
      </c>
      <c r="CH2">
        <f>IF('6 weeks'!CH:CH="Never/less than once per month",0.02,IF('6 weeks'!CH:CH="1-3 times per month",0.08,IF('6 weeks'!CH:CH="once per week",0.14,IF('6 weeks'!CH:CH="more than once week",0.43))))</f>
        <v>0.02</v>
      </c>
      <c r="CI2">
        <f>IF('6 weeks'!CI:CI="Never/less than once per month",0.02,IF('6 weeks'!CI:CI="1-3 times per month",0.08,IF('6 weeks'!CI:CI="once per week",0.14,IF('6 weeks'!CI:CI="more than once week",0.43))))</f>
        <v>0.02</v>
      </c>
      <c r="CJ2">
        <f>IF('6 weeks'!CJ:CJ="Never/less than 1/month",0.02,IF('6 weeks'!CJ:CJ="1-3 times per month",0.08,IF('6 weeks'!CJ:CJ="once per week",0.14,IF('6 weeks'!CJ:CJ="2-6 times/week",0.8,IF('6 weeks'!CJ:CJ="1 or more per day",1)))))</f>
        <v>0.08</v>
      </c>
      <c r="CK2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2">
        <v>0.08</v>
      </c>
      <c r="CM2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2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2">
        <f>IF('6 weeks'!CO:CO="Never/less than 1 per month",0.02,IF('6 weeks'!CO:CO="1-3 per month",0.08,IF('6 weeks'!CO:CO="1 per week",0.14,IF('6 weeks'!CO:CO="more than 1 per week",0.8))))</f>
        <v>0.02</v>
      </c>
      <c r="CP2">
        <f>IF('6 weeks'!CP:CP="Never/less than 1 per month",0.02,IF('6 weeks'!CP:CP="1-3 per moth",0.08,IF('6 weeks'!CP:CP="1 per week",0.14,IF('6 weeks'!CP:CP="2-4 per week",0.8,IF('6 weeks'!CP:CP="more than 4 per week",0.8)))))</f>
        <v>0.14000000000000001</v>
      </c>
      <c r="CQ2">
        <f>IF('6 weeks'!CQ:CQ="Never/less than once per month",0.02,IF('6 weeks'!CQ:CQ="1-3 times per month",0.08,IF('6 weeks'!CQ:CQ="once per week",0.14,IF('6 weeks'!CQ:CQ="more than once week",0.43))))</f>
        <v>0.08</v>
      </c>
      <c r="CR2">
        <f>IF('6 weeks'!CR:CR="Never/less than 1/month",0.02,IF('6 weeks'!CR:CR="1-3 times/month",0.08,IF('6 weeks'!CR:CR="once per week",0.14,IF('6 weeks'!CR:CR="2-4 times/week",0.43,IF('6 weeks'!CR:CR="more than 4 times/week",0.8)))))</f>
        <v>0.14000000000000001</v>
      </c>
      <c r="CS2">
        <f>IF('6 weeks'!CS:CS="Never/less than 1 per month",0.02,IF('6 weeks'!CS:CS="1-3 per month",0.08,IF('6 weeks'!CS:CS="once per week",0.14,IF('6 weeks'!CS:CS="2-4 per week",0.43,IF('6 weeks'!CS:CS="more than 4 per week",0.8)))))</f>
        <v>0.43</v>
      </c>
      <c r="CT2">
        <f>IF('6 weeks'!CT:CT="Never/less than 1 per month",0.02,IF('6 weeks'!CT:CT="1-3 per month",0.08,IF('6 weeks'!CT:CT="1 per week",0.14,IF('6 weeks'!CT:CT="more than 1 per week",0.8))))</f>
        <v>0.08</v>
      </c>
      <c r="CU2">
        <f>IF('6 weeks'!CU:CU="Never/less than 1/month",0.02,IF('6 weeks'!CU:CU="1-3 times per month",0.08,IF('6 weeks'!CU:CU="once per week",0.14,IF('6 weeks'!CU:CU="2-6 times/week",0.8,IF('6 weeks'!CU:CU="1 or more per day",1)))))</f>
        <v>0.14000000000000001</v>
      </c>
      <c r="CV2">
        <f>IF('6 weeks'!CV:CV="Never/less than 1/month",0.02,IF('6 weeks'!CV:CV="1-3 times/month",0.08,IF('6 weeks'!CV:CV="once per week",0.14,IF('6 weeks'!CV:CV="2-4 times/week",0.43,IF('6 weeks'!CV:CV="more than 4 times/week",0.8)))))</f>
        <v>0.43</v>
      </c>
      <c r="CW2">
        <f>IF('6 weeks'!CW:CW="Never/less than 1 per month",0.02,IF('6 weeks'!CW:CW="1-3 per month",0.08,IF('6 weeks'!CW:CW="1 per week",0.14,IF('6 weeks'!CW:CW="more than 1 per week",0.8))))</f>
        <v>0.14000000000000001</v>
      </c>
      <c r="CX2">
        <f>IF('6 weeks'!CX:CX="Never/less than once per month",0.02,IF('6 weeks'!CX:CX="1-3 times per month",0.08,IF('6 weeks'!CX:CX="once per week",0.14,IF('6 weeks'!CX:CX="more than once week",0.43))))</f>
        <v>0.08</v>
      </c>
      <c r="CY2">
        <f>IF('6 weeks'!CY:CY="Never/less than 1 per month",0.02,IF('6 weeks'!CY:CY="1-3 per month",0.08,IF('6 weeks'!CY:CY="once per week",0.14,IF('6 weeks'!CY:CY="2-4 per week",0.43,IF('6 weeks'!CY:CY="more than 4 per week",0.8)))))</f>
        <v>0.14000000000000001</v>
      </c>
      <c r="CZ2">
        <f>IF('6 weeks'!CZ:CZ="Never/less than 1 per month",0.02,IF('6 weeks'!CZ:CZ="1-3 per month",0.08,IF('6 weeks'!CZ:CZ="1-4 per week",0.43,IF('6 weeks'!CZ:CZ="more than 4 per week",0.8))))</f>
        <v>0.08</v>
      </c>
      <c r="DA2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2">
        <f>IF('6 weeks'!DB:DB="Never/less than 1 per month",0.02,IF('6 weeks'!DB:DB="1-3 per month",0.08,IF('6 weeks'!DB:DB="1-4 per week",0.43,IF('6 weeks'!DB:DB="more than 4 per week",0.8))))</f>
        <v>0.02</v>
      </c>
      <c r="DC2">
        <f>IF('6 weeks'!DC:DC="Never/less than 1 per month",0.02,IF('6 weeks'!DC:DC="1-3 per month",0.08,IF('6 weeks'!DC:DC="once per week",0.14,IF('6 weeks'!DC:DC="2-4 per week",0.43,IF('6 weeks'!DC:DC="more than 4 per week",0.8)))))</f>
        <v>0.14000000000000001</v>
      </c>
      <c r="DD2">
        <f>IF('6 weeks'!DD:DD="Never/less than 1 per month",0.02,IF('6 weeks'!DD:DD="1-3 per month",0.08,IF('6 weeks'!DD:DD="once per week",0.14,IF('6 weeks'!DD:DD="2-4 per week",0.43,IF('6 weeks'!DD:DD="more than 4 per week",0.8)))))</f>
        <v>0.08</v>
      </c>
      <c r="DE2">
        <f>IF('6 weeks'!DE:DE="Never/less than 1 per month",0.02,IF('6 weeks'!DE:DE="1-3 per moth",0.08,IF('6 weeks'!DE:DE="1 per week",0.14,IF('6 weeks'!DE:DE="2-4 per week",0.8,IF('6 weeks'!DE:DE="more than 4 per week",0.8)))))</f>
        <v>0.14000000000000001</v>
      </c>
      <c r="DF2">
        <f>IF('6 weeks'!DF:DF="Never/less than once per month",0.02,IF('6 weeks'!DF:DF="1-3 times per month",0.08,IF('6 weeks'!DF:DF="once per week",0.14,IF('6 weeks'!DF:DF="more than once week",0.43))))</f>
        <v>0.02</v>
      </c>
      <c r="DG2">
        <f>IF('6 weeks'!DG:DG="Never/less than 1 per month",0.02,IF('6 weeks'!DG:DG="1-3 per month",0.08,IF('6 weeks'!DG:DG="1 per week",0.14,IF('6 weeks'!DG:DG="more than 1 per week",0.8))))</f>
        <v>0.02</v>
      </c>
      <c r="DH2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2">
        <f>IF('6 weeks'!DI:DI="Never/less than 1/month",0.02,IF('6 weeks'!DI:DI="1-3 times/month",0.08,IF('6 weeks'!DI:DI="once per week",0.14,IF('6 weeks'!DI:DI="2-4 times/week",0.43,IF('6 weeks'!DI:DI="1 or more per day",1)))))</f>
        <v>0.43</v>
      </c>
      <c r="DJ2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2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0.8</v>
      </c>
      <c r="DL2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2">
        <f>IF('6 weeks'!DM:DM="never/less than 1 per month",0.02,IF('6 weeks'!DM:DM="1-3 times per month",0.08,IF('6 weeks'!DM:DM="once per week",0.14,IF('6 weeks'!DM:DM="2-4 imes/week",0.43,IF('6 weeks'!DM:DM="more than 4 times per week",0.8)))))</f>
        <v>0.02</v>
      </c>
      <c r="DN2">
        <f>IF('6 weeks'!DN:DN="Never/less than 1 per month",0.02,IF('6 weeks'!DN:DN="1-3 per month",0.08,IF('6 weeks'!DN:DN="once per week",0.14,IF('6 weeks'!DN:DN="2-4 per week",0.43,IF('6 weeks'!DN:DN="more than 4 per week",0.8)))))</f>
        <v>0.14000000000000001</v>
      </c>
      <c r="DO2">
        <f>IF('6 weeks'!DO:DO="never/less than 1 per month",0.02,IF('6 weeks'!DO:DO="1-3 times per month",0.08,IF('6 weeks'!DO:DO="once per week",0.14,IF('6 weeks'!DO:DO="2-4 imes/week",0.43,IF('6 weeks'!DO:DO="more than 4 times per week",0.8)))))</f>
        <v>0.14000000000000001</v>
      </c>
      <c r="DP2">
        <f>IF('6 weeks'!DP:DP="Never/less than 1 per month",0.02,IF('6 weeks'!DP:DP="1-3 per month",0.08,IF('6 weeks'!DP:DP="once per week",0.14,IF('6 weeks'!DP:DP="2-4 per week",0.43,IF('6 weeks'!DP:DP="more than 4 per week",0.8)))))</f>
        <v>0.14000000000000001</v>
      </c>
      <c r="DQ2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2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2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0.14000000000000001</v>
      </c>
      <c r="DT2">
        <f>IF('6 weeks'!DT:DT="Never/less than 1 per month",0.02,IF('6 weeks'!DT:DT="1-3 per month",0.08,IF('6 weeks'!DT:DT="once per week",0.14,IF('6 weeks'!DT:DT="2-4 per week",0.43,IF('6 weeks'!DT:DT="more than 4  per week",0.8)))))</f>
        <v>0.14000000000000001</v>
      </c>
      <c r="DU2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2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2">
        <f>IF('6 weeks'!DW:DW="Never/less than 1 per month",0.02,IF('6 weeks'!DW:DW="1-3 per month",0.08,IF('6 weeks'!DW:DW="once per week",0.14,IF('6 weeks'!DW:DW="2-4 per week",0.43,IF('6 weeks'!DW:DW="more than 4 per week",0.8)))))</f>
        <v>0.43</v>
      </c>
      <c r="DX2">
        <f>IF('6 weeks'!DX:DX="Never/less than 1/month",0.02,IF('6 weeks'!DX:DX="1-3 times/month",0.08,IF('6 weeks'!DX:DX="once per week",0.14,IF('6 weeks'!DX:DX="2-4 times/week",0.43,IF('6 weeks'!DX:DX="more than 4 times/week",0.8)))))</f>
        <v>0.08</v>
      </c>
      <c r="DY2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2">
        <f>IF('6 weeks'!DZ:DZ="Never/less than 1/month",0.02,IF('6 weeks'!DZ:DZ="1-3 times/month",0.08,IF('6 weeks'!DZ:DZ="once per week",0.14,IF('6 weeks'!DZ:DZ="2-4 times/week",0.43,IF('6 weeks'!DZ:DZ="more than 4 times/week",0.8)))))</f>
        <v>0.14000000000000001</v>
      </c>
      <c r="EA2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2">
        <f>IF('6 weeks'!EB:EB="Never/less than 1 per month",0.02,IF('6 weeks'!EB:EB="1-3 per month",0.08,IF('6 weeks'!EB:EB="once per week",0.14,IF('6 weeks'!EB:EB="2-4 per week",0.43,IF('6 weeks'!EB:EB="more than 4 per week",0.8)))))</f>
        <v>0.08</v>
      </c>
      <c r="EC2">
        <f>IF('6 weeks'!EC:EC="Never/less than 1 per month",0.02,IF('6 weeks'!EC:EC="1-3 per month",0.08,IF('6 weeks'!EC:EC="once per week",0.14,IF('6 weeks'!EC:EC="2-4 per week",0.43,IF('6 weeks'!EC:EC="more than 4 per week",0.8)))))</f>
        <v>0.14000000000000001</v>
      </c>
      <c r="ED2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2">
        <f>IF('6 weeks'!EE:EE="Never/less than 1/month",0.02,IF('6 weeks'!EE:EE="1-3 times per month",0.08,IF('6 weeks'!EE:EE="once per week",0.14,IF('6 weeks'!EE:EE="2-6 times/week",0.8,IF('6 weeks'!EE:EE="1 or more per day",1)))))</f>
        <v>0.14000000000000001</v>
      </c>
      <c r="EF2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2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2">
        <f>IF('6 weeks'!EH:EH="Never/less than 1 per month",0.02,IF('6 weeks'!EH:EH="1-3 per month",0.08,IF('6 weeks'!EH:EH="once per week",0.14,IF('6 weeks'!EH:EH="2-4 per week",0.43,IF('6 weeks'!EH:EH="more than 4 per week",0.8)))))</f>
        <v>0.14000000000000001</v>
      </c>
      <c r="EI2">
        <f>IF('6 weeks'!EI:EI="Never/less than 1 per month",0.02,IF('6 weeks'!EI:EI="1-3 /month",0.08,IF('6 weeks'!EI:EI="1/week",0.14,IF('6 weeks'!EI:EI="2-4 /week",0.43,IF('6 weeks'!EI:EI="1/day",1,IF('6 weeks'!EI:EI="2/day",2,IF('6 weeks'!EI:EI="3 or more /day",3)))))))</f>
        <v>3</v>
      </c>
      <c r="EJ2">
        <f>IF('6 weeks'!EJ:EJ="Never/less than once per month",0.02,IF('6 weeks'!EJ:EJ="1-3 times per month",0.08,IF('6 weeks'!EJ:EJ="once per week",0.14,IF('6 weeks'!EJ:EJ="more than once per week",0.43))))</f>
        <v>0.08</v>
      </c>
      <c r="EK2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2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0.43</v>
      </c>
      <c r="EM2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1</v>
      </c>
      <c r="EN2">
        <f>IF('6 weeks'!EN:EN="Never/less than 1 per month",0.02,IF('6 weeks'!EN:EN="1-3 per moth",0.08,IF('6 weeks'!EN:EN="1 per week",0.14,IF('6 weeks'!EN:EN="2-4 per week",0.8,IF('6 weeks'!EN:EN="more than 4 per week",0.8)))))</f>
        <v>0.02</v>
      </c>
      <c r="EO2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3</v>
      </c>
      <c r="EP2">
        <f>IF('6 weeks'!EP:EP="Never/less than 1/month",0.02,IF('6 weeks'!EP:EP="1-3 times/month",0.08,IF('6 weeks'!EP:EP="once per week",0.14,IF('6 weeks'!EP:EP="2-4 times/week",0.43,IF('6 weeks'!EP:EP="more than 4 times/week",0.8)))))</f>
        <v>0.43</v>
      </c>
      <c r="EQ2">
        <f>IF('6 weeks'!EQ:EQ="Never/less than 1/month",0.02,IF('6 weeks'!EQ:EQ="1-3 times/month",0.08,IF('6 weeks'!EQ:EQ="once per week",0.14,IF('6 weeks'!EQ:EQ="2-4 times/week",0.43,IF('6 weeks'!EQ:EQ="more than 4 times/week",0.8)))))</f>
        <v>0.14000000000000001</v>
      </c>
    </row>
    <row r="3" spans="1:147" x14ac:dyDescent="0.25">
      <c r="A3">
        <v>102</v>
      </c>
      <c r="B3">
        <f>IF('6 weeks'!B:B="Never/less than 1/month",0.02,IF('6 weeks'!B:B="1-3 times per month",0.08,IF('6 weeks'!B:B="once per week",0.14,IF('6 weeks'!B:B="2-6 times/week",0.8,IF('6 weeks'!B:B="1 or more per day",1)))))</f>
        <v>0.14000000000000001</v>
      </c>
      <c r="C3">
        <f>IF('6 weeks'!C:C="Never/less than 1/month",0.02,IF('6 weeks'!C:C="1-3 times per month",0.08,IF('6 weeks'!C:C="once per week",0.14,IF('6 weeks'!C:C="2-6 times/week",0.8,IF('6 weeks'!C:C="1 or more per day",1)))))</f>
        <v>1</v>
      </c>
      <c r="D3">
        <f>IF('6 weeks'!D:D="Never/less than 1/month",0.02,IF('6 weeks'!D:D="1-3 times per month",0.08,IF('6 weeks'!D:D="once per week",0.14,IF('6 weeks'!D:D="2-6 times/week",0.8,IF('6 weeks'!D:D="1 or more per day",1)))))</f>
        <v>0.02</v>
      </c>
      <c r="E3">
        <f>IF('6 weeks'!E:E="Never/less than 1 per month",0.02,IF('6 weeks'!E:E="1-3 per month",0.08,IF('6 weeks'!E:E="once per week",0.14,IF('6 weeks'!E:E="2-4 per week",0.43,IF('6 weeks'!E:E="1 or more per day",1)))))</f>
        <v>0.14000000000000001</v>
      </c>
      <c r="F3">
        <f>IF('6 weeks'!F:F="Never/less than 1/month",0.02,IF('6 weeks'!F:F="1-3 times/month",0.08,IF('6 weeks'!F:F="once per week",0.14,IF('6 weeks'!F:F="2-4 times/week",0.43,IF('6 weeks'!F:F="more than 4 times/week",0.8)))))</f>
        <v>0.8</v>
      </c>
      <c r="G3">
        <f>IF('6 weeks'!G:G="Never/less than 1/month",0.02,IF('6 weeks'!G:G="1-3 times per month",0.08,IF('6 weeks'!G:G="once per week",0.14,IF('6 weeks'!G:G="2-6 times/week",0.8,IF('6 weeks'!G:G="1 or more per day",1)))))</f>
        <v>0.02</v>
      </c>
      <c r="H3">
        <f>IF('6 weeks'!H:H="Never/less than 1 per month",0.02,IF('6 weeks'!H:H="1-3 per month",0.08,IF('6 weeks'!H:H="once per week",0.14,IF('6 weeks'!H:H="2-4 per week",0.43,IF('6 weeks'!H:H="more than 4 per week",0.8)))))</f>
        <v>0.43</v>
      </c>
      <c r="I3">
        <f>IF('6 weeks'!I:I="Never/less than 1 per month",0.02,IF('6 weeks'!I:I="1-3 per month",0.08,IF('6 weeks'!I:I="once per week",0.14,IF('6 weeks'!I:I="2-4 per week",0.43,IF('6 weeks'!I:I="more than 4 per week",0.8)))))</f>
        <v>0.43</v>
      </c>
      <c r="J3">
        <f>IF('6 weeks'!J:J="Never/less than 1 per month",0.02,IF('6 weeks'!J:J="1-3 per month",0.08,IF('6 weeks'!J:J="once per week",0.14,IF('6 weeks'!J:J="2-4 per week",0.43,IF('6 weeks'!J:J="more than 4 per week",0.8)))))</f>
        <v>0.43</v>
      </c>
      <c r="K3">
        <f>IF('6 weeks'!K:K="Never/less than 1 per month",0.02,IF('6 weeks'!K:K="1-3 per moth",0.08,IF('6 weeks'!K:K="1 per week",0.14,IF('6 weeks'!K:K="2-4 per week",0.8,IF('6 weeks'!K:K="more than 4 per week",0.8)))))</f>
        <v>0.08</v>
      </c>
      <c r="L3">
        <f>IF('6 weeks'!L:L="Never/less than 1/month",0.02,IF('6 weeks'!L:L="1-3 times/month",0.08,IF('6 weeks'!L:L="once per week",0.14,IF('6 weeks'!L:L="2-4 times/week",0.43,IF('6 weeks'!L:L="more than 4 times/week",0.8)))))</f>
        <v>0.14000000000000001</v>
      </c>
      <c r="M3">
        <f>IF('6 weeks'!M:M="Never/less than 1/month",0.02,IF('6 weeks'!M:M="1-3 times/month",0.08,IF('6 weeks'!M:M="once per week",0.14,IF('6 weeks'!M:M="2-4 times/week",0.43,IF('6 weeks'!M:M="more than 4 times/week",0.8)))))</f>
        <v>0.43</v>
      </c>
      <c r="N3">
        <f>IF('6 weeks'!N:N="Never/less than 1 per month",0.02,IF('6 weeks'!N:N="1-3 per moth",0.08,IF('6 weeks'!N:N="1 per week",0.14,IF('6 weeks'!N:N="2-4 per week",0.8,IF('6 weeks'!N:N="more than 4 per week",0.8)))))</f>
        <v>0.02</v>
      </c>
      <c r="O3">
        <f>IF('6 weeks'!O:O="Never/less than 1 per month",0.02,IF('6 weeks'!O:O="1-3 per month",0.08,IF('6 weeks'!O:O="one per week",0.14,IF('6 weeks'!O:O="2-6 per week",0.8,IF('6 weeks'!O:O="1 or more per day",1)))))</f>
        <v>0.08</v>
      </c>
      <c r="P3">
        <f>IF('6 weeks'!P:P="Never/less than 1 per month",0.02,IF('6 weeks'!P:P="1-3 per month",0.08,IF('6 weeks'!P:P="once per week",0.14,IF('6 weeks'!P:P="2-4 per week",0.43,IF('6 weeks'!P:P="more than 4 per week",0.8)))))</f>
        <v>0.02</v>
      </c>
      <c r="Q3">
        <f>IF('6 weeks'!Q:Q="Never/less than 1 per month",0.02,IF('6 weeks'!Q:Q="1-3 per month",0.08,IF('6 weeks'!Q:Q="2-6 per week",0.8,IF('6 weeks'!Q:Q="1 per day",1,IF('6 weeks'!Q:Q="more than 1 per day",2.5)))))</f>
        <v>0.02</v>
      </c>
      <c r="R3">
        <f>IF('6 weeks'!R:R="Never/less than once per month",0.02,IF('6 weeks'!R:R="1-3 times per month",0.08,IF('6 weeks'!R:R="once per week",0.14,IF('6 weeks'!R:R="more than once week",0.43))))</f>
        <v>0.02</v>
      </c>
      <c r="S3">
        <f>IF('6 weeks'!S:S="Never/less than 1 per month",0.02,IF('6 weeks'!S:S="1-3 per month",0.08,IF('6 weeks'!S:S="1 per week",0.14,IF('6 weeks'!S:S="more than 1 per week",0.8))))</f>
        <v>0.14000000000000001</v>
      </c>
      <c r="T3">
        <f>IF('6 weeks'!T:T="Never/less than once per month",0.02,IF('6 weeks'!T:T="1-3 times per month",0.08,IF('6 weeks'!T:T="once per week",0.14,IF('6 weeks'!T:T="more than once week",0.43))))</f>
        <v>0.14000000000000001</v>
      </c>
      <c r="U3">
        <f>IF('6 weeks'!U:U="Never/less than 1/month",0.02,IF('6 weeks'!U:U="1-3 times/month",0.08,IF('6 weeks'!U:U="once per week",0.14,IF('6 weeks'!U:U="2-4 times/week",0.43,IF('6 weeks'!U:U="more than 4 times/week",0.8)))))</f>
        <v>0.43</v>
      </c>
      <c r="V3">
        <f>IF('6 weeks'!V:V="Never/less than 1/month",0.02,IF('6 weeks'!V:V="1-3 times/month",0.08,IF('6 weeks'!V:V="once per week",0.14,IF('6 weeks'!V:V="2-4 times/week",0.43,IF('6 weeks'!V:V="more than 4 times/week",0.8)))))</f>
        <v>0.02</v>
      </c>
      <c r="W3">
        <f>IF('6 weeks'!W:W="Never/less than 1/month",0.02,IF('6 weeks'!W:W="1-3 times/month",0.08,IF('6 weeks'!W:W="once per week",0.14,IF('6 weeks'!W:W="2-4 times/week",0.43,IF('6 weeks'!W:W="more than 4 times/week",0.8)))))</f>
        <v>0.02</v>
      </c>
      <c r="X3">
        <f>IF('6 weeks'!X:X="Never/less than 1 per month",0.02,IF('6 weeks'!X:X="1 per week or less",0.14,IF('6 weeks'!X:X="2-6 per week",0.8,IF('6 weeks'!X:X="1 per day",1,IF('6 weeks'!X:X="2-3 per day",2.5,IF('6 weeks'!X:X="more than 3 per day",3.5))))))</f>
        <v>0.02</v>
      </c>
      <c r="Y3">
        <f>IF('6 weeks'!Y:Y="Never/less than 1 per month",0.02,IF('6 weeks'!Y:Y="1-3 per month",0.08,IF('6 weeks'!Y:Y="once per week",0.14,IF('6 weeks'!Y:Y="2-4 per week",0.43,IF('6 weeks'!Y:Y="more than 4 per week",0.8)))))</f>
        <v>0.02</v>
      </c>
      <c r="Z3">
        <f>IF('6 weeks'!Z:Z="Never/less than 1 per month",0.02,IF('6 weeks'!Z:Z="1-3 per month",0.08,IF('6 weeks'!Z:Z="once per week",0.14,IF('6 weeks'!Z:Z="2-4 per week",0.43,IF('6 weeks'!Z:Z="more than 4 per week",0.8)))))</f>
        <v>0.43</v>
      </c>
      <c r="AA3">
        <f>IF('6 weeks'!AA:AA="Never/less than 1 per month",0.02,IF('6 weeks'!AA:AA="1-3 per month",0.08,IF('6 weeks'!AA:AA="once per week",0.14,IF('6 weeks'!AA:AA="2-4 per week",0.43,IF('6 weeks'!AA:AA="more than 4 per week",0.8)))))</f>
        <v>0.08</v>
      </c>
      <c r="AB3">
        <f>IF('6 weeks'!AB:AB="Never/less than 1 per month",0.02,IF('6 weeks'!AB:AB="1-3 per month",0.08,IF('6 weeks'!AB:AB="once per week",0.14,IF('6 weeks'!AB:AB="2-4 per week",0.43,IF('6 weeks'!AB:AB="more than 4 per week",0.8)))))</f>
        <v>0.43</v>
      </c>
      <c r="AC3">
        <f>IF('6 weeks'!AC:AC="Never/less than 1 per month",0.02,IF('6 weeks'!AC:AC="1-3 per month",0.08,IF('6 weeks'!AC:AC="once per week",0.14,IF('6 weeks'!AC:AC="2-4 per week",0.43,IF('6 weeks'!AC:AC="more than 4 per week",0.8)))))</f>
        <v>0.08</v>
      </c>
      <c r="AD3">
        <f>IF('6 weeks'!AD:AD="Never/less than 1 per month",0.02,IF('6 weeks'!AD:AD="1-3 per month",0.08,IF('6 weeks'!AD:AD="one per week",0.14,IF('6 weeks'!AD:AD="2-4 per week",0.43,IF('6 weeks'!AD:AD="more than 4 per week",0.8)))))</f>
        <v>0.02</v>
      </c>
      <c r="AE3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0.14000000000000001</v>
      </c>
      <c r="AF3">
        <f>IF('6 weeks'!AF:AF="Never/less than 1 per month",0.02,IF('6 weeks'!AF:AF="1-3 per month",0.08,IF('6 weeks'!AF:AF="one per week",0.14,IF('6 weeks'!AF:AF="2-6 per week",0.8,IF('6 weeks'!AF:AF="1 or more per day",1)))))</f>
        <v>0.8</v>
      </c>
      <c r="AG3">
        <f>IF('6 weeks'!AG:AG="never/less than 1 per month",0.02,IF('6 weeks'!AG:AG="1-3 times per month",0.08,IF('6 weeks'!AG:AG="once per week",0.14,IF('6 weeks'!AG:AG="2-4 times/week",0.43,IF('6 weeks'!AG:AG="more than 4 times per week",0.8)))))</f>
        <v>0.02</v>
      </c>
      <c r="AH3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0.8</v>
      </c>
      <c r="AI3">
        <f>IF('6 weeks'!AI:AI="Never/less than once per month",0.02,IF('6 weeks'!AI:AI="1-3 times per month",0.08,IF('6 weeks'!AI:AI="once per week",0.14,IF('6 weeks'!AI:AI="more than once week",0.43))))</f>
        <v>0.02</v>
      </c>
      <c r="AJ3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3">
        <f>IF('6 weeks'!AK:AK="Never/less than 1 per month",0.02,IF('6 weeks'!AK:AK="1-3 per month",0.08,IF('6 weeks'!AK:AK="one per week",0.14,IF('6 weeks'!AK:AK="2-6 per week",0.8,IF('6 weeks'!AK:AK="1 or more per day",1)))))</f>
        <v>0.8</v>
      </c>
      <c r="AL3">
        <f>IF('6 weeks'!AL:AL="Never/less than 1/month",0.02,IF('6 weeks'!AL:AL="1-3 times/month",0.08,IF('6 weeks'!AL:AL="once per week",0.14,IF('6 weeks'!AL:AL="2-4 times/week",0.43,IF('6 weeks'!AL:AL="more than 4 times/week",0.8)))))</f>
        <v>0.14000000000000001</v>
      </c>
      <c r="AM3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3">
        <f>IF('6 weeks'!AN:AN="Never/less than 1 per month",0.02,IF('6 weeks'!AN:AN="1-3 per moth",0.08,IF('6 weeks'!AN:AN="1 per week",0.14,IF('6 weeks'!AN:AN="2-4 per week",0.8,IF('6 weeks'!AN:AN="more than 4 per week",0.8)))))</f>
        <v>0.02</v>
      </c>
      <c r="AO3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3">
        <f>IF('6 weeks'!AP:AP="Never/less than 1 per month",0.02,IF('6 weeks'!AP:AP="1-3 per month",0.08,IF('6 weeks'!AP:AP="1 per week",0.14,IF('6 weeks'!AP:AP="more than 1 per week",0.8))))</f>
        <v>0.08</v>
      </c>
      <c r="AQ3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3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3">
        <f>IF('6 weeks'!AS:AS="Never/less than 1 per month",0.02,IF('6 weeks'!AS:AS="1-3 per moth",0.08,IF('6 weeks'!AS:AS="1 per week",0.14,IF('6 weeks'!AS:AS="2-4 per week",0.43,IF('6 weeks'!AS:AS="more than 4 per week",0.8)))))</f>
        <v>0.08</v>
      </c>
      <c r="AT3">
        <f>IF('6 weeks'!AT:AT="Never/less than 1 per month",0.02,IF('6 weeks'!AT:AT="1-3 per month",0.08,IF('6 weeks'!AT:AT="1-4 per week",0.43,IF('6 weeks'!AT:AT="more than 4 per week",0.8))))</f>
        <v>0.08</v>
      </c>
      <c r="AU3">
        <f>IF('6 weeks'!AU:AU="Never/less than 1 per month",0.02,IF('6 weeks'!AU:AU="1-3 per month",0.08,IF('6 weeks'!AU:AU="once per week",0.14,IF('6 weeks'!AU:AU="2-4 per week",0.43,IF('6 weeks'!AU:AU="more than 4 per week",0.8)))))</f>
        <v>0.14000000000000001</v>
      </c>
      <c r="AV3">
        <f>IF('6 weeks'!AV:AV="Never/less than 1 per month",0.02,IF('6 weeks'!AV:AV="1-3 per month",0.08,IF('6 weeks'!AV:AV="one per week",0.14,IF('6 weeks'!AV:AV="2-6 per week",0.8,IF('6 weeks'!AV:AV="1 or more per day",1)))))</f>
        <v>0.08</v>
      </c>
      <c r="AW3">
        <f>IF('6 weeks'!AW:AW="Never/less than 1 per month",0.02,IF('6 weeks'!AW:AW="1-3 per month",0.08,IF('6 weeks'!AW:AW="once per week",0.14,IF('6 weeks'!AW:AW="2-4 per week",0.43,IF('6 weeks'!AW:AW="more than 4 per week",0.8)))))</f>
        <v>0.08</v>
      </c>
      <c r="AX3">
        <f>IF('6 weeks'!AX:AX="Never/less than 1 per month",0.02,IF('6 weeks'!AX:AX="1-3 per month",0.08,IF('6 weeks'!AX:AX="once per week",0.14,IF('6 weeks'!AX:AX="2-4 per week",0.43,IF('6 weeks'!AX:AX="more than 4 per week",0.8)))))</f>
        <v>0.43</v>
      </c>
      <c r="AY3">
        <f>IF('6 weeks'!AY:AY="Never/less than 1 per month",0.02,IF('6 weeks'!AY:AY="1-3 per moth",0.08,IF('6 weeks'!AY:AY="1 per week",0.14,IF('6 weeks'!AY:AY="2-4 per week",0.43,IF('6 weeks'!AY:AY="more than 4 per week",0.8)))))</f>
        <v>0.14000000000000001</v>
      </c>
      <c r="AZ3">
        <f>IF('6 weeks'!AZ:AZ="Never/less than 1 per month",0.02,IF('6 weeks'!AZ:AZ="1-3 per month",0.08,IF('6 weeks'!AZ:AZ="once per week",0.14,IF('6 weeks'!AZ:AZ="2-4 per week",0.43,IF('6 weeks'!AZ:AZ="more than 4 per week",0.8)))))</f>
        <v>0.14000000000000001</v>
      </c>
      <c r="BA3">
        <f>IF('6 weeks'!BA:BA="Never/less than 1 per month",0.02,IF('6 weeks'!BA:BA="1-3 per moth",0.08,IF('6 weeks'!BA:BA="1 per week",0.14,IF('6 weeks'!BA:BA="2-4 per week",0.8,IF('6 weeks'!BA:BA="more than 4 per week",0.8)))))</f>
        <v>0.14000000000000001</v>
      </c>
      <c r="BB3">
        <f>IF('6 weeks'!BB:BB="Never/less than 1 per month",0.02,IF('6 weeks'!BB:BB="1-3 per moth",0.08,IF('6 weeks'!BB:BB="1 per week",0.14,IF('6 weeks'!BB:BB="2-4 per week",0.8,IF('6 weeks'!BB:BB="more than 4 per week",0.8)))))</f>
        <v>0.14000000000000001</v>
      </c>
      <c r="BC3">
        <f>IF('6 weeks'!BC:BC="Never/less than 1 per month",0.02,IF('6 weeks'!BC:BC="1-3 per month",0.08,IF('6 weeks'!BC:BC="once per week",0.14,IF('6 weeks'!BC:BC="2-4 per week",0.43,IF('6 weeks'!BC:BC="more than 4 per week",0.8)))))</f>
        <v>0.08</v>
      </c>
      <c r="BD3">
        <f>IF('6 weeks'!BD:BD="Never/less than 1 per month",0.02,IF('6 weeks'!BD:BD="1-3 per month",0.08,IF('6 weeks'!BD:BD="1 per week",0.14,IF('6 weeks'!BD:BD="more than 1 per week",0.8))))</f>
        <v>0.08</v>
      </c>
      <c r="BE3">
        <f>IF('6 weeks'!BE:BE="Never/less than 1 per month",0.02,IF('6 weeks'!BE:BE="1-3 per month",0.08,IF('6 weeks'!BE:BE="1 per week",0.14,IF('6 weeks'!BE:BE="more than 1 per week",0.8))))</f>
        <v>0.14000000000000001</v>
      </c>
      <c r="BF3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3">
        <f>IF('6 weeks'!BG:BG="Never/less than 1/month",0.02,IF('6 weeks'!BG:BG="1-3 times/month",0.08,IF('6 weeks'!BG:BG="once per week",0.14,IF('6 weeks'!BG:BG="2-4 times/week",0.43,IF('6 weeks'!BG:BG="more than 4 times/week",0.8)))))</f>
        <v>0.14000000000000001</v>
      </c>
      <c r="BH3">
        <f>IF('6 weeks'!BH:BH="Never/less than 1/month",0.02,IF('6 weeks'!BH:BH="1-3 times/month",0.08,IF('6 weeks'!BH:BH="once per week",0.14,IF('6 weeks'!BH:BH="2-4 times/week",0.43,IF('6 weeks'!BH:BH="more than 4 times/week",0.8)))))</f>
        <v>0.02</v>
      </c>
      <c r="BI3">
        <f>IF('6 weeks'!BI:BI="Never/less than 1/month",0.02,IF('6 weeks'!BI:BI="1-3 times/month",0.08,IF('6 weeks'!BI:BI="once per week",0.14,IF('6 weeks'!BI:BI="2-4 times/week",0.43,IF('6 weeks'!BI:BI="1 or more per day",1)))))</f>
        <v>0.43</v>
      </c>
      <c r="BJ3">
        <f>IF('6 weeks'!BJ:BJ="Never/less than 1 per month",0.02,IF('6 weeks'!BJ:BJ="1-3 per month",0.08,IF('6 weeks'!BJ:BJ="one per week",0.14,IF('6 weeks'!BJ:BJ="2-4 per week",0.43,IF('6 weeks'!BJ:BJ="more than 4 per week",0.8)))))</f>
        <v>0.43</v>
      </c>
      <c r="BK3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3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3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3">
        <f>IF('6 weeks'!BN:BN="Never/less than 1 per month",0.02,IF('6 weeks'!BN:BN="1-3 per month",0.08,IF('6 weeks'!BN:BN="once per week",0.14,IF('6 weeks'!BN:BN="2-4 per week",0.43,IF('6 weeks'!BN:BN="more than 4 per week",0.8)))))</f>
        <v>0.8</v>
      </c>
      <c r="BO3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3">
        <f>IF('6 weeks'!BP:BP="Never/less than 1 per month",0.02,IF('6 weeks'!BP:BP="1-3 per month",0.08,IF('6 weeks'!BP:BP="one per week",0.14,IF('6 weeks'!BP:BP="2-4 per week",0.43,IF('6 weeks'!BP:BP="more than 4 per week",0.8)))))</f>
        <v>0.02</v>
      </c>
      <c r="BQ3">
        <f>IF('6 weeks'!BQ:BQ="Never/less than 1 per month",0.02,IF('6 weeks'!BQ:BQ="1-3 per month",0.08,IF('6 weeks'!BQ:BQ="once per week",0.14,IF('6 weeks'!BQ:BQ="2-4 per week",0.43,IF('6 weeks'!BQ:BQ="more than 4 per week",0.8)))))</f>
        <v>0.08</v>
      </c>
      <c r="BR3">
        <f>IF('6 weeks'!BR:BR="never/less than 1 per month",0.02,IF('6 weeks'!BR:BR="1-3 per month",0.08,IF('6 weeks'!BR:BR="once per week",0.14,IF('6 weeks'!BR:BR="2-4 imes per week",0.43,IF('6 weeks'!BR:BR="more than 4 times per week",0.8)))))</f>
        <v>0.02</v>
      </c>
      <c r="BS3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3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3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0.08</v>
      </c>
      <c r="BV3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3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3">
        <f>IF('6 weeks'!BX:BX="Never/less than 1 per month",0.02,IF('6 weeks'!BX:BX="1-3 per month",0.08,IF('6 weeks'!BX:BX="once per week",0.14,IF('6 weeks'!BX:BX="2-4 per week",0.43,IF('6 weeks'!BX:BX="more than 4 per week",0.8)))))</f>
        <v>0.02</v>
      </c>
      <c r="BY3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3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3">
        <f>IF('6 weeks'!CA:CA="Never/less than 1 per month",0.02,IF('6 weeks'!CA:CA="1-3 per month",0.08,IF('6 weeks'!CA:CA="once per week",0.14,IF('6 weeks'!CA:CA="2-4 per week",0.43,IF('6 weeks'!CA:CA="more than 4 per week",0.8)))))</f>
        <v>0.08</v>
      </c>
      <c r="CB3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0.14000000000000001</v>
      </c>
      <c r="CC3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3">
        <f>IF('6 weeks'!CD:CD="Never/less than 1/month",0.02,IF('6 weeks'!CD:CD="1-3 times/month",0.08,IF('6 weeks'!CD:CD="once per week",0.14,IF('6 weeks'!CD:CD="2-4 times/week",0.43,IF('6 weeks'!CD:CD="more than 4 times/week",0.8)))))</f>
        <v>0.02</v>
      </c>
      <c r="CE3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3">
        <f>IF('6 weeks'!CF:CF="Never/less than 1 per month",0.02,IF('6 weeks'!CF:CF="1-3 per month",0.08,IF('6 weeks'!CF:CF="once per week",0.14,IF('6 weeks'!CF:CF="2-4 per week",0.43,IF('6 weeks'!CF:CF="more than 4 per week",0.8)))))</f>
        <v>0.08</v>
      </c>
      <c r="CG3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0.43</v>
      </c>
      <c r="CH3">
        <f>IF('6 weeks'!CH:CH="Never/less than once per month",0.02,IF('6 weeks'!CH:CH="1-3 times per month",0.08,IF('6 weeks'!CH:CH="once per week",0.14,IF('6 weeks'!CH:CH="more than once week",0.43))))</f>
        <v>0.02</v>
      </c>
      <c r="CI3">
        <f>IF('6 weeks'!CI:CI="Never/less than once per month",0.02,IF('6 weeks'!CI:CI="1-3 times per month",0.08,IF('6 weeks'!CI:CI="once per week",0.14,IF('6 weeks'!CI:CI="more than once week",0.43))))</f>
        <v>0.02</v>
      </c>
      <c r="CJ3">
        <f>IF('6 weeks'!CJ:CJ="Never/less than 1/month",0.02,IF('6 weeks'!CJ:CJ="1-3 times per month",0.08,IF('6 weeks'!CJ:CJ="once per week",0.14,IF('6 weeks'!CJ:CJ="2-6 times/week",0.8,IF('6 weeks'!CJ:CJ="1 or more per day",1)))))</f>
        <v>0.14000000000000001</v>
      </c>
      <c r="CK3">
        <f>IF('6 weeks'!CK:CK="Never/less than 1 per month",0.02,IF('6 weeks'!CK:CK="1-3 per month",0.08,IF('6 weeks'!CK:CK="one per week",0.14,IF('6 weeks'!CK:CK="2-6 per week",0.8,IF('6 weeks'!CK:CK="1 or more per day",1)))))</f>
        <v>0.8</v>
      </c>
      <c r="CL3">
        <v>0.8</v>
      </c>
      <c r="CM3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3">
        <f>IF('6 weeks'!CN:CN="Never/less than 1 per month",0.02,IF('6 weeks'!CN:CN="1-3 per month",0.08,IF('6 weeks'!CN:CN="once per week",0.14,IF('6 weeks'!CN:CN="2-4 per week",0.43,IF('6 weeks'!CN:CN="more than 4 per week",0.8)))))</f>
        <v>0.08</v>
      </c>
      <c r="CO3">
        <f>IF('6 weeks'!CO:CO="Never/less than 1 per month",0.02,IF('6 weeks'!CO:CO="1-3 per month",0.08,IF('6 weeks'!CO:CO="1 per week",0.14,IF('6 weeks'!CO:CO="more than 1 per week",0.8))))</f>
        <v>0.08</v>
      </c>
      <c r="CP3">
        <f>IF('6 weeks'!CP:CP="Never/less than 1 per month",0.02,IF('6 weeks'!CP:CP="1-3 per moth",0.08,IF('6 weeks'!CP:CP="1 per week",0.14,IF('6 weeks'!CP:CP="2-4 per week",0.8,IF('6 weeks'!CP:CP="more than 4 per week",0.8)))))</f>
        <v>0.14000000000000001</v>
      </c>
      <c r="CQ3">
        <f>IF('6 weeks'!CQ:CQ="Never/less than once per month",0.02,IF('6 weeks'!CQ:CQ="1-3 times per month",0.08,IF('6 weeks'!CQ:CQ="once per week",0.14,IF('6 weeks'!CQ:CQ="more than once week",0.43))))</f>
        <v>0.02</v>
      </c>
      <c r="CR3">
        <f>IF('6 weeks'!CR:CR="Never/less than 1/month",0.02,IF('6 weeks'!CR:CR="1-3 times/month",0.08,IF('6 weeks'!CR:CR="once per week",0.14,IF('6 weeks'!CR:CR="2-4 times/week",0.43,IF('6 weeks'!CR:CR="more than 4 times/week",0.8)))))</f>
        <v>0.14000000000000001</v>
      </c>
      <c r="CS3">
        <f>IF('6 weeks'!CS:CS="Never/less than 1 per month",0.02,IF('6 weeks'!CS:CS="1-3 per month",0.08,IF('6 weeks'!CS:CS="one per week",0.14,IF('6 weeks'!CS:CS="2-4 per week",0.43,IF('6 weeks'!CS:CS="more than 4 per week",0.8)))))</f>
        <v>0.02</v>
      </c>
      <c r="CT3">
        <f>IF('6 weeks'!CT:CT="Never/less than 1 per month",0.02,IF('6 weeks'!CT:CT="1-3 per month",0.08,IF('6 weeks'!CT:CT="1 per week",0.14,IF('6 weeks'!CT:CT="more than 1 per week",0.8))))</f>
        <v>0.08</v>
      </c>
      <c r="CU3">
        <f>IF('6 weeks'!CU:CU="Never/less than 1/month",0.02,IF('6 weeks'!CU:CU="1-3 times per month",0.08,IF('6 weeks'!CU:CU="once per week",0.14,IF('6 weeks'!CU:CU="2-6 times/week",0.8,IF('6 weeks'!CU:CU="1 or more per day",1)))))</f>
        <v>0.14000000000000001</v>
      </c>
      <c r="CV3">
        <f>IF('6 weeks'!CV:CV="Never/less than 1/month",0.02,IF('6 weeks'!CV:CV="1-3 times/month",0.08,IF('6 weeks'!CV:CV="once per week",0.14,IF('6 weeks'!CV:CV="2-4 times/week",0.43,IF('6 weeks'!CV:CV="more than 4 times/week",0.8)))))</f>
        <v>0.02</v>
      </c>
      <c r="CW3">
        <f>IF('6 weeks'!CW:CW="Never/less than 1 per month",0.02,IF('6 weeks'!CW:CW="1-3 per month",0.08,IF('6 weeks'!CW:CW="1 per week",0.14,IF('6 weeks'!CW:CW="more than 1 per week",0.8))))</f>
        <v>0.08</v>
      </c>
      <c r="CX3">
        <f>IF('6 weeks'!CX:CX="Never/less than once per month",0.02,IF('6 weeks'!CX:CX="1-3 times per month",0.08,IF('6 weeks'!CX:CX="once per week",0.14,IF('6 weeks'!CX:CX="more than once week",0.43))))</f>
        <v>0.08</v>
      </c>
      <c r="CY3">
        <f>IF('6 weeks'!CY:CY="Never/less than 1 per month",0.02,IF('6 weeks'!CY:CY="1-3 per month",0.08,IF('6 weeks'!CY:CY="once per week",0.14,IF('6 weeks'!CY:CY="2-4 per week",0.43,IF('6 weeks'!CY:CY="more than 4 per week",0.8)))))</f>
        <v>0.43</v>
      </c>
      <c r="CZ3">
        <f>IF('6 weeks'!CZ:CZ="Never/less than 1 per month",0.02,IF('6 weeks'!CZ:CZ="1-3 per month",0.08,IF('6 weeks'!CZ:CZ="1-4 per week",0.43,IF('6 weeks'!CZ:CZ="more than 4 per week",0.8))))</f>
        <v>0.08</v>
      </c>
      <c r="DA3">
        <f>IF('6 weeks'!DA:DA="Never/less than 1 per month",0.02,IF('6 weeks'!DA:DA="1-3 per month",0.08,IF('6 weeks'!DA:DA="once per week",0.14,IF('6 weeks'!DA:DA="2-4 per week",0.43,IF('6 weeks'!DA:DA="more than 4 per week",0.8)))))</f>
        <v>0.43</v>
      </c>
      <c r="DB3">
        <f>IF('6 weeks'!DB:DB="Never/less than 1 per month",0.02,IF('6 weeks'!DB:DB="1-3 per month",0.08,IF('6 weeks'!DB:DB="1-4 per week",0.43,IF('6 weeks'!DB:DB="more than 4 per week",0.8))))</f>
        <v>0.02</v>
      </c>
      <c r="DC3">
        <f>IF('6 weeks'!DC:DC="Never/less than 1 per month",0.02,IF('6 weeks'!DC:DC="1-3 per month",0.08,IF('6 weeks'!DC:DC="once per week",0.14,IF('6 weeks'!DC:DC="2-4 per week",0.43,IF('6 weeks'!DC:DC="more than 4 per week",0.8)))))</f>
        <v>0.02</v>
      </c>
      <c r="DD3">
        <f>IF('6 weeks'!DD:DD="Never/less than 1 per month",0.02,IF('6 weeks'!DD:DD="1-3 per month",0.08,IF('6 weeks'!DD:DD="once per week",0.14,IF('6 weeks'!DD:DD="2-4 per week",0.43,IF('6 weeks'!DD:DD="more than 4 per week",0.8)))))</f>
        <v>0.02</v>
      </c>
      <c r="DE3">
        <f>IF('6 weeks'!DE:DE="Never/less than 1 per month",0.02,IF('6 weeks'!DE:DE="1-3 per moth",0.08,IF('6 weeks'!DE:DE="1 per week",0.14,IF('6 weeks'!DE:DE="2-4 per week",0.8,IF('6 weeks'!DE:DE="more than 4 per week",0.8)))))</f>
        <v>0.02</v>
      </c>
      <c r="DF3">
        <f>IF('6 weeks'!DF:DF="Never/less than once per month",0.02,IF('6 weeks'!DF:DF="1-3 times per month",0.08,IF('6 weeks'!DF:DF="once per week",0.14,IF('6 weeks'!DF:DF="more than once week",0.43))))</f>
        <v>0.02</v>
      </c>
      <c r="DG3">
        <f>IF('6 weeks'!DG:DG="Never/less than 1 per month",0.02,IF('6 weeks'!DG:DG="1-3 per month",0.08,IF('6 weeks'!DG:DG="1 per week",0.14,IF('6 weeks'!DG:DG="more than 1 per week",0.8))))</f>
        <v>0.08</v>
      </c>
      <c r="DH3">
        <f>IF('6 weeks'!DH:DH="Never/less than 1 per month",0.02,IF('6 weeks'!DH:DH="1-3 per month",0.08,IF('6 weeks'!DH:DH="once per week",0.14,IF('6 weeks'!DH:DH="2-4 per week",0.43,IF('6 weeks'!DH:DH="more than 4 per week",0.8)))))</f>
        <v>0.08</v>
      </c>
      <c r="DI3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3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3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1</v>
      </c>
      <c r="DL3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3">
        <f>IF('6 weeks'!DM:DM="never/less than 1 per month",0.02,IF('6 weeks'!DM:DM="1-3 times per month",0.08,IF('6 weeks'!DM:DM="once per week",0.14,IF('6 weeks'!DM:DM="2-4 imes/week",0.43,IF('6 weeks'!DM:DM="more than 4 times per week",0.8)))))</f>
        <v>0.02</v>
      </c>
      <c r="DN3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3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3">
        <f>IF('6 weeks'!DP:DP="Never/less than 1 per month",0.02,IF('6 weeks'!DP:DP="1-3 per month",0.08,IF('6 weeks'!DP:DP="once per week",0.14,IF('6 weeks'!DP:DP="2-4 per week",0.43,IF('6 weeks'!DP:DP="more than 4 per week",0.8)))))</f>
        <v>0.14000000000000001</v>
      </c>
      <c r="DQ3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3">
        <f>IF('6 weeks'!DR:DR="Never/less than 1 per month",0.02,IF('6 weeks'!DR:DR="1-3 per month",0.08,IF('6 weeks'!DR:DR="once per week",0.14,IF('6 weeks'!DR:DR="2-4 per week",0.43,IF('6 weeks'!DR:DR="more than 4 per week",0.8)))))</f>
        <v>0.08</v>
      </c>
      <c r="DS3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0.14000000000000001</v>
      </c>
      <c r="DT3">
        <f>IF('6 weeks'!DT:DT="Never/less than 1 per month",0.02,IF('6 weeks'!DT:DT="1-3 per month",0.08,IF('6 weeks'!DT:DT="once per week",0.14,IF('6 weeks'!DT:DT="2-4 per week",0.43,IF('6 weeks'!DT:DT="more than 4  per week",0.8)))))</f>
        <v>0.14000000000000001</v>
      </c>
      <c r="DU3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3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3">
        <f>IF('6 weeks'!DW:DW="Never/less than 1 per month",0.02,IF('6 weeks'!DW:DW="1-3 per month",0.08,IF('6 weeks'!DW:DW="once per week",0.14,IF('6 weeks'!DW:DW="2-4 per week",0.43,IF('6 weeks'!DW:DW="more than 4 per week",0.8)))))</f>
        <v>0.02</v>
      </c>
      <c r="DX3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3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3">
        <f>IF('6 weeks'!DZ:DZ="Never/less than 1/month",0.02,IF('6 weeks'!DZ:DZ="1-3 times/month",0.08,IF('6 weeks'!DZ:DZ="once per week",0.14,IF('6 weeks'!DZ:DZ="2-4 times/week",0.43,IF('6 weeks'!DZ:DZ="more than 4 times/week",0.8)))))</f>
        <v>0.14000000000000001</v>
      </c>
      <c r="EA3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3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3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3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3">
        <f>IF('6 weeks'!EE:EE="Never/less than 1/month",0.02,IF('6 weeks'!EE:EE="1-3 times per month",0.08,IF('6 weeks'!EE:EE="once per week",0.14,IF('6 weeks'!EE:EE="2-6 times/week",0.8,IF('6 weeks'!EE:EE="1 or more per day",1)))))</f>
        <v>0.8</v>
      </c>
      <c r="EF3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3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3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3">
        <f>IF('6 weeks'!EI:EI="Never/less than 1 per month",0.02,IF('6 weeks'!EI:EI="1-3 /month",0.08,IF('6 weeks'!EI:EI="1/week",0.14,IF('6 weeks'!EI:EI="2-4 /week",0.43,IF('6 weeks'!EI:EI="1/day",1,IF('6 weeks'!EI:EI="2/day",2,IF('6 weeks'!EI:EI="3 or more /day",3)))))))</f>
        <v>3</v>
      </c>
      <c r="EJ3">
        <f>IF('6 weeks'!EJ:EJ="Never/less than once per month",0.02,IF('6 weeks'!EJ:EJ="1-3 times per month",0.08,IF('6 weeks'!EJ:EJ="once per week",0.14,IF('6 weeks'!EJ:EJ="more than once per week",0.43))))</f>
        <v>0.43</v>
      </c>
      <c r="EK3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0.08</v>
      </c>
      <c r="EL3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0.43</v>
      </c>
      <c r="EM3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0.8</v>
      </c>
      <c r="EN3">
        <f>IF('6 weeks'!EN:EN="Never/less than 1 per month",0.02,IF('6 weeks'!EN:EN="1-3 per moth",0.08,IF('6 weeks'!EN:EN="1 per week",0.14,IF('6 weeks'!EN:EN="2-4 per week",0.8,IF('6 weeks'!EN:EN="more than 4 per week",0.8)))))</f>
        <v>0.02</v>
      </c>
      <c r="EO3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0.02</v>
      </c>
      <c r="EP3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3">
        <f>IF('6 weeks'!EQ:EQ="Never/less than 1/month",0.02,IF('6 weeks'!EQ:EQ="1-3 times/month",0.08,IF('6 weeks'!EQ:EQ="once per week",0.14,IF('6 weeks'!EQ:EQ="2-4 times/week",0.43,IF('6 weeks'!EQ:EQ="more than 4 times/week",0.8)))))</f>
        <v>0.08</v>
      </c>
    </row>
    <row r="4" spans="1:147" x14ac:dyDescent="0.25">
      <c r="A4">
        <v>103</v>
      </c>
      <c r="B4">
        <f>IF('6 weeks'!B:B="Never/less than 1/month",0.02,IF('6 weeks'!B:B="1-3 times per month",0.08,IF('6 weeks'!B:B="once per week",0.14,IF('6 weeks'!B:B="2-6 times/week",0.8,IF('6 weeks'!B:B="1 or more per day",1)))))</f>
        <v>0.08</v>
      </c>
      <c r="C4">
        <f>IF('6 weeks'!C:C="Never/less than 1/month",0.02,IF('6 weeks'!C:C="1-3 times per month",0.08,IF('6 weeks'!C:C="once per week",0.14,IF('6 weeks'!C:C="2-6 times/week",0.8,IF('6 weeks'!C:C="1 or more per day",1)))))</f>
        <v>1</v>
      </c>
      <c r="D4">
        <f>IF('6 weeks'!D:D="Never/less than 1/month",0.02,IF('6 weeks'!D:D="1-3 times per month",0.08,IF('6 weeks'!D:D="once per week",0.14,IF('6 weeks'!D:D="2-6 times/week",0.8,IF('6 weeks'!D:D="1 or more per day",1)))))</f>
        <v>0.02</v>
      </c>
      <c r="E4">
        <f>IF('6 weeks'!E:E="Never/less than 1 per month",0.02,IF('6 weeks'!E:E="1-3 per month",0.08,IF('6 weeks'!E:E="once per week",0.14,IF('6 weeks'!E:E="2-4 per week",0.43,IF('6 weeks'!E:E="1 or more per day",1)))))</f>
        <v>0.08</v>
      </c>
      <c r="F4">
        <f>IF('6 weeks'!F:F="Never/less than 1/month",0.02,IF('6 weeks'!F:F="1-3 times/month",0.08,IF('6 weeks'!F:F="once per week",0.14,IF('6 weeks'!F:F="2-4 times/week",0.43,IF('6 weeks'!F:F="more than 4 times/week",0.8)))))</f>
        <v>0.8</v>
      </c>
      <c r="G4">
        <f>IF('6 weeks'!G:G="Never/less than 1/month",0.02,IF('6 weeks'!G:G="1-3 times per month",0.08,IF('6 weeks'!G:G="once per week",0.14,IF('6 weeks'!G:G="2-6 times/week",0.8,IF('6 weeks'!G:G="1 or more per day",1)))))</f>
        <v>0.02</v>
      </c>
      <c r="H4">
        <f>IF('6 weeks'!H:H="Never/less than 1 per month",0.02,IF('6 weeks'!H:H="1-3 per month",0.08,IF('6 weeks'!H:H="once per week",0.14,IF('6 weeks'!H:H="2-4 per week",0.43,IF('6 weeks'!H:H="more than 4 per week",0.8)))))</f>
        <v>0.02</v>
      </c>
      <c r="I4">
        <f>IF('6 weeks'!I:I="Never/less than 1 per month",0.02,IF('6 weeks'!I:I="1-3 per month",0.08,IF('6 weeks'!I:I="once per week",0.14,IF('6 weeks'!I:I="2-4 per week",0.43,IF('6 weeks'!I:I="more than 4 per week",0.8)))))</f>
        <v>0.02</v>
      </c>
      <c r="J4">
        <f>IF('6 weeks'!J:J="Never/less than 1 per month",0.02,IF('6 weeks'!J:J="1-3 per month",0.08,IF('6 weeks'!J:J="once per week",0.14,IF('6 weeks'!J:J="2-4 per week",0.43,IF('6 weeks'!J:J="more than 4 per week",0.8)))))</f>
        <v>0.02</v>
      </c>
      <c r="K4">
        <f>IF('6 weeks'!K:K="Never/less than 1 per month",0.02,IF('6 weeks'!K:K="1-3 per moth",0.08,IF('6 weeks'!K:K="1 per week",0.14,IF('6 weeks'!K:K="2-4 per week",0.8,IF('6 weeks'!K:K="more than 4 per week",0.8)))))</f>
        <v>0.02</v>
      </c>
      <c r="L4">
        <f>IF('6 weeks'!L:L="Never/less than 1/month",0.02,IF('6 weeks'!L:L="1-3 times/month",0.08,IF('6 weeks'!L:L="once per week",0.14,IF('6 weeks'!L:L="2-4 times/week",0.43,IF('6 weeks'!L:L="more than 4 times/week",0.8)))))</f>
        <v>0.8</v>
      </c>
      <c r="M4">
        <f>IF('6 weeks'!M:M="Never/less than 1/month",0.02,IF('6 weeks'!M:M="1-3 times/month",0.08,IF('6 weeks'!M:M="once per week",0.14,IF('6 weeks'!M:M="2-4 times/week",0.43,IF('6 weeks'!M:M="more than 4 times/week",0.8)))))</f>
        <v>0.02</v>
      </c>
      <c r="N4">
        <f>IF('6 weeks'!N:N="Never/less than 1 per month",0.02,IF('6 weeks'!N:N="1-3 per moth",0.08,IF('6 weeks'!N:N="1 per week",0.14,IF('6 weeks'!N:N="2-4 per week",0.8,IF('6 weeks'!N:N="more than 4 per week",0.8)))))</f>
        <v>0.02</v>
      </c>
      <c r="O4">
        <f>IF('6 weeks'!O:O="Never/less than 1 per month",0.02,IF('6 weeks'!O:O="1-3 per month",0.08,IF('6 weeks'!O:O="one per week",0.14,IF('6 weeks'!O:O="2-6 per week",0.8,IF('6 weeks'!O:O="1 or more per day",1)))))</f>
        <v>0.08</v>
      </c>
      <c r="P4">
        <f>IF('6 weeks'!P:P="Never/less than 1 per month",0.02,IF('6 weeks'!P:P="1-3 per month",0.08,IF('6 weeks'!P:P="once per week",0.14,IF('6 weeks'!P:P="2-4 per week",0.43,IF('6 weeks'!P:P="more than 4 per week",0.8)))))</f>
        <v>0.02</v>
      </c>
      <c r="Q4">
        <f>IF('6 weeks'!Q:Q="Never/less than 1 per month",0.02,IF('6 weeks'!Q:Q="1-3 per month",0.08,IF('6 weeks'!Q:Q="2-6 per week",0.8,IF('6 weeks'!Q:Q="1 per day",1,IF('6 weeks'!Q:Q="more than 1 per day",2.5)))))</f>
        <v>0.02</v>
      </c>
      <c r="R4">
        <f>IF('6 weeks'!R:R="Never/less than once per month",0.02,IF('6 weeks'!R:R="1-3 times per month",0.08,IF('6 weeks'!R:R="once per week",0.14,IF('6 weeks'!R:R="more than once week",0.43))))</f>
        <v>0.02</v>
      </c>
      <c r="S4">
        <f>IF('6 weeks'!S:S="Never/less than 1 per month",0.02,IF('6 weeks'!S:S="1-3 per month",0.08,IF('6 weeks'!S:S="1 per week",0.14,IF('6 weeks'!S:S="more than 1 per week",0.8))))</f>
        <v>0.08</v>
      </c>
      <c r="T4">
        <f>IF('6 weeks'!T:T="Never/less than once per month",0.02,IF('6 weeks'!T:T="1-3 times per month",0.08,IF('6 weeks'!T:T="once per week",0.14,IF('6 weeks'!T:T="more than once week",0.43))))</f>
        <v>0.02</v>
      </c>
      <c r="U4">
        <f>IF('6 weeks'!U:U="Never/less than 1/month",0.02,IF('6 weeks'!U:U="1-3 times/month",0.08,IF('6 weeks'!U:U="once per week",0.14,IF('6 weeks'!U:U="2-4 times/week",0.43,IF('6 weeks'!U:U="more than 4 times/week",0.8)))))</f>
        <v>0.8</v>
      </c>
      <c r="V4">
        <f>IF('6 weeks'!V:V="Never/less than 1/month",0.02,IF('6 weeks'!V:V="1-3 times/month",0.08,IF('6 weeks'!V:V="once per week",0.14,IF('6 weeks'!V:V="2-4 times/week",0.43,IF('6 weeks'!V:V="more than 4 times/week",0.8)))))</f>
        <v>0.02</v>
      </c>
      <c r="W4">
        <f>IF('6 weeks'!W:W="Never/less than 1/month",0.02,IF('6 weeks'!W:W="1-3 times/month",0.08,IF('6 weeks'!W:W="once per week",0.14,IF('6 weeks'!W:W="2-4 times/week",0.43,IF('6 weeks'!W:W="more than 4 times/week",0.8)))))</f>
        <v>0.02</v>
      </c>
      <c r="X4">
        <f>IF('6 weeks'!X:X="Never/less than 1 per month",0.02,IF('6 weeks'!X:X="1 per week or less",0.14,IF('6 weeks'!X:X="2-6 per week",0.8,IF('6 weeks'!X:X="1 per day",1,IF('6 weeks'!X:X="2-3 per day",2.5,IF('6 weeks'!X:X="more than 3 per day",3.5))))))</f>
        <v>0.02</v>
      </c>
      <c r="Y4">
        <f>IF('6 weeks'!Y:Y="Never/less than 1 per month",0.02,IF('6 weeks'!Y:Y="1-3 per month",0.08,IF('6 weeks'!Y:Y="once per week",0.14,IF('6 weeks'!Y:Y="2-4 per week",0.43,IF('6 weeks'!Y:Y="more than 4 per week",0.8)))))</f>
        <v>0.02</v>
      </c>
      <c r="Z4">
        <f>IF('6 weeks'!Z:Z="Never/less than 1 per month",0.02,IF('6 weeks'!Z:Z="1-3 per month",0.08,IF('6 weeks'!Z:Z="once per week",0.14,IF('6 weeks'!Z:Z="2-4 per week",0.43,IF('6 weeks'!Z:Z="more than 4 per week",0.8)))))</f>
        <v>0.02</v>
      </c>
      <c r="AA4">
        <f>IF('6 weeks'!AA:AA="Never/less than 1 per month",0.02,IF('6 weeks'!AA:AA="1-3 per month",0.08,IF('6 weeks'!AA:AA="once per week",0.14,IF('6 weeks'!AA:AA="2-4 per week",0.43,IF('6 weeks'!AA:AA="more than 4 per week",0.8)))))</f>
        <v>0.02</v>
      </c>
      <c r="AB4">
        <f>IF('6 weeks'!AB:AB="Never/less than 1 per month",0.02,IF('6 weeks'!AB:AB="1-3 per month",0.08,IF('6 weeks'!AB:AB="once per week",0.14,IF('6 weeks'!AB:AB="2-4 per week",0.43,IF('6 weeks'!AB:AB="more than 4 per week",0.8)))))</f>
        <v>0.02</v>
      </c>
      <c r="AC4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4">
        <f>IF('6 weeks'!AD:AD="Never/less than 1 per month",0.02,IF('6 weeks'!AD:AD="1-3 per month",0.08,IF('6 weeks'!AD:AD="one per week",0.14,IF('6 weeks'!AD:AD="2-4 per week",0.43,IF('6 weeks'!AD:AD="more than 4 per week",0.8)))))</f>
        <v>0.02</v>
      </c>
      <c r="AE4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1</v>
      </c>
      <c r="AF4">
        <f>IF('6 weeks'!AF:AF="Never/less than 1 per month",0.02,IF('6 weeks'!AF:AF="1-3 per month",0.08,IF('6 weeks'!AF:AF="one per week",0.14,IF('6 weeks'!AF:AF="2-6 per week",0.8,IF('6 weeks'!AF:AF="1 or more per day",1)))))</f>
        <v>0.14000000000000001</v>
      </c>
      <c r="AG4">
        <f>IF('6 weeks'!AG:AG="never/less than 1 per month",0.02,IF('6 weeks'!AG:AG="1-3 times per month",0.08,IF('6 weeks'!AG:AG="once per week",0.14,IF('6 weeks'!AG:AG="2-4 times/week",0.43,IF('6 weeks'!AG:AG="more than 4 times per week",0.8)))))</f>
        <v>0.02</v>
      </c>
      <c r="AH4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0.8</v>
      </c>
      <c r="AI4">
        <f>IF('6 weeks'!AI:AI="Never/less than once per month",0.02,IF('6 weeks'!AI:AI="1-3 times per month",0.08,IF('6 weeks'!AI:AI="once per week",0.14,IF('6 weeks'!AI:AI="more than once week",0.43))))</f>
        <v>0.02</v>
      </c>
      <c r="AJ4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4">
        <f>IF('6 weeks'!AK:AK="Never/less than 1 per month",0.02,IF('6 weeks'!AK:AK="1-3 per month",0.08,IF('6 weeks'!AK:AK="one per week",0.14,IF('6 weeks'!AK:AK="2-6 per week",0.8,IF('6 weeks'!AK:AK="1 or more per day",1)))))</f>
        <v>0.14000000000000001</v>
      </c>
      <c r="AL4">
        <f>IF('6 weeks'!AL:AL="Never/less than 1/month",0.02,IF('6 weeks'!AL:AL="1-3 times/month",0.08,IF('6 weeks'!AL:AL="once per week",0.14,IF('6 weeks'!AL:AL="2-4 times/week",0.43,IF('6 weeks'!AL:AL="more than 4 times/week",0.8)))))</f>
        <v>0.02</v>
      </c>
      <c r="AM4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4">
        <f>IF('6 weeks'!AN:AN="Never/less than 1 per month",0.02,IF('6 weeks'!AN:AN="1-3 per moth",0.08,IF('6 weeks'!AN:AN="1 per week",0.14,IF('6 weeks'!AN:AN="2-4 per week",0.8,IF('6 weeks'!AN:AN="more than 4 per week",0.8)))))</f>
        <v>0.02</v>
      </c>
      <c r="AO4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4">
        <f>IF('6 weeks'!AP:AP="Never/less than 1 per month",0.02,IF('6 weeks'!AP:AP="1-3 per month",0.08,IF('6 weeks'!AP:AP="1 per week",0.14,IF('6 weeks'!AP:AP="more than 1 per week",0.8))))</f>
        <v>0.08</v>
      </c>
      <c r="AQ4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4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4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4">
        <f>IF('6 weeks'!AT:AT="Never/less than 1 per month",0.02,IF('6 weeks'!AT:AT="1-3 per month",0.08,IF('6 weeks'!AT:AT="1-4 per week",0.43,IF('6 weeks'!AT:AT="more than 4 per week",0.8))))</f>
        <v>0.08</v>
      </c>
      <c r="AU4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4">
        <f>IF('6 weeks'!AV:AV="Never/less than 1 per month",0.02,IF('6 weeks'!AV:AV="1-3 per month",0.08,IF('6 weeks'!AV:AV="one per week",0.14,IF('6 weeks'!AV:AV="2-6 per week",0.8,IF('6 weeks'!AV:AV="1 or more per day",1)))))</f>
        <v>0.08</v>
      </c>
      <c r="AW4">
        <f>IF('6 weeks'!AW:AW="Never/less than 1 per month",0.02,IF('6 weeks'!AW:AW="1-3 per month",0.08,IF('6 weeks'!AW:AW="once per week",0.14,IF('6 weeks'!AW:AW="2-4 per week",0.43,IF('6 weeks'!AW:AW="more than 4 per week",0.8)))))</f>
        <v>0.08</v>
      </c>
      <c r="AX4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4">
        <f>IF('6 weeks'!AY:AY="Never/less than 1 per month",0.02,IF('6 weeks'!AY:AY="1-3 per moth",0.08,IF('6 weeks'!AY:AY="1 per week",0.14,IF('6 weeks'!AY:AY="2-4 per week",0.43,IF('6 weeks'!AY:AY="more than 4 per week",0.8)))))</f>
        <v>0.43</v>
      </c>
      <c r="AZ4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4">
        <f>IF('6 weeks'!BA:BA="Never/less than 1 per month",0.02,IF('6 weeks'!BA:BA="1-3 per moth",0.08,IF('6 weeks'!BA:BA="1 per week",0.14,IF('6 weeks'!BA:BA="2-4 per week",0.8,IF('6 weeks'!BA:BA="more than 4 per week",0.8)))))</f>
        <v>0.08</v>
      </c>
      <c r="BB4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4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4">
        <f>IF('6 weeks'!BD:BD="Never/less than 1 per month",0.02,IF('6 weeks'!BD:BD="1-3 per month",0.08,IF('6 weeks'!BD:BD="1 per week",0.14,IF('6 weeks'!BD:BD="more than 1 per week",0.8))))</f>
        <v>0.08</v>
      </c>
      <c r="BE4">
        <f>IF('6 weeks'!BE:BE="Never/less than 1 per month",0.02,IF('6 weeks'!BE:BE="1-3 per month",0.08,IF('6 weeks'!BE:BE="1 per week",0.14,IF('6 weeks'!BE:BE="more than 1 per week",0.8))))</f>
        <v>0.08</v>
      </c>
      <c r="BF4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4">
        <f>IF('6 weeks'!BG:BG="Never/less than 1/month",0.02,IF('6 weeks'!BG:BG="1-3 times/month",0.08,IF('6 weeks'!BG:BG="once per week",0.14,IF('6 weeks'!BG:BG="2-4 times/week",0.43,IF('6 weeks'!BG:BG="more than 4 times/week",0.8)))))</f>
        <v>0.02</v>
      </c>
      <c r="BH4">
        <f>IF('6 weeks'!BH:BH="Never/less than 1/month",0.02,IF('6 weeks'!BH:BH="1-3 times/month",0.08,IF('6 weeks'!BH:BH="once per week",0.14,IF('6 weeks'!BH:BH="2-4 times/week",0.43,IF('6 weeks'!BH:BH="more than 4 times/week",0.8)))))</f>
        <v>0.02</v>
      </c>
      <c r="BI4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4">
        <f>IF('6 weeks'!BJ:BJ="Never/less than 1 per month",0.02,IF('6 weeks'!BJ:BJ="1-3 per month",0.08,IF('6 weeks'!BJ:BJ="one per week",0.14,IF('6 weeks'!BJ:BJ="2-4 per week",0.43,IF('6 weeks'!BJ:BJ="more than 4 per week",0.8)))))</f>
        <v>0.02</v>
      </c>
      <c r="BK4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4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4">
        <f>IF('6 weeks'!BM:BM="Never/less than 1 per month",0.02,IF('6 weeks'!BM:BM="1-3 per month",0.08,IF('6 weeks'!BM:BM="once per week",0.14,IF('6 weeks'!BM:BM="2-4 per week",0.43,IF('6 weeks'!BM:BM="more than 4 per week",0.8)))))</f>
        <v>0.14000000000000001</v>
      </c>
      <c r="BN4">
        <f>IF('6 weeks'!BN:BN="Never/less than 1 per month",0.02,IF('6 weeks'!BN:BN="1-3 per month",0.08,IF('6 weeks'!BN:BN="once per week",0.14,IF('6 weeks'!BN:BN="2-4 per week",0.43,IF('6 weeks'!BN:BN="more than 4 per week",0.8)))))</f>
        <v>0.14000000000000001</v>
      </c>
      <c r="BO4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4">
        <f>IF('6 weeks'!BP:BP="Never/less than 1 per month",0.02,IF('6 weeks'!BP:BP="1-3 per month",0.08,IF('6 weeks'!BP:BP="one per week",0.14,IF('6 weeks'!BP:BP="2-4 per week",0.43,IF('6 weeks'!BP:BP="more than 4 per week",0.8)))))</f>
        <v>0.02</v>
      </c>
      <c r="BQ4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4">
        <f>IF('6 weeks'!BR:BR="never/less than 1 per month",0.02,IF('6 weeks'!BR:BR="1-3 per month",0.08,IF('6 weeks'!BR:BR="once per week",0.14,IF('6 weeks'!BR:BR="2-4 imes per week",0.43,IF('6 weeks'!BR:BR="more than 4 times per week",0.8)))))</f>
        <v>0.02</v>
      </c>
      <c r="BS4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4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4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4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4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4">
        <f>IF('6 weeks'!BX:BX="Never/less than 1 per month",0.02,IF('6 weeks'!BX:BX="1-3 per month",0.08,IF('6 weeks'!BX:BX="once per week",0.14,IF('6 weeks'!BX:BX="2-4 per week",0.43,IF('6 weeks'!BX:BX="more than 4 per week",0.8)))))</f>
        <v>0.02</v>
      </c>
      <c r="BY4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4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4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4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4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4">
        <f>IF('6 weeks'!CD:CD="Never/less than 1/month",0.02,IF('6 weeks'!CD:CD="1-3 times/month",0.08,IF('6 weeks'!CD:CD="once per week",0.14,IF('6 weeks'!CD:CD="2-4 times/week",0.43,IF('6 weeks'!CD:CD="more than 4 times/week",0.8)))))</f>
        <v>0.02</v>
      </c>
      <c r="CE4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4">
        <f>IF('6 weeks'!CF:CF="Never/less than 1 per month",0.02,IF('6 weeks'!CF:CF="1-3 per month",0.08,IF('6 weeks'!CF:CF="once per week",0.14,IF('6 weeks'!CF:CF="2-4 per week",0.43,IF('6 weeks'!CF:CF="more than 4 per week",0.8)))))</f>
        <v>0.02</v>
      </c>
      <c r="CG4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0.02</v>
      </c>
      <c r="CH4">
        <f>IF('6 weeks'!CH:CH="Never/less than once per month",0.02,IF('6 weeks'!CH:CH="1-3 times per month",0.08,IF('6 weeks'!CH:CH="once per week",0.14,IF('6 weeks'!CH:CH="more than once week",0.43))))</f>
        <v>0.02</v>
      </c>
      <c r="CI4">
        <f>IF('6 weeks'!CI:CI="Never/less than once per month",0.02,IF('6 weeks'!CI:CI="1-3 times per month",0.08,IF('6 weeks'!CI:CI="once per week",0.14,IF('6 weeks'!CI:CI="more than once week",0.43))))</f>
        <v>0.02</v>
      </c>
      <c r="CJ4">
        <f>IF('6 weeks'!CJ:CJ="Never/less than 1/month",0.02,IF('6 weeks'!CJ:CJ="1-3 times per month",0.08,IF('6 weeks'!CJ:CJ="once per week",0.14,IF('6 weeks'!CJ:CJ="2-6 times/week",0.8,IF('6 weeks'!CJ:CJ="1 or more per day",1)))))</f>
        <v>0.02</v>
      </c>
      <c r="CK4">
        <f>IF('6 weeks'!CK:CK="Never/less than 1 per month",0.02,IF('6 weeks'!CK:CK="1-3 per month",0.08,IF('6 weeks'!CK:CK="one per week",0.14,IF('6 weeks'!CK:CK="2-6 per week",0.8,IF('6 weeks'!CK:CK="1 or more per day",1)))))</f>
        <v>0.14000000000000001</v>
      </c>
      <c r="CL4">
        <v>0.14000000000000001</v>
      </c>
      <c r="CM4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4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4">
        <f>IF('6 weeks'!CO:CO="Never/less than 1 per month",0.02,IF('6 weeks'!CO:CO="1-3 per month",0.08,IF('6 weeks'!CO:CO="1 per week",0.14,IF('6 weeks'!CO:CO="more than 1 per week",0.8))))</f>
        <v>0.02</v>
      </c>
      <c r="CP4">
        <f>IF('6 weeks'!CP:CP="Never/less than 1 per month",0.02,IF('6 weeks'!CP:CP="1-3 per moth",0.08,IF('6 weeks'!CP:CP="1 per week",0.14,IF('6 weeks'!CP:CP="2-4 per week",0.8,IF('6 weeks'!CP:CP="more than 4 per week",0.8)))))</f>
        <v>0.8</v>
      </c>
      <c r="CQ4">
        <f>IF('6 weeks'!CQ:CQ="Never/less than once per month",0.02,IF('6 weeks'!CQ:CQ="1-3 times per month",0.08,IF('6 weeks'!CQ:CQ="once per week",0.14,IF('6 weeks'!CQ:CQ="more than once week",0.43))))</f>
        <v>0.02</v>
      </c>
      <c r="CR4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4">
        <f>IF('6 weeks'!CS:CS="Never/less than 1 per month",0.02,IF('6 weeks'!CS:CS="1-3 per month",0.08,IF('6 weeks'!CS:CS="one per week",0.14,IF('6 weeks'!CS:CS="2-4 per week",0.43,IF('6 weeks'!CS:CS="more than 4 per week",0.8)))))</f>
        <v>0.02</v>
      </c>
      <c r="CT4">
        <f>IF('6 weeks'!CT:CT="Never/less than 1 per month",0.02,IF('6 weeks'!CT:CT="1-3 per month",0.08,IF('6 weeks'!CT:CT="1 per week",0.14,IF('6 weeks'!CT:CT="more than 1 per week",0.8))))</f>
        <v>0.02</v>
      </c>
      <c r="CU4">
        <f>IF('6 weeks'!CU:CU="Never/less than 1/month",0.02,IF('6 weeks'!CU:CU="1-3 times per month",0.08,IF('6 weeks'!CU:CU="once per week",0.14,IF('6 weeks'!CU:CU="2-6 times/week",0.8,IF('6 weeks'!CU:CU="1 or more per day",1)))))</f>
        <v>0.02</v>
      </c>
      <c r="CV4">
        <f>IF('6 weeks'!CV:CV="Never/less than 1/month",0.02,IF('6 weeks'!CV:CV="1-3 times/month",0.08,IF('6 weeks'!CV:CV="once per week",0.14,IF('6 weeks'!CV:CV="2-4 times/week",0.43,IF('6 weeks'!CV:CV="more than 4 times/week",0.8)))))</f>
        <v>0.02</v>
      </c>
      <c r="CW4">
        <f>IF('6 weeks'!CW:CW="Never/less than 1 per month",0.02,IF('6 weeks'!CW:CW="1-3 per month",0.08,IF('6 weeks'!CW:CW="1 per week",0.14,IF('6 weeks'!CW:CW="more than 1 per week",0.8))))</f>
        <v>0.02</v>
      </c>
      <c r="CX4">
        <f>IF('6 weeks'!CX:CX="Never/less than once per month",0.02,IF('6 weeks'!CX:CX="1-3 times per month",0.08,IF('6 weeks'!CX:CX="once per week",0.14,IF('6 weeks'!CX:CX="more than once week",0.43))))</f>
        <v>0.08</v>
      </c>
      <c r="CY4">
        <f>IF('6 weeks'!CY:CY="Never/less than 1 per month",0.02,IF('6 weeks'!CY:CY="1-3 per month",0.08,IF('6 weeks'!CY:CY="once per week",0.14,IF('6 weeks'!CY:CY="2-4 per week",0.43,IF('6 weeks'!CY:CY="more than 4 per week",0.8)))))</f>
        <v>0.02</v>
      </c>
      <c r="CZ4">
        <f>IF('6 weeks'!CZ:CZ="Never/less than 1 per month",0.02,IF('6 weeks'!CZ:CZ="1-3 per month",0.08,IF('6 weeks'!CZ:CZ="1-4 per week",0.43,IF('6 weeks'!CZ:CZ="more than 4 per week",0.8))))</f>
        <v>0.08</v>
      </c>
      <c r="DA4">
        <f>IF('6 weeks'!DA:DA="Never/less than 1 per month",0.02,IF('6 weeks'!DA:DA="1-3 per month",0.08,IF('6 weeks'!DA:DA="once per week",0.14,IF('6 weeks'!DA:DA="2-4 per week",0.43,IF('6 weeks'!DA:DA="more than 4 per week",0.8)))))</f>
        <v>0.08</v>
      </c>
      <c r="DB4">
        <f>IF('6 weeks'!DB:DB="Never/less than 1 per month",0.02,IF('6 weeks'!DB:DB="1-3 per month",0.08,IF('6 weeks'!DB:DB="1-4 per week",0.43,IF('6 weeks'!DB:DB="more than 4 per week",0.8))))</f>
        <v>0.02</v>
      </c>
      <c r="DC4">
        <f>IF('6 weeks'!DC:DC="Never/less than 1 per month",0.02,IF('6 weeks'!DC:DC="1-3 per month",0.08,IF('6 weeks'!DC:DC="once per week",0.14,IF('6 weeks'!DC:DC="2-4 per week",0.43,IF('6 weeks'!DC:DC="more than 4 per week",0.8)))))</f>
        <v>0.02</v>
      </c>
      <c r="DD4">
        <f>IF('6 weeks'!DD:DD="Never/less than 1 per month",0.02,IF('6 weeks'!DD:DD="1-3 per month",0.08,IF('6 weeks'!DD:DD="once per week",0.14,IF('6 weeks'!DD:DD="2-4 per week",0.43,IF('6 weeks'!DD:DD="more than 4 per week",0.8)))))</f>
        <v>0.08</v>
      </c>
      <c r="DE4">
        <f>IF('6 weeks'!DE:DE="Never/less than 1 per month",0.02,IF('6 weeks'!DE:DE="1-3 per moth",0.08,IF('6 weeks'!DE:DE="1 per week",0.14,IF('6 weeks'!DE:DE="2-4 per week",0.8,IF('6 weeks'!DE:DE="more than 4 per week",0.8)))))</f>
        <v>0.02</v>
      </c>
      <c r="DF4">
        <f>IF('6 weeks'!DF:DF="Never/less than once per month",0.02,IF('6 weeks'!DF:DF="1-3 times per month",0.08,IF('6 weeks'!DF:DF="once per week",0.14,IF('6 weeks'!DF:DF="more than once week",0.43))))</f>
        <v>0.02</v>
      </c>
      <c r="DG4">
        <f>IF('6 weeks'!DG:DG="Never/less than 1 per month",0.02,IF('6 weeks'!DG:DG="1-3 per month",0.08,IF('6 weeks'!DG:DG="1 per week",0.14,IF('6 weeks'!DG:DG="more than 1 per week",0.8))))</f>
        <v>0.08</v>
      </c>
      <c r="DH4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4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4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4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0.8</v>
      </c>
      <c r="DL4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4">
        <f>IF('6 weeks'!DM:DM="never/less than 1 per month",0.02,IF('6 weeks'!DM:DM="1-3 times per month",0.08,IF('6 weeks'!DM:DM="once per week",0.14,IF('6 weeks'!DM:DM="2-4 imes/week",0.43,IF('6 weeks'!DM:DM="more than 4 times per week",0.8)))))</f>
        <v>0.02</v>
      </c>
      <c r="DN4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4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4">
        <f>IF('6 weeks'!DP:DP="Never/less than 1 per month",0.02,IF('6 weeks'!DP:DP="1-3 per month",0.08,IF('6 weeks'!DP:DP="once per week",0.14,IF('6 weeks'!DP:DP="2-4 per week",0.43,IF('6 weeks'!DP:DP="more than 4 per week",0.8)))))</f>
        <v>0.02</v>
      </c>
      <c r="DQ4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4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4">
        <v>1</v>
      </c>
      <c r="DT4">
        <f>IF('6 weeks'!DT:DT="Never/less than 1 per month",0.02,IF('6 weeks'!DT:DT="1-3 per month",0.08,IF('6 weeks'!DT:DT="once per week",0.14,IF('6 weeks'!DT:DT="2-4 per week",0.43,IF('6 weeks'!DT:DT="more than 4 per week",0.8)))))</f>
        <v>0.8</v>
      </c>
      <c r="DU4">
        <f>IF('6 weeks'!DU:DU="Never/less than 1 per month",0.02,IF('6 weeks'!DU:DU="1-3 per month",0.08,IF('6 weeks'!DU:DU="one per week",0.14,IF('6 weeks'!DU:DU="2-6 per week",0.8,IF('6 weeks'!DU:DU="1 or more per day",1)))))</f>
        <v>0.08</v>
      </c>
      <c r="DV4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4">
        <f>IF('6 weeks'!DW:DW="Never/less than 1 per month",0.02,IF('6 weeks'!DW:DW="1-3 per month",0.08,IF('6 weeks'!DW:DW="once per week",0.14,IF('6 weeks'!DW:DW="2-4 per week",0.43,IF('6 weeks'!DW:DW="more than 4 per week",0.8)))))</f>
        <v>0.02</v>
      </c>
      <c r="DX4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4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4">
        <f>IF('6 weeks'!DZ:DZ="Never/less than 1/month",0.02,IF('6 weeks'!DZ:DZ="1-3 times/month",0.08,IF('6 weeks'!DZ:DZ="once per week",0.14,IF('6 weeks'!DZ:DZ="2-4 times/week",0.43,IF('6 weeks'!DZ:DZ="more than 4 times/week",0.8)))))</f>
        <v>0.08</v>
      </c>
      <c r="EA4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0.14000000000000001</v>
      </c>
      <c r="EB4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4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4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4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4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4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4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4">
        <f>IF('6 weeks'!EI:EI="Never/less than 1 per month",0.02,IF('6 weeks'!EI:EI="1-3 /month",0.08,IF('6 weeks'!EI:EI="1/week",0.14,IF('6 weeks'!EI:EI="2-4 /week",0.43,IF('6 weeks'!EI:EI="1/day",1,IF('6 weeks'!EI:EI="2/day",2,IF('6 weeks'!EI:EI="3 or more /day",3)))))))</f>
        <v>1</v>
      </c>
      <c r="EJ4">
        <f>IF('6 weeks'!EJ:EJ="Never/less than once per month",0.02,IF('6 weeks'!EJ:EJ="1-3 times per month",0.08,IF('6 weeks'!EJ:EJ="once per week",0.14,IF('6 weeks'!EJ:EJ="more than once per week",0.43))))</f>
        <v>0.02</v>
      </c>
      <c r="EK4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4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0.43</v>
      </c>
      <c r="EM4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1</v>
      </c>
      <c r="EN4">
        <f>IF('6 weeks'!EN:EN="Never/less than 1 per month",0.02,IF('6 weeks'!EN:EN="1-3 per moth",0.08,IF('6 weeks'!EN:EN="1 per week",0.14,IF('6 weeks'!EN:EN="2-4 per week",0.8,IF('6 weeks'!EN:EN="more than 4 per week",0.8)))))</f>
        <v>0.02</v>
      </c>
      <c r="EO4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0.43</v>
      </c>
      <c r="EP4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4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5" spans="1:147" x14ac:dyDescent="0.25">
      <c r="A5">
        <v>104</v>
      </c>
      <c r="B5">
        <f>IF('6 weeks'!B:B="Never/less than 1/month",0.02,IF('6 weeks'!B:B="1-3 times per month",0.08,IF('6 weeks'!B:B="once per week",0.14,IF('6 weeks'!B:B="2-6 times/week",0.8,IF('6 weeks'!B:B="1 or more per day",1)))))</f>
        <v>0.14000000000000001</v>
      </c>
      <c r="C5">
        <f>IF('6 weeks'!C:C="Never/less than 1/month",0.02,IF('6 weeks'!C:C="1-3 times per month",0.08,IF('6 weeks'!C:C="once per week",0.14,IF('6 weeks'!C:C="2-6 times/week",0.8,IF('6 weeks'!C:C="1 or more per day",1)))))</f>
        <v>1</v>
      </c>
      <c r="D5">
        <f>IF('6 weeks'!D:D="Never/less than 1/month",0.02,IF('6 weeks'!D:D="1-3 times per month",0.08,IF('6 weeks'!D:D="once per week",0.14,IF('6 weeks'!D:D="2-6 times/week",0.8,IF('6 weeks'!D:D="1 or more per day",1)))))</f>
        <v>0.02</v>
      </c>
      <c r="E5">
        <f>IF('6 weeks'!E:E="Never/less than 1 per month",0.02,IF('6 weeks'!E:E="1-3 per month",0.08,IF('6 weeks'!E:E="once per week",0.14,IF('6 weeks'!E:E="2-4 per week",0.43,IF('6 weeks'!E:E="1 or more per day",1)))))</f>
        <v>0.14000000000000001</v>
      </c>
      <c r="F5">
        <f>IF('6 weeks'!F:F="Never/less than 1/month",0.02,IF('6 weeks'!F:F="1-3 times/month",0.08,IF('6 weeks'!F:F="once per week",0.14,IF('6 weeks'!F:F="2-4 times/week",0.43,IF('6 weeks'!F:F="more than 4 times/week",0.8)))))</f>
        <v>0.8</v>
      </c>
      <c r="G5">
        <f>IF('6 weeks'!G:G="Never/less than 1/month",0.02,IF('6 weeks'!G:G="1-3 times per month",0.08,IF('6 weeks'!G:G="once per week",0.14,IF('6 weeks'!G:G="2-6 times/week",0.8,IF('6 weeks'!G:G="1 or more per day",1)))))</f>
        <v>0.02</v>
      </c>
      <c r="H5">
        <f>IF('6 weeks'!H:H="Never/less than 1 per month",0.02,IF('6 weeks'!H:H="1-3 per month",0.08,IF('6 weeks'!H:H="once per week",0.14,IF('6 weeks'!H:H="2-4 per week",0.43,IF('6 weeks'!H:H="more than 4 per week",0.8)))))</f>
        <v>0.08</v>
      </c>
      <c r="I5">
        <f>IF('6 weeks'!I:I="Never/less than 1 per month",0.02,IF('6 weeks'!I:I="1-3 per month",0.08,IF('6 weeks'!I:I="once per week",0.14,IF('6 weeks'!I:I="2-4 per week",0.43,IF('6 weeks'!I:I="more than 4 per week",0.8)))))</f>
        <v>0.02</v>
      </c>
      <c r="J5">
        <f>IF('6 weeks'!J:J="Never/less than 1 per month",0.02,IF('6 weeks'!J:J="1-3 per month",0.08,IF('6 weeks'!J:J="once per week",0.14,IF('6 weeks'!J:J="2-4 per week",0.43,IF('6 weeks'!J:J="more than 4 per week",0.8)))))</f>
        <v>0.14000000000000001</v>
      </c>
      <c r="K5">
        <f>IF('6 weeks'!K:K="Never/less than 1 per month",0.02,IF('6 weeks'!K:K="1-3 per moth",0.08,IF('6 weeks'!K:K="1 per week",0.14,IF('6 weeks'!K:K="2-4 per week",0.8,IF('6 weeks'!K:K="more than 4 per week",0.8)))))</f>
        <v>0.02</v>
      </c>
      <c r="L5">
        <f>IF('6 weeks'!L:L="Never/less than 1/month",0.02,IF('6 weeks'!L:L="1-3 times/month",0.08,IF('6 weeks'!L:L="once per week",0.14,IF('6 weeks'!L:L="2-4 times/week",0.43,IF('6 weeks'!L:L="more than 4 times/week",0.8)))))</f>
        <v>0.8</v>
      </c>
      <c r="M5">
        <f>IF('6 weeks'!M:M="Never/less than 1/month",0.02,IF('6 weeks'!M:M="1-3 times/month",0.08,IF('6 weeks'!M:M="once per week",0.14,IF('6 weeks'!M:M="2-4 times/week",0.43,IF('6 weeks'!M:M="more than 4 times/week",0.8)))))</f>
        <v>0.14000000000000001</v>
      </c>
      <c r="N5">
        <f>IF('6 weeks'!N:N="Never/less than 1 per month",0.02,IF('6 weeks'!N:N="1-3 per moth",0.08,IF('6 weeks'!N:N="1 per week",0.14,IF('6 weeks'!N:N="2-4 per week",0.8,IF('6 weeks'!N:N="more than 4 per week",0.8)))))</f>
        <v>0.02</v>
      </c>
      <c r="O5">
        <f>IF('6 weeks'!O:O="Never/less than 1 per month",0.02,IF('6 weeks'!O:O="1-3 per month",0.08,IF('6 weeks'!O:O="one per week",0.14,IF('6 weeks'!O:O="2-6 per week",0.8,IF('6 weeks'!O:O="1 or more per day",1)))))</f>
        <v>0.08</v>
      </c>
      <c r="P5">
        <f>IF('6 weeks'!P:P="Never/less than 1 per month",0.02,IF('6 weeks'!P:P="1-3 per month",0.08,IF('6 weeks'!P:P="once per week",0.14,IF('6 weeks'!P:P="2-4 per week",0.43,IF('6 weeks'!P:P="more than 4 per week",0.8)))))</f>
        <v>0.02</v>
      </c>
      <c r="Q5">
        <f>IF('6 weeks'!Q:Q="Never/less than 1 per month",0.02,IF('6 weeks'!Q:Q="1-3 per month",0.08,IF('6 weeks'!Q:Q="2-6 per week",0.8,IF('6 weeks'!Q:Q="1 per day",1,IF('6 weeks'!Q:Q="more than 1 per day",2.5)))))</f>
        <v>1</v>
      </c>
      <c r="R5">
        <f>IF('6 weeks'!R:R="Never/less than once per month",0.02,IF('6 weeks'!R:R="1-3 times per month",0.08,IF('6 weeks'!R:R="once per week",0.14,IF('6 weeks'!R:R="more than once week",0.43))))</f>
        <v>0.02</v>
      </c>
      <c r="S5">
        <f>IF('6 weeks'!S:S="Never/less than 1 per month",0.02,IF('6 weeks'!S:S="1-3 per month",0.08,IF('6 weeks'!S:S="1 per week",0.14,IF('6 weeks'!S:S="more than 1 per week",0.8))))</f>
        <v>0.08</v>
      </c>
      <c r="T5">
        <f>IF('6 weeks'!T:T="Never/less than once per month",0.02,IF('6 weeks'!T:T="1-3 times per month",0.08,IF('6 weeks'!T:T="once per week",0.14,IF('6 weeks'!T:T="more than once week",0.43))))</f>
        <v>0.08</v>
      </c>
      <c r="U5">
        <f>IF('6 weeks'!U:U="Never/less than 1/month",0.02,IF('6 weeks'!U:U="1-3 times/month",0.08,IF('6 weeks'!U:U="once per week",0.14,IF('6 weeks'!U:U="2-4 times/week",0.43,IF('6 weeks'!U:U="more than 4 times/week",0.8)))))</f>
        <v>0.8</v>
      </c>
      <c r="V5">
        <f>IF('6 weeks'!V:V="Never/less than 1/month",0.02,IF('6 weeks'!V:V="1-3 times/month",0.08,IF('6 weeks'!V:V="once per week",0.14,IF('6 weeks'!V:V="2-4 times/week",0.43,IF('6 weeks'!V:V="more than 4 times/week",0.8)))))</f>
        <v>0.02</v>
      </c>
      <c r="W5">
        <f>IF('6 weeks'!W:W="Never/less than 1/month",0.02,IF('6 weeks'!W:W="1-3 times/month",0.08,IF('6 weeks'!W:W="once per week",0.14,IF('6 weeks'!W:W="2-4 times/week",0.43,IF('6 weeks'!W:W="more than 4 times/week",0.8)))))</f>
        <v>0.08</v>
      </c>
      <c r="X5">
        <f>IF('6 weeks'!X:X="Never/less than 1 per month",0.02,IF('6 weeks'!X:X="1 per week or less",0.14,IF('6 weeks'!X:X="2-6 per week",0.8,IF('6 weeks'!X:X="1 per day",1,IF('6 weeks'!X:X="2-3 per day",2.5,IF('6 weeks'!X:X="more than 3 per day",3.5))))))</f>
        <v>0.14000000000000001</v>
      </c>
      <c r="Y5">
        <f>IF('6 weeks'!Y:Y="Never/less than 1 per month",0.02,IF('6 weeks'!Y:Y="1-3 per month",0.08,IF('6 weeks'!Y:Y="once per week",0.14,IF('6 weeks'!Y:Y="2-4 per week",0.43,IF('6 weeks'!Y:Y="more than 4 per week",0.8)))))</f>
        <v>0.02</v>
      </c>
      <c r="Z5">
        <f>IF('6 weeks'!Z:Z="Never/less than 1 per month",0.02,IF('6 weeks'!Z:Z="1-3 per month",0.08,IF('6 weeks'!Z:Z="once per week",0.14,IF('6 weeks'!Z:Z="2-4 per week",0.43,IF('6 weeks'!Z:Z="more than 4 per week",0.8)))))</f>
        <v>0.02</v>
      </c>
      <c r="AA5">
        <f>IF('6 weeks'!AA:AA="Never/less than 1 per month",0.02,IF('6 weeks'!AA:AA="1-3 per month",0.08,IF('6 weeks'!AA:AA="once per week",0.14,IF('6 weeks'!AA:AA="2-4 per week",0.43,IF('6 weeks'!AA:AA="more than 4 per week",0.8)))))</f>
        <v>0.08</v>
      </c>
      <c r="AB5">
        <f>IF('6 weeks'!AB:AB="Never/less than 1 per month",0.02,IF('6 weeks'!AB:AB="1-3 per month",0.08,IF('6 weeks'!AB:AB="once per week",0.14,IF('6 weeks'!AB:AB="2-4 per week",0.43,IF('6 weeks'!AB:AB="more than 4 per week",0.8)))))</f>
        <v>0.43</v>
      </c>
      <c r="AC5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5">
        <f>IF('6 weeks'!AD:AD="Never/less than 1 per month",0.02,IF('6 weeks'!AD:AD="1-3 per month",0.08,IF('6 weeks'!AD:AD="one per week",0.14,IF('6 weeks'!AD:AD="2-4 per week",0.43,IF('6 weeks'!AD:AD="more than 4 per week",0.8)))))</f>
        <v>0.02</v>
      </c>
      <c r="AE5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1</v>
      </c>
      <c r="AF5">
        <f>IF('6 weeks'!AF:AF="Never/less than 1 per month",0.02,IF('6 weeks'!AF:AF="1-3 per month",0.08,IF('6 weeks'!AF:AF="one per week",0.14,IF('6 weeks'!AF:AF="2-6 per week",0.8,IF('6 weeks'!AF:AF="1 or more per day",1)))))</f>
        <v>0.14000000000000001</v>
      </c>
      <c r="AG5">
        <f>IF('6 weeks'!AG:AG="never/less than 1 per month",0.02,IF('6 weeks'!AG:AG="1-3 times per month",0.08,IF('6 weeks'!AG:AG="once per week",0.14,IF('6 weeks'!AG:AG="2-4 times/week",0.43,IF('6 weeks'!AG:AG="more than 4 times per week",0.8)))))</f>
        <v>0.02</v>
      </c>
      <c r="AH5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0.14000000000000001</v>
      </c>
      <c r="AI5">
        <f>IF('6 weeks'!AI:AI="Never/less than once per month",0.02,IF('6 weeks'!AI:AI="1-3 times per month",0.08,IF('6 weeks'!AI:AI="once per week",0.14,IF('6 weeks'!AI:AI="more than once week",0.43))))</f>
        <v>0.02</v>
      </c>
      <c r="AJ5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5">
        <f>IF('6 weeks'!AK:AK="Never/less than 1 per month",0.02,IF('6 weeks'!AK:AK="1-3 per month",0.08,IF('6 weeks'!AK:AK="one per week",0.14,IF('6 weeks'!AK:AK="2-6 per week",0.8,IF('6 weeks'!AK:AK="1 or more per day",1)))))</f>
        <v>0.8</v>
      </c>
      <c r="AL5">
        <f>IF('6 weeks'!AL:AL="Never/less than 1/month",0.02,IF('6 weeks'!AL:AL="1-3 times/month",0.08,IF('6 weeks'!AL:AL="once per week",0.14,IF('6 weeks'!AL:AL="2-4 times/week",0.43,IF('6 weeks'!AL:AL="more than 4 times/week",0.8)))))</f>
        <v>0.14000000000000001</v>
      </c>
      <c r="AM5">
        <f>IF('6 weeks'!AM:AM="Never/less than 1 per month",0.02,IF('6 weeks'!AM:AM="1-3 per month",0.08,IF('6 weeks'!AM:AM="one per week",0.14,IF('6 weeks'!AM:AM="2-6 per week",0.8,IF('6 weeks'!AM:AM="1 or more per day",1)))))</f>
        <v>0.14000000000000001</v>
      </c>
      <c r="AN5">
        <f>IF('6 weeks'!AN:AN="Never/less than 1 per month",0.02,IF('6 weeks'!AN:AN="1-3 per moth",0.08,IF('6 weeks'!AN:AN="1 per week",0.14,IF('6 weeks'!AN:AN="2-4 per week",0.8,IF('6 weeks'!AN:AN="more than 4 per week",0.8)))))</f>
        <v>0.02</v>
      </c>
      <c r="AO5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5">
        <f>IF('6 weeks'!AP:AP="Never/less than 1 per month",0.02,IF('6 weeks'!AP:AP="1-3 per month",0.08,IF('6 weeks'!AP:AP="1 per week",0.14,IF('6 weeks'!AP:AP="more than 1 per week",0.8))))</f>
        <v>0.08</v>
      </c>
      <c r="AQ5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5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5">
        <f>IF('6 weeks'!AS:AS="Never/less than 1 per month",0.02,IF('6 weeks'!AS:AS="1-3 per moth",0.08,IF('6 weeks'!AS:AS="1 per week",0.14,IF('6 weeks'!AS:AS="2-4 per week",0.43,IF('6 weeks'!AS:AS="more than 4 per week",0.8)))))</f>
        <v>0.08</v>
      </c>
      <c r="AT5">
        <f>IF('6 weeks'!AT:AT="Never/less than 1 per month",0.02,IF('6 weeks'!AT:AT="1-3 per month",0.08,IF('6 weeks'!AT:AT="1-4 per week",0.43,IF('6 weeks'!AT:AT="more than 4 per week",0.8))))</f>
        <v>0.08</v>
      </c>
      <c r="AU5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5">
        <f>IF('6 weeks'!AV:AV="Never/less than 1 per month",0.02,IF('6 weeks'!AV:AV="1-3 per month",0.08,IF('6 weeks'!AV:AV="one per week",0.14,IF('6 weeks'!AV:AV="2-6 per week",0.8,IF('6 weeks'!AV:AV="1 or more per day",1)))))</f>
        <v>0.08</v>
      </c>
      <c r="AW5">
        <f>IF('6 weeks'!AW:AW="Never/less than 1 per month",0.02,IF('6 weeks'!AW:AW="1-3 per month",0.08,IF('6 weeks'!AW:AW="once per week",0.14,IF('6 weeks'!AW:AW="2-4 per week",0.43,IF('6 weeks'!AW:AW="more than 4 per week",0.8)))))</f>
        <v>0.08</v>
      </c>
      <c r="AX5">
        <f>IF('6 weeks'!AX:AX="Never/less than 1 per month",0.02,IF('6 weeks'!AX:AX="1-3 per month",0.08,IF('6 weeks'!AX:AX="once per week",0.14,IF('6 weeks'!AX:AX="2-4 per week",0.43,IF('6 weeks'!AX:AX="more than 4 per week",0.8)))))</f>
        <v>0.14000000000000001</v>
      </c>
      <c r="AY5">
        <f>IF('6 weeks'!AY:AY="Never/less than 1 per month",0.02,IF('6 weeks'!AY:AY="1-3 per moth",0.08,IF('6 weeks'!AY:AY="1 per week",0.14,IF('6 weeks'!AY:AY="2-4 per week",0.43,IF('6 weeks'!AY:AY="more than 4 per week",0.8)))))</f>
        <v>0.14000000000000001</v>
      </c>
      <c r="AZ5">
        <f>IF('6 weeks'!AZ:AZ="Never/less than 1 per month",0.02,IF('6 weeks'!AZ:AZ="1-3 per month",0.08,IF('6 weeks'!AZ:AZ="once per week",0.14,IF('6 weeks'!AZ:AZ="2-4 per week",0.43,IF('6 weeks'!AZ:AZ="more than 4 per week",0.8)))))</f>
        <v>0.08</v>
      </c>
      <c r="BA5">
        <f>IF('6 weeks'!BA:BA="Never/less than 1 per month",0.02,IF('6 weeks'!BA:BA="1-3 per moth",0.08,IF('6 weeks'!BA:BA="1 per week",0.14,IF('6 weeks'!BA:BA="2-4 per week",0.8,IF('6 weeks'!BA:BA="more than 4 per week",0.8)))))</f>
        <v>0.02</v>
      </c>
      <c r="BB5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5">
        <f>IF('6 weeks'!BC:BC="Never/less than 1 per month",0.02,IF('6 weeks'!BC:BC="1-3 per month",0.08,IF('6 weeks'!BC:BC="once per week",0.14,IF('6 weeks'!BC:BC="2-4 per week",0.43,IF('6 weeks'!BC:BC="more than 4 per week",0.8)))))</f>
        <v>0.08</v>
      </c>
      <c r="BD5">
        <f>IF('6 weeks'!BD:BD="Never/less than 1 per month",0.02,IF('6 weeks'!BD:BD="1-3 per month",0.08,IF('6 weeks'!BD:BD="1 per week",0.14,IF('6 weeks'!BD:BD="more than 1 per week",0.8))))</f>
        <v>0.14000000000000001</v>
      </c>
      <c r="BE5">
        <f>IF('6 weeks'!BE:BE="Never/less than 1 per month",0.02,IF('6 weeks'!BE:BE="1-3 per month",0.08,IF('6 weeks'!BE:BE="1 per week",0.14,IF('6 weeks'!BE:BE="more than 1 per week",0.8))))</f>
        <v>0.08</v>
      </c>
      <c r="BF5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5">
        <f>IF('6 weeks'!BG:BG="Never/less than 1/month",0.02,IF('6 weeks'!BG:BG="1-3 times/month",0.08,IF('6 weeks'!BG:BG="once per week",0.14,IF('6 weeks'!BG:BG="2-4 times/week",0.43,IF('6 weeks'!BG:BG="more than 4 times/week",0.8)))))</f>
        <v>0.08</v>
      </c>
      <c r="BH5">
        <f>IF('6 weeks'!BH:BH="Never/less than 1/month",0.02,IF('6 weeks'!BH:BH="1-3 times/month",0.08,IF('6 weeks'!BH:BH="once per week",0.14,IF('6 weeks'!BH:BH="2-4 times/week",0.43,IF('6 weeks'!BH:BH="more than 4 times/week",0.8)))))</f>
        <v>0.02</v>
      </c>
      <c r="BI5">
        <f>IF('6 weeks'!BI:BI="Never/less than 1/month",0.02,IF('6 weeks'!BI:BI="1-3 times/month",0.08,IF('6 weeks'!BI:BI="once per week",0.14,IF('6 weeks'!BI:BI="2-4 times/week",0.43,IF('6 weeks'!BI:BI="1 or more per day",1)))))</f>
        <v>0.14000000000000001</v>
      </c>
      <c r="BJ5">
        <f>IF('6 weeks'!BJ:BJ="Never/less than 1 per month",0.02,IF('6 weeks'!BJ:BJ="1-3 per month",0.08,IF('6 weeks'!BJ:BJ="one per week",0.14,IF('6 weeks'!BJ:BJ="2-4 per week",0.43,IF('6 weeks'!BJ:BJ="more than 4 per week",0.8)))))</f>
        <v>0.02</v>
      </c>
      <c r="BK5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5">
        <f>IF('6 weeks'!BL:BL="Never/less than 1 per month",0.02,IF('6 weeks'!BL:BL="1-3 per month",0.08,IF('6 weeks'!BL:BL="once per week",0.14,IF('6 weeks'!BL:BL="2-4 per week",0.8,IF('6 weeks'!BL:BL="more than 4 per week",1)))))</f>
        <v>0.14000000000000001</v>
      </c>
      <c r="BM5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5">
        <f>IF('6 weeks'!BN:BN="Never/less than 1 per month",0.02,IF('6 weeks'!BN:BN="1-3 per month",0.08,IF('6 weeks'!BN:BN="once per week",0.14,IF('6 weeks'!BN:BN="2-4 per week",0.43,IF('6 weeks'!BN:BN="more than 4 per week",0.8)))))</f>
        <v>0.43</v>
      </c>
      <c r="BO5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5">
        <f>IF('6 weeks'!BP:BP="Never/less than 1 per month",0.02,IF('6 weeks'!BP:BP="1-3 per month",0.08,IF('6 weeks'!BP:BP="one per week",0.14,IF('6 weeks'!BP:BP="2-4 per week",0.43,IF('6 weeks'!BP:BP="more than 4 per week",0.8)))))</f>
        <v>0.02</v>
      </c>
      <c r="BQ5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5">
        <f>IF('6 weeks'!BR:BR="never/less than 1 per month",0.02,IF('6 weeks'!BR:BR="1-3 per month",0.08,IF('6 weeks'!BR:BR="once per week",0.14,IF('6 weeks'!BR:BR="2-4 imes per week",0.43,IF('6 weeks'!BR:BR="more than 4 times per week",0.8)))))</f>
        <v>0.08</v>
      </c>
      <c r="BS5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5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5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5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5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5">
        <f>IF('6 weeks'!BX:BX="Never/less than 1 per month",0.02,IF('6 weeks'!BX:BX="1-3 per month",0.08,IF('6 weeks'!BX:BX="once per week",0.14,IF('6 weeks'!BX:BX="2-4 per week",0.43,IF('6 weeks'!BX:BX="more than 4 per week",0.8)))))</f>
        <v>0.02</v>
      </c>
      <c r="BY5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5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5">
        <f>IF('6 weeks'!CA:CA="Never/less than 1 per month",0.02,IF('6 weeks'!CA:CA="1-3 per month",0.08,IF('6 weeks'!CA:CA="once per week",0.14,IF('6 weeks'!CA:CA="2-4 per week",0.43,IF('6 weeks'!CA:CA="more than 4 per week",0.8)))))</f>
        <v>0.08</v>
      </c>
      <c r="CB5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5">
        <f>IF('6 weeks'!CC:CC="Never/less than 1 per month",0.02,IF('6 weeks'!CC:CC="1-3 per month",0.08,IF('6 weeks'!CC:CC="one per week",0.14,IF('6 weeks'!CC:CC="2-6 per week",0.8,IF('6 weeks'!CC:CC="1 or more per day",1)))))</f>
        <v>0.14000000000000001</v>
      </c>
      <c r="CD5">
        <f>IF('6 weeks'!CD:CD="Never/less than 1/month",0.02,IF('6 weeks'!CD:CD="1-3 times/month",0.08,IF('6 weeks'!CD:CD="once per week",0.14,IF('6 weeks'!CD:CD="2-4 times/week",0.43,IF('6 weeks'!CD:CD="more than 4 times/week",0.8)))))</f>
        <v>0.02</v>
      </c>
      <c r="CE5">
        <f>IF('6 weeks'!CE:CE="Never/less than 1 per month",0.02,IF('6 weeks'!CE:CE="1-3 per moth",0.08,IF('6 weeks'!CE:CE="1 per week",0.14,IF('6 weeks'!CE:CE="2-4 per week",0.8,IF('6 weeks'!CE:CE="more than 4 per week",0.8)))))</f>
        <v>0.02</v>
      </c>
      <c r="CF5">
        <f>IF('6 weeks'!CF:CF="Never/less than 1 per month",0.02,IF('6 weeks'!CF:CF="1-3 per month",0.08,IF('6 weeks'!CF:CF="once per week",0.14,IF('6 weeks'!CF:CF="2-4 per week",0.43,IF('6 weeks'!CF:CF="more than 4 per week",0.8)))))</f>
        <v>0.02</v>
      </c>
      <c r="CG5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0.08</v>
      </c>
      <c r="CH5">
        <f>IF('6 weeks'!CH:CH="Never/less than once per month",0.02,IF('6 weeks'!CH:CH="1-3 times per month",0.08,IF('6 weeks'!CH:CH="once per week",0.14,IF('6 weeks'!CH:CH="more than once week",0.43))))</f>
        <v>0.02</v>
      </c>
      <c r="CI5">
        <f>IF('6 weeks'!CI:CI="Never/less than once per month",0.02,IF('6 weeks'!CI:CI="1-3 times per month",0.08,IF('6 weeks'!CI:CI="once per week",0.14,IF('6 weeks'!CI:CI="more than once week",0.43))))</f>
        <v>0.02</v>
      </c>
      <c r="CJ5">
        <f>IF('6 weeks'!CJ:CJ="Never/less than 1/month",0.02,IF('6 weeks'!CJ:CJ="1-3 times per month",0.08,IF('6 weeks'!CJ:CJ="once per week",0.14,IF('6 weeks'!CJ:CJ="2-6 times/week",0.8,IF('6 weeks'!CJ:CJ="1 or more per day",1)))))</f>
        <v>0.08</v>
      </c>
      <c r="CK5">
        <f>IF('6 weeks'!CK:CK="Never/less than 1 per month",0.02,IF('6 weeks'!CK:CK="1-3 per month",0.08,IF('6 weeks'!CK:CK="one per week",0.14,IF('6 weeks'!CK:CK="2-6 per week",0.8,IF('6 weeks'!CK:CK="1 or more per day",1)))))</f>
        <v>0.14000000000000001</v>
      </c>
      <c r="CL5">
        <v>0.14000000000000001</v>
      </c>
      <c r="CM5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5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5">
        <f>IF('6 weeks'!CO:CO="Never/less than 1 per month",0.02,IF('6 weeks'!CO:CO="1-3 per month",0.08,IF('6 weeks'!CO:CO="1 per week",0.14,IF('6 weeks'!CO:CO="more than 1 per week",0.8))))</f>
        <v>0.8</v>
      </c>
      <c r="CP5">
        <f>IF('6 weeks'!CP:CP="Never/less than 1 per month",0.02,IF('6 weeks'!CP:CP="1-3 per moth",0.08,IF('6 weeks'!CP:CP="1 per week",0.14,IF('6 weeks'!CP:CP="2-4 per week",0.8,IF('6 weeks'!CP:CP="more than 4 per week",0.8)))))</f>
        <v>0.8</v>
      </c>
      <c r="CQ5">
        <f>IF('6 weeks'!CQ:CQ="Never/less than once per month",0.02,IF('6 weeks'!CQ:CQ="1-3 times per month",0.08,IF('6 weeks'!CQ:CQ="once per week",0.14,IF('6 weeks'!CQ:CQ="more than once week",0.43))))</f>
        <v>0.02</v>
      </c>
      <c r="CR5">
        <f>IF('6 weeks'!CR:CR="Never/less than 1/month",0.02,IF('6 weeks'!CR:CR="1-3 times/month",0.08,IF('6 weeks'!CR:CR="once per week",0.14,IF('6 weeks'!CR:CR="2-4 times/week",0.43,IF('6 weeks'!CR:CR="more than 4 times/week",0.8)))))</f>
        <v>0.08</v>
      </c>
      <c r="CS5">
        <f>IF('6 weeks'!CS:CS="Never/less than 1 per month",0.02,IF('6 weeks'!CS:CS="1-3 per month",0.08,IF('6 weeks'!CS:CS="one per week",0.14,IF('6 weeks'!CS:CS="2-4 per week",0.43,IF('6 weeks'!CS:CS="more than 4 per week",0.8)))))</f>
        <v>0.43</v>
      </c>
      <c r="CT5">
        <f>IF('6 weeks'!CT:CT="Never/less than 1 per month",0.02,IF('6 weeks'!CT:CT="1-3 per month",0.08,IF('6 weeks'!CT:CT="1 per week",0.14,IF('6 weeks'!CT:CT="more than 1 per week",0.8))))</f>
        <v>0.08</v>
      </c>
      <c r="CU5">
        <f>IF('6 weeks'!CU:CU="Never/less than 1/month",0.02,IF('6 weeks'!CU:CU="1-3 times per month",0.08,IF('6 weeks'!CU:CU="once per week",0.14,IF('6 weeks'!CU:CU="2-6 times/week",0.8,IF('6 weeks'!CU:CU="1 or more per day",1)))))</f>
        <v>0.08</v>
      </c>
      <c r="CV5">
        <f>IF('6 weeks'!CV:CV="Never/less than 1/month",0.02,IF('6 weeks'!CV:CV="1-3 times/month",0.08,IF('6 weeks'!CV:CV="once per week",0.14,IF('6 weeks'!CV:CV="2-4 times/week",0.43,IF('6 weeks'!CV:CV="more than 4 times/week",0.8)))))</f>
        <v>0.14000000000000001</v>
      </c>
      <c r="CW5">
        <f>IF('6 weeks'!CW:CW="Never/less than 1 per month",0.02,IF('6 weeks'!CW:CW="1-3 per month",0.08,IF('6 weeks'!CW:CW="1 per week",0.14,IF('6 weeks'!CW:CW="more than 1 per week",0.8))))</f>
        <v>0.02</v>
      </c>
      <c r="CX5">
        <f>IF('6 weeks'!CX:CX="Never/less than once per month",0.02,IF('6 weeks'!CX:CX="1-3 times per month",0.08,IF('6 weeks'!CX:CX="once per week",0.14,IF('6 weeks'!CX:CX="more than once week",0.43))))</f>
        <v>0.14000000000000001</v>
      </c>
      <c r="CY5">
        <f>IF('6 weeks'!CY:CY="Never/less than 1 per month",0.02,IF('6 weeks'!CY:CY="1-3 per month",0.08,IF('6 weeks'!CY:CY="once per week",0.14,IF('6 weeks'!CY:CY="2-4 per week",0.43,IF('6 weeks'!CY:CY="more than 4 per week",0.8)))))</f>
        <v>0.43</v>
      </c>
      <c r="CZ5">
        <f>IF('6 weeks'!CZ:CZ="Never/less than 1 per month",0.02,IF('6 weeks'!CZ:CZ="1-3 per month",0.08,IF('6 weeks'!CZ:CZ="1-4 per week",0.43,IF('6 weeks'!CZ:CZ="more than 4 per week",0.8))))</f>
        <v>0.08</v>
      </c>
      <c r="DA5">
        <f>IF('6 weeks'!DA:DA="Never/less than 1 per month",0.02,IF('6 weeks'!DA:DA="1-3 per month",0.08,IF('6 weeks'!DA:DA="once per week",0.14,IF('6 weeks'!DA:DA="2-4 per week",0.43,IF('6 weeks'!DA:DA="more than 4 per week",0.8)))))</f>
        <v>0.14000000000000001</v>
      </c>
      <c r="DB5">
        <f>IF('6 weeks'!DB:DB="Never/less than 1 per month",0.02,IF('6 weeks'!DB:DB="1-3 per month",0.08,IF('6 weeks'!DB:DB="1-4 per week",0.43,IF('6 weeks'!DB:DB="more than 4 per week",0.8))))</f>
        <v>0.08</v>
      </c>
      <c r="DC5">
        <f>IF('6 weeks'!DC:DC="Never/less than 1 per month",0.02,IF('6 weeks'!DC:DC="1-3 per month",0.08,IF('6 weeks'!DC:DC="once per week",0.14,IF('6 weeks'!DC:DC="2-4 per week",0.43,IF('6 weeks'!DC:DC="more than 4 per week",0.8)))))</f>
        <v>0.02</v>
      </c>
      <c r="DD5">
        <f>IF('6 weeks'!DD:DD="Never/less than 1 per month",0.02,IF('6 weeks'!DD:DD="1-3 per month",0.08,IF('6 weeks'!DD:DD="once per week",0.14,IF('6 weeks'!DD:DD="2-4 per week",0.43,IF('6 weeks'!DD:DD="more than 4 per week",0.8)))))</f>
        <v>0.08</v>
      </c>
      <c r="DE5">
        <f>IF('6 weeks'!DE:DE="Never/less than 1 per month",0.02,IF('6 weeks'!DE:DE="1-3 per moth",0.08,IF('6 weeks'!DE:DE="1 per week",0.14,IF('6 weeks'!DE:DE="2-4 per week",0.8,IF('6 weeks'!DE:DE="more than 4 per week",0.8)))))</f>
        <v>0.02</v>
      </c>
      <c r="DF5">
        <f>IF('6 weeks'!DF:DF="Never/less than once per month",0.02,IF('6 weeks'!DF:DF="1-3 times per month",0.08,IF('6 weeks'!DF:DF="once per week",0.14,IF('6 weeks'!DF:DF="more than once week",0.43))))</f>
        <v>0.02</v>
      </c>
      <c r="DG5">
        <f>IF('6 weeks'!DG:DG="Never/less than 1 per month",0.02,IF('6 weeks'!DG:DG="1-3 per month",0.08,IF('6 weeks'!DG:DG="1 per week",0.14,IF('6 weeks'!DG:DG="more than 1 per week",0.8))))</f>
        <v>0.14000000000000001</v>
      </c>
      <c r="DH5">
        <f>IF('6 weeks'!DH:DH="Never/less than 1 per month",0.02,IF('6 weeks'!DH:DH="1-3 per month",0.08,IF('6 weeks'!DH:DH="once per week",0.14,IF('6 weeks'!DH:DH="2-4 per week",0.43,IF('6 weeks'!DH:DH="more than 4 per week",0.8)))))</f>
        <v>0.08</v>
      </c>
      <c r="DI5">
        <f>IF('6 weeks'!DI:DI="Never/less than 1/month",0.02,IF('6 weeks'!DI:DI="1-3 times/month",0.08,IF('6 weeks'!DI:DI="once per week",0.14,IF('6 weeks'!DI:DI="2-4 times/week",0.43,IF('6 weeks'!DI:DI="1 or more per day",1)))))</f>
        <v>0.14000000000000001</v>
      </c>
      <c r="DJ5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5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0.8</v>
      </c>
      <c r="DL5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5">
        <f>IF('6 weeks'!DM:DM="never/less than 1 per month",0.02,IF('6 weeks'!DM:DM="1-3 times per month",0.08,IF('6 weeks'!DM:DM="once per week",0.14,IF('6 weeks'!DM:DM="2-4 imes/week",0.43,IF('6 weeks'!DM:DM="more than 4 times per week",0.8)))))</f>
        <v>0.02</v>
      </c>
      <c r="DN5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5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5">
        <f>IF('6 weeks'!DP:DP="Never/less than 1 per month",0.02,IF('6 weeks'!DP:DP="1-3 per month",0.08,IF('6 weeks'!DP:DP="once per week",0.14,IF('6 weeks'!DP:DP="2-4 per week",0.43,IF('6 weeks'!DP:DP="more than 4 per week",0.8)))))</f>
        <v>0.14000000000000001</v>
      </c>
      <c r="DQ5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5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5">
        <v>1</v>
      </c>
      <c r="DT5">
        <f>IF('6 weeks'!DT:DT="Never/less than 1 per month",0.02,IF('6 weeks'!DT:DT="1-3 per month",0.08,IF('6 weeks'!DT:DT="once per week",0.14,IF('6 weeks'!DT:DT="2-4 per week",0.43,IF('6 weeks'!DT:DT="more than 4 per week",0.8)))))</f>
        <v>0.8</v>
      </c>
      <c r="DU5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5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0.14000000000000001</v>
      </c>
      <c r="DW5">
        <f>IF('6 weeks'!DW:DW="Never/less than 1 per month",0.02,IF('6 weeks'!DW:DW="1-3 per month",0.08,IF('6 weeks'!DW:DW="once per week",0.14,IF('6 weeks'!DW:DW="2-4 per week",0.43,IF('6 weeks'!DW:DW="more than 4 per week",0.8)))))</f>
        <v>0.02</v>
      </c>
      <c r="DX5">
        <f>IF('6 weeks'!DX:DX="Never/less than 1/month",0.02,IF('6 weeks'!DX:DX="1-3 times/month",0.08,IF('6 weeks'!DX:DX="once per week",0.14,IF('6 weeks'!DX:DX="2-4 times/week",0.43,IF('6 weeks'!DX:DX="more than 4 times/week",0.8)))))</f>
        <v>0.08</v>
      </c>
      <c r="DY5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1</v>
      </c>
      <c r="DZ5">
        <f>IF('6 weeks'!DZ:DZ="Never/less than 1/month",0.02,IF('6 weeks'!DZ:DZ="1-3 times/month",0.08,IF('6 weeks'!DZ:DZ="once per week",0.14,IF('6 weeks'!DZ:DZ="2-4 times/week",0.43,IF('6 weeks'!DZ:DZ="more than 4 times/week",0.8)))))</f>
        <v>0.08</v>
      </c>
      <c r="EA5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0.14000000000000001</v>
      </c>
      <c r="EB5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5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5">
        <f>IF('6 weeks'!ED:ED="Never/less than 1/month",0.02,IF('6 weeks'!ED:ED="1-3 times per month",0.08,IF('6 weeks'!ED:ED="once per week",0.14,IF('6 weeks'!ED:ED="2-6 times/week",0.8,IF('6 weeks'!ED:ED="1 or more per day",1)))))</f>
        <v>0.14000000000000001</v>
      </c>
      <c r="EE5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5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5">
        <f>IF('6 weeks'!EG:EG="Never/less than 1/month",0.02,IF('6 weeks'!EG:EG="1-3 times per month",0.08,IF('6 weeks'!EG:EG="once per week",0.14,IF('6 weeks'!EG:EG="2-6 times/week",0.8,IF('6 weeks'!EG:EG="1 or more per day",1)))))</f>
        <v>0.14000000000000001</v>
      </c>
      <c r="EH5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5">
        <f>IF('6 weeks'!EI:EI="Never/less than 1 per month",0.02,IF('6 weeks'!EI:EI="1-3 /month",0.08,IF('6 weeks'!EI:EI="1/week",0.14,IF('6 weeks'!EI:EI="2-4 /week",0.43,IF('6 weeks'!EI:EI="1/day",1,IF('6 weeks'!EI:EI="2/day",2,IF('6 weeks'!EI:EI="3 or more /day",3)))))))</f>
        <v>1</v>
      </c>
      <c r="EJ5">
        <f>IF('6 weeks'!EJ:EJ="Never/less than once per month",0.02,IF('6 weeks'!EJ:EJ="1-3 times per month",0.08,IF('6 weeks'!EJ:EJ="once per week",0.14,IF('6 weeks'!EJ:EJ="more than once per week",0.43))))</f>
        <v>0.08</v>
      </c>
      <c r="EK5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5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0.8</v>
      </c>
      <c r="EM5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1</v>
      </c>
      <c r="EN5">
        <f>IF('6 weeks'!EN:EN="Never/less than 1 per month",0.02,IF('6 weeks'!EN:EN="1-3 per moth",0.08,IF('6 weeks'!EN:EN="1 per week",0.14,IF('6 weeks'!EN:EN="2-4 per week",0.8,IF('6 weeks'!EN:EN="more than 4 per week",0.8)))))</f>
        <v>0.02</v>
      </c>
      <c r="EO5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0.08</v>
      </c>
      <c r="EP5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5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6" spans="1:147" x14ac:dyDescent="0.25">
      <c r="A6">
        <v>105</v>
      </c>
      <c r="B6">
        <f>IF('6 weeks'!B:B="Never/less than 1/month",0.02,IF('6 weeks'!B:B="1-3 times per month",0.08,IF('6 weeks'!B:B="once per week",0.14,IF('6 weeks'!B:B="2-6 times/week",0.8,IF('6 weeks'!B:B="1 or more per day",1)))))</f>
        <v>0.8</v>
      </c>
      <c r="C6">
        <f>IF('6 weeks'!C:C="Never/less than 1/month",0.02,IF('6 weeks'!C:C="1-3 times per month",0.08,IF('6 weeks'!C:C="once per week",0.14,IF('6 weeks'!C:C="2-6 times/week",0.8,IF('6 weeks'!C:C="1 or more per day",1)))))</f>
        <v>0.02</v>
      </c>
      <c r="D6">
        <f>IF('6 weeks'!D:D="Never/less than 1/month",0.02,IF('6 weeks'!D:D="1-3 times per month",0.08,IF('6 weeks'!D:D="once per week",0.14,IF('6 weeks'!D:D="2-6 times/week",0.8,IF('6 weeks'!D:D="1 or more per day",1)))))</f>
        <v>0.08</v>
      </c>
      <c r="E6">
        <f>IF('6 weeks'!E:E="Never/less than 1 per month",0.02,IF('6 weeks'!E:E="1-3 per month",0.08,IF('6 weeks'!E:E="once per week",0.14,IF('6 weeks'!E:E="2-4 per week",0.43,IF('6 weeks'!E:E="1 or more per day",1)))))</f>
        <v>0.43</v>
      </c>
      <c r="F6">
        <f>IF('6 weeks'!F:F="Never/less than 1/month",0.02,IF('6 weeks'!F:F="1-3 times/month",0.08,IF('6 weeks'!F:F="once per week",0.14,IF('6 weeks'!F:F="2-4 times/week",0.43,IF('6 weeks'!F:F="more than 4 times/week",0.8)))))</f>
        <v>0.08</v>
      </c>
      <c r="G6">
        <f>IF('6 weeks'!G:G="Never/less than 1/month",0.02,IF('6 weeks'!G:G="1-3 times per month",0.08,IF('6 weeks'!G:G="once per week",0.14,IF('6 weeks'!G:G="2-6 times/week",0.8,IF('6 weeks'!G:G="1 or more per day",1)))))</f>
        <v>0.14000000000000001</v>
      </c>
      <c r="H6">
        <f>IF('6 weeks'!H:H="Never/less than 1 per month",0.02,IF('6 weeks'!H:H="1-3 per month",0.08,IF('6 weeks'!H:H="once per week",0.14,IF('6 weeks'!H:H="2-4 per week",0.43,IF('6 weeks'!H:H="more than 4 per week",0.8)))))</f>
        <v>0.43</v>
      </c>
      <c r="I6">
        <f>IF('6 weeks'!I:I="Never/less than 1 per month",0.02,IF('6 weeks'!I:I="1-3 per month",0.08,IF('6 weeks'!I:I="once per week",0.14,IF('6 weeks'!I:I="2-4 per week",0.43,IF('6 weeks'!I:I="more than 4 per week",0.8)))))</f>
        <v>0.14000000000000001</v>
      </c>
      <c r="J6">
        <f>IF('6 weeks'!J:J="Never/less than 1 per month",0.02,IF('6 weeks'!J:J="1-3 per month",0.08,IF('6 weeks'!J:J="once per week",0.14,IF('6 weeks'!J:J="2-4 per week",0.43,IF('6 weeks'!J:J="more than 4 per week",0.8)))))</f>
        <v>0.43</v>
      </c>
      <c r="K6">
        <f>IF('6 weeks'!K:K="Never/less than 1 per month",0.02,IF('6 weeks'!K:K="1-3 per moth",0.08,IF('6 weeks'!K:K="1 per week",0.14,IF('6 weeks'!K:K="2-4 per week",0.8,IF('6 weeks'!K:K="more than 4 per week",0.8)))))</f>
        <v>0.14000000000000001</v>
      </c>
      <c r="L6">
        <f>IF('6 weeks'!L:L="Never/less than 1/month",0.02,IF('6 weeks'!L:L="1-3 times/month",0.08,IF('6 weeks'!L:L="once per week",0.14,IF('6 weeks'!L:L="2-4 times/week",0.43,IF('6 weeks'!L:L="more than 4 times/week",0.8)))))</f>
        <v>0.08</v>
      </c>
      <c r="M6">
        <f>IF('6 weeks'!M:M="Never/less than 1/month",0.02,IF('6 weeks'!M:M="1-3 times/month",0.08,IF('6 weeks'!M:M="once per week",0.14,IF('6 weeks'!M:M="2-4 times/week",0.43,IF('6 weeks'!M:M="more than 4 times/week",0.8)))))</f>
        <v>0.43</v>
      </c>
      <c r="N6">
        <f>IF('6 weeks'!N:N="Never/less than 1 per month",0.02,IF('6 weeks'!N:N="1-3 per moth",0.08,IF('6 weeks'!N:N="1 per week",0.14,IF('6 weeks'!N:N="2-4 per week",0.8,IF('6 weeks'!N:N="more than 4 per week",0.8)))))</f>
        <v>0.14000000000000001</v>
      </c>
      <c r="O6">
        <f>IF('6 weeks'!O:O="Never/less than 1 per month",0.02,IF('6 weeks'!O:O="1-3 per month",0.08,IF('6 weeks'!O:O="one per week",0.14,IF('6 weeks'!O:O="2-6 per week",0.8,IF('6 weeks'!O:O="1 or more per day",1)))))</f>
        <v>0.02</v>
      </c>
      <c r="P6">
        <f>IF('6 weeks'!P:P="Never/less than 1 per month",0.02,IF('6 weeks'!P:P="1-3 per month",0.08,IF('6 weeks'!P:P="once per week",0.14,IF('6 weeks'!P:P="2-4 per week",0.43,IF('6 weeks'!P:P="more than 4 per week",0.8)))))</f>
        <v>0.02</v>
      </c>
      <c r="Q6">
        <f>IF('6 weeks'!Q:Q="Never/less than 1 per month",0.02,IF('6 weeks'!Q:Q="1-3 per month",0.08,IF('6 weeks'!Q:Q="2-6 per week",0.8,IF('6 weeks'!Q:Q="1 per day",1,IF('6 weeks'!Q:Q="more than 1 per day",2.5)))))</f>
        <v>0.8</v>
      </c>
      <c r="R6">
        <f>IF('6 weeks'!R:R="Never/less than once per month",0.02,IF('6 weeks'!R:R="1-3 times per month",0.08,IF('6 weeks'!R:R="once per week",0.14,IF('6 weeks'!R:R="more than once week",0.43))))</f>
        <v>0.02</v>
      </c>
      <c r="S6">
        <f>IF('6 weeks'!S:S="Never/less than 1 per month",0.02,IF('6 weeks'!S:S="1-3 per month",0.08,IF('6 weeks'!S:S="1 per week",0.14,IF('6 weeks'!S:S="more than 1 per week",0.8))))</f>
        <v>0.08</v>
      </c>
      <c r="T6">
        <f>IF('6 weeks'!T:T="Never/less than once per month",0.02,IF('6 weeks'!T:T="1-3 times per month",0.08,IF('6 weeks'!T:T="once per week",0.14,IF('6 weeks'!T:T="more than once week",0.43))))</f>
        <v>0.02</v>
      </c>
      <c r="U6">
        <f>IF('6 weeks'!U:U="Never/less than 1/month",0.02,IF('6 weeks'!U:U="1-3 times/month",0.08,IF('6 weeks'!U:U="once per week",0.14,IF('6 weeks'!U:U="2-4 times/week",0.43,IF('6 weeks'!U:U="more than 4 times/week",0.8)))))</f>
        <v>0.08</v>
      </c>
      <c r="V6">
        <f>IF('6 weeks'!V:V="Never/less than 1/month",0.02,IF('6 weeks'!V:V="1-3 times/month",0.08,IF('6 weeks'!V:V="once per week",0.14,IF('6 weeks'!V:V="2-4 times/week",0.43,IF('6 weeks'!V:V="more than 4 times/week",0.8)))))</f>
        <v>0.08</v>
      </c>
      <c r="W6">
        <f>IF('6 weeks'!W:W="Never/less than 1/month",0.02,IF('6 weeks'!W:W="1-3 times/month",0.08,IF('6 weeks'!W:W="once per week",0.14,IF('6 weeks'!W:W="2-4 times/week",0.43,IF('6 weeks'!W:W="more than 4 times/week",0.8)))))</f>
        <v>0.02</v>
      </c>
      <c r="X6">
        <f>IF('6 weeks'!X:X="Never/less than 1 per month",0.02,IF('6 weeks'!X:X="1 per week or less",0.14,IF('6 weeks'!X:X="2-6 per week",0.8,IF('6 weeks'!X:X="1 per day",1,IF('6 weeks'!X:X="2-3 per day",2.5,IF('6 weeks'!X:X="more than 3 per day",3.5))))))</f>
        <v>2.5</v>
      </c>
      <c r="Y6">
        <f>IF('6 weeks'!Y:Y="Never/less than 1 per month",0.02,IF('6 weeks'!Y:Y="1-3 per month",0.08,IF('6 weeks'!Y:Y="once per week",0.14,IF('6 weeks'!Y:Y="2-4 per week",0.43,IF('6 weeks'!Y:Y="more than 4 per week",0.8)))))</f>
        <v>0.08</v>
      </c>
      <c r="Z6">
        <f>IF('6 weeks'!Z:Z="Never/less than 1 per month",0.02,IF('6 weeks'!Z:Z="1-3 per month",0.08,IF('6 weeks'!Z:Z="once per week",0.14,IF('6 weeks'!Z:Z="2-4 per week",0.43,IF('6 weeks'!Z:Z="more than 4 per week",0.8)))))</f>
        <v>0.02</v>
      </c>
      <c r="AA6">
        <f>IF('6 weeks'!AA:AA="Never/less than 1 per month",0.02,IF('6 weeks'!AA:AA="1-3 per month",0.08,IF('6 weeks'!AA:AA="once per week",0.14,IF('6 weeks'!AA:AA="2-4 per week",0.43,IF('6 weeks'!AA:AA="more than 4 per week",0.8)))))</f>
        <v>0.08</v>
      </c>
      <c r="AB6">
        <f>IF('6 weeks'!AB:AB="Never/less than 1 per month",0.02,IF('6 weeks'!AB:AB="1-3 per month",0.08,IF('6 weeks'!AB:AB="once per week",0.14,IF('6 weeks'!AB:AB="2-4 per week",0.43,IF('6 weeks'!AB:AB="more than 4 per week",0.8)))))</f>
        <v>0.43</v>
      </c>
      <c r="AC6">
        <f>IF('6 weeks'!AC:AC="Never/less than 1 per month",0.02,IF('6 weeks'!AC:AC="1-3 per month",0.08,IF('6 weeks'!AC:AC="once per week",0.14,IF('6 weeks'!AC:AC="2-4 per week",0.43,IF('6 weeks'!AC:AC="more than 4 per week",0.8)))))</f>
        <v>0.08</v>
      </c>
      <c r="AD6">
        <f>IF('6 weeks'!AD:AD="Never/less than 1 per month",0.02,IF('6 weeks'!AD:AD="1-3 per month",0.08,IF('6 weeks'!AD:AD="one per week",0.14,IF('6 weeks'!AD:AD="2-4 per week",0.43,IF('6 weeks'!AD:AD="more than 4 per week",0.8)))))</f>
        <v>0.14000000000000001</v>
      </c>
      <c r="AE6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1</v>
      </c>
      <c r="AF6">
        <f>IF('6 weeks'!AF:AF="Never/less than 1 per month",0.02,IF('6 weeks'!AF:AF="1-3 per month",0.08,IF('6 weeks'!AF:AF="one per week",0.14,IF('6 weeks'!AF:AF="2-6 per week",0.8,IF('6 weeks'!AF:AF="1 or more per day",1)))))</f>
        <v>0.08</v>
      </c>
      <c r="AG6">
        <f>IF('6 weeks'!AG:AG="never/less than 1 per month",0.02,IF('6 weeks'!AG:AG="1-3 times per month",0.08,IF('6 weeks'!AG:AG="once per week",0.14,IF('6 weeks'!AG:AG="2-4 times/week",0.43,IF('6 weeks'!AG:AG="more than 4 times per week",0.8)))))</f>
        <v>0.02</v>
      </c>
      <c r="AH6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0.43</v>
      </c>
      <c r="AI6">
        <f>IF('6 weeks'!AI:AI="Never/less than once per month",0.02,IF('6 weeks'!AI:AI="1-3 times per month",0.08,IF('6 weeks'!AI:AI="once per week",0.14,IF('6 weeks'!AI:AI="more than once week",0.43))))</f>
        <v>0.02</v>
      </c>
      <c r="AJ6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6">
        <f>IF('6 weeks'!AK:AK="Never/less than 1 per month",0.02,IF('6 weeks'!AK:AK="1-3 per month",0.08,IF('6 weeks'!AK:AK="one per week",0.14,IF('6 weeks'!AK:AK="2-6 per week",0.8,IF('6 weeks'!AK:AK="1 or more per day",1)))))</f>
        <v>0.14000000000000001</v>
      </c>
      <c r="AL6">
        <f>IF('6 weeks'!AL:AL="Never/less than 1/month",0.02,IF('6 weeks'!AL:AL="1-3 times/month",0.08,IF('6 weeks'!AL:AL="once per week",0.14,IF('6 weeks'!AL:AL="2-4 times/week",0.43,IF('6 weeks'!AL:AL="more than 4 times/week",0.8)))))</f>
        <v>0.14000000000000001</v>
      </c>
      <c r="AM6">
        <f>IF('6 weeks'!AM:AM="Never/less than 1 per month",0.02,IF('6 weeks'!AM:AM="1-3 per month",0.08,IF('6 weeks'!AM:AM="one per week",0.14,IF('6 weeks'!AM:AM="2-6 per week",0.8,IF('6 weeks'!AM:AM="1 or more per day",1)))))</f>
        <v>0.14000000000000001</v>
      </c>
      <c r="AN6">
        <f>IF('6 weeks'!AN:AN="Never/less than 1 per month",0.02,IF('6 weeks'!AN:AN="1-3 per moth",0.08,IF('6 weeks'!AN:AN="1 per week",0.14,IF('6 weeks'!AN:AN="2-4 per week",0.8,IF('6 weeks'!AN:AN="more than 4 per week",0.8)))))</f>
        <v>0.14000000000000001</v>
      </c>
      <c r="AO6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6">
        <f>IF('6 weeks'!AP:AP="Never/less than 1 per month",0.02,IF('6 weeks'!AP:AP="1-3 per month",0.08,IF('6 weeks'!AP:AP="1 per week",0.14,IF('6 weeks'!AP:AP="more than 1 per week",0.8))))</f>
        <v>0.08</v>
      </c>
      <c r="AQ6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6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6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6">
        <f>IF('6 weeks'!AT:AT="Never/less than 1 per month",0.02,IF('6 weeks'!AT:AT="1-3 per month",0.08,IF('6 weeks'!AT:AT="1-4 per week",0.43,IF('6 weeks'!AT:AT="more than 4 per week",0.8))))</f>
        <v>0.02</v>
      </c>
      <c r="AU6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6">
        <f>IF('6 weeks'!AV:AV="Never/less than 1 per month",0.02,IF('6 weeks'!AV:AV="1-3 per month",0.08,IF('6 weeks'!AV:AV="one per week",0.14,IF('6 weeks'!AV:AV="2-6 per week",0.8,IF('6 weeks'!AV:AV="1 or more per day",1)))))</f>
        <v>0.02</v>
      </c>
      <c r="AW6">
        <f>IF('6 weeks'!AW:AW="Never/less than 1 per month",0.02,IF('6 weeks'!AW:AW="1-3 per month",0.08,IF('6 weeks'!AW:AW="once per week",0.14,IF('6 weeks'!AW:AW="2-4 per week",0.43,IF('6 weeks'!AW:AW="more than 4 per week",0.8)))))</f>
        <v>0.02</v>
      </c>
      <c r="AX6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6">
        <f>IF('6 weeks'!AY:AY="Never/less than 1 per month",0.02,IF('6 weeks'!AY:AY="1-3 per moth",0.08,IF('6 weeks'!AY:AY="1 per week",0.14,IF('6 weeks'!AY:AY="2-4 per week",0.43,IF('6 weeks'!AY:AY="more than 4 per week",0.8)))))</f>
        <v>0.02</v>
      </c>
      <c r="AZ6">
        <f>IF('6 weeks'!AZ:AZ="Never/less than 1 per month",0.02,IF('6 weeks'!AZ:AZ="1-3 per month",0.08,IF('6 weeks'!AZ:AZ="once per week",0.14,IF('6 weeks'!AZ:AZ="2-4 per week",0.43,IF('6 weeks'!AZ:AZ="more than 4 per week",0.8)))))</f>
        <v>0.14000000000000001</v>
      </c>
      <c r="BA6">
        <f>IF('6 weeks'!BA:BA="Never/less than 1 per month",0.02,IF('6 weeks'!BA:BA="1-3 per moth",0.08,IF('6 weeks'!BA:BA="1 per week",0.14,IF('6 weeks'!BA:BA="2-4 per week",0.8,IF('6 weeks'!BA:BA="more than 4 per week",0.8)))))</f>
        <v>0.14000000000000001</v>
      </c>
      <c r="BB6">
        <f>IF('6 weeks'!BB:BB="Never/less than 1 per month",0.02,IF('6 weeks'!BB:BB="1-3 per moth",0.08,IF('6 weeks'!BB:BB="1 per week",0.14,IF('6 weeks'!BB:BB="2-4 per week",0.8,IF('6 weeks'!BB:BB="more than 4 per week",0.8)))))</f>
        <v>0.14000000000000001</v>
      </c>
      <c r="BC6">
        <f>IF('6 weeks'!BC:BC="Never/less than 1 per month",0.02,IF('6 weeks'!BC:BC="1-3 per month",0.08,IF('6 weeks'!BC:BC="once per week",0.14,IF('6 weeks'!BC:BC="2-4 per week",0.43,IF('6 weeks'!BC:BC="more than 4 per week",0.8)))))</f>
        <v>0.43</v>
      </c>
      <c r="BD6">
        <f>IF('6 weeks'!BD:BD="Never/less than 1 per month",0.02,IF('6 weeks'!BD:BD="1-3 per month",0.08,IF('6 weeks'!BD:BD="1 per week",0.14,IF('6 weeks'!BD:BD="more than 1 per week",0.8))))</f>
        <v>0.02</v>
      </c>
      <c r="BE6">
        <f>IF('6 weeks'!BE:BE="Never/less than 1 per month",0.02,IF('6 weeks'!BE:BE="1-3 per month",0.08,IF('6 weeks'!BE:BE="1 per week",0.14,IF('6 weeks'!BE:BE="more than 1 per week",0.8))))</f>
        <v>0.08</v>
      </c>
      <c r="BF6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6">
        <f>IF('6 weeks'!BG:BG="Never/less than 1/month",0.02,IF('6 weeks'!BG:BG="1-3 times/month",0.08,IF('6 weeks'!BG:BG="once per week",0.14,IF('6 weeks'!BG:BG="2-4 times/week",0.43,IF('6 weeks'!BG:BG="more than 4 times/week",0.8)))))</f>
        <v>0.02</v>
      </c>
      <c r="BH6">
        <f>IF('6 weeks'!BH:BH="Never/less than 1/month",0.02,IF('6 weeks'!BH:BH="1-3 times/month",0.08,IF('6 weeks'!BH:BH="once per week",0.14,IF('6 weeks'!BH:BH="2-4 times/week",0.43,IF('6 weeks'!BH:BH="more than 4 times/week",0.8)))))</f>
        <v>0.08</v>
      </c>
      <c r="BI6">
        <f>IF('6 weeks'!BI:BI="Never/less than 1/month",0.02,IF('6 weeks'!BI:BI="1-3 times/month",0.08,IF('6 weeks'!BI:BI="once per week",0.14,IF('6 weeks'!BI:BI="2-4 times/week",0.43,IF('6 weeks'!BI:BI="1 or more per day",1)))))</f>
        <v>0.14000000000000001</v>
      </c>
      <c r="BJ6">
        <f>IF('6 weeks'!BJ:BJ="Never/less than 1 per month",0.02,IF('6 weeks'!BJ:BJ="1-3 per month",0.08,IF('6 weeks'!BJ:BJ="one per week",0.14,IF('6 weeks'!BJ:BJ="2-4 per week",0.43,IF('6 weeks'!BJ:BJ="more than 4 per week",0.8)))))</f>
        <v>0.08</v>
      </c>
      <c r="BK6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6">
        <f>IF('6 weeks'!BL:BL="Never/less than 1 per month",0.02,IF('6 weeks'!BL:BL="1-3 per month",0.08,IF('6 weeks'!BL:BL="once per week",0.14,IF('6 weeks'!BL:BL="2-4 per week",0.8,IF('6 weeks'!BL:BL="more than 4 per week",1)))))</f>
        <v>0.14000000000000001</v>
      </c>
      <c r="BM6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6">
        <f>IF('6 weeks'!BN:BN="Never/less than 1 per month",0.02,IF('6 weeks'!BN:BN="1-3 per month",0.08,IF('6 weeks'!BN:BN="once per week",0.14,IF('6 weeks'!BN:BN="2-4 per week",0.43,IF('6 weeks'!BN:BN="more than 4 per week",0.8)))))</f>
        <v>0.43</v>
      </c>
      <c r="BO6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6">
        <f>IF('6 weeks'!BP:BP="Never/less than 1 per month",0.02,IF('6 weeks'!BP:BP="1-3 per month",0.08,IF('6 weeks'!BP:BP="one per week",0.14,IF('6 weeks'!BP:BP="2-4 per week",0.43,IF('6 weeks'!BP:BP="more than 4 per week",0.8)))))</f>
        <v>0.02</v>
      </c>
      <c r="BQ6">
        <f>IF('6 weeks'!BQ:BQ="Never/less than 1 per month",0.02,IF('6 weeks'!BQ:BQ="1-3 per month",0.08,IF('6 weeks'!BQ:BQ="once per week",0.14,IF('6 weeks'!BQ:BQ="2-4 per week",0.43,IF('6 weeks'!BQ:BQ="more than 4 per week",0.8)))))</f>
        <v>0.08</v>
      </c>
      <c r="BR6">
        <f>IF('6 weeks'!BR:BR="never/less than 1 per month",0.02,IF('6 weeks'!BR:BR="1-3 per month",0.08,IF('6 weeks'!BR:BR="once per week",0.14,IF('6 weeks'!BR:BR="2-4 imes per week",0.43,IF('6 weeks'!BR:BR="more than 4 times per week",0.8)))))</f>
        <v>0.08</v>
      </c>
      <c r="BS6">
        <f>IF('6 weeks'!BS:BS="Never/less than 1 per month",0.02,IF('6 weeks'!BS:BS="1-3 per month",0.08,IF('6 weeks'!BS:BS="once per week",0.14,IF('6 weeks'!BS:BS="2-4 per week",0.43,IF('6 weeks'!BS:BS="more than 4 per week",0.8)))))</f>
        <v>0.14000000000000001</v>
      </c>
      <c r="BT6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6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0.08</v>
      </c>
      <c r="BV6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6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6">
        <f>IF('6 weeks'!BX:BX="Never/less than 1 per month",0.02,IF('6 weeks'!BX:BX="1-3 per month",0.08,IF('6 weeks'!BX:BX="once per week",0.14,IF('6 weeks'!BX:BX="2-4 per week",0.43,IF('6 weeks'!BX:BX="more than 4 per week",0.8)))))</f>
        <v>0.02</v>
      </c>
      <c r="BY6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6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6">
        <f>IF('6 weeks'!CA:CA="Never/less than 1 per month",0.02,IF('6 weeks'!CA:CA="1-3 per month",0.08,IF('6 weeks'!CA:CA="once per week",0.14,IF('6 weeks'!CA:CA="2-4 per week",0.43,IF('6 weeks'!CA:CA="more than 4 per week",0.8)))))</f>
        <v>0.08</v>
      </c>
      <c r="CB6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6">
        <f>IF('6 weeks'!CC:CC="Never/less than 1 per month",0.02,IF('6 weeks'!CC:CC="1-3 per month",0.08,IF('6 weeks'!CC:CC="one per week",0.14,IF('6 weeks'!CC:CC="2-6 per week",0.8,IF('6 weeks'!CC:CC="1 or more per day",1)))))</f>
        <v>0.14000000000000001</v>
      </c>
      <c r="CD6">
        <f>IF('6 weeks'!CD:CD="Never/less than 1/month",0.02,IF('6 weeks'!CD:CD="1-3 times/month",0.08,IF('6 weeks'!CD:CD="once per week",0.14,IF('6 weeks'!CD:CD="2-4 times/week",0.43,IF('6 weeks'!CD:CD="more than 4 times/week",0.8)))))</f>
        <v>0.14000000000000001</v>
      </c>
      <c r="CE6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6">
        <f>IF('6 weeks'!CF:CF="Never/less than 1 per month",0.02,IF('6 weeks'!CF:CF="1-3 per month",0.08,IF('6 weeks'!CF:CF="once per week",0.14,IF('6 weeks'!CF:CF="2-4 per week",0.43,IF('6 weeks'!CF:CF="more than 4 per week",0.8)))))</f>
        <v>0.08</v>
      </c>
      <c r="CG6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0.14000000000000001</v>
      </c>
      <c r="CH6">
        <f>IF('6 weeks'!CH:CH="Never/less than once per month",0.02,IF('6 weeks'!CH:CH="1-3 times per month",0.08,IF('6 weeks'!CH:CH="once per week",0.14,IF('6 weeks'!CH:CH="more than once week",0.43))))</f>
        <v>0.02</v>
      </c>
      <c r="CI6">
        <f>IF('6 weeks'!CI:CI="Never/less than once per month",0.02,IF('6 weeks'!CI:CI="1-3 times per month",0.08,IF('6 weeks'!CI:CI="once per week",0.14,IF('6 weeks'!CI:CI="more than once week",0.43))))</f>
        <v>0.02</v>
      </c>
      <c r="CJ6">
        <f>IF('6 weeks'!CJ:CJ="Never/less than 1/month",0.02,IF('6 weeks'!CJ:CJ="1-3 times per month",0.08,IF('6 weeks'!CJ:CJ="once per week",0.14,IF('6 weeks'!CJ:CJ="2-6 times/week",0.8,IF('6 weeks'!CJ:CJ="1 or more per day",1)))))</f>
        <v>0.08</v>
      </c>
      <c r="CK6">
        <f>IF('6 weeks'!CK:CK="Never/less than 1 per month",0.02,IF('6 weeks'!CK:CK="1-3 per month",0.08,IF('6 weeks'!CK:CK="one per week",0.14,IF('6 weeks'!CK:CK="2-6 per week",0.8,IF('6 weeks'!CK:CK="1 or more per day",1)))))</f>
        <v>0.14000000000000001</v>
      </c>
      <c r="CL6">
        <v>0.08</v>
      </c>
      <c r="CM6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0.08</v>
      </c>
      <c r="CN6">
        <f>IF('6 weeks'!CN:CN="Never/less than 1 per month",0.02,IF('6 weeks'!CN:CN="1-3 per month",0.08,IF('6 weeks'!CN:CN="once per week",0.14,IF('6 weeks'!CN:CN="2-4 per week",0.43,IF('6 weeks'!CN:CN="more than 4 per week",0.8)))))</f>
        <v>0.08</v>
      </c>
      <c r="CO6">
        <f>IF('6 weeks'!CO:CO="Never/less than 1 per month",0.02,IF('6 weeks'!CO:CO="1-3 per month",0.08,IF('6 weeks'!CO:CO="1 per week",0.14,IF('6 weeks'!CO:CO="more than 1 per week",0.8))))</f>
        <v>0.02</v>
      </c>
      <c r="CP6">
        <f>IF('6 weeks'!CP:CP="Never/less than 1 per month",0.02,IF('6 weeks'!CP:CP="1-3 per moth",0.08,IF('6 weeks'!CP:CP="1 per week",0.14,IF('6 weeks'!CP:CP="2-4 per week",0.8,IF('6 weeks'!CP:CP="more than 4 per week",0.8)))))</f>
        <v>0.14000000000000001</v>
      </c>
      <c r="CQ6">
        <f>IF('6 weeks'!CQ:CQ="Never/less than once per month",0.02,IF('6 weeks'!CQ:CQ="1-3 times per month",0.08,IF('6 weeks'!CQ:CQ="once per week",0.14,IF('6 weeks'!CQ:CQ="more than once week",0.43))))</f>
        <v>0.02</v>
      </c>
      <c r="CR6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6">
        <f>IF('6 weeks'!CS:CS="Never/less than 1 per month",0.02,IF('6 weeks'!CS:CS="1-3 per month",0.08,IF('6 weeks'!CS:CS="one per week",0.14,IF('6 weeks'!CS:CS="2-4 per week",0.43,IF('6 weeks'!CS:CS="more than 4 per week",0.8)))))</f>
        <v>0.02</v>
      </c>
      <c r="CT6">
        <f>IF('6 weeks'!CT:CT="Never/less than 1 per month",0.02,IF('6 weeks'!CT:CT="1-3 per month",0.08,IF('6 weeks'!CT:CT="1 per week",0.14,IF('6 weeks'!CT:CT="more than 1 per week",0.8))))</f>
        <v>0.02</v>
      </c>
      <c r="CU6">
        <f>IF('6 weeks'!CU:CU="Never/less than 1/month",0.02,IF('6 weeks'!CU:CU="1-3 times per month",0.08,IF('6 weeks'!CU:CU="once per week",0.14,IF('6 weeks'!CU:CU="2-6 times/week",0.8,IF('6 weeks'!CU:CU="1 or more per day",1)))))</f>
        <v>0.02</v>
      </c>
      <c r="CV6">
        <f>IF('6 weeks'!CV:CV="Never/less than 1/month",0.02,IF('6 weeks'!CV:CV="1-3 times/month",0.08,IF('6 weeks'!CV:CV="once per week",0.14,IF('6 weeks'!CV:CV="2-4 times/week",0.43,IF('6 weeks'!CV:CV="more than 4 times/week",0.8)))))</f>
        <v>0.08</v>
      </c>
      <c r="CW6">
        <f>IF('6 weeks'!CW:CW="Never/less than 1 per month",0.02,IF('6 weeks'!CW:CW="1-3 per month",0.08,IF('6 weeks'!CW:CW="1 per week",0.14,IF('6 weeks'!CW:CW="more than 1 per week",0.8))))</f>
        <v>0.08</v>
      </c>
      <c r="CX6">
        <f>IF('6 weeks'!CX:CX="Never/less than once per month",0.02,IF('6 weeks'!CX:CX="1-3 times per month",0.08,IF('6 weeks'!CX:CX="once per week",0.14,IF('6 weeks'!CX:CX="more than once week",0.43))))</f>
        <v>0.08</v>
      </c>
      <c r="CY6">
        <f>IF('6 weeks'!CY:CY="Never/less than 1 per month",0.02,IF('6 weeks'!CY:CY="1-3 per month",0.08,IF('6 weeks'!CY:CY="once per week",0.14,IF('6 weeks'!CY:CY="2-4 per week",0.43,IF('6 weeks'!CY:CY="more than 4 per week",0.8)))))</f>
        <v>0.14000000000000001</v>
      </c>
      <c r="CZ6">
        <f>IF('6 weeks'!CZ:CZ="Never/less than 1 per month",0.02,IF('6 weeks'!CZ:CZ="1-3 per month",0.08,IF('6 weeks'!CZ:CZ="1-4 per week",0.43,IF('6 weeks'!CZ:CZ="more than 4 per week",0.8))))</f>
        <v>0.08</v>
      </c>
      <c r="DA6">
        <f>IF('6 weeks'!DA:DA="Never/less than 1 per month",0.02,IF('6 weeks'!DA:DA="1-3 per month",0.08,IF('6 weeks'!DA:DA="once per week",0.14,IF('6 weeks'!DA:DA="2-4 per week",0.43,IF('6 weeks'!DA:DA="more than 4 per week",0.8)))))</f>
        <v>0.43</v>
      </c>
      <c r="DB6">
        <f>IF('6 weeks'!DB:DB="Never/less than 1 per month",0.02,IF('6 weeks'!DB:DB="1-3 per month",0.08,IF('6 weeks'!DB:DB="1-4 per week",0.43,IF('6 weeks'!DB:DB="more than 4 per week",0.8))))</f>
        <v>0.02</v>
      </c>
      <c r="DC6">
        <f>IF('6 weeks'!DC:DC="Never/less than 1 per month",0.02,IF('6 weeks'!DC:DC="1-3 per month",0.08,IF('6 weeks'!DC:DC="once per week",0.14,IF('6 weeks'!DC:DC="2-4 per week",0.43,IF('6 weeks'!DC:DC="more than 4 per week",0.8)))))</f>
        <v>0.08</v>
      </c>
      <c r="DD6">
        <f>IF('6 weeks'!DD:DD="Never/less than 1 per month",0.02,IF('6 weeks'!DD:DD="1-3 per month",0.08,IF('6 weeks'!DD:DD="once per week",0.14,IF('6 weeks'!DD:DD="2-4 per week",0.43,IF('6 weeks'!DD:DD="more than 4 per week",0.8)))))</f>
        <v>0.08</v>
      </c>
      <c r="DE6">
        <f>IF('6 weeks'!DE:DE="Never/less than 1 per month",0.02,IF('6 weeks'!DE:DE="1-3 per moth",0.08,IF('6 weeks'!DE:DE="1 per week",0.14,IF('6 weeks'!DE:DE="2-4 per week",0.8,IF('6 weeks'!DE:DE="more than 4 per week",0.8)))))</f>
        <v>0.8</v>
      </c>
      <c r="DF6">
        <f>IF('6 weeks'!DF:DF="Never/less than once per month",0.02,IF('6 weeks'!DF:DF="1-3 times per month",0.08,IF('6 weeks'!DF:DF="once per week",0.14,IF('6 weeks'!DF:DF="more than once week",0.43))))</f>
        <v>0.02</v>
      </c>
      <c r="DG6">
        <f>IF('6 weeks'!DG:DG="Never/less than 1 per month",0.02,IF('6 weeks'!DG:DG="1-3 per month",0.08,IF('6 weeks'!DG:DG="1 per week",0.14,IF('6 weeks'!DG:DG="more than 1 per week",0.8))))</f>
        <v>0.02</v>
      </c>
      <c r="DH6">
        <f>IF('6 weeks'!DH:DH="Never/less than 1 per month",0.02,IF('6 weeks'!DH:DH="1-3 per month",0.08,IF('6 weeks'!DH:DH="once per week",0.14,IF('6 weeks'!DH:DH="2-4 per week",0.43,IF('6 weeks'!DH:DH="more than 4 per week",0.8)))))</f>
        <v>0.08</v>
      </c>
      <c r="DI6">
        <f>IF('6 weeks'!DI:DI="Never/less than 1/month",0.02,IF('6 weeks'!DI:DI="1-3 times/month",0.08,IF('6 weeks'!DI:DI="once per week",0.14,IF('6 weeks'!DI:DI="2-4 times/week",0.43,IF('6 weeks'!DI:DI="1 or more per day",1)))))</f>
        <v>0.14000000000000001</v>
      </c>
      <c r="DJ6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6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1</v>
      </c>
      <c r="DL6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6" t="s">
        <v>182</v>
      </c>
      <c r="DN6">
        <f>IF('6 weeks'!DN:DN="Never/less than 1 per month",0.02,IF('6 weeks'!DN:DN="1-3 per month",0.08,IF('6 weeks'!DN:DN="once per week",0.14,IF('6 weeks'!DN:DN="2-4 per week",0.43,IF('6 weeks'!DN:DN="more than 4 per week",0.8)))))</f>
        <v>0.14000000000000001</v>
      </c>
      <c r="DO6" t="s">
        <v>182</v>
      </c>
      <c r="DP6">
        <f>IF('6 weeks'!DP:DP="Never/less than 1 per month",0.02,IF('6 weeks'!DP:DP="1-3 per month",0.08,IF('6 weeks'!DP:DP="once per week",0.14,IF('6 weeks'!DP:DP="2-4 per week",0.43,IF('6 weeks'!DP:DP="more than 4 per week",0.8)))))</f>
        <v>0.02</v>
      </c>
      <c r="DQ6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6">
        <f>IF('6 weeks'!DR:DR="Never/less than 1 per month",0.02,IF('6 weeks'!DR:DR="1-3 per month",0.08,IF('6 weeks'!DR:DR="once per week",0.14,IF('6 weeks'!DR:DR="2-4 per week",0.43,IF('6 weeks'!DR:DR="more than 4 per week",0.8)))))</f>
        <v>0.08</v>
      </c>
      <c r="DS6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6">
        <f>IF('6 weeks'!DT:DT="Never/less than 1 per month",0.02,IF('6 weeks'!DT:DT="1-3 per month",0.08,IF('6 weeks'!DT:DT="once per week",0.14,IF('6 weeks'!DT:DT="2-4 per week",0.43,IF('6 weeks'!DT:DT="more than 4 per week",0.8)))))</f>
        <v>0.02</v>
      </c>
      <c r="DU6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6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6">
        <f>IF('6 weeks'!DW:DW="Never/less than 1 per month",0.02,IF('6 weeks'!DW:DW="1-3 per month",0.08,IF('6 weeks'!DW:DW="once per week",0.14,IF('6 weeks'!DW:DW="2-4 per week",0.43,IF('6 weeks'!DW:DW="more than 4 per week",0.8)))))</f>
        <v>0.08</v>
      </c>
      <c r="DX6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6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6">
        <f>IF('6 weeks'!DZ:DZ="Never/less than 1/month",0.02,IF('6 weeks'!DZ:DZ="1-3 times/month",0.08,IF('6 weeks'!DZ:DZ="once per week",0.14,IF('6 weeks'!DZ:DZ="2-4 times/week",0.43,IF('6 weeks'!DZ:DZ="more than 4 times/week",0.8)))))</f>
        <v>0.43</v>
      </c>
      <c r="EA6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0.08</v>
      </c>
      <c r="EB6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6">
        <f>IF('6 weeks'!EC:EC="Never/less than 1 per month",0.02,IF('6 weeks'!EC:EC="1-3 per month",0.08,IF('6 weeks'!EC:EC="once per week",0.14,IF('6 weeks'!EC:EC="2-4 per week",0.43,IF('6 weeks'!EC:EC="more than 4 per week",0.8)))))</f>
        <v>0.08</v>
      </c>
      <c r="ED6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6">
        <f>IF('6 weeks'!EE:EE="Never/less than 1/month",0.02,IF('6 weeks'!EE:EE="1-3 times per month",0.08,IF('6 weeks'!EE:EE="once per week",0.14,IF('6 weeks'!EE:EE="2-6 times/week",0.8,IF('6 weeks'!EE:EE="1 or more per day",1)))))</f>
        <v>0.8</v>
      </c>
      <c r="EF6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6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6">
        <f>IF('6 weeks'!EH:EH="Never/less than 1 per month",0.02,IF('6 weeks'!EH:EH="1-3 per month",0.08,IF('6 weeks'!EH:EH="once per week",0.14,IF('6 weeks'!EH:EH="2-4 per week",0.43,IF('6 weeks'!EH:EH="more than 4 per week",0.8)))))</f>
        <v>0.08</v>
      </c>
      <c r="EI6">
        <f>IF('6 weeks'!EI:EI="Never/less than 1 per month",0.02,IF('6 weeks'!EI:EI="1-3 /month",0.08,IF('6 weeks'!EI:EI="1/week",0.14,IF('6 weeks'!EI:EI="2-4 /week",0.43,IF('6 weeks'!EI:EI="1/day",1,IF('6 weeks'!EI:EI="2/day",2,IF('6 weeks'!EI:EI="3 or more /day",3)))))))</f>
        <v>2</v>
      </c>
      <c r="EJ6">
        <f>IF('6 weeks'!EJ:EJ="Never/less than once per month",0.02,IF('6 weeks'!EJ:EJ="1-3 times per month",0.08,IF('6 weeks'!EJ:EJ="once per week",0.14,IF('6 weeks'!EJ:EJ="more than once per week",0.43))))</f>
        <v>0.02</v>
      </c>
      <c r="EK6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6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2.5</v>
      </c>
      <c r="EM6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1</v>
      </c>
      <c r="EN6">
        <f>IF('6 weeks'!EN:EN="Never/less than 1 per month",0.02,IF('6 weeks'!EN:EN="1-3 per moth",0.08,IF('6 weeks'!EN:EN="1 per week",0.14,IF('6 weeks'!EN:EN="2-4 per week",0.8,IF('6 weeks'!EN:EN="more than 4 per week",0.8)))))</f>
        <v>0.02</v>
      </c>
      <c r="EO6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0.43</v>
      </c>
      <c r="EP6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6">
        <f>IF('6 weeks'!EQ:EQ="Never/less than 1/month",0.02,IF('6 weeks'!EQ:EQ="1-3 times/month",0.08,IF('6 weeks'!EQ:EQ="once per week",0.14,IF('6 weeks'!EQ:EQ="2-4 times/week",0.43,IF('6 weeks'!EQ:EQ="more than 4 times/week",0.8)))))</f>
        <v>0.08</v>
      </c>
    </row>
    <row r="7" spans="1:147" x14ac:dyDescent="0.25">
      <c r="A7">
        <v>106</v>
      </c>
      <c r="B7">
        <f>IF('6 weeks'!B:B="Never/less than 1/month",0.02,IF('6 weeks'!B:B="1-3 times per month",0.08,IF('6 weeks'!B:B="once per week",0.14,IF('6 weeks'!B:B="2-6 times/week",0.8,IF('6 weeks'!B:B="1 or more per day",1)))))</f>
        <v>0.14000000000000001</v>
      </c>
      <c r="C7">
        <f>IF('6 weeks'!C:C="Never/less than 1/month",0.02,IF('6 weeks'!C:C="1-3 times per month",0.08,IF('6 weeks'!C:C="once per week",0.14,IF('6 weeks'!C:C="2-6 times/week",0.8,IF('6 weeks'!C:C="1 or more per day",1)))))</f>
        <v>0.8</v>
      </c>
      <c r="D7">
        <f>IF('6 weeks'!D:D="Never/less than 1/month",0.02,IF('6 weeks'!D:D="1-3 times per month",0.08,IF('6 weeks'!D:D="once per week",0.14,IF('6 weeks'!D:D="2-6 times/week",0.8,IF('6 weeks'!D:D="1 or more per day",1)))))</f>
        <v>0.02</v>
      </c>
      <c r="E7">
        <f>IF('6 weeks'!E:E="Never/less than 1 per month",0.02,IF('6 weeks'!E:E="1-3 per month",0.08,IF('6 weeks'!E:E="once per week",0.14,IF('6 weeks'!E:E="2-4 per week",0.43,IF('6 weeks'!E:E="1 or more per day",1)))))</f>
        <v>0.02</v>
      </c>
      <c r="F7">
        <f>IF('6 weeks'!F:F="Never/less than 1/month",0.02,IF('6 weeks'!F:F="1-3 times/month",0.08,IF('6 weeks'!F:F="once per week",0.14,IF('6 weeks'!F:F="2-4 times/week",0.43,IF('6 weeks'!F:F="more than 4 times/week",0.8)))))</f>
        <v>0.08</v>
      </c>
      <c r="G7">
        <f>IF('6 weeks'!G:G="Never/less than 1/month",0.02,IF('6 weeks'!G:G="1-3 times per month",0.08,IF('6 weeks'!G:G="once per week",0.14,IF('6 weeks'!G:G="2-6 times/week",0.8,IF('6 weeks'!G:G="1 or more per day",1)))))</f>
        <v>0.02</v>
      </c>
      <c r="H7">
        <f>IF('6 weeks'!H:H="Never/less than 1 per month",0.02,IF('6 weeks'!H:H="1-3 per month",0.08,IF('6 weeks'!H:H="once per week",0.14,IF('6 weeks'!H:H="2-4 per week",0.43,IF('6 weeks'!H:H="more than 4 per week",0.8)))))</f>
        <v>0.02</v>
      </c>
      <c r="I7">
        <f>IF('6 weeks'!I:I="Never/less than 1 per month",0.02,IF('6 weeks'!I:I="1-3 per month",0.08,IF('6 weeks'!I:I="once per week",0.14,IF('6 weeks'!I:I="2-4 per week",0.43,IF('6 weeks'!I:I="more than 4 per week",0.8)))))</f>
        <v>0.02</v>
      </c>
      <c r="J7">
        <f>IF('6 weeks'!J:J="Never/less than 1 per month",0.02,IF('6 weeks'!J:J="1-3 per month",0.08,IF('6 weeks'!J:J="once per week",0.14,IF('6 weeks'!J:J="2-4 per week",0.43,IF('6 weeks'!J:J="more than 4 per week",0.8)))))</f>
        <v>0.02</v>
      </c>
      <c r="K7">
        <f>IF('6 weeks'!K:K="Never/less than 1 per month",0.02,IF('6 weeks'!K:K="1-3 per moth",0.08,IF('6 weeks'!K:K="1 per week",0.14,IF('6 weeks'!K:K="2-4 per week",0.8,IF('6 weeks'!K:K="more than 4 per week",0.8)))))</f>
        <v>0.02</v>
      </c>
      <c r="L7">
        <f>IF('6 weeks'!L:L="Never/less than 1/month",0.02,IF('6 weeks'!L:L="1-3 times/month",0.08,IF('6 weeks'!L:L="once per week",0.14,IF('6 weeks'!L:L="2-4 times/week",0.43,IF('6 weeks'!L:L="more than 4 times/week",0.8)))))</f>
        <v>0.8</v>
      </c>
      <c r="M7">
        <f>IF('6 weeks'!M:M="Never/less than 1/month",0.02,IF('6 weeks'!M:M="1-3 times/month",0.08,IF('6 weeks'!M:M="once per week",0.14,IF('6 weeks'!M:M="2-4 times/week",0.43,IF('6 weeks'!M:M="more than 4 times/week",0.8)))))</f>
        <v>0.08</v>
      </c>
      <c r="N7">
        <f>IF('6 weeks'!N:N="Never/less than 1 per month",0.02,IF('6 weeks'!N:N="1-3 per moth",0.08,IF('6 weeks'!N:N="1 per week",0.14,IF('6 weeks'!N:N="2-4 per week",0.8,IF('6 weeks'!N:N="more than 4 per week",0.8)))))</f>
        <v>0.08</v>
      </c>
      <c r="O7">
        <f>IF('6 weeks'!O:O="Never/less than 1 per month",0.02,IF('6 weeks'!O:O="1-3 per month",0.08,IF('6 weeks'!O:O="one per week",0.14,IF('6 weeks'!O:O="2-6 per week",0.8,IF('6 weeks'!O:O="1 or more per day",1)))))</f>
        <v>0.02</v>
      </c>
      <c r="P7">
        <f>IF('6 weeks'!P:P="Never/less than 1 per month",0.02,IF('6 weeks'!P:P="1-3 per month",0.08,IF('6 weeks'!P:P="once per week",0.14,IF('6 weeks'!P:P="2-4 per week",0.43,IF('6 weeks'!P:P="more than 4 per week",0.8)))))</f>
        <v>0.02</v>
      </c>
      <c r="Q7">
        <f>IF('6 weeks'!Q:Q="Never/less than 1 per month",0.02,IF('6 weeks'!Q:Q="1-3 per month",0.08,IF('6 weeks'!Q:Q="2-6 per week",0.8,IF('6 weeks'!Q:Q="1 per day",1,IF('6 weeks'!Q:Q="more than 1 per day",2.5)))))</f>
        <v>0.02</v>
      </c>
      <c r="R7">
        <f>IF('6 weeks'!R:R="Never/less than once per month",0.02,IF('6 weeks'!R:R="1-3 times per month",0.08,IF('6 weeks'!R:R="once per week",0.14,IF('6 weeks'!R:R="more than once week",0.43))))</f>
        <v>0.02</v>
      </c>
      <c r="S7">
        <f>IF('6 weeks'!S:S="Never/less than 1 per month",0.02,IF('6 weeks'!S:S="1-3 per month",0.08,IF('6 weeks'!S:S="1 per week",0.14,IF('6 weeks'!S:S="more than 1 per week",0.8))))</f>
        <v>0.02</v>
      </c>
      <c r="T7">
        <f>IF('6 weeks'!T:T="Never/less than once per month",0.02,IF('6 weeks'!T:T="1-3 times per month",0.08,IF('6 weeks'!T:T="once per week",0.14,IF('6 weeks'!T:T="more than once week",0.43))))</f>
        <v>0.08</v>
      </c>
      <c r="U7">
        <f>IF('6 weeks'!U:U="Never/less than 1/month",0.02,IF('6 weeks'!U:U="1-3 times/month",0.08,IF('6 weeks'!U:U="once per week",0.14,IF('6 weeks'!U:U="2-4 times/week",0.43,IF('6 weeks'!U:U="more than 4 times/week",0.8)))))</f>
        <v>0.43</v>
      </c>
      <c r="V7">
        <f>IF('6 weeks'!V:V="Never/less than 1/month",0.02,IF('6 weeks'!V:V="1-3 times/month",0.08,IF('6 weeks'!V:V="once per week",0.14,IF('6 weeks'!V:V="2-4 times/week",0.43,IF('6 weeks'!V:V="more than 4 times/week",0.8)))))</f>
        <v>0.02</v>
      </c>
      <c r="W7">
        <f>IF('6 weeks'!W:W="Never/less than 1/month",0.02,IF('6 weeks'!W:W="1-3 times/month",0.08,IF('6 weeks'!W:W="once per week",0.14,IF('6 weeks'!W:W="2-4 times/week",0.43,IF('6 weeks'!W:W="more than 4 times/week",0.8)))))</f>
        <v>0.14000000000000001</v>
      </c>
      <c r="X7">
        <f>IF('6 weeks'!X:X="Never/less than 1 per month",0.02,IF('6 weeks'!X:X="1 per week or less",0.14,IF('6 weeks'!X:X="2-6 per week",0.8,IF('6 weeks'!X:X="1 per day",1,IF('6 weeks'!X:X="2-3 per day",2.5,IF('6 weeks'!X:X="more than 3 per day",3.5))))))</f>
        <v>0.8</v>
      </c>
      <c r="Y7">
        <f>IF('6 weeks'!Y:Y="Never/less than 1 per month",0.02,IF('6 weeks'!Y:Y="1-3 per month",0.08,IF('6 weeks'!Y:Y="once per week",0.14,IF('6 weeks'!Y:Y="2-4 per week",0.43,IF('6 weeks'!Y:Y="more than 4 per week",0.8)))))</f>
        <v>0.08</v>
      </c>
      <c r="Z7">
        <f>IF('6 weeks'!Z:Z="Never/less than 1 per month",0.02,IF('6 weeks'!Z:Z="1-3 per month",0.08,IF('6 weeks'!Z:Z="once per week",0.14,IF('6 weeks'!Z:Z="2-4 per week",0.43,IF('6 weeks'!Z:Z="more than 4 per week",0.8)))))</f>
        <v>0.14000000000000001</v>
      </c>
      <c r="AA7">
        <f>IF('6 weeks'!AA:AA="Never/less than 1 per month",0.02,IF('6 weeks'!AA:AA="1-3 per month",0.08,IF('6 weeks'!AA:AA="once per week",0.14,IF('6 weeks'!AA:AA="2-4 per week",0.43,IF('6 weeks'!AA:AA="more than 4 per week",0.8)))))</f>
        <v>0.08</v>
      </c>
      <c r="AB7">
        <f>IF('6 weeks'!AB:AB="Never/less than 1 per month",0.02,IF('6 weeks'!AB:AB="1-3 per month",0.08,IF('6 weeks'!AB:AB="once per week",0.14,IF('6 weeks'!AB:AB="2-4 per week",0.43,IF('6 weeks'!AB:AB="more than 4 per week",0.8)))))</f>
        <v>0.8</v>
      </c>
      <c r="AC7">
        <f>IF('6 weeks'!AC:AC="Never/less than 1 per month",0.02,IF('6 weeks'!AC:AC="1-3 per month",0.08,IF('6 weeks'!AC:AC="once per week",0.14,IF('6 weeks'!AC:AC="2-4 per week",0.43,IF('6 weeks'!AC:AC="more than 4 per week",0.8)))))</f>
        <v>0.08</v>
      </c>
      <c r="AD7">
        <f>IF('6 weeks'!AD:AD="Never/less than 1 per month",0.02,IF('6 weeks'!AD:AD="1-3 per month",0.08,IF('6 weeks'!AD:AD="one per week",0.14,IF('6 weeks'!AD:AD="2-4 per week",0.43,IF('6 weeks'!AD:AD="more than 4 per week",0.8)))))</f>
        <v>0.08</v>
      </c>
      <c r="AE7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0.02</v>
      </c>
      <c r="AF7">
        <f>IF('6 weeks'!AF:AF="Never/less than 1 per month",0.02,IF('6 weeks'!AF:AF="1-3 per month",0.08,IF('6 weeks'!AF:AF="one per week",0.14,IF('6 weeks'!AF:AF="2-6 per week",0.8,IF('6 weeks'!AF:AF="1 or more per day",1)))))</f>
        <v>0.02</v>
      </c>
      <c r="AG7">
        <f>IF('6 weeks'!AG:AG="never/less than 1 per month",0.02,IF('6 weeks'!AG:AG="1-3 times per month",0.08,IF('6 weeks'!AG:AG="once per week",0.14,IF('6 weeks'!AG:AG="2-4 times/week",0.43,IF('6 weeks'!AG:AG="more than 4 times per week",0.8)))))</f>
        <v>0.08</v>
      </c>
      <c r="AH7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0.02</v>
      </c>
      <c r="AI7">
        <f>IF('6 weeks'!AI:AI="Never/less than once per month",0.02,IF('6 weeks'!AI:AI="1-3 times per month",0.08,IF('6 weeks'!AI:AI="once per week",0.14,IF('6 weeks'!AI:AI="more than once week",0.43))))</f>
        <v>0.02</v>
      </c>
      <c r="AJ7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7">
        <f>IF('6 weeks'!AK:AK="Never/less than 1 per month",0.02,IF('6 weeks'!AK:AK="1-3 per month",0.08,IF('6 weeks'!AK:AK="one per week",0.14,IF('6 weeks'!AK:AK="2-6 per week",0.8,IF('6 weeks'!AK:AK="1 or more per day",1)))))</f>
        <v>0.02</v>
      </c>
      <c r="AL7">
        <f>IF('6 weeks'!AL:AL="Never/less than 1/month",0.02,IF('6 weeks'!AL:AL="1-3 times/month",0.08,IF('6 weeks'!AL:AL="once per week",0.14,IF('6 weeks'!AL:AL="2-4 times/week",0.43,IF('6 weeks'!AL:AL="more than 4 times/week",0.8)))))</f>
        <v>0.08</v>
      </c>
      <c r="AM7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7">
        <f>IF('6 weeks'!AN:AN="Never/less than 1 per month",0.02,IF('6 weeks'!AN:AN="1-3 per moth",0.08,IF('6 weeks'!AN:AN="1 per week",0.14,IF('6 weeks'!AN:AN="2-4 per week",0.8,IF('6 weeks'!AN:AN="more than 4 per week",0.8)))))</f>
        <v>0.02</v>
      </c>
      <c r="AO7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7">
        <f>IF('6 weeks'!AP:AP="Never/less than 1 per month",0.02,IF('6 weeks'!AP:AP="1-3 per month",0.08,IF('6 weeks'!AP:AP="1 per week",0.14,IF('6 weeks'!AP:AP="more than 1 per week",0.8))))</f>
        <v>0.02</v>
      </c>
      <c r="AQ7">
        <f>IF('6 weeks'!AQ:AQ="never/less than 1 per month",0.02,IF('6 weeks'!AQ:AQ="1-3 times per month",0.08,IF('6 weeks'!AQ:AQ="once per week",0.14,IF('6 weeks'!AQ:AQ="2-4 imes/week",0.43,IF('6 weeks'!AQ:AQ="more than 4 times per week",0.8)))))</f>
        <v>0.08</v>
      </c>
      <c r="AR7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7">
        <f>IF('6 weeks'!AS:AS="Never/less than 1 per month",0.02,IF('6 weeks'!AS:AS="1-3 per moth",0.08,IF('6 weeks'!AS:AS="1 per week",0.14,IF('6 weeks'!AS:AS="2-4 per week",0.43,IF('6 weeks'!AS:AS="more than 4 per week",0.8)))))</f>
        <v>0.14000000000000001</v>
      </c>
      <c r="AT7">
        <f>IF('6 weeks'!AT:AT="Never/less than 1 per month",0.02,IF('6 weeks'!AT:AT="1-3 per month",0.08,IF('6 weeks'!AT:AT="1-4 per week",0.43,IF('6 weeks'!AT:AT="more than 4 per week",0.8))))</f>
        <v>0.02</v>
      </c>
      <c r="AU7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7">
        <f>IF('6 weeks'!AV:AV="Never/less than 1 per month",0.02,IF('6 weeks'!AV:AV="1-3 per month",0.08,IF('6 weeks'!AV:AV="one per week",0.14,IF('6 weeks'!AV:AV="2-6 per week",0.8,IF('6 weeks'!AV:AV="1 or more per day",1)))))</f>
        <v>0.02</v>
      </c>
      <c r="AW7">
        <f>IF('6 weeks'!AW:AW="Never/less than 1 per month",0.02,IF('6 weeks'!AW:AW="1-3 per month",0.08,IF('6 weeks'!AW:AW="once per week",0.14,IF('6 weeks'!AW:AW="2-4 per week",0.43,IF('6 weeks'!AW:AW="more than 4 per week",0.8)))))</f>
        <v>0.02</v>
      </c>
      <c r="AX7">
        <f>IF('6 weeks'!AX:AX="Never/less than 1 per month",0.02,IF('6 weeks'!AX:AX="1-3 per month",0.08,IF('6 weeks'!AX:AX="once per week",0.14,IF('6 weeks'!AX:AX="2-4 per week",0.43,IF('6 weeks'!AX:AX="more than 4 per week",0.8)))))</f>
        <v>0.14000000000000001</v>
      </c>
      <c r="AY7">
        <f>IF('6 weeks'!AY:AY="Never/less than 1 per month",0.02,IF('6 weeks'!AY:AY="1-3 per moth",0.08,IF('6 weeks'!AY:AY="1 per week",0.14,IF('6 weeks'!AY:AY="2-4 per week",0.43,IF('6 weeks'!AY:AY="more than 4 per week",0.8)))))</f>
        <v>0.08</v>
      </c>
      <c r="AZ7">
        <f>IF('6 weeks'!AZ:AZ="Never/less than 1 per month",0.02,IF('6 weeks'!AZ:AZ="1-3 per month",0.08,IF('6 weeks'!AZ:AZ="once per week",0.14,IF('6 weeks'!AZ:AZ="2-4 per week",0.43,IF('6 weeks'!AZ:AZ="more than 4 per week",0.8)))))</f>
        <v>0.14000000000000001</v>
      </c>
      <c r="BA7">
        <f>IF('6 weeks'!BA:BA="Never/less than 1 per month",0.02,IF('6 weeks'!BA:BA="1-3 per moth",0.08,IF('6 weeks'!BA:BA="1 per week",0.14,IF('6 weeks'!BA:BA="2-4 per week",0.8,IF('6 weeks'!BA:BA="more than 4 per week",0.8)))))</f>
        <v>0.02</v>
      </c>
      <c r="BB7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7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7">
        <f>IF('6 weeks'!BD:BD="Never/less than 1 per month",0.02,IF('6 weeks'!BD:BD="1-3 per month",0.08,IF('6 weeks'!BD:BD="1 per week",0.14,IF('6 weeks'!BD:BD="more than 1 per week",0.8))))</f>
        <v>0.02</v>
      </c>
      <c r="BE7">
        <f>IF('6 weeks'!BE:BE="Never/less than 1 per month",0.02,IF('6 weeks'!BE:BE="1-3 per month",0.08,IF('6 weeks'!BE:BE="1 per week",0.14,IF('6 weeks'!BE:BE="more than 1 per week",0.8))))</f>
        <v>0.02</v>
      </c>
      <c r="BF7">
        <f>IF('6 weeks'!BF:BF="Never/less than 1/month",0.02,IF('6 weeks'!BF:BF="1-3 times per month",0.08,IF('6 weeks'!BF:BF="once per week",0.14,IF('6 weeks'!BF:BF="2-6 times/week",0.8,IF('6 weeks'!BF:BF="1 or more per day",1)))))</f>
        <v>0.14000000000000001</v>
      </c>
      <c r="BG7">
        <f>IF('6 weeks'!BG:BG="Never/less than 1/month",0.02,IF('6 weeks'!BG:BG="1-3 times/month",0.08,IF('6 weeks'!BG:BG="once per week",0.14,IF('6 weeks'!BG:BG="2-4 times/week",0.43,IF('6 weeks'!BG:BG="more than 4 times/week",0.8)))))</f>
        <v>0.08</v>
      </c>
      <c r="BH7">
        <f>IF('6 weeks'!BH:BH="Never/less than 1/month",0.02,IF('6 weeks'!BH:BH="1-3 times/month",0.08,IF('6 weeks'!BH:BH="once per week",0.14,IF('6 weeks'!BH:BH="2-4 times/week",0.43,IF('6 weeks'!BH:BH="more than 4 times/week",0.8)))))</f>
        <v>0.08</v>
      </c>
      <c r="BI7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7">
        <f>IF('6 weeks'!BJ:BJ="Never/less than 1 per month",0.02,IF('6 weeks'!BJ:BJ="1-3 per month",0.08,IF('6 weeks'!BJ:BJ="one per week",0.14,IF('6 weeks'!BJ:BJ="2-4 per week",0.43,IF('6 weeks'!BJ:BJ="more than 4 per week",0.8)))))</f>
        <v>0.08</v>
      </c>
      <c r="BK7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7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7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7">
        <f>IF('6 weeks'!BN:BN="Never/less than 1 per month",0.02,IF('6 weeks'!BN:BN="1-3 per month",0.08,IF('6 weeks'!BN:BN="once per week",0.14,IF('6 weeks'!BN:BN="2-4 per week",0.43,IF('6 weeks'!BN:BN="more than 4 per week",0.8)))))</f>
        <v>0.08</v>
      </c>
      <c r="BO7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7">
        <f>IF('6 weeks'!BP:BP="Never/less than 1 per month",0.02,IF('6 weeks'!BP:BP="1-3 per month",0.08,IF('6 weeks'!BP:BP="one per week",0.14,IF('6 weeks'!BP:BP="2-4 per week",0.43,IF('6 weeks'!BP:BP="more than 4 per week",0.8)))))</f>
        <v>0.02</v>
      </c>
      <c r="BQ7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7">
        <f>IF('6 weeks'!BR:BR="never/less than 1 per month",0.02,IF('6 weeks'!BR:BR="1-3 per month",0.08,IF('6 weeks'!BR:BR="once per week",0.14,IF('6 weeks'!BR:BR="2-4 imes per week",0.43,IF('6 weeks'!BR:BR="more than 4 times per week",0.8)))))</f>
        <v>0.08</v>
      </c>
      <c r="BS7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7">
        <f>IF('6 weeks'!BT:BT="Never/less than 1/month",0.02,IF('6 weeks'!BT:BT="1-3 times per month",0.08,IF('6 weeks'!BT:BT="once per week",0.14,IF('6 weeks'!BT:BT="2-6 times/week",0.8,IF('6 weeks'!BT:BT="1 or more per day",1)))))</f>
        <v>0.8</v>
      </c>
      <c r="BU7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7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7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7">
        <f>IF('6 weeks'!BX:BX="Never/less than 1 per month",0.02,IF('6 weeks'!BX:BX="1-3 per month",0.08,IF('6 weeks'!BX:BX="once per week",0.14,IF('6 weeks'!BX:BX="2-4 per week",0.43,IF('6 weeks'!BX:BX="more than 4 per week",0.8)))))</f>
        <v>0.08</v>
      </c>
      <c r="BY7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7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7">
        <f>IF('6 weeks'!CA:CA="Never/less than 1 per month",0.02,IF('6 weeks'!CA:CA="1-3 per month",0.08,IF('6 weeks'!CA:CA="once per week",0.14,IF('6 weeks'!CA:CA="2-4 per week",0.43,IF('6 weeks'!CA:CA="more than 4 per week",0.8)))))</f>
        <v>0.08</v>
      </c>
      <c r="CB7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7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7">
        <f>IF('6 weeks'!CD:CD="Never/less than 1/month",0.02,IF('6 weeks'!CD:CD="1-3 times/month",0.08,IF('6 weeks'!CD:CD="once per week",0.14,IF('6 weeks'!CD:CD="2-4 times/week",0.43,IF('6 weeks'!CD:CD="more than 4 times/week",0.8)))))</f>
        <v>0.14000000000000001</v>
      </c>
      <c r="CE7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7">
        <f>IF('6 weeks'!CF:CF="Never/less than 1 per month",0.02,IF('6 weeks'!CF:CF="1-3 per month",0.08,IF('6 weeks'!CF:CF="once per week",0.14,IF('6 weeks'!CF:CF="2-4 per week",0.43,IF('6 weeks'!CF:CF="more than 4 per week",0.8)))))</f>
        <v>0.08</v>
      </c>
      <c r="CG7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0.02</v>
      </c>
      <c r="CH7">
        <f>IF('6 weeks'!CH:CH="Never/less than once per month",0.02,IF('6 weeks'!CH:CH="1-3 times per month",0.08,IF('6 weeks'!CH:CH="once per week",0.14,IF('6 weeks'!CH:CH="more than once week",0.43))))</f>
        <v>0.02</v>
      </c>
      <c r="CI7">
        <f>IF('6 weeks'!CI:CI="Never/less than once per month",0.02,IF('6 weeks'!CI:CI="1-3 times per month",0.08,IF('6 weeks'!CI:CI="once per week",0.14,IF('6 weeks'!CI:CI="more than once week",0.43))))</f>
        <v>0.02</v>
      </c>
      <c r="CJ7">
        <f>IF('6 weeks'!CJ:CJ="Never/less than 1/month",0.02,IF('6 weeks'!CJ:CJ="1-3 times per month",0.08,IF('6 weeks'!CJ:CJ="once per week",0.14,IF('6 weeks'!CJ:CJ="2-6 times/week",0.8,IF('6 weeks'!CJ:CJ="1 or more per day",1)))))</f>
        <v>1</v>
      </c>
      <c r="CK7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7">
        <v>0.02</v>
      </c>
      <c r="CM7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0.43</v>
      </c>
      <c r="CN7">
        <f>IF('6 weeks'!CN:CN="Never/less than 1 per month",0.02,IF('6 weeks'!CN:CN="1-3 per month",0.08,IF('6 weeks'!CN:CN="once per week",0.14,IF('6 weeks'!CN:CN="2-4 per week",0.43,IF('6 weeks'!CN:CN="more than 4 per week",0.8)))))</f>
        <v>0.14000000000000001</v>
      </c>
      <c r="CO7">
        <f>IF('6 weeks'!CO:CO="Never/less than 1 per month",0.02,IF('6 weeks'!CO:CO="1-3 per month",0.08,IF('6 weeks'!CO:CO="1 per week",0.14,IF('6 weeks'!CO:CO="more than 1 per week",0.8))))</f>
        <v>0.02</v>
      </c>
      <c r="CP7">
        <f>IF('6 weeks'!CP:CP="Never/less than 1 per month",0.02,IF('6 weeks'!CP:CP="1-3 per moth",0.08,IF('6 weeks'!CP:CP="1 per week",0.14,IF('6 weeks'!CP:CP="2-4 per week",0.8,IF('6 weeks'!CP:CP="more than 4 per week",0.8)))))</f>
        <v>0.02</v>
      </c>
      <c r="CQ7">
        <f>IF('6 weeks'!CQ:CQ="Never/less than once per month",0.02,IF('6 weeks'!CQ:CQ="1-3 times per month",0.08,IF('6 weeks'!CQ:CQ="once per week",0.14,IF('6 weeks'!CQ:CQ="more than once week",0.43))))</f>
        <v>0.02</v>
      </c>
      <c r="CR7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7">
        <f>IF('6 weeks'!CS:CS="Never/less than 1 per month",0.02,IF('6 weeks'!CS:CS="1-3 per month",0.08,IF('6 weeks'!CS:CS="one per week",0.14,IF('6 weeks'!CS:CS="2-4 per week",0.43,IF('6 weeks'!CS:CS="more than 4 per week",0.8)))))</f>
        <v>0.08</v>
      </c>
      <c r="CT7">
        <f>IF('6 weeks'!CT:CT="Never/less than 1 per month",0.02,IF('6 weeks'!CT:CT="1-3 per month",0.08,IF('6 weeks'!CT:CT="1 per week",0.14,IF('6 weeks'!CT:CT="more than 1 per week",0.8))))</f>
        <v>0.02</v>
      </c>
      <c r="CU7">
        <f>IF('6 weeks'!CU:CU="Never/less than 1/month",0.02,IF('6 weeks'!CU:CU="1-3 times per month",0.08,IF('6 weeks'!CU:CU="once per week",0.14,IF('6 weeks'!CU:CU="2-6 times/week",0.8,IF('6 weeks'!CU:CU="1 or more per day",1)))))</f>
        <v>0.02</v>
      </c>
      <c r="CV7">
        <f>IF('6 weeks'!CV:CV="Never/less than 1/month",0.02,IF('6 weeks'!CV:CV="1-3 times/month",0.08,IF('6 weeks'!CV:CV="once per week",0.14,IF('6 weeks'!CV:CV="2-4 times/week",0.43,IF('6 weeks'!CV:CV="more than 4 times/week",0.8)))))</f>
        <v>0.08</v>
      </c>
      <c r="CW7">
        <f>IF('6 weeks'!CW:CW="Never/less than 1 per month",0.02,IF('6 weeks'!CW:CW="1-3 per month",0.08,IF('6 weeks'!CW:CW="1 per week",0.14,IF('6 weeks'!CW:CW="more than 1 per week",0.8))))</f>
        <v>0.02</v>
      </c>
      <c r="CX7">
        <f>IF('6 weeks'!CX:CX="Never/less than once per month",0.02,IF('6 weeks'!CX:CX="1-3 times per month",0.08,IF('6 weeks'!CX:CX="once per week",0.14,IF('6 weeks'!CX:CX="more than once week",0.43))))</f>
        <v>0.02</v>
      </c>
      <c r="CY7">
        <f>IF('6 weeks'!CY:CY="Never/less than 1 per month",0.02,IF('6 weeks'!CY:CY="1-3 per month",0.08,IF('6 weeks'!CY:CY="once per week",0.14,IF('6 weeks'!CY:CY="2-4 per week",0.43,IF('6 weeks'!CY:CY="more than 4 per week",0.8)))))</f>
        <v>0.08</v>
      </c>
      <c r="CZ7">
        <f>IF('6 weeks'!CZ:CZ="Never/less than 1 per month",0.02,IF('6 weeks'!CZ:CZ="1-3 per month",0.08,IF('6 weeks'!CZ:CZ="1-4 per week",0.43,IF('6 weeks'!CZ:CZ="more than 4 per week",0.8))))</f>
        <v>0.02</v>
      </c>
      <c r="DA7">
        <f>IF('6 weeks'!DA:DA="Never/less than 1 per month",0.02,IF('6 weeks'!DA:DA="1-3 per month",0.08,IF('6 weeks'!DA:DA="once per week",0.14,IF('6 weeks'!DA:DA="2-4 per week",0.43,IF('6 weeks'!DA:DA="more than 4 per week",0.8)))))</f>
        <v>0.08</v>
      </c>
      <c r="DB7">
        <f>IF('6 weeks'!DB:DB="Never/less than 1 per month",0.02,IF('6 weeks'!DB:DB="1-3 per month",0.08,IF('6 weeks'!DB:DB="1-4 per week",0.43,IF('6 weeks'!DB:DB="more than 4 per week",0.8))))</f>
        <v>0.02</v>
      </c>
      <c r="DC7">
        <f>IF('6 weeks'!DC:DC="Never/less than 1 per month",0.02,IF('6 weeks'!DC:DC="1-3 per month",0.08,IF('6 weeks'!DC:DC="once per week",0.14,IF('6 weeks'!DC:DC="2-4 per week",0.43,IF('6 weeks'!DC:DC="more than 4 per week",0.8)))))</f>
        <v>0.14000000000000001</v>
      </c>
      <c r="DD7">
        <f>IF('6 weeks'!DD:DD="Never/less than 1 per month",0.02,IF('6 weeks'!DD:DD="1-3 per month",0.08,IF('6 weeks'!DD:DD="once per week",0.14,IF('6 weeks'!DD:DD="2-4 per week",0.43,IF('6 weeks'!DD:DD="more than 4 per week",0.8)))))</f>
        <v>0.02</v>
      </c>
      <c r="DE7">
        <f>IF('6 weeks'!DE:DE="Never/less than 1 per month",0.02,IF('6 weeks'!DE:DE="1-3 per moth",0.08,IF('6 weeks'!DE:DE="1 per week",0.14,IF('6 weeks'!DE:DE="2-4 per week",0.8,IF('6 weeks'!DE:DE="more than 4 per week",0.8)))))</f>
        <v>0.8</v>
      </c>
      <c r="DF7">
        <f>IF('6 weeks'!DF:DF="Never/less than once per month",0.02,IF('6 weeks'!DF:DF="1-3 times per month",0.08,IF('6 weeks'!DF:DF="once per week",0.14,IF('6 weeks'!DF:DF="more than once week",0.43))))</f>
        <v>0.14000000000000001</v>
      </c>
      <c r="DG7">
        <f>IF('6 weeks'!DG:DG="Never/less than 1 per month",0.02,IF('6 weeks'!DG:DG="1-3 per month",0.08,IF('6 weeks'!DG:DG="1 per week",0.14,IF('6 weeks'!DG:DG="more than 1 per week",0.8))))</f>
        <v>0.02</v>
      </c>
      <c r="DH7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7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7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7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0.02</v>
      </c>
      <c r="DL7">
        <f>IF('6 weeks'!DL:DL="Never/less than 1 per month",0.02,IF('6 weeks'!DL:DL="1-3 per month",0.08,IF('6 weeks'!DL:DL="once per week",0.14,IF('6 weeks'!DL:DL="2-4 per week",0.43,IF('6 weeks'!DL:DL="more than 4 per week",0.8)))))</f>
        <v>0.08</v>
      </c>
      <c r="DM7">
        <f>IF('6 weeks'!DM:DM="never/less than 1 per month",0.02,IF('6 weeks'!DM:DM="1-3 times per month",0.08,IF('6 weeks'!DM:DM="once per week",0.14,IF('6 weeks'!DM:DM="2-4 imes/week",0.43,IF('6 weeks'!DM:DM="more than 4 times per week",0.8)))))</f>
        <v>0.02</v>
      </c>
      <c r="DN7">
        <f>IF('6 weeks'!DN:DN="Never/less than 1 per month",0.02,IF('6 weeks'!DN:DN="1-3 per month",0.08,IF('6 weeks'!DN:DN="once per week",0.14,IF('6 weeks'!DN:DN="2-4 per week",0.43,IF('6 weeks'!DN:DN="more than 4 per week",0.8)))))</f>
        <v>0.08</v>
      </c>
      <c r="DO7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7">
        <f>IF('6 weeks'!DP:DP="Never/less than 1 per month",0.02,IF('6 weeks'!DP:DP="1-3 per month",0.08,IF('6 weeks'!DP:DP="once per week",0.14,IF('6 weeks'!DP:DP="2-4 per week",0.43,IF('6 weeks'!DP:DP="more than 4 per week",0.8)))))</f>
        <v>0.14000000000000001</v>
      </c>
      <c r="DQ7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7">
        <f>IF('6 weeks'!DR:DR="Never/less than 1 per month",0.02,IF('6 weeks'!DR:DR="1-3 per month",0.08,IF('6 weeks'!DR:DR="once per week",0.14,IF('6 weeks'!DR:DR="2-4 per week",0.43,IF('6 weeks'!DR:DR="more than 4 per week",0.8)))))</f>
        <v>0.14000000000000001</v>
      </c>
      <c r="DS7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0.14000000000000001</v>
      </c>
      <c r="DT7">
        <f>IF('6 weeks'!DT:DT="Never/less than 1 per month",0.02,IF('6 weeks'!DT:DT="1-3 per month",0.08,IF('6 weeks'!DT:DT="once per week",0.14,IF('6 weeks'!DT:DT="2-4 per week",0.43,IF('6 weeks'!DT:DT="more than 4 per week",0.8)))))</f>
        <v>0.02</v>
      </c>
      <c r="DU7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7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7">
        <f>IF('6 weeks'!DW:DW="Never/less than 1 per month",0.02,IF('6 weeks'!DW:DW="1-3 per month",0.08,IF('6 weeks'!DW:DW="once per week",0.14,IF('6 weeks'!DW:DW="2-4 per week",0.43,IF('6 weeks'!DW:DW="more than 4 per week",0.8)))))</f>
        <v>0.02</v>
      </c>
      <c r="DX7">
        <f>IF('6 weeks'!DX:DX="Never/less than 1/month",0.02,IF('6 weeks'!DX:DX="1-3 times/month",0.08,IF('6 weeks'!DX:DX="once per week",0.14,IF('6 weeks'!DX:DX="2-4 times/week",0.43,IF('6 weeks'!DX:DX="more than 4 times/week",0.8)))))</f>
        <v>0.08</v>
      </c>
      <c r="DY7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7">
        <f>IF('6 weeks'!DZ:DZ="Never/less than 1/month",0.02,IF('6 weeks'!DZ:DZ="1-3 times/month",0.08,IF('6 weeks'!DZ:DZ="once per week",0.14,IF('6 weeks'!DZ:DZ="2-4 times/week",0.43,IF('6 weeks'!DZ:DZ="more than 4 times/week",0.8)))))</f>
        <v>0.08</v>
      </c>
      <c r="EA7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7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7">
        <f>IF('6 weeks'!EC:EC="Never/less than 1 per month",0.02,IF('6 weeks'!EC:EC="1-3 per month",0.08,IF('6 weeks'!EC:EC="once per week",0.14,IF('6 weeks'!EC:EC="2-4 per week",0.43,IF('6 weeks'!EC:EC="more than 4 per week",0.8)))))</f>
        <v>0.14000000000000001</v>
      </c>
      <c r="ED7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7">
        <f>IF('6 weeks'!EE:EE="Never/less than 1/month",0.02,IF('6 weeks'!EE:EE="1-3 times per month",0.08,IF('6 weeks'!EE:EE="once per week",0.14,IF('6 weeks'!EE:EE="2-6 times/week",0.8,IF('6 weeks'!EE:EE="1 or more per day",1)))))</f>
        <v>0.08</v>
      </c>
      <c r="EF7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7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7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7">
        <f>IF('6 weeks'!EI:EI="Never/less than 1 per month",0.02,IF('6 weeks'!EI:EI="1-3 /month",0.08,IF('6 weeks'!EI:EI="1/week",0.14,IF('6 weeks'!EI:EI="2-4 /week",0.43,IF('6 weeks'!EI:EI="1/day",1,IF('6 weeks'!EI:EI="2/day",2,IF('6 weeks'!EI:EI="3 or more /day",3)))))))</f>
        <v>3</v>
      </c>
      <c r="EJ7">
        <f>IF('6 weeks'!EJ:EJ="Never/less than once per month",0.02,IF('6 weeks'!EJ:EJ="1-3 times per month",0.08,IF('6 weeks'!EJ:EJ="once per week",0.14,IF('6 weeks'!EJ:EJ="more than once per week",0.43))))</f>
        <v>0.02</v>
      </c>
      <c r="EK7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7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0.08</v>
      </c>
      <c r="EM7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0.02</v>
      </c>
      <c r="EN7">
        <f>IF('6 weeks'!EN:EN="Never/less than 1 per month",0.02,IF('6 weeks'!EN:EN="1-3 per moth",0.08,IF('6 weeks'!EN:EN="1 per week",0.14,IF('6 weeks'!EN:EN="2-4 per week",0.8,IF('6 weeks'!EN:EN="more than 4 per week",0.8)))))</f>
        <v>0.8</v>
      </c>
      <c r="EO7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0.08</v>
      </c>
      <c r="EP7">
        <f>IF('6 weeks'!EP:EP="Never/less than 1/month",0.02,IF('6 weeks'!EP:EP="1-3 times/month",0.08,IF('6 weeks'!EP:EP="once per week",0.14,IF('6 weeks'!EP:EP="2-4 times/week",0.43,IF('6 weeks'!EP:EP="more than 4 times/week",0.8)))))</f>
        <v>0.14000000000000001</v>
      </c>
      <c r="EQ7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8" spans="1:147" x14ac:dyDescent="0.25">
      <c r="A8">
        <v>107</v>
      </c>
      <c r="B8">
        <f>IF('6 weeks'!B:B="Never/less than 1/month",0.02,IF('6 weeks'!B:B="1-3 times per month",0.08,IF('6 weeks'!B:B="once per week",0.14,IF('6 weeks'!B:B="2-6 times/week",0.8,IF('6 weeks'!B:B="1 or more per day",1)))))</f>
        <v>0.02</v>
      </c>
      <c r="C8">
        <f>IF('6 weeks'!C:C="Never/less than 1/month",0.02,IF('6 weeks'!C:C="1-3 times per month",0.08,IF('6 weeks'!C:C="once per week",0.14,IF('6 weeks'!C:C="2-6 times/week",0.8,IF('6 weeks'!C:C="1 or more per day",1)))))</f>
        <v>0.8</v>
      </c>
      <c r="D8">
        <f>IF('6 weeks'!D:D="Never/less than 1/month",0.02,IF('6 weeks'!D:D="1-3 times per month",0.08,IF('6 weeks'!D:D="once per week",0.14,IF('6 weeks'!D:D="2-6 times/week",0.8,IF('6 weeks'!D:D="1 or more per day",1)))))</f>
        <v>0.08</v>
      </c>
      <c r="E8" t="s">
        <v>182</v>
      </c>
      <c r="F8">
        <f>IF('6 weeks'!F:F="Never/less than 1/month",0.02,IF('6 weeks'!F:F="1-3 times/month",0.08,IF('6 weeks'!F:F="once per week",0.14,IF('6 weeks'!F:F="2-4 times/week",0.43,IF('6 weeks'!F:F="more than 4 times/week",0.8)))))</f>
        <v>0.14000000000000001</v>
      </c>
      <c r="G8">
        <f>IF('6 weeks'!G:G="Never/less than 1/month",0.02,IF('6 weeks'!G:G="1-3 times per month",0.08,IF('6 weeks'!G:G="once per week",0.14,IF('6 weeks'!G:G="2-6 times/week",0.8,IF('6 weeks'!G:G="1 or more per day",1)))))</f>
        <v>0.8</v>
      </c>
      <c r="H8">
        <f>IF('6 weeks'!H:H="Never/less than 1 per month",0.02,IF('6 weeks'!H:H="1-3 per month",0.08,IF('6 weeks'!H:H="once per week",0.14,IF('6 weeks'!H:H="2-4 per week",0.43,IF('6 weeks'!H:H="more than 4 per week",0.8)))))</f>
        <v>0.08</v>
      </c>
      <c r="I8">
        <f>IF('6 weeks'!I:I="Never/less than 1 per month",0.02,IF('6 weeks'!I:I="1-3 per month",0.08,IF('6 weeks'!I:I="once per week",0.14,IF('6 weeks'!I:I="2-4 per week",0.43,IF('6 weeks'!I:I="more than 4 per week",0.8)))))</f>
        <v>0.08</v>
      </c>
      <c r="J8">
        <f>IF('6 weeks'!J:J="Never/less than 1 per month",0.02,IF('6 weeks'!J:J="1-3 per month",0.08,IF('6 weeks'!J:J="once per week",0.14,IF('6 weeks'!J:J="2-4 per week",0.43,IF('6 weeks'!J:J="more than 4 per week",0.8)))))</f>
        <v>0.08</v>
      </c>
      <c r="K8">
        <f>IF('6 weeks'!K:K="Never/less than 1 per month",0.02,IF('6 weeks'!K:K="1-3 per moth",0.08,IF('6 weeks'!K:K="1 per week",0.14,IF('6 weeks'!K:K="2-4 per week",0.8,IF('6 weeks'!K:K="more than 4 per week",0.8)))))</f>
        <v>0.02</v>
      </c>
      <c r="L8">
        <f>IF('6 weeks'!L:L="Never/less than 1/month",0.02,IF('6 weeks'!L:L="1-3 times/month",0.08,IF('6 weeks'!L:L="once per week",0.14,IF('6 weeks'!L:L="2-4 times/week",0.43,IF('6 weeks'!L:L="more than 4 times/week",0.8)))))</f>
        <v>0.08</v>
      </c>
      <c r="M8">
        <f>IF('6 weeks'!M:M="Never/less than 1/month",0.02,IF('6 weeks'!M:M="1-3 times/month",0.08,IF('6 weeks'!M:M="once per week",0.14,IF('6 weeks'!M:M="2-4 times/week",0.43,IF('6 weeks'!M:M="more than 4 times/week",0.8)))))</f>
        <v>0.08</v>
      </c>
      <c r="N8">
        <f>IF('6 weeks'!N:N="Never/less than 1 per month",0.02,IF('6 weeks'!N:N="1-3 per moth",0.08,IF('6 weeks'!N:N="1 per week",0.14,IF('6 weeks'!N:N="2-4 per week",0.8,IF('6 weeks'!N:N="more than 4 per week",0.8)))))</f>
        <v>0.8</v>
      </c>
      <c r="O8">
        <f>IF('6 weeks'!O:O="Never/less than 1 per month",0.02,IF('6 weeks'!O:O="1-3 per month",0.08,IF('6 weeks'!O:O="one per week",0.14,IF('6 weeks'!O:O="2-6 per week",0.8,IF('6 weeks'!O:O="1 or more per day",1)))))</f>
        <v>0.02</v>
      </c>
      <c r="P8" t="s">
        <v>182</v>
      </c>
      <c r="Q8">
        <f>IF('6 weeks'!Q:Q="Never/less than 1 per month",0.02,IF('6 weeks'!Q:Q="1-3 per month",0.08,IF('6 weeks'!Q:Q="2-6 per week",0.8,IF('6 weeks'!Q:Q="1 per day",1,IF('6 weeks'!Q:Q="more than 1 per day",2.5)))))</f>
        <v>0.8</v>
      </c>
      <c r="R8">
        <f>IF('6 weeks'!R:R="Never/less than once per month",0.02,IF('6 weeks'!R:R="1-3 times per month",0.08,IF('6 weeks'!R:R="once per week",0.14,IF('6 weeks'!R:R="more than once week",0.43))))</f>
        <v>0.08</v>
      </c>
      <c r="S8">
        <f>IF('6 weeks'!S:S="Never/less than 1 per month",0.02,IF('6 weeks'!S:S="1-3 per month",0.08,IF('6 weeks'!S:S="1 per week",0.14,IF('6 weeks'!S:S="more than 1 per week",0.8))))</f>
        <v>0.02</v>
      </c>
      <c r="T8">
        <f>IF('6 weeks'!T:T="Never/less than once per month",0.02,IF('6 weeks'!T:T="1-3 times per month",0.08,IF('6 weeks'!T:T="once per week",0.14,IF('6 weeks'!T:T="more than once week",0.43))))</f>
        <v>0.08</v>
      </c>
      <c r="U8">
        <f>IF('6 weeks'!U:U="Never/less than 1/month",0.02,IF('6 weeks'!U:U="1-3 times/month",0.08,IF('6 weeks'!U:U="once per week",0.14,IF('6 weeks'!U:U="2-4 times/week",0.43,IF('6 weeks'!U:U="more than 4 times/week",0.8)))))</f>
        <v>0.43</v>
      </c>
      <c r="V8">
        <f>IF('6 weeks'!V:V="Never/less than 1/month",0.02,IF('6 weeks'!V:V="1-3 times/month",0.08,IF('6 weeks'!V:V="once per week",0.14,IF('6 weeks'!V:V="2-4 times/week",0.43,IF('6 weeks'!V:V="more than 4 times/week",0.8)))))</f>
        <v>0.02</v>
      </c>
      <c r="W8">
        <f>IF('6 weeks'!W:W="Never/less than 1/month",0.02,IF('6 weeks'!W:W="1-3 times/month",0.08,IF('6 weeks'!W:W="once per week",0.14,IF('6 weeks'!W:W="2-4 times/week",0.43,IF('6 weeks'!W:W="more than 4 times/week",0.8)))))</f>
        <v>0.02</v>
      </c>
      <c r="X8">
        <f>IF('6 weeks'!X:X="Never/less than 1 per month",0.02,IF('6 weeks'!X:X="1 per week or less",0.14,IF('6 weeks'!X:X="2-6 per week",0.8,IF('6 weeks'!X:X="1 per day",1,IF('6 weeks'!X:X="2-3 per day",2.5,IF('6 weeks'!X:X="more than 3 per day",3.5))))))</f>
        <v>1</v>
      </c>
      <c r="Y8" t="s">
        <v>182</v>
      </c>
      <c r="Z8" t="s">
        <v>182</v>
      </c>
      <c r="AA8">
        <f>IF('6 weeks'!AA:AA="Never/less than 1 per month",0.02,IF('6 weeks'!AA:AA="1-3 per month",0.08,IF('6 weeks'!AA:AA="once per week",0.14,IF('6 weeks'!AA:AA="2-4 per week",0.43,IF('6 weeks'!AA:AA="more than 4 per week",0.8)))))</f>
        <v>0.43</v>
      </c>
      <c r="AB8">
        <f>IF('6 weeks'!AB:AB="Never/less than 1 per month",0.02,IF('6 weeks'!AB:AB="1-3 per month",0.08,IF('6 weeks'!AB:AB="once per week",0.14,IF('6 weeks'!AB:AB="2-4 per week",0.43,IF('6 weeks'!AB:AB="more than 4 per week",0.8)))))</f>
        <v>0.43</v>
      </c>
      <c r="AC8" t="s">
        <v>182</v>
      </c>
      <c r="AD8" t="s">
        <v>182</v>
      </c>
      <c r="AE8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0.8</v>
      </c>
      <c r="AF8">
        <f>IF('6 weeks'!AF:AF="Never/less than 1 per month",0.02,IF('6 weeks'!AF:AF="1-3 per month",0.08,IF('6 weeks'!AF:AF="one per week",0.14,IF('6 weeks'!AF:AF="2-6 per week",0.8,IF('6 weeks'!AF:AF="1 or more per day",1)))))</f>
        <v>0.02</v>
      </c>
      <c r="AG8" t="s">
        <v>182</v>
      </c>
      <c r="AH8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0.43</v>
      </c>
      <c r="AI8">
        <f>IF('6 weeks'!AI:AI="Never/less than once per month",0.02,IF('6 weeks'!AI:AI="1-3 times per month",0.08,IF('6 weeks'!AI:AI="once per week",0.14,IF('6 weeks'!AI:AI="more than once week",0.43))))</f>
        <v>0.02</v>
      </c>
      <c r="AJ8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8">
        <f>IF('6 weeks'!AK:AK="Never/less than 1 per month",0.02,IF('6 weeks'!AK:AK="1-3 per month",0.08,IF('6 weeks'!AK:AK="one per week",0.14,IF('6 weeks'!AK:AK="2-6 per week",0.8,IF('6 weeks'!AK:AK="1 or more per day",1)))))</f>
        <v>0.14000000000000001</v>
      </c>
      <c r="AL8">
        <f>IF('6 weeks'!AL:AL="Never/less than 1/month",0.02,IF('6 weeks'!AL:AL="1-3 times/month",0.08,IF('6 weeks'!AL:AL="once per week",0.14,IF('6 weeks'!AL:AL="2-4 times/week",0.43,IF('6 weeks'!AL:AL="more than 4 times/week",0.8)))))</f>
        <v>0.14000000000000001</v>
      </c>
      <c r="AM8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8" t="s">
        <v>182</v>
      </c>
      <c r="AO8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8">
        <f>IF('6 weeks'!AP:AP="Never/less than 1 per month",0.02,IF('6 weeks'!AP:AP="1-3 per month",0.08,IF('6 weeks'!AP:AP="1 per week",0.14,IF('6 weeks'!AP:AP="more than 1 per week",0.8))))</f>
        <v>0.08</v>
      </c>
      <c r="AQ8" t="s">
        <v>182</v>
      </c>
      <c r="AR8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8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8">
        <f>IF('6 weeks'!AT:AT="Never/less than 1 per month",0.02,IF('6 weeks'!AT:AT="1-3 per month",0.08,IF('6 weeks'!AT:AT="1-4 per week",0.43,IF('6 weeks'!AT:AT="more than 4 per week",0.8))))</f>
        <v>0.02</v>
      </c>
      <c r="AU8" t="s">
        <v>182</v>
      </c>
      <c r="AV8">
        <f>IF('6 weeks'!AV:AV="Never/less than 1 per month",0.02,IF('6 weeks'!AV:AV="1-3 per month",0.08,IF('6 weeks'!AV:AV="one per week",0.14,IF('6 weeks'!AV:AV="2-6 per week",0.8,IF('6 weeks'!AV:AV="1 or more per day",1)))))</f>
        <v>0.08</v>
      </c>
      <c r="AW8">
        <f>IF('6 weeks'!AW:AW="Never/less than 1 per month",0.02,IF('6 weeks'!AW:AW="1-3 per month",0.08,IF('6 weeks'!AW:AW="once per week",0.14,IF('6 weeks'!AW:AW="2-4 per week",0.43,IF('6 weeks'!AW:AW="more than 4 per week",0.8)))))</f>
        <v>0.02</v>
      </c>
      <c r="AX8" t="s">
        <v>182</v>
      </c>
      <c r="AY8">
        <f>IF('6 weeks'!AY:AY="Never/less than 1 per month",0.02,IF('6 weeks'!AY:AY="1-3 per moth",0.08,IF('6 weeks'!AY:AY="1 per week",0.14,IF('6 weeks'!AY:AY="2-4 per week",0.43,IF('6 weeks'!AY:AY="more than 4 per week",0.8)))))</f>
        <v>0.08</v>
      </c>
      <c r="AZ8">
        <f>IF('6 weeks'!AZ:AZ="Never/less than 1 per month",0.02,IF('6 weeks'!AZ:AZ="1-3 per month",0.08,IF('6 weeks'!AZ:AZ="once per week",0.14,IF('6 weeks'!AZ:AZ="2-4 per week",0.43,IF('6 weeks'!AZ:AZ="more than 4 per week",0.8)))))</f>
        <v>0.08</v>
      </c>
      <c r="BA8">
        <f>IF('6 weeks'!BA:BA="Never/less than 1 per month",0.02,IF('6 weeks'!BA:BA="1-3 per moth",0.08,IF('6 weeks'!BA:BA="1 per week",0.14,IF('6 weeks'!BA:BA="2-4 per week",0.8,IF('6 weeks'!BA:BA="more than 4 per week",0.8)))))</f>
        <v>0.08</v>
      </c>
      <c r="BB8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8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8">
        <f>IF('6 weeks'!BD:BD="Never/less than 1 per month",0.02,IF('6 weeks'!BD:BD="1-3 per month",0.08,IF('6 weeks'!BD:BD="1 per week",0.14,IF('6 weeks'!BD:BD="more than 1 per week",0.8))))</f>
        <v>0.02</v>
      </c>
      <c r="BE8">
        <f>IF('6 weeks'!BE:BE="Never/less than 1 per month",0.02,IF('6 weeks'!BE:BE="1-3 per month",0.08,IF('6 weeks'!BE:BE="1 per week",0.14,IF('6 weeks'!BE:BE="more than 1 per week",0.8))))</f>
        <v>0.08</v>
      </c>
      <c r="BF8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8">
        <f>IF('6 weeks'!BG:BG="Never/less than 1/month",0.02,IF('6 weeks'!BG:BG="1-3 times/month",0.08,IF('6 weeks'!BG:BG="once per week",0.14,IF('6 weeks'!BG:BG="2-4 times/week",0.43,IF('6 weeks'!BG:BG="more than 4 times/week",0.8)))))</f>
        <v>0.08</v>
      </c>
      <c r="BH8">
        <f>IF('6 weeks'!BH:BH="Never/less than 1/month",0.02,IF('6 weeks'!BH:BH="1-3 times/month",0.08,IF('6 weeks'!BH:BH="once per week",0.14,IF('6 weeks'!BH:BH="2-4 times/week",0.43,IF('6 weeks'!BH:BH="more than 4 times/week",0.8)))))</f>
        <v>0.08</v>
      </c>
      <c r="BI8">
        <f>IF('6 weeks'!BI:BI="Never/less than 1/month",0.02,IF('6 weeks'!BI:BI="1-3 times/month",0.08,IF('6 weeks'!BI:BI="once per week",0.14,IF('6 weeks'!BI:BI="2-4 times/week",0.43,IF('6 weeks'!BI:BI="1 or more per day",1)))))</f>
        <v>0.08</v>
      </c>
      <c r="BJ8" t="s">
        <v>182</v>
      </c>
      <c r="BK8" t="s">
        <v>182</v>
      </c>
      <c r="BL8" t="s">
        <v>182</v>
      </c>
      <c r="BM8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8">
        <f>IF('6 weeks'!BN:BN="Never/less than 1 per month",0.02,IF('6 weeks'!BN:BN="1-3 per month",0.08,IF('6 weeks'!BN:BN="once per week",0.14,IF('6 weeks'!BN:BN="2-4 per week",0.43,IF('6 weeks'!BN:BN="more than 4 per week",0.8)))))</f>
        <v>0.02</v>
      </c>
      <c r="BO8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8" t="s">
        <v>182</v>
      </c>
      <c r="BQ8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8" t="s">
        <v>182</v>
      </c>
      <c r="BS8" t="s">
        <v>182</v>
      </c>
      <c r="BT8">
        <f>IF('6 weeks'!BT:BT="Never/less than 1/month",0.02,IF('6 weeks'!BT:BT="1-3 times per month",0.08,IF('6 weeks'!BT:BT="once per week",0.14,IF('6 weeks'!BT:BT="2-6 times/week",0.8,IF('6 weeks'!BT:BT="1 or more per day",1)))))</f>
        <v>0.14000000000000001</v>
      </c>
      <c r="BU8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0.8</v>
      </c>
      <c r="BV8" t="s">
        <v>182</v>
      </c>
      <c r="BW8" t="s">
        <v>182</v>
      </c>
      <c r="BX8" t="s">
        <v>182</v>
      </c>
      <c r="BY8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8" t="s">
        <v>182</v>
      </c>
      <c r="CA8" t="s">
        <v>182</v>
      </c>
      <c r="CB8" t="s">
        <v>182</v>
      </c>
      <c r="CC8">
        <f>IF('6 weeks'!CC:CC="Never/less than 1 per month",0.02,IF('6 weeks'!CC:CC="1-3 per month",0.08,IF('6 weeks'!CC:CC="one per week",0.14,IF('6 weeks'!CC:CC="2-6 per week",0.8,IF('6 weeks'!CC:CC="1 or more per day",1)))))</f>
        <v>0.08</v>
      </c>
      <c r="CD8">
        <f>IF('6 weeks'!CD:CD="Never/less than 1/month",0.02,IF('6 weeks'!CD:CD="1-3 times/month",0.08,IF('6 weeks'!CD:CD="once per week",0.14,IF('6 weeks'!CD:CD="2-4 times/week",0.43,IF('6 weeks'!CD:CD="more than 4 times/week",0.8)))))</f>
        <v>0.02</v>
      </c>
      <c r="CE8">
        <f>IF('6 weeks'!CE:CE="Never/less than 1 per month",0.02,IF('6 weeks'!CE:CE="1-3 per moth",0.08,IF('6 weeks'!CE:CE="1 per week",0.14,IF('6 weeks'!CE:CE="2-4 per week",0.8,IF('6 weeks'!CE:CE="more than 4 per week",0.8)))))</f>
        <v>0.02</v>
      </c>
      <c r="CF8">
        <f>IF('6 weeks'!CF:CF="Never/less than 1 per month",0.02,IF('6 weeks'!CF:CF="1-3 per month",0.08,IF('6 weeks'!CF:CF="once per week",0.14,IF('6 weeks'!CF:CF="2-4 per week",0.43,IF('6 weeks'!CF:CF="more than 4 per week",0.8)))))</f>
        <v>0.02</v>
      </c>
      <c r="CG8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0.43</v>
      </c>
      <c r="CH8" t="s">
        <v>182</v>
      </c>
      <c r="CI8" t="s">
        <v>182</v>
      </c>
      <c r="CJ8">
        <f>IF('6 weeks'!CJ:CJ="Never/less than 1/month",0.02,IF('6 weeks'!CJ:CJ="1-3 times per month",0.08,IF('6 weeks'!CJ:CJ="once per week",0.14,IF('6 weeks'!CJ:CJ="2-6 times/week",0.8,IF('6 weeks'!CJ:CJ="1 or more per day",1)))))</f>
        <v>0.08</v>
      </c>
      <c r="CK8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8">
        <v>0.02</v>
      </c>
      <c r="CM8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8" t="s">
        <v>182</v>
      </c>
      <c r="CO8">
        <f>IF('6 weeks'!CO:CO="Never/less than 1 per month",0.02,IF('6 weeks'!CO:CO="1-3 per month",0.08,IF('6 weeks'!CO:CO="1 per week",0.14,IF('6 weeks'!CO:CO="more than 1 per week",0.8))))</f>
        <v>0.08</v>
      </c>
      <c r="CP8">
        <f>IF('6 weeks'!CP:CP="Never/less than 1 per month",0.02,IF('6 weeks'!CP:CP="1-3 per moth",0.08,IF('6 weeks'!CP:CP="1 per week",0.14,IF('6 weeks'!CP:CP="2-4 per week",0.8,IF('6 weeks'!CP:CP="more than 4 per week",0.8)))))</f>
        <v>0.08</v>
      </c>
      <c r="CQ8" t="s">
        <v>182</v>
      </c>
      <c r="CR8">
        <f>IF('6 weeks'!CR:CR="Never/less than 1/month",0.02,IF('6 weeks'!CR:CR="1-3 times/month",0.08,IF('6 weeks'!CR:CR="once per week",0.14,IF('6 weeks'!CR:CR="2-4 times/week",0.43,IF('6 weeks'!CR:CR="more than 4 times/week",0.8)))))</f>
        <v>0.08</v>
      </c>
      <c r="CS8" t="s">
        <v>182</v>
      </c>
      <c r="CT8">
        <f>IF('6 weeks'!CT:CT="Never/less than 1 per month",0.02,IF('6 weeks'!CT:CT="1-3 per month",0.08,IF('6 weeks'!CT:CT="1 per week",0.14,IF('6 weeks'!CT:CT="more than 1 per week",0.8))))</f>
        <v>0.08</v>
      </c>
      <c r="CU8">
        <f>IF('6 weeks'!CU:CU="Never/less than 1/month",0.02,IF('6 weeks'!CU:CU="1-3 times per month",0.08,IF('6 weeks'!CU:CU="once per week",0.14,IF('6 weeks'!CU:CU="2-6 times/week",0.8,IF('6 weeks'!CU:CU="1 or more per day",1)))))</f>
        <v>0.02</v>
      </c>
      <c r="CV8">
        <f>IF('6 weeks'!CV:CV="Never/less than 1/month",0.02,IF('6 weeks'!CV:CV="1-3 times/month",0.08,IF('6 weeks'!CV:CV="once per week",0.14,IF('6 weeks'!CV:CV="2-4 times/week",0.43,IF('6 weeks'!CV:CV="more than 4 times/week",0.8)))))</f>
        <v>0.08</v>
      </c>
      <c r="CW8">
        <f>IF('6 weeks'!CW:CW="Never/less than 1 per month",0.02,IF('6 weeks'!CW:CW="1-3 per month",0.08,IF('6 weeks'!CW:CW="1 per week",0.14,IF('6 weeks'!CW:CW="more than 1 per week",0.8))))</f>
        <v>0.02</v>
      </c>
      <c r="CX8">
        <f>IF('6 weeks'!CX:CX="Never/less than once per month",0.02,IF('6 weeks'!CX:CX="1-3 times per month",0.08,IF('6 weeks'!CX:CX="once per week",0.14,IF('6 weeks'!CX:CX="more than once week",0.43))))</f>
        <v>0.08</v>
      </c>
      <c r="CY8" t="s">
        <v>182</v>
      </c>
      <c r="CZ8">
        <f>IF('6 weeks'!CZ:CZ="Never/less than 1 per month",0.02,IF('6 weeks'!CZ:CZ="1-3 per month",0.08,IF('6 weeks'!CZ:CZ="1-4 per week",0.43,IF('6 weeks'!CZ:CZ="more than 4 per week",0.8))))</f>
        <v>0.43</v>
      </c>
      <c r="DA8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8">
        <f>IF('6 weeks'!DB:DB="Never/less than 1 per month",0.02,IF('6 weeks'!DB:DB="1-3 per month",0.08,IF('6 weeks'!DB:DB="1-4 per week",0.43,IF('6 weeks'!DB:DB="more than 4 per week",0.8))))</f>
        <v>0.02</v>
      </c>
      <c r="DC8" t="s">
        <v>182</v>
      </c>
      <c r="DD8">
        <f>IF('6 weeks'!DD:DD="Never/less than 1 per month",0.02,IF('6 weeks'!DD:DD="1-3 per month",0.08,IF('6 weeks'!DD:DD="once per week",0.14,IF('6 weeks'!DD:DD="2-4 per week",0.43,IF('6 weeks'!DD:DD="more than 4 per week",0.8)))))</f>
        <v>0.02</v>
      </c>
      <c r="DE8">
        <f>IF('6 weeks'!DE:DE="Never/less than 1 per month",0.02,IF('6 weeks'!DE:DE="1-3 per moth",0.08,IF('6 weeks'!DE:DE="1 per week",0.14,IF('6 weeks'!DE:DE="2-4 per week",0.8,IF('6 weeks'!DE:DE="more than 4 per week",0.8)))))</f>
        <v>0.08</v>
      </c>
      <c r="DF8" t="s">
        <v>182</v>
      </c>
      <c r="DG8">
        <f>IF('6 weeks'!DG:DG="Never/less than 1 per month",0.02,IF('6 weeks'!DG:DG="1-3 per month",0.08,IF('6 weeks'!DG:DG="1 per week",0.14,IF('6 weeks'!DG:DG="more than 1 per week",0.8))))</f>
        <v>0.02</v>
      </c>
      <c r="DH8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8">
        <f>IF('6 weeks'!DI:DI="Never/less than 1/month",0.02,IF('6 weeks'!DI:DI="1-3 times/month",0.08,IF('6 weeks'!DI:DI="once per week",0.14,IF('6 weeks'!DI:DI="2-4 times/week",0.43,IF('6 weeks'!DI:DI="1 or more per day",1)))))</f>
        <v>0.43</v>
      </c>
      <c r="DJ8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8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0.8</v>
      </c>
      <c r="DL8" t="s">
        <v>182</v>
      </c>
      <c r="DM8" t="s">
        <v>182</v>
      </c>
      <c r="DN8" t="s">
        <v>182</v>
      </c>
      <c r="DO8" t="s">
        <v>182</v>
      </c>
      <c r="DP8" t="s">
        <v>182</v>
      </c>
      <c r="DQ8" t="s">
        <v>182</v>
      </c>
      <c r="DR8" t="s">
        <v>182</v>
      </c>
      <c r="DS8" t="s">
        <v>182</v>
      </c>
      <c r="DT8" t="s">
        <v>182</v>
      </c>
      <c r="DU8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8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8" t="s">
        <v>182</v>
      </c>
      <c r="DX8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8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0.08</v>
      </c>
      <c r="DZ8">
        <f>IF('6 weeks'!DZ:DZ="Never/less than 1/month",0.02,IF('6 weeks'!DZ:DZ="1-3 times/month",0.08,IF('6 weeks'!DZ:DZ="once per week",0.14,IF('6 weeks'!DZ:DZ="2-4 times/week",0.43,IF('6 weeks'!DZ:DZ="more than 4 times/week",0.8)))))</f>
        <v>0.14000000000000001</v>
      </c>
      <c r="EA8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8" t="s">
        <v>182</v>
      </c>
      <c r="EC8" t="s">
        <v>182</v>
      </c>
      <c r="ED8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8">
        <f>IF('6 weeks'!EE:EE="Never/less than 1/month",0.02,IF('6 weeks'!EE:EE="1-3 times per month",0.08,IF('6 weeks'!EE:EE="once per week",0.14,IF('6 weeks'!EE:EE="2-6 times/week",0.8,IF('6 weeks'!EE:EE="1 or more per day",1)))))</f>
        <v>0.08</v>
      </c>
      <c r="EF8" t="s">
        <v>182</v>
      </c>
      <c r="EG8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8" t="s">
        <v>182</v>
      </c>
      <c r="EI8">
        <f>IF('6 weeks'!EI:EI="Never/less than 1 per month",0.02,IF('6 weeks'!EI:EI="1-3 /month",0.08,IF('6 weeks'!EI:EI="1/week",0.14,IF('6 weeks'!EI:EI="2-4 /week",0.43,IF('6 weeks'!EI:EI="1/day",1,IF('6 weeks'!EI:EI="2/day",2,IF('6 weeks'!EI:EI="3 or more /day",3)))))))</f>
        <v>3</v>
      </c>
      <c r="EJ8">
        <f>IF('6 weeks'!EJ:EJ="Never/less than once per month",0.02,IF('6 weeks'!EJ:EJ="1-3 times per month",0.08,IF('6 weeks'!EJ:EJ="once per week",0.14,IF('6 weeks'!EJ:EJ="more than once per week",0.43))))</f>
        <v>0.02</v>
      </c>
      <c r="EK8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8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0.02</v>
      </c>
      <c r="EM8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3.5</v>
      </c>
      <c r="EN8">
        <f>IF('6 weeks'!EN:EN="Never/less than 1 per month",0.02,IF('6 weeks'!EN:EN="1-3 per moth",0.08,IF('6 weeks'!EN:EN="1 per week",0.14,IF('6 weeks'!EN:EN="2-4 per week",0.8,IF('6 weeks'!EN:EN="more than 4 per week",0.8)))))</f>
        <v>0.02</v>
      </c>
      <c r="EO8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0.8</v>
      </c>
      <c r="EP8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8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9" spans="1:147" x14ac:dyDescent="0.25">
      <c r="A9">
        <v>108</v>
      </c>
      <c r="B9">
        <f>IF('6 weeks'!B:B="Never/less than 1/month",0.02,IF('6 weeks'!B:B="1-3 times per month",0.08,IF('6 weeks'!B:B="once per week",0.14,IF('6 weeks'!B:B="2-6 times/week",0.8,IF('6 weeks'!B:B="1 or more per day",1)))))</f>
        <v>0.8</v>
      </c>
      <c r="C9">
        <f>IF('6 weeks'!C:C="Never/less than 1/month",0.02,IF('6 weeks'!C:C="1-3 times per month",0.08,IF('6 weeks'!C:C="once per week",0.14,IF('6 weeks'!C:C="2-6 times/week",0.8,IF('6 weeks'!C:C="1 or more per day",1)))))</f>
        <v>1</v>
      </c>
      <c r="D9">
        <f>IF('6 weeks'!D:D="Never/less than 1/month",0.02,IF('6 weeks'!D:D="1-3 times per month",0.08,IF('6 weeks'!D:D="once per week",0.14,IF('6 weeks'!D:D="2-6 times/week",0.8,IF('6 weeks'!D:D="1 or more per day",1)))))</f>
        <v>0.14000000000000001</v>
      </c>
      <c r="E9">
        <f>IF('6 weeks'!E:E="Never/less than 1 per month",0.02,IF('6 weeks'!E:E="1-3 per month",0.08,IF('6 weeks'!E:E="once per week",0.14,IF('6 weeks'!E:E="2-4 per week",0.43,IF('6 weeks'!E:E="1 or more per day",1)))))</f>
        <v>0.08</v>
      </c>
      <c r="F9">
        <f>IF('6 weeks'!F:F="Never/less than 1/month",0.02,IF('6 weeks'!F:F="1-3 times/month",0.08,IF('6 weeks'!F:F="once per week",0.14,IF('6 weeks'!F:F="2-4 times/week",0.43,IF('6 weeks'!F:F="more than 4 times/week",0.8)))))</f>
        <v>0.43</v>
      </c>
      <c r="G9">
        <f>IF('6 weeks'!G:G="Never/less than 1/month",0.02,IF('6 weeks'!G:G="1-3 times per month",0.08,IF('6 weeks'!G:G="once per week",0.14,IF('6 weeks'!G:G="2-6 times/week",0.8,IF('6 weeks'!G:G="1 or more per day",1)))))</f>
        <v>0.02</v>
      </c>
      <c r="H9">
        <f>IF('6 weeks'!H:H="Never/less than 1 per month",0.02,IF('6 weeks'!H:H="1-3 per month",0.08,IF('6 weeks'!H:H="once per week",0.14,IF('6 weeks'!H:H="2-4 per week",0.43,IF('6 weeks'!H:H="more than 4 per week",0.8)))))</f>
        <v>0.08</v>
      </c>
      <c r="I9">
        <f>IF('6 weeks'!I:I="Never/less than 1 per month",0.02,IF('6 weeks'!I:I="1-3 per month",0.08,IF('6 weeks'!I:I="once per week",0.14,IF('6 weeks'!I:I="2-4 per week",0.43,IF('6 weeks'!I:I="more than 4 per week",0.8)))))</f>
        <v>0.08</v>
      </c>
      <c r="J9">
        <f>IF('6 weeks'!J:J="Never/less than 1 per month",0.02,IF('6 weeks'!J:J="1-3 per month",0.08,IF('6 weeks'!J:J="once per week",0.14,IF('6 weeks'!J:J="2-4 per week",0.43,IF('6 weeks'!J:J="more than 4 per week",0.8)))))</f>
        <v>0.43</v>
      </c>
      <c r="K9">
        <f>IF('6 weeks'!K:K="Never/less than 1 per month",0.02,IF('6 weeks'!K:K="1-3 per moth",0.08,IF('6 weeks'!K:K="1 per week",0.14,IF('6 weeks'!K:K="2-4 per week",0.8,IF('6 weeks'!K:K="more than 4 per week",0.8)))))</f>
        <v>0.02</v>
      </c>
      <c r="L9">
        <f>IF('6 weeks'!L:L="Never/less than 1/month",0.02,IF('6 weeks'!L:L="1-3 times/month",0.08,IF('6 weeks'!L:L="once per week",0.14,IF('6 weeks'!L:L="2-4 times/week",0.43,IF('6 weeks'!L:L="more than 4 times/week",0.8)))))</f>
        <v>0.14000000000000001</v>
      </c>
      <c r="M9">
        <f>IF('6 weeks'!M:M="Never/less than 1/month",0.02,IF('6 weeks'!M:M="1-3 times/month",0.08,IF('6 weeks'!M:M="once per week",0.14,IF('6 weeks'!M:M="2-4 times/week",0.43,IF('6 weeks'!M:M="more than 4 times/week",0.8)))))</f>
        <v>0.14000000000000001</v>
      </c>
      <c r="N9">
        <f>IF('6 weeks'!N:N="Never/less than 1 per month",0.02,IF('6 weeks'!N:N="1-3 per moth",0.08,IF('6 weeks'!N:N="1 per week",0.14,IF('6 weeks'!N:N="2-4 per week",0.8,IF('6 weeks'!N:N="more than 4 per week",0.8)))))</f>
        <v>0.02</v>
      </c>
      <c r="O9">
        <f>IF('6 weeks'!O:O="Never/less than 1 per month",0.02,IF('6 weeks'!O:O="1-3 per month",0.08,IF('6 weeks'!O:O="one per week",0.14,IF('6 weeks'!O:O="2-6 per week",0.8,IF('6 weeks'!O:O="1 or more per day",1)))))</f>
        <v>0.14000000000000001</v>
      </c>
      <c r="P9">
        <f>IF('6 weeks'!P:P="Never/less than 1 per month",0.02,IF('6 weeks'!P:P="1-3 per month",0.08,IF('6 weeks'!P:P="once per week",0.14,IF('6 weeks'!P:P="2-4 per week",0.43,IF('6 weeks'!P:P="more than 4 per week",0.8)))))</f>
        <v>0.02</v>
      </c>
      <c r="Q9">
        <f>IF('6 weeks'!Q:Q="Never/less than 1 per month",0.02,IF('6 weeks'!Q:Q="1-3 per month",0.08,IF('6 weeks'!Q:Q="2-6 per week",0.8,IF('6 weeks'!Q:Q="1 per day",1,IF('6 weeks'!Q:Q="more than 1 per day",2.5)))))</f>
        <v>0.8</v>
      </c>
      <c r="R9">
        <f>IF('6 weeks'!R:R="Never/less than once per month",0.02,IF('6 weeks'!R:R="1-3 times per month",0.08,IF('6 weeks'!R:R="once per week",0.14,IF('6 weeks'!R:R="more than once week",0.43))))</f>
        <v>0.02</v>
      </c>
      <c r="S9">
        <f>IF('6 weeks'!S:S="Never/less than 1 per month",0.02,IF('6 weeks'!S:S="1-3 per month",0.08,IF('6 weeks'!S:S="1 per week",0.14,IF('6 weeks'!S:S="more than 1 per week",0.8))))</f>
        <v>0.08</v>
      </c>
      <c r="T9">
        <f>IF('6 weeks'!T:T="Never/less than once per month",0.02,IF('6 weeks'!T:T="1-3 times per month",0.08,IF('6 weeks'!T:T="once per week",0.14,IF('6 weeks'!T:T="more than once week",0.43))))</f>
        <v>0.14000000000000001</v>
      </c>
      <c r="U9">
        <f>IF('6 weeks'!U:U="Never/less than 1/month",0.02,IF('6 weeks'!U:U="1-3 times/month",0.08,IF('6 weeks'!U:U="once per week",0.14,IF('6 weeks'!U:U="2-4 times/week",0.43,IF('6 weeks'!U:U="more than 4 times/week",0.8)))))</f>
        <v>0.14000000000000001</v>
      </c>
      <c r="V9">
        <f>IF('6 weeks'!V:V="Never/less than 1/month",0.02,IF('6 weeks'!V:V="1-3 times/month",0.08,IF('6 weeks'!V:V="once per week",0.14,IF('6 weeks'!V:V="2-4 times/week",0.43,IF('6 weeks'!V:V="more than 4 times/week",0.8)))))</f>
        <v>0.08</v>
      </c>
      <c r="W9">
        <f>IF('6 weeks'!W:W="Never/less than 1/month",0.02,IF('6 weeks'!W:W="1-3 times/month",0.08,IF('6 weeks'!W:W="once per week",0.14,IF('6 weeks'!W:W="2-4 times/week",0.43,IF('6 weeks'!W:W="more than 4 times/week",0.8)))))</f>
        <v>0.02</v>
      </c>
      <c r="X9">
        <f>IF('6 weeks'!X:X="Never/less than 1 per month",0.02,IF('6 weeks'!X:X="1 per week or less",0.14,IF('6 weeks'!X:X="2-6 per week",0.8,IF('6 weeks'!X:X="1 per day",1,IF('6 weeks'!X:X="2-3 per day",2.5,IF('6 weeks'!X:X="more than 3 per day",3.5))))))</f>
        <v>0.8</v>
      </c>
      <c r="Y9">
        <f>IF('6 weeks'!Y:Y="Never/less than 1 per month",0.02,IF('6 weeks'!Y:Y="1-3 per month",0.08,IF('6 weeks'!Y:Y="once per week",0.14,IF('6 weeks'!Y:Y="2-4 per week",0.43,IF('6 weeks'!Y:Y="more than 4 per week",0.8)))))</f>
        <v>0.14000000000000001</v>
      </c>
      <c r="Z9">
        <f>IF('6 weeks'!Z:Z="Never/less than 1 per month",0.02,IF('6 weeks'!Z:Z="1-3 per month",0.08,IF('6 weeks'!Z:Z="once per week",0.14,IF('6 weeks'!Z:Z="2-4 per week",0.43,IF('6 weeks'!Z:Z="more than 4 per week",0.8)))))</f>
        <v>0.08</v>
      </c>
      <c r="AA9">
        <f>IF('6 weeks'!AA:AA="Never/less than 1 per month",0.02,IF('6 weeks'!AA:AA="1-3 per month",0.08,IF('6 weeks'!AA:AA="once per week",0.14,IF('6 weeks'!AA:AA="2-4 per week",0.43,IF('6 weeks'!AA:AA="more than 4 per week",0.8)))))</f>
        <v>0.08</v>
      </c>
      <c r="AB9">
        <f>IF('6 weeks'!AB:AB="Never/less than 1 per month",0.02,IF('6 weeks'!AB:AB="1-3 per month",0.08,IF('6 weeks'!AB:AB="once per week",0.14,IF('6 weeks'!AB:AB="2-4 per week",0.43,IF('6 weeks'!AB:AB="more than 4 per week",0.8)))))</f>
        <v>0.43</v>
      </c>
      <c r="AC9">
        <f>IF('6 weeks'!AC:AC="Never/less than 1 per month",0.02,IF('6 weeks'!AC:AC="1-3 per month",0.08,IF('6 weeks'!AC:AC="once per week",0.14,IF('6 weeks'!AC:AC="2-4 per week",0.43,IF('6 weeks'!AC:AC="more than 4 per week",0.8)))))</f>
        <v>0.43</v>
      </c>
      <c r="AD9">
        <f>IF('6 weeks'!AD:AD="Never/less than 1 per month",0.02,IF('6 weeks'!AD:AD="1-3 per month",0.08,IF('6 weeks'!AD:AD="one per week",0.14,IF('6 weeks'!AD:AD="2-4 per week",0.43,IF('6 weeks'!AD:AD="more than 4 per week",0.8)))))</f>
        <v>0.08</v>
      </c>
      <c r="AE9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0.14000000000000001</v>
      </c>
      <c r="AF9">
        <f>IF('6 weeks'!AF:AF="Never/less than 1 per month",0.02,IF('6 weeks'!AF:AF="1-3 per month",0.08,IF('6 weeks'!AF:AF="one per week",0.14,IF('6 weeks'!AF:AF="2-6 per week",0.8,IF('6 weeks'!AF:AF="1 or more per day",1)))))</f>
        <v>0.08</v>
      </c>
      <c r="AG9">
        <f>IF('6 weeks'!AG:AG="never/less than 1 per month",0.02,IF('6 weeks'!AG:AG="1-3 times per month",0.08,IF('6 weeks'!AG:AG="once per week",0.14,IF('6 weeks'!AG:AG="2-4 times/week",0.43,IF('6 weeks'!AG:AG="more than 4 times per week",0.8)))))</f>
        <v>0.08</v>
      </c>
      <c r="AH9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0.8</v>
      </c>
      <c r="AI9">
        <f>IF('6 weeks'!AI:AI="Never/less than once per month",0.02,IF('6 weeks'!AI:AI="1-3 times per month",0.08,IF('6 weeks'!AI:AI="once per week",0.14,IF('6 weeks'!AI:AI="more than once week",0.43))))</f>
        <v>0.02</v>
      </c>
      <c r="AJ9">
        <f>IF('6 weeks'!AJ:AJ="Never/less than 1/month",0.02,IF('6 weeks'!AJ:AJ="1-3 times/month",0.08,IF('6 weeks'!AJ:AJ="once per week",0.14,IF('6 weeks'!AJ:AJ="2-4 times/week",0.43,IF('6 weeks'!AJ:AJ="more than 4 times/week",0.8)))))</f>
        <v>0.08</v>
      </c>
      <c r="AK9">
        <f>IF('6 weeks'!AK:AK="Never/less than 1 per month",0.02,IF('6 weeks'!AK:AK="1-3 per month",0.08,IF('6 weeks'!AK:AK="one per week",0.14,IF('6 weeks'!AK:AK="2-6 per week",0.8,IF('6 weeks'!AK:AK="1 or more per day",1)))))</f>
        <v>0.14000000000000001</v>
      </c>
      <c r="AL9">
        <f>IF('6 weeks'!AL:AL="Never/less than 1/month",0.02,IF('6 weeks'!AL:AL="1-3 times/month",0.08,IF('6 weeks'!AL:AL="once per week",0.14,IF('6 weeks'!AL:AL="2-4 times/week",0.43,IF('6 weeks'!AL:AL="more than 4 times/week",0.8)))))</f>
        <v>0.08</v>
      </c>
      <c r="AM9">
        <f>IF('6 weeks'!AM:AM="Never/less than 1 per month",0.02,IF('6 weeks'!AM:AM="1-3 per month",0.08,IF('6 weeks'!AM:AM="one per week",0.14,IF('6 weeks'!AM:AM="2-6 per week",0.8,IF('6 weeks'!AM:AM="1 or more per day",1)))))</f>
        <v>0.08</v>
      </c>
      <c r="AN9">
        <f>IF('6 weeks'!AN:AN="Never/less than 1 per month",0.02,IF('6 weeks'!AN:AN="1-3 per moth",0.08,IF('6 weeks'!AN:AN="1 per week",0.14,IF('6 weeks'!AN:AN="2-4 per week",0.8,IF('6 weeks'!AN:AN="more than 4 per week",0.8)))))</f>
        <v>0.14000000000000001</v>
      </c>
      <c r="AO9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9">
        <f>IF('6 weeks'!AP:AP="Never/less than 1 per month",0.02,IF('6 weeks'!AP:AP="1-3 per month",0.08,IF('6 weeks'!AP:AP="1 per week",0.14,IF('6 weeks'!AP:AP="more than 1 per week",0.8))))</f>
        <v>0.02</v>
      </c>
      <c r="AQ9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9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9">
        <f>IF('6 weeks'!AS:AS="Never/less than 1 per month",0.02,IF('6 weeks'!AS:AS="1-3 per moth",0.08,IF('6 weeks'!AS:AS="1 per week",0.14,IF('6 weeks'!AS:AS="2-4 per week",0.43,IF('6 weeks'!AS:AS="more than 4 per week",0.8)))))</f>
        <v>0.08</v>
      </c>
      <c r="AT9">
        <f>IF('6 weeks'!AT:AT="Never/less than 1 per month",0.02,IF('6 weeks'!AT:AT="1-3 per month",0.08,IF('6 weeks'!AT:AT="1-4 per week",0.43,IF('6 weeks'!AT:AT="more than 4 per week",0.8))))</f>
        <v>0.43</v>
      </c>
      <c r="AU9">
        <f>IF('6 weeks'!AU:AU="Never/less than 1 per month",0.02,IF('6 weeks'!AU:AU="1-3 per month",0.08,IF('6 weeks'!AU:AU="once per week",0.14,IF('6 weeks'!AU:AU="2-4 per week",0.43,IF('6 weeks'!AU:AU="more than 4 per week",0.8)))))</f>
        <v>0.08</v>
      </c>
      <c r="AV9">
        <f>IF('6 weeks'!AV:AV="Never/less than 1 per month",0.02,IF('6 weeks'!AV:AV="1-3 per month",0.08,IF('6 weeks'!AV:AV="one per week",0.14,IF('6 weeks'!AV:AV="2-6 per week",0.8,IF('6 weeks'!AV:AV="1 or more per day",1)))))</f>
        <v>0.08</v>
      </c>
      <c r="AW9">
        <f>IF('6 weeks'!AW:AW="Never/less than 1 per month",0.02,IF('6 weeks'!AW:AW="1-3 per month",0.08,IF('6 weeks'!AW:AW="once per week",0.14,IF('6 weeks'!AW:AW="2-4 per week",0.43,IF('6 weeks'!AW:AW="more than 4 per week",0.8)))))</f>
        <v>0.08</v>
      </c>
      <c r="AX9">
        <f>IF('6 weeks'!AX:AX="Never/less than 1 per month",0.02,IF('6 weeks'!AX:AX="1-3 per month",0.08,IF('6 weeks'!AX:AX="once per week",0.14,IF('6 weeks'!AX:AX="2-4 per week",0.43,IF('6 weeks'!AX:AX="more than 4 per week",0.8)))))</f>
        <v>0.43</v>
      </c>
      <c r="AY9">
        <f>IF('6 weeks'!AY:AY="Never/less than 1 per month",0.02,IF('6 weeks'!AY:AY="1-3 per moth",0.08,IF('6 weeks'!AY:AY="1 per week",0.14,IF('6 weeks'!AY:AY="2-4 per week",0.43,IF('6 weeks'!AY:AY="more than 4 per week",0.8)))))</f>
        <v>0.08</v>
      </c>
      <c r="AZ9">
        <f>IF('6 weeks'!AZ:AZ="Never/less than 1 per month",0.02,IF('6 weeks'!AZ:AZ="1-3 per month",0.08,IF('6 weeks'!AZ:AZ="once per week",0.14,IF('6 weeks'!AZ:AZ="2-4 per week",0.43,IF('6 weeks'!AZ:AZ="more than 4 per week",0.8)))))</f>
        <v>0.08</v>
      </c>
      <c r="BA9">
        <f>IF('6 weeks'!BA:BA="Never/less than 1 per month",0.02,IF('6 weeks'!BA:BA="1-3 per moth",0.08,IF('6 weeks'!BA:BA="1 per week",0.14,IF('6 weeks'!BA:BA="2-4 per week",0.8,IF('6 weeks'!BA:BA="more than 4 per week",0.8)))))</f>
        <v>0.14000000000000001</v>
      </c>
      <c r="BB9">
        <f>IF('6 weeks'!BB:BB="Never/less than 1 per month",0.02,IF('6 weeks'!BB:BB="1-3 per moth",0.08,IF('6 weeks'!BB:BB="1 per week",0.14,IF('6 weeks'!BB:BB="2-4 per week",0.8,IF('6 weeks'!BB:BB="more than 4 per week",0.8)))))</f>
        <v>0.8</v>
      </c>
      <c r="BC9">
        <f>IF('6 weeks'!BC:BC="Never/less than 1 per month",0.02,IF('6 weeks'!BC:BC="1-3 per month",0.08,IF('6 weeks'!BC:BC="once per week",0.14,IF('6 weeks'!BC:BC="2-4 per week",0.43,IF('6 weeks'!BC:BC="more than 4 per week",0.8)))))</f>
        <v>0.43</v>
      </c>
      <c r="BD9">
        <f>IF('6 weeks'!BD:BD="Never/less than 1 per month",0.02,IF('6 weeks'!BD:BD="1-3 per month",0.08,IF('6 weeks'!BD:BD="1 per week",0.14,IF('6 weeks'!BD:BD="more than 1 per week",0.8))))</f>
        <v>0.02</v>
      </c>
      <c r="BE9">
        <f>IF('6 weeks'!BE:BE="Never/less than 1 per month",0.02,IF('6 weeks'!BE:BE="1-3 per month",0.08,IF('6 weeks'!BE:BE="1 per week",0.14,IF('6 weeks'!BE:BE="more than 1 per week",0.8))))</f>
        <v>0.02</v>
      </c>
      <c r="BF9">
        <f>IF('6 weeks'!BF:BF="Never/less than 1/month",0.02,IF('6 weeks'!BF:BF="1-3 times per month",0.08,IF('6 weeks'!BF:BF="once per week",0.14,IF('6 weeks'!BF:BF="2-6 times/week",0.8,IF('6 weeks'!BF:BF="1 or more per day",1)))))</f>
        <v>0.14000000000000001</v>
      </c>
      <c r="BG9">
        <f>IF('6 weeks'!BG:BG="Never/less than 1/month",0.02,IF('6 weeks'!BG:BG="1-3 times/month",0.08,IF('6 weeks'!BG:BG="once per week",0.14,IF('6 weeks'!BG:BG="2-4 times/week",0.43,IF('6 weeks'!BG:BG="more than 4 times/week",0.8)))))</f>
        <v>0.14000000000000001</v>
      </c>
      <c r="BH9">
        <f>IF('6 weeks'!BH:BH="Never/less than 1/month",0.02,IF('6 weeks'!BH:BH="1-3 times/month",0.08,IF('6 weeks'!BH:BH="once per week",0.14,IF('6 weeks'!BH:BH="2-4 times/week",0.43,IF('6 weeks'!BH:BH="more than 4 times/week",0.8)))))</f>
        <v>0.08</v>
      </c>
      <c r="BI9">
        <f>IF('6 weeks'!BI:BI="Never/less than 1/month",0.02,IF('6 weeks'!BI:BI="1-3 times/month",0.08,IF('6 weeks'!BI:BI="once per week",0.14,IF('6 weeks'!BI:BI="2-4 times/week",0.43,IF('6 weeks'!BI:BI="1 or more per day",1)))))</f>
        <v>0.08</v>
      </c>
      <c r="BJ9">
        <f>IF('6 weeks'!BJ:BJ="Never/less than 1 per month",0.02,IF('6 weeks'!BJ:BJ="1-3 per month",0.08,IF('6 weeks'!BJ:BJ="one per week",0.14,IF('6 weeks'!BJ:BJ="2-4 per week",0.43,IF('6 weeks'!BJ:BJ="more than 4 per week",0.8)))))</f>
        <v>0.08</v>
      </c>
      <c r="BK9">
        <f>IF('6 weeks'!BK:BK="Never/less than 1 per month",0.02,IF('6 weeks'!BK:BK="1-3 per month",0.08,IF('6 weeks'!BK:BK="once per week",0.14,IF('6 weeks'!BK:BK="2-4 per week",0.43,IF('6 weeks'!BK:BK="more than 4 per week",0.8)))))</f>
        <v>0.08</v>
      </c>
      <c r="BL9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9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9">
        <f>IF('6 weeks'!BN:BN="Never/less than 1 per month",0.02,IF('6 weeks'!BN:BN="1-3 per month",0.08,IF('6 weeks'!BN:BN="once per week",0.14,IF('6 weeks'!BN:BN="2-4 per week",0.43,IF('6 weeks'!BN:BN="more than 4 per week",0.8)))))</f>
        <v>0.14000000000000001</v>
      </c>
      <c r="BO9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9">
        <f>IF('6 weeks'!BP:BP="Never/less than 1 per month",0.02,IF('6 weeks'!BP:BP="1-3 per month",0.08,IF('6 weeks'!BP:BP="one per week",0.14,IF('6 weeks'!BP:BP="2-4 per week",0.43,IF('6 weeks'!BP:BP="more than 4 per week",0.8)))))</f>
        <v>0.14000000000000001</v>
      </c>
      <c r="BQ9">
        <f>IF('6 weeks'!BQ:BQ="Never/less than 1 per month",0.02,IF('6 weeks'!BQ:BQ="1-3 per month",0.08,IF('6 weeks'!BQ:BQ="once per week",0.14,IF('6 weeks'!BQ:BQ="2-4 per week",0.43,IF('6 weeks'!BQ:BQ="more than 4 per week",0.8)))))</f>
        <v>0.14000000000000001</v>
      </c>
      <c r="BR9">
        <f>IF('6 weeks'!BR:BR="never/less than 1 per month",0.02,IF('6 weeks'!BR:BR="1-3 per month",0.08,IF('6 weeks'!BR:BR="once per week",0.14,IF('6 weeks'!BR:BR="2-4 imes per week",0.43,IF('6 weeks'!BR:BR="more than 4 times per week",0.8)))))</f>
        <v>0.43</v>
      </c>
      <c r="BS9">
        <f>IF('6 weeks'!BS:BS="Never/less than 1 per month",0.02,IF('6 weeks'!BS:BS="1-3 per month",0.08,IF('6 weeks'!BS:BS="once per week",0.14,IF('6 weeks'!BS:BS="2-4 per week",0.43,IF('6 weeks'!BS:BS="more than 4 per week",0.8)))))</f>
        <v>0.43</v>
      </c>
      <c r="BT9">
        <f>IF('6 weeks'!BT:BT="Never/less than 1/month",0.02,IF('6 weeks'!BT:BT="1-3 times per month",0.08,IF('6 weeks'!BT:BT="once per week",0.14,IF('6 weeks'!BT:BT="2-6 times/week",0.8,IF('6 weeks'!BT:BT="1 or more per day",1)))))</f>
        <v>0.8</v>
      </c>
      <c r="BU9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0.8</v>
      </c>
      <c r="BV9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9">
        <f>IF('6 weeks'!BW:BW="never/less than 1 per month",0.02,IF('6 weeks'!BW:BW="1-3 times per month",0.08,IF('6 weeks'!BW:BW="once per week",0.14,IF('6 weeks'!BW:BW="2-4 imes/week",0.43,IF('6 weeks'!BW:BW="more than 4 times per week",0.8)))))</f>
        <v>0.08</v>
      </c>
      <c r="BX9">
        <f>IF('6 weeks'!BX:BX="Never/less than 1 per month",0.02,IF('6 weeks'!BX:BX="1-3 per month",0.08,IF('6 weeks'!BX:BX="once per week",0.14,IF('6 weeks'!BX:BX="2-4 per week",0.43,IF('6 weeks'!BX:BX="more than 4 per week",0.8)))))</f>
        <v>0.14000000000000001</v>
      </c>
      <c r="BY9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9">
        <f>IF('6 weeks'!BZ:BZ="never/less than 1 per month",0.02,IF('6 weeks'!BZ:BZ="1-3 times per month",0.08,IF('6 weeks'!BZ:BZ="once per week",0.14,IF('6 weeks'!BZ:BZ="2-4 imes/week",0.43,IF('6 weeks'!BZ:BZ="more than 4 times per week",0.8)))))</f>
        <v>0.08</v>
      </c>
      <c r="CA9">
        <f>IF('6 weeks'!CA:CA="Never/less than 1 per month",0.02,IF('6 weeks'!CA:CA="1-3 per month",0.08,IF('6 weeks'!CA:CA="once per week",0.14,IF('6 weeks'!CA:CA="2-4 per week",0.43,IF('6 weeks'!CA:CA="more than 4 per week",0.8)))))</f>
        <v>0.08</v>
      </c>
      <c r="CB9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9">
        <f>IF('6 weeks'!CC:CC="Never/less than 1 per month",0.02,IF('6 weeks'!CC:CC="1-3 per month",0.08,IF('6 weeks'!CC:CC="one per week",0.14,IF('6 weeks'!CC:CC="2-6 per week",0.8,IF('6 weeks'!CC:CC="1 or more per day",1)))))</f>
        <v>0.8</v>
      </c>
      <c r="CD9">
        <f>IF('6 weeks'!CD:CD="Never/less than 1/month",0.02,IF('6 weeks'!CD:CD="1-3 times/month",0.08,IF('6 weeks'!CD:CD="once per week",0.14,IF('6 weeks'!CD:CD="2-4 times/week",0.43,IF('6 weeks'!CD:CD="more than 4 times/week",0.8)))))</f>
        <v>0.14000000000000001</v>
      </c>
      <c r="CE9">
        <f>IF('6 weeks'!CE:CE="Never/less than 1 per month",0.02,IF('6 weeks'!CE:CE="1-3 per moth",0.08,IF('6 weeks'!CE:CE="1 per week",0.14,IF('6 weeks'!CE:CE="2-4 per week",0.8,IF('6 weeks'!CE:CE="more than 4 per week",0.8)))))</f>
        <v>0.14000000000000001</v>
      </c>
      <c r="CF9">
        <f>IF('6 weeks'!CF:CF="Never/less than 1 per month",0.02,IF('6 weeks'!CF:CF="1-3 per month",0.08,IF('6 weeks'!CF:CF="once per week",0.14,IF('6 weeks'!CF:CF="2-4 per week",0.43,IF('6 weeks'!CF:CF="more than 4 per week",0.8)))))</f>
        <v>0.14000000000000001</v>
      </c>
      <c r="CG9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0.14000000000000001</v>
      </c>
      <c r="CH9">
        <f>IF('6 weeks'!CH:CH="Never/less than once per month",0.02,IF('6 weeks'!CH:CH="1-3 times per month",0.08,IF('6 weeks'!CH:CH="once per week",0.14,IF('6 weeks'!CH:CH="more than once week",0.43))))</f>
        <v>0.02</v>
      </c>
      <c r="CI9">
        <f>IF('6 weeks'!CI:CI="Never/less than once per month",0.02,IF('6 weeks'!CI:CI="1-3 times per month",0.08,IF('6 weeks'!CI:CI="once per week",0.14,IF('6 weeks'!CI:CI="more than once week",0.43))))</f>
        <v>0.02</v>
      </c>
      <c r="CJ9">
        <f>IF('6 weeks'!CJ:CJ="Never/less than 1/month",0.02,IF('6 weeks'!CJ:CJ="1-3 times per month",0.08,IF('6 weeks'!CJ:CJ="once per week",0.14,IF('6 weeks'!CJ:CJ="2-6 times/week",0.8,IF('6 weeks'!CJ:CJ="1 or more per day",1)))))</f>
        <v>0.14000000000000001</v>
      </c>
      <c r="CK9">
        <f>IF('6 weeks'!CK:CK="Never/less than 1 per month",0.02,IF('6 weeks'!CK:CK="1-3 per month",0.08,IF('6 weeks'!CK:CK="one per week",0.14,IF('6 weeks'!CK:CK="2-6 per week",0.8,IF('6 weeks'!CK:CK="1 or more per day",1)))))</f>
        <v>0.14000000000000001</v>
      </c>
      <c r="CL9">
        <v>0.08</v>
      </c>
      <c r="CM9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9">
        <f>IF('6 weeks'!CN:CN="Never/less than 1 per month",0.02,IF('6 weeks'!CN:CN="1-3 per month",0.08,IF('6 weeks'!CN:CN="once per week",0.14,IF('6 weeks'!CN:CN="2-4 per week",0.43,IF('6 weeks'!CN:CN="more than 4 per week",0.8)))))</f>
        <v>0.08</v>
      </c>
      <c r="CO9">
        <f>IF('6 weeks'!CO:CO="Never/less than 1 per month",0.02,IF('6 weeks'!CO:CO="1-3 per month",0.08,IF('6 weeks'!CO:CO="1 per week",0.14,IF('6 weeks'!CO:CO="more than 1 per week",0.8))))</f>
        <v>0.02</v>
      </c>
      <c r="CP9">
        <f>IF('6 weeks'!CP:CP="Never/less than 1 per month",0.02,IF('6 weeks'!CP:CP="1-3 per moth",0.08,IF('6 weeks'!CP:CP="1 per week",0.14,IF('6 weeks'!CP:CP="2-4 per week",0.8,IF('6 weeks'!CP:CP="more than 4 per week",0.8)))))</f>
        <v>0.14000000000000001</v>
      </c>
      <c r="CQ9">
        <f>IF('6 weeks'!CQ:CQ="Never/less than once per month",0.02,IF('6 weeks'!CQ:CQ="1-3 times per month",0.08,IF('6 weeks'!CQ:CQ="once per week",0.14,IF('6 weeks'!CQ:CQ="more than once week",0.43))))</f>
        <v>0.08</v>
      </c>
      <c r="CR9">
        <f>IF('6 weeks'!CR:CR="Never/less than 1/month",0.02,IF('6 weeks'!CR:CR="1-3 times/month",0.08,IF('6 weeks'!CR:CR="once per week",0.14,IF('6 weeks'!CR:CR="2-4 times/week",0.43,IF('6 weeks'!CR:CR="more than 4 times/week",0.8)))))</f>
        <v>0.14000000000000001</v>
      </c>
      <c r="CS9">
        <f>IF('6 weeks'!CS:CS="Never/less than 1 per month",0.02,IF('6 weeks'!CS:CS="1-3 per month",0.08,IF('6 weeks'!CS:CS="one per week",0.14,IF('6 weeks'!CS:CS="2-4 per week",0.43,IF('6 weeks'!CS:CS="more than 4 per week",0.8)))))</f>
        <v>0.02</v>
      </c>
      <c r="CT9">
        <f>IF('6 weeks'!CT:CT="Never/less than 1 per month",0.02,IF('6 weeks'!CT:CT="1-3 per month",0.08,IF('6 weeks'!CT:CT="1 per week",0.14,IF('6 weeks'!CT:CT="more than 1 per week",0.8))))</f>
        <v>0.14000000000000001</v>
      </c>
      <c r="CU9">
        <f>IF('6 weeks'!CU:CU="Never/less than 1/month",0.02,IF('6 weeks'!CU:CU="1-3 times per month",0.08,IF('6 weeks'!CU:CU="once per week",0.14,IF('6 weeks'!CU:CU="2-6 times/week",0.8,IF('6 weeks'!CU:CU="1 or more per day",1)))))</f>
        <v>0.08</v>
      </c>
      <c r="CV9">
        <f>IF('6 weeks'!CV:CV="Never/less than 1/month",0.02,IF('6 weeks'!CV:CV="1-3 times/month",0.08,IF('6 weeks'!CV:CV="once per week",0.14,IF('6 weeks'!CV:CV="2-4 times/week",0.43,IF('6 weeks'!CV:CV="more than 4 times/week",0.8)))))</f>
        <v>0.08</v>
      </c>
      <c r="CW9">
        <f>IF('6 weeks'!CW:CW="Never/less than 1 per month",0.02,IF('6 weeks'!CW:CW="1-3 per month",0.08,IF('6 weeks'!CW:CW="1 per week",0.14,IF('6 weeks'!CW:CW="more than 1 per week",0.8))))</f>
        <v>0.02</v>
      </c>
      <c r="CX9">
        <f>IF('6 weeks'!CX:CX="Never/less than once per month",0.02,IF('6 weeks'!CX:CX="1-3 times per month",0.08,IF('6 weeks'!CX:CX="once per week",0.14,IF('6 weeks'!CX:CX="more than once week",0.43))))</f>
        <v>0.02</v>
      </c>
      <c r="CY9">
        <f>IF('6 weeks'!CY:CY="Never/less than 1 per month",0.02,IF('6 weeks'!CY:CY="1-3 per month",0.08,IF('6 weeks'!CY:CY="once per week",0.14,IF('6 weeks'!CY:CY="2-4 per week",0.43,IF('6 weeks'!CY:CY="more than 4 per week",0.8)))))</f>
        <v>0.14000000000000001</v>
      </c>
      <c r="CZ9">
        <f>IF('6 weeks'!CZ:CZ="Never/less than 1 per month",0.02,IF('6 weeks'!CZ:CZ="1-3 per month",0.08,IF('6 weeks'!CZ:CZ="1-4 per week",0.43,IF('6 weeks'!CZ:CZ="more than 4 per week",0.8))))</f>
        <v>0.08</v>
      </c>
      <c r="DA9">
        <f>IF('6 weeks'!DA:DA="Never/less than 1 per month",0.02,IF('6 weeks'!DA:DA="1-3 per month",0.08,IF('6 weeks'!DA:DA="once per week",0.14,IF('6 weeks'!DA:DA="2-4 per week",0.43,IF('6 weeks'!DA:DA="more than 4 per week",0.8)))))</f>
        <v>0.08</v>
      </c>
      <c r="DB9">
        <f>IF('6 weeks'!DB:DB="Never/less than 1 per month",0.02,IF('6 weeks'!DB:DB="1-3 per month",0.08,IF('6 weeks'!DB:DB="1-4 per week",0.43,IF('6 weeks'!DB:DB="more than 4 per week",0.8))))</f>
        <v>0.08</v>
      </c>
      <c r="DC9">
        <f>IF('6 weeks'!DC:DC="Never/less than 1 per month",0.02,IF('6 weeks'!DC:DC="1-3 per month",0.08,IF('6 weeks'!DC:DC="once per week",0.14,IF('6 weeks'!DC:DC="2-4 per week",0.43,IF('6 weeks'!DC:DC="more than 4 per week",0.8)))))</f>
        <v>0.14000000000000001</v>
      </c>
      <c r="DD9">
        <f>IF('6 weeks'!DD:DD="Never/less than 1 per month",0.02,IF('6 weeks'!DD:DD="1-3 per month",0.08,IF('6 weeks'!DD:DD="once per week",0.14,IF('6 weeks'!DD:DD="2-4 per week",0.43,IF('6 weeks'!DD:DD="more than 4 per week",0.8)))))</f>
        <v>0.02</v>
      </c>
      <c r="DE9">
        <f>IF('6 weeks'!DE:DE="Never/less than 1 per month",0.02,IF('6 weeks'!DE:DE="1-3 per moth",0.08,IF('6 weeks'!DE:DE="1 per week",0.14,IF('6 weeks'!DE:DE="2-4 per week",0.8,IF('6 weeks'!DE:DE="more than 4 per week",0.8)))))</f>
        <v>0.08</v>
      </c>
      <c r="DF9">
        <f>IF('6 weeks'!DF:DF="Never/less than once per month",0.02,IF('6 weeks'!DF:DF="1-3 times per month",0.08,IF('6 weeks'!DF:DF="once per week",0.14,IF('6 weeks'!DF:DF="more than once week",0.43))))</f>
        <v>0.02</v>
      </c>
      <c r="DG9">
        <f>IF('6 weeks'!DG:DG="Never/less than 1 per month",0.02,IF('6 weeks'!DG:DG="1-3 per month",0.08,IF('6 weeks'!DG:DG="1 per week",0.14,IF('6 weeks'!DG:DG="more than 1 per week",0.8))))</f>
        <v>0.08</v>
      </c>
      <c r="DH9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9">
        <f>IF('6 weeks'!DI:DI="Never/less than 1/month",0.02,IF('6 weeks'!DI:DI="1-3 times/month",0.08,IF('6 weeks'!DI:DI="once per week",0.14,IF('6 weeks'!DI:DI="2-4 times/week",0.43,IF('6 weeks'!DI:DI="1 or more per day",1)))))</f>
        <v>0.08</v>
      </c>
      <c r="DJ9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9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1</v>
      </c>
      <c r="DL9">
        <f>IF('6 weeks'!DL:DL="Never/less than 1 per month",0.02,IF('6 weeks'!DL:DL="1-3 per month",0.08,IF('6 weeks'!DL:DL="once per week",0.14,IF('6 weeks'!DL:DL="2-4 per week",0.43,IF('6 weeks'!DL:DL="more than 4 per week",0.8)))))</f>
        <v>0.08</v>
      </c>
      <c r="DM9">
        <f>IF('6 weeks'!DM:DM="never/less than 1 per month",0.02,IF('6 weeks'!DM:DM="1-3 times per month",0.08,IF('6 weeks'!DM:DM="once per week",0.14,IF('6 weeks'!DM:DM="2-4 imes/week",0.43,IF('6 weeks'!DM:DM="more than 4 times per week",0.8)))))</f>
        <v>0.02</v>
      </c>
      <c r="DN9">
        <f>IF('6 weeks'!DN:DN="Never/less than 1 per month",0.02,IF('6 weeks'!DN:DN="1-3 per month",0.08,IF('6 weeks'!DN:DN="once per week",0.14,IF('6 weeks'!DN:DN="2-4 per week",0.43,IF('6 weeks'!DN:DN="more than 4 per week",0.8)))))</f>
        <v>0.08</v>
      </c>
      <c r="DO9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9">
        <f>IF('6 weeks'!DP:DP="Never/less than 1 per month",0.02,IF('6 weeks'!DP:DP="1-3 per month",0.08,IF('6 weeks'!DP:DP="once per week",0.14,IF('6 weeks'!DP:DP="2-4 per week",0.43,IF('6 weeks'!DP:DP="more than 4 per week",0.8)))))</f>
        <v>0.43</v>
      </c>
      <c r="DQ9">
        <f>IF('6 weeks'!DQ:DQ="Never/less than 1 per month",0.02,IF('6 weeks'!DQ:DQ="1-3 per month",0.08,IF('6 weeks'!DQ:DQ="once per week",0.14,IF('6 weeks'!DQ:DQ="2-4 per week",0.43,IF('6 weeks'!DQ:DQ="more than 4  per week",0.8)))))</f>
        <v>0.08</v>
      </c>
      <c r="DR9">
        <f>IF('6 weeks'!DR:DR="Never/less than 1 per month",0.02,IF('6 weeks'!DR:DR="1-3 per month",0.08,IF('6 weeks'!DR:DR="once per week",0.14,IF('6 weeks'!DR:DR="2-4 per week",0.43,IF('6 weeks'!DR:DR="more than 4 per week",0.8)))))</f>
        <v>0.43</v>
      </c>
      <c r="DS9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0.8</v>
      </c>
      <c r="DT9">
        <f>IF('6 weeks'!DT:DT="Never/less than 1 per month",0.02,IF('6 weeks'!DT:DT="1-3 per month",0.08,IF('6 weeks'!DT:DT="once per week",0.14,IF('6 weeks'!DT:DT="2-4 per week",0.43,IF('6 weeks'!DT:DT="more than 4 per week",0.8)))))</f>
        <v>0.02</v>
      </c>
      <c r="DU9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9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9">
        <f>IF('6 weeks'!DW:DW="Never/less than 1 per month",0.02,IF('6 weeks'!DW:DW="1-3 per month",0.08,IF('6 weeks'!DW:DW="once per week",0.14,IF('6 weeks'!DW:DW="2-4 per week",0.43,IF('6 weeks'!DW:DW="more than 4 per week",0.8)))))</f>
        <v>0.08</v>
      </c>
      <c r="DX9">
        <f>IF('6 weeks'!DX:DX="Never/less than 1/month",0.02,IF('6 weeks'!DX:DX="1-3 times/month",0.08,IF('6 weeks'!DX:DX="once per week",0.14,IF('6 weeks'!DX:DX="2-4 times/week",0.43,IF('6 weeks'!DX:DX="more than 4 times/week",0.8)))))</f>
        <v>0.08</v>
      </c>
      <c r="DY9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9">
        <f>IF('6 weeks'!DZ:DZ="Never/less than 1/month",0.02,IF('6 weeks'!DZ:DZ="1-3 times/month",0.08,IF('6 weeks'!DZ:DZ="once per week",0.14,IF('6 weeks'!DZ:DZ="2-4 times/week",0.43,IF('6 weeks'!DZ:DZ="more than 4 times/week",0.8)))))</f>
        <v>0.43</v>
      </c>
      <c r="EA9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0.43</v>
      </c>
      <c r="EB9">
        <f>IF('6 weeks'!EB:EB="Never/less than 1 per month",0.02,IF('6 weeks'!EB:EB="1-3 per month",0.08,IF('6 weeks'!EB:EB="once per week",0.14,IF('6 weeks'!EB:EB="2-4 per week",0.43,IF('6 weeks'!EB:EB="more than 4 per week",0.8)))))</f>
        <v>0.08</v>
      </c>
      <c r="EC9">
        <f>IF('6 weeks'!EC:EC="Never/less than 1 per month",0.02,IF('6 weeks'!EC:EC="1-3 per month",0.08,IF('6 weeks'!EC:EC="once per week",0.14,IF('6 weeks'!EC:EC="2-4 per week",0.43,IF('6 weeks'!EC:EC="more than 4 per week",0.8)))))</f>
        <v>0.8</v>
      </c>
      <c r="ED9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9">
        <f>IF('6 weeks'!EE:EE="Never/less than 1/month",0.02,IF('6 weeks'!EE:EE="1-3 times per month",0.08,IF('6 weeks'!EE:EE="once per week",0.14,IF('6 weeks'!EE:EE="2-6 times/week",0.8,IF('6 weeks'!EE:EE="1 or more per day",1)))))</f>
        <v>0.14000000000000001</v>
      </c>
      <c r="EF9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9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9">
        <f>IF('6 weeks'!EH:EH="Never/less than 1 per month",0.02,IF('6 weeks'!EH:EH="1-3 per month",0.08,IF('6 weeks'!EH:EH="once per week",0.14,IF('6 weeks'!EH:EH="2-4 per week",0.43,IF('6 weeks'!EH:EH="more than 4 per week",0.8)))))</f>
        <v>0.08</v>
      </c>
      <c r="EI9">
        <f>IF('6 weeks'!EI:EI="Never/less than 1 per month",0.02,IF('6 weeks'!EI:EI="1-3 /month",0.08,IF('6 weeks'!EI:EI="1/week",0.14,IF('6 weeks'!EI:EI="2-4 /week",0.43,IF('6 weeks'!EI:EI="1/day",1,IF('6 weeks'!EI:EI="2/day",2,IF('6 weeks'!EI:EI="3 or more /day",3)))))))</f>
        <v>2</v>
      </c>
      <c r="EJ9">
        <f>IF('6 weeks'!EJ:EJ="Never/less than once per month",0.02,IF('6 weeks'!EJ:EJ="1-3 times per month",0.08,IF('6 weeks'!EJ:EJ="once per week",0.14,IF('6 weeks'!EJ:EJ="more than once per week",0.43))))</f>
        <v>0.08</v>
      </c>
      <c r="EK9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9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0.43</v>
      </c>
      <c r="EM9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1</v>
      </c>
      <c r="EN9">
        <f>IF('6 weeks'!EN:EN="Never/less than 1 per month",0.02,IF('6 weeks'!EN:EN="1-3 per moth",0.08,IF('6 weeks'!EN:EN="1 per week",0.14,IF('6 weeks'!EN:EN="2-4 per week",0.8,IF('6 weeks'!EN:EN="more than 4 per week",0.8)))))</f>
        <v>0.8</v>
      </c>
      <c r="EO9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0.8</v>
      </c>
      <c r="EP9">
        <f>IF('6 weeks'!EP:EP="Never/less than 1/month",0.02,IF('6 weeks'!EP:EP="1-3 times/month",0.08,IF('6 weeks'!EP:EP="once per week",0.14,IF('6 weeks'!EP:EP="2-4 times/week",0.43,IF('6 weeks'!EP:EP="more than 4 times/week",0.8)))))</f>
        <v>0.08</v>
      </c>
      <c r="EQ9">
        <f>IF('6 weeks'!EQ:EQ="Never/less than 1/month",0.02,IF('6 weeks'!EQ:EQ="1-3 times/month",0.08,IF('6 weeks'!EQ:EQ="once per week",0.14,IF('6 weeks'!EQ:EQ="2-4 times/week",0.43,IF('6 weeks'!EQ:EQ="more than 4 times/week",0.8)))))</f>
        <v>0.14000000000000001</v>
      </c>
    </row>
    <row r="10" spans="1:147" x14ac:dyDescent="0.25">
      <c r="A10">
        <v>109</v>
      </c>
      <c r="B10">
        <f>IF('6 weeks'!B:B="Never/less than 1/month",0.02,IF('6 weeks'!B:B="1-3 times per month",0.08,IF('6 weeks'!B:B="once per week",0.14,IF('6 weeks'!B:B="2-6 times/week",0.8,IF('6 weeks'!B:B="1 or more per day",1)))))</f>
        <v>0.8</v>
      </c>
      <c r="C10">
        <f>IF('6 weeks'!C:C="Never/less than 1/month",0.02,IF('6 weeks'!C:C="1-3 times per month",0.08,IF('6 weeks'!C:C="once per week",0.14,IF('6 weeks'!C:C="2-6 times/week",0.8,IF('6 weeks'!C:C="1 or more per day",1)))))</f>
        <v>0.8</v>
      </c>
      <c r="D10">
        <f>IF('6 weeks'!D:D="Never/less than 1/month",0.02,IF('6 weeks'!D:D="1-3 times per month",0.08,IF('6 weeks'!D:D="once per week",0.14,IF('6 weeks'!D:D="2-6 times/week",0.8,IF('6 weeks'!D:D="1 or more per day",1)))))</f>
        <v>0.8</v>
      </c>
      <c r="E10">
        <f>IF('6 weeks'!E:E="Never/less than 1 per month",0.02,IF('6 weeks'!E:E="1-3 per month",0.08,IF('6 weeks'!E:E="once per week",0.14,IF('6 weeks'!E:E="2-4 per week",0.43,IF('6 weeks'!E:E="1 or more per day",1)))))</f>
        <v>0.08</v>
      </c>
      <c r="F10">
        <f>IF('6 weeks'!F:F="Never/less than 1/month",0.02,IF('6 weeks'!F:F="1-3 times/month",0.08,IF('6 weeks'!F:F="once per week",0.14,IF('6 weeks'!F:F="2-4 times/week",0.43,IF('6 weeks'!F:F="more than 4 times/week",0.8)))))</f>
        <v>0.43</v>
      </c>
      <c r="G10">
        <f>IF('6 weeks'!G:G="Never/less than 1/month",0.02,IF('6 weeks'!G:G="1-3 times per month",0.08,IF('6 weeks'!G:G="once per week",0.14,IF('6 weeks'!G:G="2-6 times/week",0.8,IF('6 weeks'!G:G="1 or more per day",1)))))</f>
        <v>0.14000000000000001</v>
      </c>
      <c r="H10">
        <f>IF('6 weeks'!H:H="Never/less than 1 per month",0.02,IF('6 weeks'!H:H="1-3 per month",0.08,IF('6 weeks'!H:H="once per week",0.14,IF('6 weeks'!H:H="2-4 per week",0.43,IF('6 weeks'!H:H="more than 4 per week",0.8)))))</f>
        <v>0.43</v>
      </c>
      <c r="I10">
        <f>IF('6 weeks'!I:I="Never/less than 1 per month",0.02,IF('6 weeks'!I:I="1-3 per month",0.08,IF('6 weeks'!I:I="once per week",0.14,IF('6 weeks'!I:I="2-4 per week",0.43,IF('6 weeks'!I:I="more than 4 per week",0.8)))))</f>
        <v>0.43</v>
      </c>
      <c r="J10">
        <f>IF('6 weeks'!J:J="Never/less than 1 per month",0.02,IF('6 weeks'!J:J="1-3 per month",0.08,IF('6 weeks'!J:J="once per week",0.14,IF('6 weeks'!J:J="2-4 per week",0.43,IF('6 weeks'!J:J="more than 4 per week",0.8)))))</f>
        <v>0.43</v>
      </c>
      <c r="K10">
        <f>IF('6 weeks'!K:K="Never/less than 1 per month",0.02,IF('6 weeks'!K:K="1-3 per moth",0.08,IF('6 weeks'!K:K="1 per week",0.14,IF('6 weeks'!K:K="2-4 per week",0.8,IF('6 weeks'!K:K="more than 4 per week",0.8)))))</f>
        <v>0.14000000000000001</v>
      </c>
      <c r="L10">
        <f>IF('6 weeks'!L:L="Never/less than 1/month",0.02,IF('6 weeks'!L:L="1-3 times/month",0.08,IF('6 weeks'!L:L="once per week",0.14,IF('6 weeks'!L:L="2-4 times/week",0.43,IF('6 weeks'!L:L="more than 4 times/week",0.8)))))</f>
        <v>0.14000000000000001</v>
      </c>
      <c r="M10">
        <f>IF('6 weeks'!M:M="Never/less than 1/month",0.02,IF('6 weeks'!M:M="1-3 times/month",0.08,IF('6 weeks'!M:M="once per week",0.14,IF('6 weeks'!M:M="2-4 times/week",0.43,IF('6 weeks'!M:M="more than 4 times/week",0.8)))))</f>
        <v>0.14000000000000001</v>
      </c>
      <c r="N10">
        <f>IF('6 weeks'!N:N="Never/less than 1 per month",0.02,IF('6 weeks'!N:N="1-3 per moth",0.08,IF('6 weeks'!N:N="1 per week",0.14,IF('6 weeks'!N:N="2-4 per week",0.8,IF('6 weeks'!N:N="more than 4 per week",0.8)))))</f>
        <v>0.08</v>
      </c>
      <c r="O10">
        <f>IF('6 weeks'!O:O="Never/less than 1 per month",0.02,IF('6 weeks'!O:O="1-3 per month",0.08,IF('6 weeks'!O:O="one per week",0.14,IF('6 weeks'!O:O="2-6 per week",0.8,IF('6 weeks'!O:O="1 or more per day",1)))))</f>
        <v>0.14000000000000001</v>
      </c>
      <c r="P10">
        <f>IF('6 weeks'!P:P="Never/less than 1 per month",0.02,IF('6 weeks'!P:P="1-3 per month",0.08,IF('6 weeks'!P:P="once per week",0.14,IF('6 weeks'!P:P="2-4 per week",0.43,IF('6 weeks'!P:P="more than 4 per week",0.8)))))</f>
        <v>0.02</v>
      </c>
      <c r="Q10">
        <f>IF('6 weeks'!Q:Q="Never/less than 1 per month",0.02,IF('6 weeks'!Q:Q="1-3 per month",0.08,IF('6 weeks'!Q:Q="2-6 per week",0.8,IF('6 weeks'!Q:Q="1 per day",1,IF('6 weeks'!Q:Q="more than 1 per day",2.5)))))</f>
        <v>0.8</v>
      </c>
      <c r="R10">
        <f>IF('6 weeks'!R:R="Never/less than once per month",0.02,IF('6 weeks'!R:R="1-3 times per month",0.08,IF('6 weeks'!R:R="once per week",0.14,IF('6 weeks'!R:R="more than once per week",0.43))))</f>
        <v>0.43</v>
      </c>
      <c r="S10">
        <f>IF('6 weeks'!S:S="Never/less than 1 per month",0.02,IF('6 weeks'!S:S="1-3 per month",0.08,IF('6 weeks'!S:S="1 per week",0.14,IF('6 weeks'!S:S="more than 1 per week",0.8))))</f>
        <v>0.14000000000000001</v>
      </c>
      <c r="T10">
        <f>IF('6 weeks'!T:T="Never/less than once per month",0.02,IF('6 weeks'!T:T="1-3 times per month",0.08,IF('6 weeks'!T:T="once per week",0.14,IF('6 weeks'!T:T="more than once week",0.43))))</f>
        <v>0.14000000000000001</v>
      </c>
      <c r="U10">
        <f>IF('6 weeks'!U:U="Never/less than 1/month",0.02,IF('6 weeks'!U:U="1-3 times/month",0.08,IF('6 weeks'!U:U="once per week",0.14,IF('6 weeks'!U:U="2-4 times/week",0.43,IF('6 weeks'!U:U="more than 4 times/week",0.8)))))</f>
        <v>0.43</v>
      </c>
      <c r="V10">
        <f>IF('6 weeks'!V:V="Never/less than 1/month",0.02,IF('6 weeks'!V:V="1-3 times/month",0.08,IF('6 weeks'!V:V="once per week",0.14,IF('6 weeks'!V:V="2-4 times/week",0.43,IF('6 weeks'!V:V="more than 4 times/week",0.8)))))</f>
        <v>0.14000000000000001</v>
      </c>
      <c r="W10">
        <f>IF('6 weeks'!W:W="Never/less than 1/month",0.02,IF('6 weeks'!W:W="1-3 times/month",0.08,IF('6 weeks'!W:W="once per week",0.14,IF('6 weeks'!W:W="2-4 times/week",0.43,IF('6 weeks'!W:W="more than 4 times/week",0.8)))))</f>
        <v>0.14000000000000001</v>
      </c>
      <c r="X10">
        <f>IF('6 weeks'!X:X="Never/less than 1 per month",0.02,IF('6 weeks'!X:X="1 per week or less",0.14,IF('6 weeks'!X:X="2-6 per week",0.8,IF('6 weeks'!X:X="1 per day",1,IF('6 weeks'!X:X="2-3 per day",2.5,IF('6 weeks'!X:X="more than 3 per day",3.5))))))</f>
        <v>1</v>
      </c>
      <c r="Y10">
        <f>IF('6 weeks'!Y:Y="Never/less than 1 per month",0.02,IF('6 weeks'!Y:Y="1-3 per month",0.08,IF('6 weeks'!Y:Y="once per week",0.14,IF('6 weeks'!Y:Y="2-4 per week",0.43,IF('6 weeks'!Y:Y="more than 4 per week",0.8)))))</f>
        <v>0.08</v>
      </c>
      <c r="Z10">
        <f>IF('6 weeks'!Z:Z="Never/less than 1 per month",0.02,IF('6 weeks'!Z:Z="1-3 per month",0.08,IF('6 weeks'!Z:Z="once per week",0.14,IF('6 weeks'!Z:Z="2-4 per week",0.43,IF('6 weeks'!Z:Z="more than 4 per week",0.8)))))</f>
        <v>0.08</v>
      </c>
      <c r="AA10">
        <f>IF('6 weeks'!AA:AA="Never/less than 1 per month",0.02,IF('6 weeks'!AA:AA="1-3 per month",0.08,IF('6 weeks'!AA:AA="once per week",0.14,IF('6 weeks'!AA:AA="2-4 per week",0.43,IF('6 weeks'!AA:AA="more than 4 per week",0.8)))))</f>
        <v>0.14000000000000001</v>
      </c>
      <c r="AB10">
        <f>IF('6 weeks'!AB:AB="Never/less than 1 per month",0.02,IF('6 weeks'!AB:AB="1-3 per month",0.08,IF('6 weeks'!AB:AB="once per week",0.14,IF('6 weeks'!AB:AB="2-4 per week",0.43,IF('6 weeks'!AB:AB="more than 4 per week",0.8)))))</f>
        <v>0.14000000000000001</v>
      </c>
      <c r="AC10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10">
        <f>IF('6 weeks'!AD:AD="Never/less than 1 per month",0.02,IF('6 weeks'!AD:AD="1-3 per month",0.08,IF('6 weeks'!AD:AD="one per week",0.14,IF('6 weeks'!AD:AD="2-4 per week",0.43,IF('6 weeks'!AD:AD="more than 4 per week",0.8)))))</f>
        <v>0.08</v>
      </c>
      <c r="AE10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0.02</v>
      </c>
      <c r="AF10">
        <f>IF('6 weeks'!AF:AF="Never/less than 1 per month",0.02,IF('6 weeks'!AF:AF="1-3 per month",0.08,IF('6 weeks'!AF:AF="one per week",0.14,IF('6 weeks'!AF:AF="2-6 per week",0.8,IF('6 weeks'!AF:AF="1 or more per day",1)))))</f>
        <v>0.02</v>
      </c>
      <c r="AG10">
        <f>IF('6 weeks'!AG:AG="never/less than 1 per month",0.02,IF('6 weeks'!AG:AG="1-3 times per month",0.08,IF('6 weeks'!AG:AG="once per week",0.14,IF('6 weeks'!AG:AG="2-4 times/week",0.43,IF('6 weeks'!AG:AG="more than 4 times per week",0.8)))))</f>
        <v>0.08</v>
      </c>
      <c r="AH10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0.43</v>
      </c>
      <c r="AI10">
        <f>IF('6 weeks'!AI:AI="Never/less than once per month",0.02,IF('6 weeks'!AI:AI="1-3 times per month",0.08,IF('6 weeks'!AI:AI="once per week",0.14,IF('6 weeks'!AI:AI="more than once week",0.43))))</f>
        <v>0.14000000000000001</v>
      </c>
      <c r="AJ10">
        <f>IF('6 weeks'!AJ:AJ="Never/less than 1/month",0.02,IF('6 weeks'!AJ:AJ="1-3 times/month",0.08,IF('6 weeks'!AJ:AJ="once per week",0.14,IF('6 weeks'!AJ:AJ="2-4 times/week",0.43,IF('6 weeks'!AJ:AJ="more than 4 times/week",0.8)))))</f>
        <v>0.14000000000000001</v>
      </c>
      <c r="AK10">
        <f>IF('6 weeks'!AK:AK="Never/less than 1 per month",0.02,IF('6 weeks'!AK:AK="1-3 per month",0.08,IF('6 weeks'!AK:AK="one per week",0.14,IF('6 weeks'!AK:AK="2-6 per week",0.8,IF('6 weeks'!AK:AK="1 or more per day",1)))))</f>
        <v>0.8</v>
      </c>
      <c r="AL10">
        <f>IF('6 weeks'!AL:AL="Never/less than 1/month",0.02,IF('6 weeks'!AL:AL="1-3 times/month",0.08,IF('6 weeks'!AL:AL="once per week",0.14,IF('6 weeks'!AL:AL="2-4 times/week",0.43,IF('6 weeks'!AL:AL="more than 4 times/week",0.8)))))</f>
        <v>0.14000000000000001</v>
      </c>
      <c r="AM10">
        <f>IF('6 weeks'!AM:AM="Never/less than 1 per month",0.02,IF('6 weeks'!AM:AM="1-3 per month",0.08,IF('6 weeks'!AM:AM="one per week",0.14,IF('6 weeks'!AM:AM="2-6 per week",0.8,IF('6 weeks'!AM:AM="1 or more per day",1)))))</f>
        <v>0.08</v>
      </c>
      <c r="AN10">
        <f>IF('6 weeks'!AN:AN="Never/less than 1 per month",0.02,IF('6 weeks'!AN:AN="1-3 per moth",0.08,IF('6 weeks'!AN:AN="1 per week",0.14,IF('6 weeks'!AN:AN="2-4 per week",0.8,IF('6 weeks'!AN:AN="more than 4 per week",0.8)))))</f>
        <v>0.14000000000000001</v>
      </c>
      <c r="AO10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10">
        <f>IF('6 weeks'!AP:AP="Never/less than 1 per month",0.02,IF('6 weeks'!AP:AP="1-3 per month",0.08,IF('6 weeks'!AP:AP="1 per week",0.14,IF('6 weeks'!AP:AP="more than 1 per week",0.8))))</f>
        <v>0.14000000000000001</v>
      </c>
      <c r="AQ10">
        <f>IF('6 weeks'!AQ:AQ="never/less than 1 per month",0.02,IF('6 weeks'!AQ:AQ="1-3 times per month",0.08,IF('6 weeks'!AQ:AQ="once per week",0.14,IF('6 weeks'!AQ:AQ="2-4 imes/week",0.43,IF('6 weeks'!AQ:AQ="more than 4 times per week",0.8)))))</f>
        <v>0.08</v>
      </c>
      <c r="AR10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1</v>
      </c>
      <c r="AS10">
        <f>IF('6 weeks'!AS:AS="Never/less than 1 per month",0.02,IF('6 weeks'!AS:AS="1-3 per moth",0.08,IF('6 weeks'!AS:AS="1 per week",0.14,IF('6 weeks'!AS:AS="2-4 per week",0.43,IF('6 weeks'!AS:AS="more than 4 per week",0.8)))))</f>
        <v>0.14000000000000001</v>
      </c>
      <c r="AT10">
        <f>IF('6 weeks'!AT:AT="Never/less than 1 per month",0.02,IF('6 weeks'!AT:AT="1-3 per month",0.08,IF('6 weeks'!AT:AT="1-4 per week",0.43,IF('6 weeks'!AT:AT="more than 4 per week",0.8))))</f>
        <v>0.08</v>
      </c>
      <c r="AU10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10">
        <f>IF('6 weeks'!AV:AV="Never/less than 1 per month",0.02,IF('6 weeks'!AV:AV="1-3 per month",0.08,IF('6 weeks'!AV:AV="one per week",0.14,IF('6 weeks'!AV:AV="2-6 per week",0.8,IF('6 weeks'!AV:AV="1 or more per day",1)))))</f>
        <v>0.14000000000000001</v>
      </c>
      <c r="AW10">
        <f>IF('6 weeks'!AW:AW="Never/less than 1 per month",0.02,IF('6 weeks'!AW:AW="1-3 per month",0.08,IF('6 weeks'!AW:AW="once per week",0.14,IF('6 weeks'!AW:AW="2-4 per week",0.43,IF('6 weeks'!AW:AW="more than 4 per week",0.8)))))</f>
        <v>0.14000000000000001</v>
      </c>
      <c r="AX10">
        <f>IF('6 weeks'!AX:AX="Never/less than 1 per month",0.02,IF('6 weeks'!AX:AX="1-3 per month",0.08,IF('6 weeks'!AX:AX="once per week",0.14,IF('6 weeks'!AX:AX="2-4 per week",0.43,IF('6 weeks'!AX:AX="more than 4 per week",0.8)))))</f>
        <v>0.14000000000000001</v>
      </c>
      <c r="AY10">
        <f>IF('6 weeks'!AY:AY="Never/less than 1 per month",0.02,IF('6 weeks'!AY:AY="1-3 per moth",0.08,IF('6 weeks'!AY:AY="1 per week",0.14,IF('6 weeks'!AY:AY="2-4 per week",0.43,IF('6 weeks'!AY:AY="more than 4 per week",0.8)))))</f>
        <v>0.43</v>
      </c>
      <c r="AZ10">
        <f>IF('6 weeks'!AZ:AZ="Never/less than 1 per month",0.02,IF('6 weeks'!AZ:AZ="1-3 per month",0.08,IF('6 weeks'!AZ:AZ="once per week",0.14,IF('6 weeks'!AZ:AZ="2-4 per week",0.43,IF('6 weeks'!AZ:AZ="more than 4 per week",0.8)))))</f>
        <v>0.14000000000000001</v>
      </c>
      <c r="BA10">
        <f>IF('6 weeks'!BA:BA="Never/less than 1 per month",0.02,IF('6 weeks'!BA:BA="1-3 per moth",0.08,IF('6 weeks'!BA:BA="1 per week",0.14,IF('6 weeks'!BA:BA="2-4 per week",0.8,IF('6 weeks'!BA:BA="more than 4 per week",0.8)))))</f>
        <v>0.14000000000000001</v>
      </c>
      <c r="BB10">
        <f>IF('6 weeks'!BB:BB="Never/less than 1 per month",0.02,IF('6 weeks'!BB:BB="1-3 per moth",0.08,IF('6 weeks'!BB:BB="1 per week",0.14,IF('6 weeks'!BB:BB="2-4 per week",0.8,IF('6 weeks'!BB:BB="more than 4 per week",0.8)))))</f>
        <v>0.14000000000000001</v>
      </c>
      <c r="BC10">
        <f>IF('6 weeks'!BC:BC="Never/less than 1 per month",0.02,IF('6 weeks'!BC:BC="1-3 per month",0.08,IF('6 weeks'!BC:BC="once per week",0.14,IF('6 weeks'!BC:BC="2-4 per week",0.43,IF('6 weeks'!BC:BC="more than 4 per week",0.8)))))</f>
        <v>0.08</v>
      </c>
      <c r="BD10">
        <f>IF('6 weeks'!BD:BD="Never/less than 1 per month",0.02,IF('6 weeks'!BD:BD="1-3 per month",0.08,IF('6 weeks'!BD:BD="1 per week",0.14,IF('6 weeks'!BD:BD="more than 1 per week",0.8))))</f>
        <v>0.08</v>
      </c>
      <c r="BE10">
        <f>IF('6 weeks'!BE:BE="Never/less than 1 per month",0.02,IF('6 weeks'!BE:BE="1-3 per month",0.08,IF('6 weeks'!BE:BE="1 per week",0.14,IF('6 weeks'!BE:BE="more than 1 per week",0.8))))</f>
        <v>0.8</v>
      </c>
      <c r="BF10">
        <f>IF('6 weeks'!BF:BF="Never/less than 1/month",0.02,IF('6 weeks'!BF:BF="1-3 times per month",0.08,IF('6 weeks'!BF:BF="once per week",0.14,IF('6 weeks'!BF:BF="2-6 times/week",0.8,IF('6 weeks'!BF:BF="1 or more per day",1)))))</f>
        <v>0.8</v>
      </c>
      <c r="BG10">
        <f>IF('6 weeks'!BG:BG="Never/less than 1/month",0.02,IF('6 weeks'!BG:BG="1-3 times/month",0.08,IF('6 weeks'!BG:BG="once per week",0.14,IF('6 weeks'!BG:BG="2-4 times/week",0.43,IF('6 weeks'!BG:BG="more than 4 times/week",0.8)))))</f>
        <v>0.43</v>
      </c>
      <c r="BH10">
        <f>IF('6 weeks'!BH:BH="Never/less than 1/month",0.02,IF('6 weeks'!BH:BH="1-3 times/month",0.08,IF('6 weeks'!BH:BH="once per week",0.14,IF('6 weeks'!BH:BH="2-4 times/week",0.43,IF('6 weeks'!BH:BH="more than 4 times/week",0.8)))))</f>
        <v>0.43</v>
      </c>
      <c r="BI10">
        <f>IF('6 weeks'!BI:BI="Never/less than 1/month",0.02,IF('6 weeks'!BI:BI="1-3 times/month",0.08,IF('6 weeks'!BI:BI="once per week",0.14,IF('6 weeks'!BI:BI="2-4 times/week",0.43,IF('6 weeks'!BI:BI="1 or more per day",1)))))</f>
        <v>0.14000000000000001</v>
      </c>
      <c r="BJ10">
        <f>IF('6 weeks'!BJ:BJ="Never/less than 1 per month",0.02,IF('6 weeks'!BJ:BJ="1-3 per month",0.08,IF('6 weeks'!BJ:BJ="one per week",0.14,IF('6 weeks'!BJ:BJ="2-4 per week",0.43,IF('6 weeks'!BJ:BJ="more than 4 per week",0.8)))))</f>
        <v>0.02</v>
      </c>
      <c r="BK10">
        <f>IF('6 weeks'!BK:BK="Never/less than 1 per month",0.02,IF('6 weeks'!BK:BK="1-3 per month",0.08,IF('6 weeks'!BK:BK="once per week",0.14,IF('6 weeks'!BK:BK="2-4 per week",0.43,IF('6 weeks'!BK:BK="more than 4 per week",0.8)))))</f>
        <v>0.08</v>
      </c>
      <c r="BL10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10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10">
        <f>IF('6 weeks'!BN:BN="Never/less than 1 per month",0.02,IF('6 weeks'!BN:BN="1-3 per month",0.08,IF('6 weeks'!BN:BN="once per week",0.14,IF('6 weeks'!BN:BN="2-4 per week",0.43,IF('6 weeks'!BN:BN="more than 4 per week",0.8)))))</f>
        <v>0.08</v>
      </c>
      <c r="BO10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10">
        <f>IF('6 weeks'!BP:BP="Never/less than 1 per month",0.02,IF('6 weeks'!BP:BP="1-3 per month",0.08,IF('6 weeks'!BP:BP="one per week",0.14,IF('6 weeks'!BP:BP="2-4 per week",0.43,IF('6 weeks'!BP:BP="more than 4 per week",0.8)))))</f>
        <v>0.02</v>
      </c>
      <c r="BQ10">
        <f>IF('6 weeks'!BQ:BQ="Never/less than 1 per month",0.02,IF('6 weeks'!BQ:BQ="1-3 per month",0.08,IF('6 weeks'!BQ:BQ="once per week",0.14,IF('6 weeks'!BQ:BQ="2-4 per week",0.43,IF('6 weeks'!BQ:BQ="more than 4 per week",0.8)))))</f>
        <v>0.14000000000000001</v>
      </c>
      <c r="BR10">
        <f>IF('6 weeks'!BR:BR="never/less than 1 per month",0.02,IF('6 weeks'!BR:BR="1-3 per month",0.08,IF('6 weeks'!BR:BR="once per week",0.14,IF('6 weeks'!BR:BR="2-4 imes per week",0.43,IF('6 weeks'!BR:BR="more than 4 times per week",0.8)))))</f>
        <v>0.08</v>
      </c>
      <c r="BS10">
        <f>IF('6 weeks'!BS:BS="Never/less than 1 per month",0.02,IF('6 weeks'!BS:BS="1-3 per month",0.08,IF('6 weeks'!BS:BS="once per week",0.14,IF('6 weeks'!BS:BS="2-4 per week",0.43,IF('6 weeks'!BS:BS="more than 4 per week",0.8)))))</f>
        <v>0.08</v>
      </c>
      <c r="BT10">
        <f>IF('6 weeks'!BT:BT="Never/less than 1/month",0.02,IF('6 weeks'!BT:BT="1-3 times per month",0.08,IF('6 weeks'!BT:BT="once per week",0.14,IF('6 weeks'!BT:BT="2-6 times/week",0.8,IF('6 weeks'!BT:BT="1 or more per day",1)))))</f>
        <v>0.14000000000000001</v>
      </c>
      <c r="BU10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1</v>
      </c>
      <c r="BV10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10">
        <f>IF('6 weeks'!BW:BW="never/less than 1 per month",0.02,IF('6 weeks'!BW:BW="1-3 times per month",0.08,IF('6 weeks'!BW:BW="once per week",0.14,IF('6 weeks'!BW:BW="2-4 imes/week",0.43,IF('6 weeks'!BW:BW="more than 4 times per week",0.8)))))</f>
        <v>0.08</v>
      </c>
      <c r="BX10">
        <f>IF('6 weeks'!BX:BX="Never/less than 1 per month",0.02,IF('6 weeks'!BX:BX="1-3 per month",0.08,IF('6 weeks'!BX:BX="once per week",0.14,IF('6 weeks'!BX:BX="2-4 per week",0.43,IF('6 weeks'!BX:BX="more than 4 per week",0.8)))))</f>
        <v>0.08</v>
      </c>
      <c r="BY10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0.8</v>
      </c>
      <c r="BZ10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10">
        <f>IF('6 weeks'!CA:CA="Never/less than 1 per month",0.02,IF('6 weeks'!CA:CA="1-3 per month",0.08,IF('6 weeks'!CA:CA="once per week",0.14,IF('6 weeks'!CA:CA="2-4 per week",0.43,IF('6 weeks'!CA:CA="more than 4 per week",0.8)))))</f>
        <v>0.08</v>
      </c>
      <c r="CB10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0.14000000000000001</v>
      </c>
      <c r="CC10">
        <f>IF('6 weeks'!CC:CC="Never/less than 1 per month",0.02,IF('6 weeks'!CC:CC="1-3 per month",0.08,IF('6 weeks'!CC:CC="one per week",0.14,IF('6 weeks'!CC:CC="2-6 per week",0.8,IF('6 weeks'!CC:CC="1 or more per day",1)))))</f>
        <v>0.14000000000000001</v>
      </c>
      <c r="CD10">
        <f>IF('6 weeks'!CD:CD="Never/less than 1/month",0.02,IF('6 weeks'!CD:CD="1-3 times/month",0.08,IF('6 weeks'!CD:CD="once per week",0.14,IF('6 weeks'!CD:CD="2-4 times/week",0.43,IF('6 weeks'!CD:CD="more than 4 times/week",0.8)))))</f>
        <v>0.43</v>
      </c>
      <c r="CE10">
        <f>IF('6 weeks'!CE:CE="Never/less than 1 per month",0.02,IF('6 weeks'!CE:CE="1-3 per moth",0.08,IF('6 weeks'!CE:CE="1 per week",0.14,IF('6 weeks'!CE:CE="2-4 per week",0.8,IF('6 weeks'!CE:CE="more than 4 per week",0.8)))))</f>
        <v>0.8</v>
      </c>
      <c r="CF10">
        <f>IF('6 weeks'!CF:CF="Never/less than 1 per month",0.02,IF('6 weeks'!CF:CF="1-3 per month",0.08,IF('6 weeks'!CF:CF="once per week",0.14,IF('6 weeks'!CF:CF="2-4 per week",0.43,IF('6 weeks'!CF:CF="more than 4 per week",0.8)))))</f>
        <v>0.14000000000000001</v>
      </c>
      <c r="CG10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0.14000000000000001</v>
      </c>
      <c r="CH10">
        <f>IF('6 weeks'!CH:CH="Never/less than once per month",0.02,IF('6 weeks'!CH:CH="1-3 times per month",0.08,IF('6 weeks'!CH:CH="once per week",0.14,IF('6 weeks'!CH:CH="more than once week",0.43))))</f>
        <v>0.02</v>
      </c>
      <c r="CI10">
        <f>IF('6 weeks'!CI:CI="Never/less than once per month",0.02,IF('6 weeks'!CI:CI="1-3 times per month",0.08,IF('6 weeks'!CI:CI="once per week",0.14,IF('6 weeks'!CI:CI="more than once week",0.43))))</f>
        <v>0.08</v>
      </c>
      <c r="CJ10">
        <f>IF('6 weeks'!CJ:CJ="Never/less than 1/month",0.02,IF('6 weeks'!CJ:CJ="1-3 times per month",0.08,IF('6 weeks'!CJ:CJ="once per week",0.14,IF('6 weeks'!CJ:CJ="2-6 times/week",0.8,IF('6 weeks'!CJ:CJ="1 or more per day",1)))))</f>
        <v>0.14000000000000001</v>
      </c>
      <c r="CK10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10">
        <v>0.02</v>
      </c>
      <c r="CM10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0.08</v>
      </c>
      <c r="CN10">
        <f>IF('6 weeks'!CN:CN="Never/less than 1 per month",0.02,IF('6 weeks'!CN:CN="1-3 per month",0.08,IF('6 weeks'!CN:CN="once per week",0.14,IF('6 weeks'!CN:CN="2-4 per week",0.43,IF('6 weeks'!CN:CN="more than 4 per week",0.8)))))</f>
        <v>0.08</v>
      </c>
      <c r="CO10">
        <f>IF('6 weeks'!CO:CO="Never/less than 1 per month",0.02,IF('6 weeks'!CO:CO="1-3 per month",0.08,IF('6 weeks'!CO:CO="1 per week",0.14,IF('6 weeks'!CO:CO="more than 1 per week",0.8))))</f>
        <v>0.02</v>
      </c>
      <c r="CP10">
        <f>IF('6 weeks'!CP:CP="Never/less than 1 per month",0.02,IF('6 weeks'!CP:CP="1-3 per moth",0.08,IF('6 weeks'!CP:CP="1 per week",0.14,IF('6 weeks'!CP:CP="2-4 per week",0.8,IF('6 weeks'!CP:CP="more than 4 per week",0.8)))))</f>
        <v>0.14000000000000001</v>
      </c>
      <c r="CQ10">
        <f>IF('6 weeks'!CQ:CQ="Never/less than once per month",0.02,IF('6 weeks'!CQ:CQ="1-3 times per month",0.08,IF('6 weeks'!CQ:CQ="once per week",0.14,IF('6 weeks'!CQ:CQ="more than once week",0.43))))</f>
        <v>0.08</v>
      </c>
      <c r="CR10">
        <f>IF('6 weeks'!CR:CR="Never/less than 1/month",0.02,IF('6 weeks'!CR:CR="1-3 times/month",0.08,IF('6 weeks'!CR:CR="once per week",0.14,IF('6 weeks'!CR:CR="2-4 times/week",0.43,IF('6 weeks'!CR:CR="more than 4 times/week",0.8)))))</f>
        <v>0.43</v>
      </c>
      <c r="CS10">
        <f>IF('6 weeks'!CS:CS="Never/less than 1 per month",0.02,IF('6 weeks'!CS:CS="1-3 per month",0.08,IF('6 weeks'!CS:CS="one per week",0.14,IF('6 weeks'!CS:CS="2-4 per week",0.43,IF('6 weeks'!CS:CS="more than 4 per week",0.8)))))</f>
        <v>0.02</v>
      </c>
      <c r="CT10">
        <f>IF('6 weeks'!CT:CT="Never/less than 1 per month",0.02,IF('6 weeks'!CT:CT="1-3 per month",0.08,IF('6 weeks'!CT:CT="1 per week",0.14,IF('6 weeks'!CT:CT="more than 1 per week",0.8))))</f>
        <v>0.08</v>
      </c>
      <c r="CU10">
        <f>IF('6 weeks'!CU:CU="Never/less than 1/month",0.02,IF('6 weeks'!CU:CU="1-3 times per month",0.08,IF('6 weeks'!CU:CU="once per week",0.14,IF('6 weeks'!CU:CU="2-6 times/week",0.8,IF('6 weeks'!CU:CU="1 or more per day",1)))))</f>
        <v>0.8</v>
      </c>
      <c r="CV10">
        <f>IF('6 weeks'!CV:CV="Never/less than 1/month",0.02,IF('6 weeks'!CV:CV="1-3 times/month",0.08,IF('6 weeks'!CV:CV="once per week",0.14,IF('6 weeks'!CV:CV="2-4 times/week",0.43,IF('6 weeks'!CV:CV="more than 4 times/week",0.8)))))</f>
        <v>0.43</v>
      </c>
      <c r="CW10">
        <f>IF('6 weeks'!CW:CW="Never/less than 1 per month",0.02,IF('6 weeks'!CW:CW="1-3 per month",0.08,IF('6 weeks'!CW:CW="1 per week",0.14,IF('6 weeks'!CW:CW="more than 1 per week",0.8))))</f>
        <v>0.08</v>
      </c>
      <c r="CX10">
        <f>IF('6 weeks'!CX:CX="Never/less than once per month",0.02,IF('6 weeks'!CX:CX="1-3 times per month",0.08,IF('6 weeks'!CX:CX="once per week",0.14,IF('6 weeks'!CX:CX="more than once week",0.43))))</f>
        <v>0.14000000000000001</v>
      </c>
      <c r="CY10">
        <f>IF('6 weeks'!CY:CY="Never/less than 1 per month",0.02,IF('6 weeks'!CY:CY="1-3 per month",0.08,IF('6 weeks'!CY:CY="once per week",0.14,IF('6 weeks'!CY:CY="2-4 per week",0.43,IF('6 weeks'!CY:CY="more than 4 per week",0.8)))))</f>
        <v>0.14000000000000001</v>
      </c>
      <c r="CZ10">
        <f>IF('6 weeks'!CZ:CZ="Never/less than 1 per month",0.02,IF('6 weeks'!CZ:CZ="1-3 per month",0.08,IF('6 weeks'!CZ:CZ="1-4 per week",0.43,IF('6 weeks'!CZ:CZ="more than 4 per week",0.8))))</f>
        <v>0.08</v>
      </c>
      <c r="DA10">
        <f>IF('6 weeks'!DA:DA="Never/less than 1 per month",0.02,IF('6 weeks'!DA:DA="1-3 per month",0.08,IF('6 weeks'!DA:DA="once per week",0.14,IF('6 weeks'!DA:DA="2-4 per week",0.43,IF('6 weeks'!DA:DA="more than 4 per week",0.8)))))</f>
        <v>0.08</v>
      </c>
      <c r="DB10">
        <f>IF('6 weeks'!DB:DB="Never/less than 1 per month",0.02,IF('6 weeks'!DB:DB="1-3 per month",0.08,IF('6 weeks'!DB:DB="1-4 per week",0.43,IF('6 weeks'!DB:DB="more than 4 per week",0.8))))</f>
        <v>0.08</v>
      </c>
      <c r="DC10">
        <f>IF('6 weeks'!DC:DC="Never/less than 1 per month",0.02,IF('6 weeks'!DC:DC="1-3 per month",0.08,IF('6 weeks'!DC:DC="once per week",0.14,IF('6 weeks'!DC:DC="2-4 per week",0.43,IF('6 weeks'!DC:DC="more than 4 per week",0.8)))))</f>
        <v>0.08</v>
      </c>
      <c r="DD10">
        <f>IF('6 weeks'!DD:DD="Never/less than 1 per month",0.02,IF('6 weeks'!DD:DD="1-3 per month",0.08,IF('6 weeks'!DD:DD="once per week",0.14,IF('6 weeks'!DD:DD="2-4 per week",0.43,IF('6 weeks'!DD:DD="more than 4 per week",0.8)))))</f>
        <v>0.08</v>
      </c>
      <c r="DE10">
        <f>IF('6 weeks'!DE:DE="Never/less than 1 per month",0.02,IF('6 weeks'!DE:DE="1-3 per moth",0.08,IF('6 weeks'!DE:DE="1 per week",0.14,IF('6 weeks'!DE:DE="2-4 per week",0.8,IF('6 weeks'!DE:DE="more than 4 per week",0.8)))))</f>
        <v>0.8</v>
      </c>
      <c r="DF10">
        <f>IF('6 weeks'!DF:DF="Never/less than once per month",0.02,IF('6 weeks'!DF:DF="1-3 times per month",0.08,IF('6 weeks'!DF:DF="once per week",0.14,IF('6 weeks'!DF:DF="more than once week",0.43))))</f>
        <v>0.08</v>
      </c>
      <c r="DG10">
        <f>IF('6 weeks'!DG:DG="Never/less than 1 per month",0.02,IF('6 weeks'!DG:DG="1-3 per month",0.08,IF('6 weeks'!DG:DG="1 per week",0.14,IF('6 weeks'!DG:DG="more than 1 per week",0.8))))</f>
        <v>0.08</v>
      </c>
      <c r="DH10">
        <f>IF('6 weeks'!DH:DH="Never/less than 1 per month",0.02,IF('6 weeks'!DH:DH="1-3 per month",0.08,IF('6 weeks'!DH:DH="once per week",0.14,IF('6 weeks'!DH:DH="2-4 per week",0.43,IF('6 weeks'!DH:DH="more than 4 per week",0.8)))))</f>
        <v>0.14000000000000001</v>
      </c>
      <c r="DI10">
        <f>IF('6 weeks'!DI:DI="Never/less than 1/month",0.02,IF('6 weeks'!DI:DI="1-3 times/month",0.08,IF('6 weeks'!DI:DI="once per week",0.14,IF('6 weeks'!DI:DI="2-4 times/week",0.43,IF('6 weeks'!DI:DI="1 or more per day",1)))))</f>
        <v>0.08</v>
      </c>
      <c r="DJ10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10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1</v>
      </c>
      <c r="DL10">
        <f>IF('6 weeks'!DL:DL="Never/less than 1 per month",0.02,IF('6 weeks'!DL:DL="1-3 per month",0.08,IF('6 weeks'!DL:DL="once per week",0.14,IF('6 weeks'!DL:DL="2-4 per week",0.43,IF('6 weeks'!DL:DL="more than 4 per week",0.8)))))</f>
        <v>0.14000000000000001</v>
      </c>
      <c r="DM10">
        <f>IF('6 weeks'!DM:DM="never/less than 1 per month",0.02,IF('6 weeks'!DM:DM="1-3 times per month",0.08,IF('6 weeks'!DM:DM="once per week",0.14,IF('6 weeks'!DM:DM="2-4 imes/week",0.43,IF('6 weeks'!DM:DM="more than 4 times per week",0.8)))))</f>
        <v>0.08</v>
      </c>
      <c r="DN10">
        <f>IF('6 weeks'!DN:DN="Never/less than 1 per month",0.02,IF('6 weeks'!DN:DN="1-3 per month",0.08,IF('6 weeks'!DN:DN="once per week",0.14,IF('6 weeks'!DN:DN="2-4 per week",0.43,IF('6 weeks'!DN:DN="more than 4 per week",0.8)))))</f>
        <v>0.08</v>
      </c>
      <c r="DO10">
        <f>IF('6 weeks'!DO:DO="never/less than 1 per month",0.02,IF('6 weeks'!DO:DO="1-3 times per month",0.08,IF('6 weeks'!DO:DO="once per week",0.14,IF('6 weeks'!DO:DO="2-4 imes/week",0.43,IF('6 weeks'!DO:DO="more than 4 times per week",0.8)))))</f>
        <v>0.08</v>
      </c>
      <c r="DP10">
        <f>IF('6 weeks'!DP:DP="Never/less than 1 per month",0.02,IF('6 weeks'!DP:DP="1-3 per month",0.08,IF('6 weeks'!DP:DP="once per week",0.14,IF('6 weeks'!DP:DP="2-4 per week",0.43,IF('6 weeks'!DP:DP="more than 4 per week",0.8)))))</f>
        <v>0.08</v>
      </c>
      <c r="DQ10">
        <f>IF('6 weeks'!DQ:DQ="Never/less than 1 per month",0.02,IF('6 weeks'!DQ:DQ="1-3 per month",0.08,IF('6 weeks'!DQ:DQ="once per week",0.14,IF('6 weeks'!DQ:DQ="2-4 per week",0.43,IF('6 weeks'!DQ:DQ="more than 4  per week",0.8)))))</f>
        <v>0.08</v>
      </c>
      <c r="DR10">
        <f>IF('6 weeks'!DR:DR="Never/less than 1 per month",0.02,IF('6 weeks'!DR:DR="1-3 per month",0.08,IF('6 weeks'!DR:DR="once per week",0.14,IF('6 weeks'!DR:DR="2-4 per week",0.43,IF('6 weeks'!DR:DR="more than 4 per week",0.8)))))</f>
        <v>0.43</v>
      </c>
      <c r="DS10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0.14000000000000001</v>
      </c>
      <c r="DT10">
        <f>IF('6 weeks'!DT:DT="Never/less than 1 per month",0.02,IF('6 weeks'!DT:DT="1-3 per month",0.08,IF('6 weeks'!DT:DT="once per week",0.14,IF('6 weeks'!DT:DT="2-4 per week",0.43,IF('6 weeks'!DT:DT="more than 4 per week",0.8)))))</f>
        <v>0.02</v>
      </c>
      <c r="DU10">
        <f>IF('6 weeks'!DU:DU="Never/less than 1 per month",0.02,IF('6 weeks'!DU:DU="1-3 per month",0.08,IF('6 weeks'!DU:DU="one per week",0.14,IF('6 weeks'!DU:DU="2-6 per week",0.8,IF('6 weeks'!DU:DU="1 or more per day",1)))))</f>
        <v>0.08</v>
      </c>
      <c r="DV10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0.08</v>
      </c>
      <c r="DW10">
        <f>IF('6 weeks'!DW:DW="Never/less than 1 per month",0.02,IF('6 weeks'!DW:DW="1-3 per month",0.08,IF('6 weeks'!DW:DW="once per week",0.14,IF('6 weeks'!DW:DW="2-4 per week",0.43,IF('6 weeks'!DW:DW="more than 4 per week",0.8)))))</f>
        <v>0.08</v>
      </c>
      <c r="DX10">
        <f>IF('6 weeks'!DX:DX="Never/less than 1/month",0.02,IF('6 weeks'!DX:DX="1-3 times/month",0.08,IF('6 weeks'!DX:DX="once per week",0.14,IF('6 weeks'!DX:DX="2-4 times/week",0.43,IF('6 weeks'!DX:DX="more than 4 times/week",0.8)))))</f>
        <v>0.14000000000000001</v>
      </c>
      <c r="DY10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10">
        <f>IF('6 weeks'!DZ:DZ="Never/less than 1/month",0.02,IF('6 weeks'!DZ:DZ="1-3 times/month",0.08,IF('6 weeks'!DZ:DZ="once per week",0.14,IF('6 weeks'!DZ:DZ="2-4 times/week",0.43,IF('6 weeks'!DZ:DZ="more than 4 times/week",0.8)))))</f>
        <v>0.14000000000000001</v>
      </c>
      <c r="EA10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10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10">
        <f>IF('6 weeks'!EC:EC="Never/less than 1 per month",0.02,IF('6 weeks'!EC:EC="1-3 per month",0.08,IF('6 weeks'!EC:EC="once per week",0.14,IF('6 weeks'!EC:EC="2-4 per week",0.43,IF('6 weeks'!EC:EC="more than 4 per week",0.8)))))</f>
        <v>0.08</v>
      </c>
      <c r="ED10">
        <f>IF('6 weeks'!ED:ED="Never/less than 1/month",0.02,IF('6 weeks'!ED:ED="1-3 times per month",0.08,IF('6 weeks'!ED:ED="once per week",0.14,IF('6 weeks'!ED:ED="2-6 times/week",0.8,IF('6 weeks'!ED:ED="1 or more per day",1)))))</f>
        <v>0.14000000000000001</v>
      </c>
      <c r="EE10">
        <f>IF('6 weeks'!EE:EE="Never/less than 1/month",0.02,IF('6 weeks'!EE:EE="1-3 times per month",0.08,IF('6 weeks'!EE:EE="once per week",0.14,IF('6 weeks'!EE:EE="2-6 times/week",0.8,IF('6 weeks'!EE:EE="1 or more per day",1)))))</f>
        <v>0.8</v>
      </c>
      <c r="EF10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10">
        <f>IF('6 weeks'!EG:EG="Never/less than 1/month",0.02,IF('6 weeks'!EG:EG="1-3 times per month",0.08,IF('6 weeks'!EG:EG="once per week",0.14,IF('6 weeks'!EG:EG="2-6 times/week",0.8,IF('6 weeks'!EG:EG="1 or more per day",1)))))</f>
        <v>0.08</v>
      </c>
      <c r="EH10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10">
        <f>IF('6 weeks'!EI:EI="Never/less than 1 per month",0.02,IF('6 weeks'!EI:EI="1-3 /month",0.08,IF('6 weeks'!EI:EI="1/week",0.14,IF('6 weeks'!EI:EI="2-4 /week",0.43,IF('6 weeks'!EI:EI="1/day",1,IF('6 weeks'!EI:EI="2/day",2,IF('6 weeks'!EI:EI="3 or more /day",3)))))))</f>
        <v>3</v>
      </c>
      <c r="EJ10">
        <f>IF('6 weeks'!EJ:EJ="Never/less than once per month",0.02,IF('6 weeks'!EJ:EJ="1-3 times per month",0.08,IF('6 weeks'!EJ:EJ="once per week",0.14,IF('6 weeks'!EJ:EJ="more than once per week",0.43))))</f>
        <v>0.43</v>
      </c>
      <c r="EK10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0.8</v>
      </c>
      <c r="EL10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0.43</v>
      </c>
      <c r="EM10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1</v>
      </c>
      <c r="EN10">
        <f>IF('6 weeks'!EN:EN="Never/less than 1 per month",0.02,IF('6 weeks'!EN:EN="1-3 per moth",0.08,IF('6 weeks'!EN:EN="1 per week",0.14,IF('6 weeks'!EN:EN="2-4 per week",0.8,IF('6 weeks'!EN:EN="more than 4 per week",0.8)))))</f>
        <v>0.8</v>
      </c>
      <c r="EO10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0.8</v>
      </c>
      <c r="EP10">
        <f>IF('6 weeks'!EP:EP="Never/less than 1/month",0.02,IF('6 weeks'!EP:EP="1-3 times/month",0.08,IF('6 weeks'!EP:EP="once per week",0.14,IF('6 weeks'!EP:EP="2-4 times/week",0.43,IF('6 weeks'!EP:EP="more than 4 times/week",0.8)))))</f>
        <v>0.43</v>
      </c>
      <c r="EQ10">
        <f>IF('6 weeks'!EQ:EQ="Never/less than 1/month",0.02,IF('6 weeks'!EQ:EQ="1-3 times/month",0.08,IF('6 weeks'!EQ:EQ="once per week",0.14,IF('6 weeks'!EQ:EQ="2-4 times/week",0.43,IF('6 weeks'!EQ:EQ="more than 4 times/week",0.8)))))</f>
        <v>0.14000000000000001</v>
      </c>
    </row>
    <row r="11" spans="1:147" x14ac:dyDescent="0.25">
      <c r="A11">
        <v>110</v>
      </c>
      <c r="B11">
        <f>IF('6 weeks'!B:B="Never/less than 1/month",0.02,IF('6 weeks'!B:B="1-3 times per month",0.08,IF('6 weeks'!B:B="once per week",0.14,IF('6 weeks'!B:B="2-6 times/week",0.8,IF('6 weeks'!B:B="1 or more per day",1)))))</f>
        <v>0.8</v>
      </c>
      <c r="C11">
        <f>IF('6 weeks'!C:C="Never/less than 1/month",0.02,IF('6 weeks'!C:C="1-3 times per month",0.08,IF('6 weeks'!C:C="once per week",0.14,IF('6 weeks'!C:C="2-6 times/week",0.8,IF('6 weeks'!C:C="1 or more per day",1)))))</f>
        <v>0.14000000000000001</v>
      </c>
      <c r="D11">
        <f>IF('6 weeks'!D:D="Never/less than 1/month",0.02,IF('6 weeks'!D:D="1-3 times per month",0.08,IF('6 weeks'!D:D="once per week",0.14,IF('6 weeks'!D:D="2-6 times/week",0.8,IF('6 weeks'!D:D="1 or more per day",1)))))</f>
        <v>0.14000000000000001</v>
      </c>
      <c r="E11" t="s">
        <v>182</v>
      </c>
      <c r="F11">
        <f>IF('6 weeks'!F:F="Never/less than 1/month",0.02,IF('6 weeks'!F:F="1-3 times/month",0.08,IF('6 weeks'!F:F="once per week",0.14,IF('6 weeks'!F:F="2-4 times/week",0.43,IF('6 weeks'!F:F="more than 4 times/week",0.8)))))</f>
        <v>0.08</v>
      </c>
      <c r="G11">
        <f>IF('6 weeks'!G:G="Never/less than 1/month",0.02,IF('6 weeks'!G:G="1-3 times per month",0.08,IF('6 weeks'!G:G="once per week",0.14,IF('6 weeks'!G:G="2-6 times/week",0.8,IF('6 weeks'!G:G="1 or more per day",1)))))</f>
        <v>0.08</v>
      </c>
      <c r="H11">
        <f>IF('6 weeks'!H:H="Never/less than 1 per month",0.02,IF('6 weeks'!H:H="1-3 per month",0.08,IF('6 weeks'!H:H="once per week",0.14,IF('6 weeks'!H:H="2-4 per week",0.43,IF('6 weeks'!H:H="more than 4 per week",0.8)))))</f>
        <v>0.14000000000000001</v>
      </c>
      <c r="I11">
        <f>IF('6 weeks'!I:I="Never/less than 1 per month",0.02,IF('6 weeks'!I:I="1-3 per month",0.08,IF('6 weeks'!I:I="once per week",0.14,IF('6 weeks'!I:I="2-4 per week",0.43,IF('6 weeks'!I:I="more than 4 per week",0.8)))))</f>
        <v>0.14000000000000001</v>
      </c>
      <c r="J11">
        <f>IF('6 weeks'!J:J="Never/less than 1 per month",0.02,IF('6 weeks'!J:J="1-3 per month",0.08,IF('6 weeks'!J:J="once per week",0.14,IF('6 weeks'!J:J="2-4 per week",0.43,IF('6 weeks'!J:J="more than 4 per week",0.8)))))</f>
        <v>0.14000000000000001</v>
      </c>
      <c r="K11">
        <f>IF('6 weeks'!K:K="Never/less than 1 per month",0.02,IF('6 weeks'!K:K="1-3 per moth",0.08,IF('6 weeks'!K:K="1 per week",0.14,IF('6 weeks'!K:K="2-4 per week",0.8,IF('6 weeks'!K:K="more than 4 per week",0.8)))))</f>
        <v>0.08</v>
      </c>
      <c r="L11">
        <f>IF('6 weeks'!L:L="Never/less than 1/month",0.02,IF('6 weeks'!L:L="1-3 times/month",0.08,IF('6 weeks'!L:L="once per week",0.14,IF('6 weeks'!L:L="2-4 times/week",0.43,IF('6 weeks'!L:L="more than 4 times/week",0.8)))))</f>
        <v>0.02</v>
      </c>
      <c r="M11">
        <f>IF('6 weeks'!M:M="Never/less than 1/month",0.02,IF('6 weeks'!M:M="1-3 times/month",0.08,IF('6 weeks'!M:M="once per week",0.14,IF('6 weeks'!M:M="2-4 times/week",0.43,IF('6 weeks'!M:M="more than 4 times/week",0.8)))))</f>
        <v>0.14000000000000001</v>
      </c>
      <c r="N11">
        <f>IF('6 weeks'!N:N="Never/less than 1 per month",0.02,IF('6 weeks'!N:N="1-3 per moth",0.08,IF('6 weeks'!N:N="1 per week",0.14,IF('6 weeks'!N:N="2-4 per week",0.8,IF('6 weeks'!N:N="more than 4 per week",0.8)))))</f>
        <v>0.02</v>
      </c>
      <c r="O11">
        <f>IF('6 weeks'!O:O="Never/less than 1 per month",0.02,IF('6 weeks'!O:O="1-3 per month",0.08,IF('6 weeks'!O:O="one per week",0.14,IF('6 weeks'!O:O="2-6 per week",0.8,IF('6 weeks'!O:O="1 or more per day",1)))))</f>
        <v>0.02</v>
      </c>
      <c r="P11" t="s">
        <v>182</v>
      </c>
      <c r="Q11">
        <f>IF('6 weeks'!Q:Q="Never/less than 1 per month",0.02,IF('6 weeks'!Q:Q="1-3 per month",0.08,IF('6 weeks'!Q:Q="2-6 per week",0.8,IF('6 weeks'!Q:Q="1 per day",1,IF('6 weeks'!Q:Q="more than 1 per day",2.5)))))</f>
        <v>0.08</v>
      </c>
      <c r="R11">
        <f>IF('6 weeks'!R:R="Never/less than once per month",0.02,IF('6 weeks'!R:R="1-3 times per month",0.08,IF('6 weeks'!R:R="once per week",0.14,IF('6 weeks'!R:R="more than once week",0.43))))</f>
        <v>0.02</v>
      </c>
      <c r="S11">
        <f>IF('6 weeks'!S:S="Never/less than 1 per month",0.02,IF('6 weeks'!S:S="1-3 per month",0.08,IF('6 weeks'!S:S="1 per week",0.14,IF('6 weeks'!S:S="more than 1 per week",0.8))))</f>
        <v>0.02</v>
      </c>
      <c r="T11">
        <f>IF('6 weeks'!T:T="Never/less than once per month",0.02,IF('6 weeks'!T:T="1-3 times per month",0.08,IF('6 weeks'!T:T="once per week",0.14,IF('6 weeks'!T:T="more than once week",0.43))))</f>
        <v>0.08</v>
      </c>
      <c r="U11">
        <f>IF('6 weeks'!U:U="Never/less than 1/month",0.02,IF('6 weeks'!U:U="1-3 times/month",0.08,IF('6 weeks'!U:U="once per week",0.14,IF('6 weeks'!U:U="2-4 times/week",0.43,IF('6 weeks'!U:U="more than 4 times/week",0.8)))))</f>
        <v>0.14000000000000001</v>
      </c>
      <c r="V11">
        <f>IF('6 weeks'!V:V="Never/less than 1/month",0.02,IF('6 weeks'!V:V="1-3 times/month",0.08,IF('6 weeks'!V:V="once per week",0.14,IF('6 weeks'!V:V="2-4 times/week",0.43,IF('6 weeks'!V:V="more than 4 times/week",0.8)))))</f>
        <v>0.14000000000000001</v>
      </c>
      <c r="W11">
        <f>IF('6 weeks'!W:W="Never/less than 1/month",0.02,IF('6 weeks'!W:W="1-3 times/month",0.08,IF('6 weeks'!W:W="once per week",0.14,IF('6 weeks'!W:W="2-4 times/week",0.43,IF('6 weeks'!W:W="more than 4 times/week",0.8)))))</f>
        <v>0.02</v>
      </c>
      <c r="X11">
        <f>IF('6 weeks'!X:X="Never/less than 1 per month",0.02,IF('6 weeks'!X:X="1 per week or less",0.14,IF('6 weeks'!X:X="2-6 per week",0.8,IF('6 weeks'!X:X="1 per day",1,IF('6 weeks'!X:X="2-3 per day",2.5,IF('6 weeks'!X:X="more than 3 per day",3.5))))))</f>
        <v>0.02</v>
      </c>
      <c r="Y11" t="s">
        <v>182</v>
      </c>
      <c r="Z11" t="s">
        <v>182</v>
      </c>
      <c r="AA11">
        <f>IF('6 weeks'!AA:AA="Never/less than 1 per month",0.02,IF('6 weeks'!AA:AA="1-3 per month",0.08,IF('6 weeks'!AA:AA="once per week",0.14,IF('6 weeks'!AA:AA="2-4 per week",0.43,IF('6 weeks'!AA:AA="more than 4 per week",0.8)))))</f>
        <v>0.14000000000000001</v>
      </c>
      <c r="AB11">
        <f>IF('6 weeks'!AB:AB="Never/less than 1 per month",0.02,IF('6 weeks'!AB:AB="1-3 per month",0.08,IF('6 weeks'!AB:AB="once per week",0.14,IF('6 weeks'!AB:AB="2-4 per week",0.43,IF('6 weeks'!AB:AB="more than 4 per week",0.8)))))</f>
        <v>0.14000000000000001</v>
      </c>
      <c r="AC11" t="s">
        <v>182</v>
      </c>
      <c r="AD11" t="s">
        <v>182</v>
      </c>
      <c r="AE11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0.14000000000000001</v>
      </c>
      <c r="AF11">
        <f>IF('6 weeks'!AF:AF="Never/less than 1 per month",0.02,IF('6 weeks'!AF:AF="1-3 per month",0.08,IF('6 weeks'!AF:AF="one per week",0.14,IF('6 weeks'!AF:AF="2-6 per week",0.8,IF('6 weeks'!AF:AF="1 or more per day",1)))))</f>
        <v>0.02</v>
      </c>
      <c r="AG11" t="s">
        <v>182</v>
      </c>
      <c r="AH11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0.43</v>
      </c>
      <c r="AI11">
        <f>IF('6 weeks'!AI:AI="Never/less than once per month",0.02,IF('6 weeks'!AI:AI="1-3 times per month",0.08,IF('6 weeks'!AI:AI="once per week",0.14,IF('6 weeks'!AI:AI="more than once week",0.43))))</f>
        <v>0.02</v>
      </c>
      <c r="AJ11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11">
        <f>IF('6 weeks'!AK:AK="Never/less than 1 per month",0.02,IF('6 weeks'!AK:AK="1-3 per month",0.08,IF('6 weeks'!AK:AK="one per week",0.14,IF('6 weeks'!AK:AK="2-6 per week",0.8,IF('6 weeks'!AK:AK="1 or more per day",1)))))</f>
        <v>0.08</v>
      </c>
      <c r="AL11">
        <f>IF('6 weeks'!AL:AL="Never/less than 1/month",0.02,IF('6 weeks'!AL:AL="1-3 times/month",0.08,IF('6 weeks'!AL:AL="once per week",0.14,IF('6 weeks'!AL:AL="2-4 times/week",0.43,IF('6 weeks'!AL:AL="more than 4 times/week",0.8)))))</f>
        <v>0.14000000000000001</v>
      </c>
      <c r="AM11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11" t="s">
        <v>182</v>
      </c>
      <c r="AO11" t="s">
        <v>182</v>
      </c>
      <c r="AP11">
        <f>IF('6 weeks'!AP:AP="Never/less than 1 per month",0.02,IF('6 weeks'!AP:AP="1-3 per month",0.08,IF('6 weeks'!AP:AP="1 per week",0.14,IF('6 weeks'!AP:AP="more than 1 per week",0.8))))</f>
        <v>0.02</v>
      </c>
      <c r="AQ11" t="s">
        <v>182</v>
      </c>
      <c r="AR11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0.14000000000000001</v>
      </c>
      <c r="AS11">
        <f>IF('6 weeks'!AS:AS="Never/less than 1 per month",0.02,IF('6 weeks'!AS:AS="1-3 per moth",0.08,IF('6 weeks'!AS:AS="1 per week",0.14,IF('6 weeks'!AS:AS="2-4 per week",0.43,IF('6 weeks'!AS:AS="more than 4 per week",0.8)))))</f>
        <v>0.08</v>
      </c>
      <c r="AT11">
        <f>IF('6 weeks'!AT:AT="Never/less than 1 per month",0.02,IF('6 weeks'!AT:AT="1-3 per month",0.08,IF('6 weeks'!AT:AT="1-4 per week",0.43,IF('6 weeks'!AT:AT="more than 4 per week",0.8))))</f>
        <v>0.02</v>
      </c>
      <c r="AU11" t="s">
        <v>182</v>
      </c>
      <c r="AV11">
        <f>IF('6 weeks'!AV:AV="Never/less than 1 per month",0.02,IF('6 weeks'!AV:AV="1-3 per month",0.08,IF('6 weeks'!AV:AV="one per week",0.14,IF('6 weeks'!AV:AV="2-6 per week",0.8,IF('6 weeks'!AV:AV="1 or more per day",1)))))</f>
        <v>0.02</v>
      </c>
      <c r="AW11">
        <f>IF('6 weeks'!AW:AW="Never/less than 1 per month",0.02,IF('6 weeks'!AW:AW="1-3 per month",0.08,IF('6 weeks'!AW:AW="once per week",0.14,IF('6 weeks'!AW:AW="2-4 per week",0.43,IF('6 weeks'!AW:AW="more than 4 per week",0.8)))))</f>
        <v>0.02</v>
      </c>
      <c r="AX11" t="s">
        <v>182</v>
      </c>
      <c r="AY11">
        <f>IF('6 weeks'!AY:AY="Never/less than 1 per month",0.02,IF('6 weeks'!AY:AY="1-3 per moth",0.08,IF('6 weeks'!AY:AY="1 per week",0.14,IF('6 weeks'!AY:AY="2-4 per week",0.43,IF('6 weeks'!AY:AY="more than 4 per week",0.8)))))</f>
        <v>0.08</v>
      </c>
      <c r="AZ11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11">
        <f>IF('6 weeks'!BA:BA="Never/less than 1 per month",0.02,IF('6 weeks'!BA:BA="1-3 per moth",0.08,IF('6 weeks'!BA:BA="1 per week",0.14,IF('6 weeks'!BA:BA="2-4 per week",0.8,IF('6 weeks'!BA:BA="more than 4 per week",0.8)))))</f>
        <v>0.08</v>
      </c>
      <c r="BB11">
        <f>IF('6 weeks'!BB:BB="Never/less than 1 per month",0.02,IF('6 weeks'!BB:BB="1-3 per moth",0.08,IF('6 weeks'!BB:BB="1 per week",0.14,IF('6 weeks'!BB:BB="2-4 per week",0.8,IF('6 weeks'!BB:BB="more than 4 per week",0.8)))))</f>
        <v>0.14000000000000001</v>
      </c>
      <c r="BC11">
        <f>IF('6 weeks'!BC:BC="Never/less than 1 per month",0.02,IF('6 weeks'!BC:BC="1-3 per month",0.08,IF('6 weeks'!BC:BC="once per week",0.14,IF('6 weeks'!BC:BC="2-4 per week",0.43,IF('6 weeks'!BC:BC="more than 4 per week",0.8)))))</f>
        <v>0.08</v>
      </c>
      <c r="BD11">
        <f>IF('6 weeks'!BD:BD="Never/less than 1 per month",0.02,IF('6 weeks'!BD:BD="1-3 per month",0.08,IF('6 weeks'!BD:BD="1 per week",0.14,IF('6 weeks'!BD:BD="more than 1 per week",0.8))))</f>
        <v>0.02</v>
      </c>
      <c r="BE11">
        <f>IF('6 weeks'!BE:BE="Never/less than 1 per month",0.02,IF('6 weeks'!BE:BE="1-3 per month",0.08,IF('6 weeks'!BE:BE="1 per week",0.14,IF('6 weeks'!BE:BE="more than 1 per week",0.8))))</f>
        <v>0.08</v>
      </c>
      <c r="BF11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11">
        <f>IF('6 weeks'!BG:BG="Never/less than 1/month",0.02,IF('6 weeks'!BG:BG="1-3 times/month",0.08,IF('6 weeks'!BG:BG="once per week",0.14,IF('6 weeks'!BG:BG="2-4 times/week",0.43,IF('6 weeks'!BG:BG="more than 4 times/week",0.8)))))</f>
        <v>0.08</v>
      </c>
      <c r="BH11">
        <f>IF('6 weeks'!BH:BH="Never/less than 1/month",0.02,IF('6 weeks'!BH:BH="1-3 times/month",0.08,IF('6 weeks'!BH:BH="once per week",0.14,IF('6 weeks'!BH:BH="2-4 times/week",0.43,IF('6 weeks'!BH:BH="more than 4 times/week",0.8)))))</f>
        <v>0.08</v>
      </c>
      <c r="BI11">
        <f>IF('6 weeks'!BI:BI="Never/less than 1/month",0.02,IF('6 weeks'!BI:BI="1-3 times/month",0.08,IF('6 weeks'!BI:BI="once per week",0.14,IF('6 weeks'!BI:BI="2-4 times/week",0.43,IF('6 weeks'!BI:BI="1 or more per day",1)))))</f>
        <v>0.14000000000000001</v>
      </c>
      <c r="BJ11" t="s">
        <v>182</v>
      </c>
      <c r="BK11" t="s">
        <v>182</v>
      </c>
      <c r="BL11" t="s">
        <v>182</v>
      </c>
      <c r="BM11">
        <f>IF('6 weeks'!BM:BM="Never/less than 1 per month",0.02,IF('6 weeks'!BM:BM="1-3 per month",0.08,IF('6 weeks'!BM:BM="once per week",0.14,IF('6 weeks'!BM:BM="2-4 per week",0.43,IF('6 weeks'!BM:BM="more than 4 per week",0.8)))))</f>
        <v>0.08</v>
      </c>
      <c r="BN11">
        <f>IF('6 weeks'!BN:BN="Never/less than 1 per month",0.02,IF('6 weeks'!BN:BN="1-3 per month",0.08,IF('6 weeks'!BN:BN="once per week",0.14,IF('6 weeks'!BN:BN="2-4 per week",0.43,IF('6 weeks'!BN:BN="more than 4 per week",0.8)))))</f>
        <v>0.08</v>
      </c>
      <c r="BO11">
        <f>IF('6 weeks'!BO:BO="Never/less than 1 per month",0.02,IF('6 weeks'!BO:BO="1-3 per month",0.08,IF('6 weeks'!BO:BO="once per week",0.14,IF('6 weeks'!BO:BO="2-4 per week",0.43,IF('6 weeks'!BO:BO="more than 4 per week",0.8)))))</f>
        <v>0.08</v>
      </c>
      <c r="BP11" t="s">
        <v>182</v>
      </c>
      <c r="BQ11">
        <f>IF('6 weeks'!BQ:BQ="Never/less than 1 per month",0.02,IF('6 weeks'!BQ:BQ="1-3 per month",0.08,IF('6 weeks'!BQ:BQ="once per week",0.14,IF('6 weeks'!BQ:BQ="2-4 per week",0.43,IF('6 weeks'!BQ:BQ="more than 4 per week",0.8)))))</f>
        <v>0.08</v>
      </c>
      <c r="BR11" t="s">
        <v>182</v>
      </c>
      <c r="BS11" t="s">
        <v>182</v>
      </c>
      <c r="BT11">
        <f>IF('6 weeks'!BT:BT="Never/less than 1/month",0.02,IF('6 weeks'!BT:BT="1-3 times per month",0.08,IF('6 weeks'!BT:BT="once per week",0.14,IF('6 weeks'!BT:BT="2-6 times/week",0.8,IF('6 weeks'!BT:BT="1 or more per day",1)))))</f>
        <v>0.14000000000000001</v>
      </c>
      <c r="BU11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11" t="s">
        <v>182</v>
      </c>
      <c r="BW11" t="s">
        <v>182</v>
      </c>
      <c r="BX11" t="s">
        <v>182</v>
      </c>
      <c r="BY11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11" t="s">
        <v>182</v>
      </c>
      <c r="CA11" t="s">
        <v>182</v>
      </c>
      <c r="CB11" t="s">
        <v>182</v>
      </c>
      <c r="CC11">
        <f>IF('6 weeks'!CC:CC="Never/less than 1 per month",0.02,IF('6 weeks'!CC:CC="1-3 per month",0.08,IF('6 weeks'!CC:CC="one per week",0.14,IF('6 weeks'!CC:CC="2-6 per week",0.8,IF('6 weeks'!CC:CC="1 or more per day",1)))))</f>
        <v>0.08</v>
      </c>
      <c r="CD11">
        <f>IF('6 weeks'!CD:CD="Never/less than 1/month",0.02,IF('6 weeks'!CD:CD="1-3 times/month",0.08,IF('6 weeks'!CD:CD="once per week",0.14,IF('6 weeks'!CD:CD="2-4 times/week",0.43,IF('6 weeks'!CD:CD="more than 4 times/week",0.8)))))</f>
        <v>0.08</v>
      </c>
      <c r="CE11">
        <f>IF('6 weeks'!CE:CE="Never/less than 1 per month",0.02,IF('6 weeks'!CE:CE="1-3 per moth",0.08,IF('6 weeks'!CE:CE="1 per week",0.14,IF('6 weeks'!CE:CE="2-4 per week",0.8,IF('6 weeks'!CE:CE="more than 4 per week",0.8)))))</f>
        <v>0.02</v>
      </c>
      <c r="CF11">
        <f>IF('6 weeks'!CF:CF="Never/less than 1 per month",0.02,IF('6 weeks'!CF:CF="1-3 per month",0.08,IF('6 weeks'!CF:CF="once per week",0.14,IF('6 weeks'!CF:CF="2-4 per week",0.43,IF('6 weeks'!CF:CF="more than 4 per week",0.8)))))</f>
        <v>0.02</v>
      </c>
      <c r="CG11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0.02</v>
      </c>
      <c r="CH11" t="s">
        <v>182</v>
      </c>
      <c r="CI11" t="s">
        <v>182</v>
      </c>
      <c r="CJ11">
        <f>IF('6 weeks'!CJ:CJ="Never/less than 1/month",0.02,IF('6 weeks'!CJ:CJ="1-3 times per month",0.08,IF('6 weeks'!CJ:CJ="once per week",0.14,IF('6 weeks'!CJ:CJ="2-6 times/week",0.8,IF('6 weeks'!CJ:CJ="1 or more per day",1)))))</f>
        <v>0.14000000000000001</v>
      </c>
      <c r="CK11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11">
        <v>0.02</v>
      </c>
      <c r="CM11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11" t="s">
        <v>182</v>
      </c>
      <c r="CO11">
        <f>IF('6 weeks'!CO:CO="Never/less than 1 per month",0.02,IF('6 weeks'!CO:CO="1-3 per month",0.08,IF('6 weeks'!CO:CO="1 per week",0.14,IF('6 weeks'!CO:CO="more than 1 per week",0.8))))</f>
        <v>0.08</v>
      </c>
      <c r="CP11">
        <f>IF('6 weeks'!CP:CP="Never/less than 1 per month",0.02,IF('6 weeks'!CP:CP="1-3 per moth",0.08,IF('6 weeks'!CP:CP="1 per week",0.14,IF('6 weeks'!CP:CP="2-4 per week",0.8,IF('6 weeks'!CP:CP="more than 4 per week",0.8)))))</f>
        <v>0.14000000000000001</v>
      </c>
      <c r="CQ11" t="s">
        <v>182</v>
      </c>
      <c r="CR11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11" t="s">
        <v>182</v>
      </c>
      <c r="CT11">
        <f>IF('6 weeks'!CT:CT="Never/less than 1 per month",0.02,IF('6 weeks'!CT:CT="1-3 per month",0.08,IF('6 weeks'!CT:CT="1 per week",0.14,IF('6 weeks'!CT:CT="more than 1 per week",0.8))))</f>
        <v>0.08</v>
      </c>
      <c r="CU11">
        <f>IF('6 weeks'!CU:CU="Never/less than 1/month",0.02,IF('6 weeks'!CU:CU="1-3 times per month",0.08,IF('6 weeks'!CU:CU="once per week",0.14,IF('6 weeks'!CU:CU="2-6 times/week",0.8,IF('6 weeks'!CU:CU="1 or more per day",1)))))</f>
        <v>0.08</v>
      </c>
      <c r="CV11">
        <f>IF('6 weeks'!CV:CV="Never/less than 1/month",0.02,IF('6 weeks'!CV:CV="1-3 times/month",0.08,IF('6 weeks'!CV:CV="once per week",0.14,IF('6 weeks'!CV:CV="2-4 times/week",0.43,IF('6 weeks'!CV:CV="more than 4 times/week",0.8)))))</f>
        <v>0.14000000000000001</v>
      </c>
      <c r="CW11">
        <f>IF('6 weeks'!CW:CW="Never/less than 1 per month",0.02,IF('6 weeks'!CW:CW="1-3 per month",0.08,IF('6 weeks'!CW:CW="1 per week",0.14,IF('6 weeks'!CW:CW="more than 1 per week",0.8))))</f>
        <v>0.02</v>
      </c>
      <c r="CX11">
        <f>IF('6 weeks'!CX:CX="Never/less than once per month",0.02,IF('6 weeks'!CX:CX="1-3 times per month",0.08,IF('6 weeks'!CX:CX="once per week",0.14,IF('6 weeks'!CX:CX="more than once week",0.43))))</f>
        <v>0.08</v>
      </c>
      <c r="CY11" t="s">
        <v>182</v>
      </c>
      <c r="CZ11">
        <f>IF('6 weeks'!CZ:CZ="Never/less than 1 per month",0.02,IF('6 weeks'!CZ:CZ="1-3 per month",0.08,IF('6 weeks'!CZ:CZ="1-4 per week",0.43,IF('6 weeks'!CZ:CZ="more than 4 per week",0.8))))</f>
        <v>0.08</v>
      </c>
      <c r="DA11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11">
        <f>IF('6 weeks'!DB:DB="Never/less than 1 per month",0.02,IF('6 weeks'!DB:DB="1-3 per month",0.08,IF('6 weeks'!DB:DB="1-4 per week",0.43,IF('6 weeks'!DB:DB="more than 4 per week",0.8))))</f>
        <v>0.02</v>
      </c>
      <c r="DC11" t="s">
        <v>182</v>
      </c>
      <c r="DD11">
        <f>IF('6 weeks'!DD:DD="Never/less than 1 per month",0.02,IF('6 weeks'!DD:DD="1-3 per month",0.08,IF('6 weeks'!DD:DD="once per week",0.14,IF('6 weeks'!DD:DD="2-4 per week",0.43,IF('6 weeks'!DD:DD="more than 4 per week",0.8)))))</f>
        <v>0.02</v>
      </c>
      <c r="DE11">
        <f>IF('6 weeks'!DE:DE="Never/less than 1 per month",0.02,IF('6 weeks'!DE:DE="1-3 per moth",0.08,IF('6 weeks'!DE:DE="1 per week",0.14,IF('6 weeks'!DE:DE="2-4 per week",0.8,IF('6 weeks'!DE:DE="more than 4 per week",0.8)))))</f>
        <v>0.08</v>
      </c>
      <c r="DF11" t="s">
        <v>182</v>
      </c>
      <c r="DG11">
        <f>IF('6 weeks'!DG:DG="Never/less than 1 per month",0.02,IF('6 weeks'!DG:DG="1-3 per month",0.08,IF('6 weeks'!DG:DG="1 per week",0.14,IF('6 weeks'!DG:DG="more than 1 per week",0.8))))</f>
        <v>0.08</v>
      </c>
      <c r="DH11">
        <f>IF('6 weeks'!DH:DH="Never/less than 1 per month",0.02,IF('6 weeks'!DH:DH="1-3 per month",0.08,IF('6 weeks'!DH:DH="once per week",0.14,IF('6 weeks'!DH:DH="2-4 per week",0.43,IF('6 weeks'!DH:DH="more than 4 per week",0.8)))))</f>
        <v>0.08</v>
      </c>
      <c r="DI11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11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11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0.08</v>
      </c>
      <c r="DL11" t="s">
        <v>182</v>
      </c>
      <c r="DM11" t="s">
        <v>182</v>
      </c>
      <c r="DN11" t="s">
        <v>182</v>
      </c>
      <c r="DO11" t="s">
        <v>182</v>
      </c>
      <c r="DP11" t="s">
        <v>182</v>
      </c>
      <c r="DQ11" t="s">
        <v>182</v>
      </c>
      <c r="DR11" t="s">
        <v>182</v>
      </c>
      <c r="DS11" t="s">
        <v>182</v>
      </c>
      <c r="DT11" t="s">
        <v>182</v>
      </c>
      <c r="DU11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11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11" t="s">
        <v>182</v>
      </c>
      <c r="DX11">
        <f>IF('6 weeks'!DX:DX="Never/less than 1/month",0.02,IF('6 weeks'!DX:DX="1-3 times/month",0.08,IF('6 weeks'!DX:DX="once per week",0.14,IF('6 weeks'!DX:DX="2-4 times/week",0.43,IF('6 weeks'!DX:DX="more than 4 times/week",0.8)))))</f>
        <v>0.08</v>
      </c>
      <c r="DY11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0.14000000000000001</v>
      </c>
      <c r="DZ11">
        <f>IF('6 weeks'!DZ:DZ="Never/less than 1/month",0.02,IF('6 weeks'!DZ:DZ="1-3 times/month",0.08,IF('6 weeks'!DZ:DZ="once per week",0.14,IF('6 weeks'!DZ:DZ="2-4 times/week",0.43,IF('6 weeks'!DZ:DZ="more than 4 times/week",0.8)))))</f>
        <v>0.14000000000000001</v>
      </c>
      <c r="EA11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11" t="s">
        <v>182</v>
      </c>
      <c r="EC11" t="s">
        <v>182</v>
      </c>
      <c r="ED11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11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11" t="s">
        <v>182</v>
      </c>
      <c r="EG11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11" t="s">
        <v>182</v>
      </c>
      <c r="EI11">
        <f>IF('6 weeks'!EI:EI="Never/less than 1 per month",0.02,IF('6 weeks'!EI:EI="1-3 /month",0.08,IF('6 weeks'!EI:EI="1/week",0.14,IF('6 weeks'!EI:EI="2-4 /week",0.43,IF('6 weeks'!EI:EI="1/day",1,IF('6 weeks'!EI:EI="2/day",2,IF('6 weeks'!EI:EI="3 or more /day",3)))))))</f>
        <v>0.43</v>
      </c>
      <c r="EJ11">
        <f>IF('6 weeks'!EJ:EJ="Never/less than once per month",0.02,IF('6 weeks'!EJ:EJ="1-3 times per month",0.08,IF('6 weeks'!EJ:EJ="once per week",0.14,IF('6 weeks'!EJ:EJ="more than once per week",0.43))))</f>
        <v>0.08</v>
      </c>
      <c r="EK11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11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0.02</v>
      </c>
      <c r="EM11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0.02</v>
      </c>
      <c r="EN11">
        <f>IF('6 weeks'!EN:EN="Never/less than 1 per month",0.02,IF('6 weeks'!EN:EN="1-3 per moth",0.08,IF('6 weeks'!EN:EN="1 per week",0.14,IF('6 weeks'!EN:EN="2-4 per week",0.8,IF('6 weeks'!EN:EN="more than 4 per week",0.8)))))</f>
        <v>0.02</v>
      </c>
      <c r="EO11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0.43</v>
      </c>
      <c r="EP11">
        <f>IF('6 weeks'!EP:EP="Never/less than 1/month",0.02,IF('6 weeks'!EP:EP="1-3 times/month",0.08,IF('6 weeks'!EP:EP="once per week",0.14,IF('6 weeks'!EP:EP="2-4 times/week",0.43,IF('6 weeks'!EP:EP="more than 4 times/week",0.8)))))</f>
        <v>0.08</v>
      </c>
      <c r="EQ11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12" spans="1:147" x14ac:dyDescent="0.25">
      <c r="A12">
        <v>111</v>
      </c>
      <c r="B12">
        <f>IF('6 weeks'!B:B="Never/less than 1/month",0.02,IF('6 weeks'!B:B="1-3 times per month",0.08,IF('6 weeks'!B:B="once per week",0.14,IF('6 weeks'!B:B="2-6 times/week",0.8,IF('6 weeks'!B:B="1 or more per day",1)))))</f>
        <v>0.14000000000000001</v>
      </c>
      <c r="C12">
        <f>IF('6 weeks'!C:C="Never/less than 1/month",0.02,IF('6 weeks'!C:C="1-3 times per month",0.08,IF('6 weeks'!C:C="once per week",0.14,IF('6 weeks'!C:C="2-6 times/week",0.8,IF('6 weeks'!C:C="1 or more per day",1)))))</f>
        <v>0.8</v>
      </c>
      <c r="D12">
        <f>IF('6 weeks'!D:D="Never/less than 1/month",0.02,IF('6 weeks'!D:D="1-3 times per month",0.08,IF('6 weeks'!D:D="once per week",0.14,IF('6 weeks'!D:D="2-6 times/week",0.8,IF('6 weeks'!D:D="1 or more per day",1)))))</f>
        <v>0.8</v>
      </c>
      <c r="E12">
        <f>IF('6 weeks'!E:E="Never/less than 1 per month",0.02,IF('6 weeks'!E:E="1-3 per month",0.08,IF('6 weeks'!E:E="once per week",0.14,IF('6 weeks'!E:E="2-4 per week",0.43,IF('6 weeks'!E:E="1 or more per day",1)))))</f>
        <v>0.14000000000000001</v>
      </c>
      <c r="F12">
        <f>IF('6 weeks'!F:F="Never/less than 1/month",0.02,IF('6 weeks'!F:F="1-3 times/month",0.08,IF('6 weeks'!F:F="once per week",0.14,IF('6 weeks'!F:F="2-4 times/week",0.43,IF('6 weeks'!F:F="more than 4 times/week",0.8)))))</f>
        <v>0.43</v>
      </c>
      <c r="G12">
        <f>IF('6 weeks'!G:G="Never/less than 1/month",0.02,IF('6 weeks'!G:G="1-3 times per month",0.08,IF('6 weeks'!G:G="once per week",0.14,IF('6 weeks'!G:G="2-6 times/week",0.8,IF('6 weeks'!G:G="1 or more per day",1)))))</f>
        <v>0.08</v>
      </c>
      <c r="H12">
        <f>IF('6 weeks'!H:H="Never/less than 1 per month",0.02,IF('6 weeks'!H:H="1-3 per month",0.08,IF('6 weeks'!H:H="once per week",0.14,IF('6 weeks'!H:H="2-4 per week",0.43,IF('6 weeks'!H:H="more than 4 per week",0.8)))))</f>
        <v>0.43</v>
      </c>
      <c r="I12">
        <f>IF('6 weeks'!I:I="Never/less than 1 per month",0.02,IF('6 weeks'!I:I="1-3 per month",0.08,IF('6 weeks'!I:I="once per week",0.14,IF('6 weeks'!I:I="2-4 per week",0.43,IF('6 weeks'!I:I="more than 4 per week",0.8)))))</f>
        <v>0.43</v>
      </c>
      <c r="J12">
        <f>IF('6 weeks'!J:J="Never/less than 1 per month",0.02,IF('6 weeks'!J:J="1-3 per month",0.08,IF('6 weeks'!J:J="once per week",0.14,IF('6 weeks'!J:J="2-4 per week",0.43,IF('6 weeks'!J:J="more than 4 per week",0.8)))))</f>
        <v>0.43</v>
      </c>
      <c r="K12">
        <f>IF('6 weeks'!K:K="Never/less than 1 per month",0.02,IF('6 weeks'!K:K="1-3 per moth",0.08,IF('6 weeks'!K:K="1 per week",0.14,IF('6 weeks'!K:K="2-4 per week",0.8,IF('6 weeks'!K:K="more than 4 per week",0.8)))))</f>
        <v>0.08</v>
      </c>
      <c r="L12">
        <f>IF('6 weeks'!L:L="Never/less than 1/month",0.02,IF('6 weeks'!L:L="1-3 times/month",0.08,IF('6 weeks'!L:L="once per week",0.14,IF('6 weeks'!L:L="2-4 times/week",0.43,IF('6 weeks'!L:L="more than 4 times/week",0.8)))))</f>
        <v>0.08</v>
      </c>
      <c r="M12">
        <f>IF('6 weeks'!M:M="Never/less than 1/month",0.02,IF('6 weeks'!M:M="1-3 times/month",0.08,IF('6 weeks'!M:M="once per week",0.14,IF('6 weeks'!M:M="2-4 times/week",0.43,IF('6 weeks'!M:M="more than 4 times/week",0.8)))))</f>
        <v>0.08</v>
      </c>
      <c r="N12">
        <f>IF('6 weeks'!N:N="Never/less than 1 per month",0.02,IF('6 weeks'!N:N="1-3 per moth",0.08,IF('6 weeks'!N:N="1 per week",0.14,IF('6 weeks'!N:N="2-4 per week",0.8,IF('6 weeks'!N:N="more than 4 per week",0.8)))))</f>
        <v>0.02</v>
      </c>
      <c r="O12">
        <f>IF('6 weeks'!O:O="Never/less than 1 per month",0.02,IF('6 weeks'!O:O="1-3 per month",0.08,IF('6 weeks'!O:O="one per week",0.14,IF('6 weeks'!O:O="2-6 per week",0.8,IF('6 weeks'!O:O="1 or more per day",1)))))</f>
        <v>0.08</v>
      </c>
      <c r="P12">
        <f>IF('6 weeks'!P:P="Never/less than 1 per month",0.02,IF('6 weeks'!P:P="1-3 per month",0.08,IF('6 weeks'!P:P="once per week",0.14,IF('6 weeks'!P:P="2-4 per week",0.43,IF('6 weeks'!P:P="more than 4 per week",0.8)))))</f>
        <v>0.02</v>
      </c>
      <c r="Q12">
        <f>IF('6 weeks'!Q:Q="Never/less than 1 per month",0.02,IF('6 weeks'!Q:Q="1-3 per month",0.08,IF('6 weeks'!Q:Q="2-6 per week",0.8,IF('6 weeks'!Q:Q="1 per day",1,IF('6 weeks'!Q:Q="more than 1 per day",2.5)))))</f>
        <v>0.8</v>
      </c>
      <c r="R12">
        <f>IF('6 weeks'!R:R="Never/less than once per month",0.02,IF('6 weeks'!R:R="1-3 times per month",0.08,IF('6 weeks'!R:R="once per week",0.14,IF('6 weeks'!R:R="more than once week",0.43))))</f>
        <v>0.02</v>
      </c>
      <c r="S12">
        <f>IF('6 weeks'!S:S="Never/less than 1 per month",0.02,IF('6 weeks'!S:S="1-3 per month",0.08,IF('6 weeks'!S:S="1 per week",0.14,IF('6 weeks'!S:S="more than 1 per week",0.8))))</f>
        <v>0.08</v>
      </c>
      <c r="T12">
        <f>IF('6 weeks'!T:T="Never/less than once per month",0.02,IF('6 weeks'!T:T="1-3 times per month",0.08,IF('6 weeks'!T:T="once per week",0.14,IF('6 weeks'!T:T="more than once week",0.43))))</f>
        <v>0.02</v>
      </c>
      <c r="U12">
        <f>IF('6 weeks'!U:U="Never/less than 1/month",0.02,IF('6 weeks'!U:U="1-3 times/month",0.08,IF('6 weeks'!U:U="once per week",0.14,IF('6 weeks'!U:U="2-4 times/week",0.43,IF('6 weeks'!U:U="more than 4 times/week",0.8)))))</f>
        <v>0.08</v>
      </c>
      <c r="V12">
        <f>IF('6 weeks'!V:V="Never/less than 1/month",0.02,IF('6 weeks'!V:V="1-3 times/month",0.08,IF('6 weeks'!V:V="once per week",0.14,IF('6 weeks'!V:V="2-4 times/week",0.43,IF('6 weeks'!V:V="more than 4 times/week",0.8)))))</f>
        <v>0.08</v>
      </c>
      <c r="W12">
        <f>IF('6 weeks'!W:W="Never/less than 1/month",0.02,IF('6 weeks'!W:W="1-3 times/month",0.08,IF('6 weeks'!W:W="once per week",0.14,IF('6 weeks'!W:W="2-4 times/week",0.43,IF('6 weeks'!W:W="more than 4 times/week",0.8)))))</f>
        <v>0.02</v>
      </c>
      <c r="X12">
        <f>IF('6 weeks'!X:X="Never/less than 1 per month",0.02,IF('6 weeks'!X:X="1 per week or less",0.14,IF('6 weeks'!X:X="2-6 per week",0.8,IF('6 weeks'!X:X="1 per day",1,IF('6 weeks'!X:X="2-3 per day",2.5,IF('6 weeks'!X:X="more than 3 per day",3.5))))))</f>
        <v>0.8</v>
      </c>
      <c r="Y12">
        <f>IF('6 weeks'!Y:Y="Never/less than 1 per month",0.02,IF('6 weeks'!Y:Y="1-3 per month",0.08,IF('6 weeks'!Y:Y="once per week",0.14,IF('6 weeks'!Y:Y="2-4 per week",0.43,IF('6 weeks'!Y:Y="more than 4 per week",0.8)))))</f>
        <v>0.14000000000000001</v>
      </c>
      <c r="Z12">
        <f>IF('6 weeks'!Z:Z="Never/less than 1 per month",0.02,IF('6 weeks'!Z:Z="1-3 per month",0.08,IF('6 weeks'!Z:Z="once per week",0.14,IF('6 weeks'!Z:Z="2-4 per week",0.43,IF('6 weeks'!Z:Z="more than 4 per week",0.8)))))</f>
        <v>0.14000000000000001</v>
      </c>
      <c r="AA12">
        <f>IF('6 weeks'!AA:AA="Never/less than 1 per month",0.02,IF('6 weeks'!AA:AA="1-3 per month",0.08,IF('6 weeks'!AA:AA="once per week",0.14,IF('6 weeks'!AA:AA="2-4 per week",0.43,IF('6 weeks'!AA:AA="more than 4 per week",0.8)))))</f>
        <v>0.14000000000000001</v>
      </c>
      <c r="AB12">
        <f>IF('6 weeks'!AB:AB="Never/less than 1 per month",0.02,IF('6 weeks'!AB:AB="1-3 per month",0.08,IF('6 weeks'!AB:AB="once per week",0.14,IF('6 weeks'!AB:AB="2-4 per week",0.43,IF('6 weeks'!AB:AB="more than 4 per week",0.8)))))</f>
        <v>0.43</v>
      </c>
      <c r="AC12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12">
        <f>IF('6 weeks'!AD:AD="Never/less than 1 per month",0.02,IF('6 weeks'!AD:AD="1-3 per month",0.08,IF('6 weeks'!AD:AD="one per week",0.14,IF('6 weeks'!AD:AD="2-4 per week",0.43,IF('6 weeks'!AD:AD="more than 4 per week",0.8)))))</f>
        <v>0.14000000000000001</v>
      </c>
      <c r="AE12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1</v>
      </c>
      <c r="AF12">
        <f>IF('6 weeks'!AF:AF="Never/less than 1 per month",0.02,IF('6 weeks'!AF:AF="1-3 per month",0.08,IF('6 weeks'!AF:AF="one per week",0.14,IF('6 weeks'!AF:AF="2-6 per week",0.8,IF('6 weeks'!AF:AF="1 or more per day",1)))))</f>
        <v>0.14000000000000001</v>
      </c>
      <c r="AG12">
        <f>IF('6 weeks'!AG:AG="never/less than 1 per month",0.02,IF('6 weeks'!AG:AG="1-3 times per month",0.08,IF('6 weeks'!AG:AG="once per week",0.14,IF('6 weeks'!AG:AG="2-4 times/week",0.43,IF('6 weeks'!AG:AG="more than 4 times per week",0.8)))))</f>
        <v>0.14000000000000001</v>
      </c>
      <c r="AH12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0.8</v>
      </c>
      <c r="AI12">
        <f>IF('6 weeks'!AI:AI="Never/less than once per month",0.02,IF('6 weeks'!AI:AI="1-3 times per month",0.08,IF('6 weeks'!AI:AI="once per week",0.14,IF('6 weeks'!AI:AI="more than once week",0.43))))</f>
        <v>0.08</v>
      </c>
      <c r="AJ12">
        <f>IF('6 weeks'!AJ:AJ="Never/less than 1/month",0.02,IF('6 weeks'!AJ:AJ="1-3 times/month",0.08,IF('6 weeks'!AJ:AJ="once per week",0.14,IF('6 weeks'!AJ:AJ="2-4 times/week",0.43,IF('6 weeks'!AJ:AJ="more than 4 times/week",0.8)))))</f>
        <v>0.08</v>
      </c>
      <c r="AK12">
        <f>IF('6 weeks'!AK:AK="Never/less than 1 per month",0.02,IF('6 weeks'!AK:AK="1-3 per month",0.08,IF('6 weeks'!AK:AK="one per week",0.14,IF('6 weeks'!AK:AK="2-6 per week",0.8,IF('6 weeks'!AK:AK="1 or more per day",1)))))</f>
        <v>0.8</v>
      </c>
      <c r="AL12">
        <f>IF('6 weeks'!AL:AL="Never/less than 1/month",0.02,IF('6 weeks'!AL:AL="1-3 times/month",0.08,IF('6 weeks'!AL:AL="once per week",0.14,IF('6 weeks'!AL:AL="2-4 times/week",0.43,IF('6 weeks'!AL:AL="more than 4 times/week",0.8)))))</f>
        <v>0.14000000000000001</v>
      </c>
      <c r="AM12">
        <f>IF('6 weeks'!AM:AM="Never/less than 1 per month",0.02,IF('6 weeks'!AM:AM="1-3 per month",0.08,IF('6 weeks'!AM:AM="one per week",0.14,IF('6 weeks'!AM:AM="2-6 per week",0.8,IF('6 weeks'!AM:AM="1 or more per day",1)))))</f>
        <v>0.14000000000000001</v>
      </c>
      <c r="AN12" t="s">
        <v>182</v>
      </c>
      <c r="AO12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12">
        <f>IF('6 weeks'!AP:AP="Never/less than 1 per month",0.02,IF('6 weeks'!AP:AP="1-3 per month",0.08,IF('6 weeks'!AP:AP="1 per week",0.14,IF('6 weeks'!AP:AP="more than 1 per week",0.8))))</f>
        <v>0.08</v>
      </c>
      <c r="AQ12">
        <f>IF('6 weeks'!AQ:AQ="never/less than 1 per month",0.02,IF('6 weeks'!AQ:AQ="1-3 times per month",0.08,IF('6 weeks'!AQ:AQ="once per week",0.14,IF('6 weeks'!AQ:AQ="2-4 imes/week",0.43,IF('6 weeks'!AQ:AQ="more than 4 times per week",0.8)))))</f>
        <v>0.08</v>
      </c>
      <c r="AR12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0.14000000000000001</v>
      </c>
      <c r="AS12">
        <f>IF('6 weeks'!AS:AS="Never/less than 1 per month",0.02,IF('6 weeks'!AS:AS="1-3 per moth",0.08,IF('6 weeks'!AS:AS="1 per week",0.14,IF('6 weeks'!AS:AS="2-4 per week",0.43,IF('6 weeks'!AS:AS="more than 4 per week",0.8)))))</f>
        <v>0.08</v>
      </c>
      <c r="AT12">
        <f>IF('6 weeks'!AT:AT="Never/less than 1 per month",0.02,IF('6 weeks'!AT:AT="1-3 per month",0.08,IF('6 weeks'!AT:AT="1-4 per week",0.43,IF('6 weeks'!AT:AT="more than 4 per week",0.8))))</f>
        <v>0.43</v>
      </c>
      <c r="AU12">
        <f>IF('6 weeks'!AU:AU="Never/less than 1 per month",0.02,IF('6 weeks'!AU:AU="1-3 per month",0.08,IF('6 weeks'!AU:AU="once per week",0.14,IF('6 weeks'!AU:AU="2-4 per week",0.43,IF('6 weeks'!AU:AU="more than 4 per week",0.8)))))</f>
        <v>0.08</v>
      </c>
      <c r="AV12">
        <f>IF('6 weeks'!AV:AV="Never/less than 1 per month",0.02,IF('6 weeks'!AV:AV="1-3 per month",0.08,IF('6 weeks'!AV:AV="one per week",0.14,IF('6 weeks'!AV:AV="2-6 per week",0.8,IF('6 weeks'!AV:AV="1 or more per day",1)))))</f>
        <v>0.14000000000000001</v>
      </c>
      <c r="AW12">
        <f>IF('6 weeks'!AW:AW="Never/less than 1 per month",0.02,IF('6 weeks'!AW:AW="1-3 per month",0.08,IF('6 weeks'!AW:AW="once per week",0.14,IF('6 weeks'!AW:AW="2-4 per week",0.43,IF('6 weeks'!AW:AW="more than 4 per week",0.8)))))</f>
        <v>0.08</v>
      </c>
      <c r="AX12">
        <f>IF('6 weeks'!AX:AX="Never/less than 1 per month",0.02,IF('6 weeks'!AX:AX="1-3 per month",0.08,IF('6 weeks'!AX:AX="once per week",0.14,IF('6 weeks'!AX:AX="2-4 per week",0.43,IF('6 weeks'!AX:AX="more than 4 per week",0.8)))))</f>
        <v>0.43</v>
      </c>
      <c r="AY12">
        <f>IF('6 weeks'!AY:AY="Never/less than 1 per month",0.02,IF('6 weeks'!AY:AY="1-3 per moth",0.08,IF('6 weeks'!AY:AY="1 per week",0.14,IF('6 weeks'!AY:AY="2-4 per week",0.43,IF('6 weeks'!AY:AY="more than 4 per week",0.8)))))</f>
        <v>0.08</v>
      </c>
      <c r="AZ12">
        <f>IF('6 weeks'!AZ:AZ="Never/less than 1 per month",0.02,IF('6 weeks'!AZ:AZ="1-3 per month",0.08,IF('6 weeks'!AZ:AZ="once per week",0.14,IF('6 weeks'!AZ:AZ="2-4 per week",0.43,IF('6 weeks'!AZ:AZ="more than 4 per week",0.8)))))</f>
        <v>0.08</v>
      </c>
      <c r="BA12">
        <f>IF('6 weeks'!BA:BA="Never/less than 1 per month",0.02,IF('6 weeks'!BA:BA="1-3 per moth",0.08,IF('6 weeks'!BA:BA="1 per week",0.14,IF('6 weeks'!BA:BA="2-4 per week",0.8,IF('6 weeks'!BA:BA="more than 4 per week",0.8)))))</f>
        <v>0.14000000000000001</v>
      </c>
      <c r="BB12">
        <f>IF('6 weeks'!BB:BB="Never/less than 1 per month",0.02,IF('6 weeks'!BB:BB="1-3 per moth",0.08,IF('6 weeks'!BB:BB="1 per week",0.14,IF('6 weeks'!BB:BB="2-4 per week",0.8,IF('6 weeks'!BB:BB="more than 4 per week",0.8)))))</f>
        <v>0.08</v>
      </c>
      <c r="BC12">
        <f>IF('6 weeks'!BC:BC="Never/less than 1 per month",0.02,IF('6 weeks'!BC:BC="1-3 per month",0.08,IF('6 weeks'!BC:BC="once per week",0.14,IF('6 weeks'!BC:BC="2-4 per week",0.43,IF('6 weeks'!BC:BC="more than 4 per week",0.8)))))</f>
        <v>0.08</v>
      </c>
      <c r="BD12">
        <f>IF('6 weeks'!BD:BD="Never/less than 1 per month",0.02,IF('6 weeks'!BD:BD="1-3 per month",0.08,IF('6 weeks'!BD:BD="1 per week",0.14,IF('6 weeks'!BD:BD="more than 1 per week",0.8))))</f>
        <v>0.14000000000000001</v>
      </c>
      <c r="BE12">
        <f>IF('6 weeks'!BE:BE="Never/less than 1 per month",0.02,IF('6 weeks'!BE:BE="1-3 per month",0.08,IF('6 weeks'!BE:BE="1 per week",0.14,IF('6 weeks'!BE:BE="more than 1 per week",0.8))))</f>
        <v>0.08</v>
      </c>
      <c r="BF12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12">
        <f>IF('6 weeks'!BG:BG="Never/less than 1/month",0.02,IF('6 weeks'!BG:BG="1-3 times/month",0.08,IF('6 weeks'!BG:BG="once per week",0.14,IF('6 weeks'!BG:BG="2-4 times/week",0.43,IF('6 weeks'!BG:BG="more than 4 times/week",0.8)))))</f>
        <v>0.14000000000000001</v>
      </c>
      <c r="BH12">
        <f>IF('6 weeks'!BH:BH="Never/less than 1/month",0.02,IF('6 weeks'!BH:BH="1-3 times/month",0.08,IF('6 weeks'!BH:BH="once per week",0.14,IF('6 weeks'!BH:BH="2-4 times/week",0.43,IF('6 weeks'!BH:BH="more than 4 times/week",0.8)))))</f>
        <v>0.14000000000000001</v>
      </c>
      <c r="BI12">
        <f>IF('6 weeks'!BI:BI="Never/less than 1/month",0.02,IF('6 weeks'!BI:BI="1-3 times/month",0.08,IF('6 weeks'!BI:BI="once per week",0.14,IF('6 weeks'!BI:BI="2-4 times/week",0.43,IF('6 weeks'!BI:BI="1 or more per day",1)))))</f>
        <v>0.14000000000000001</v>
      </c>
      <c r="BJ12">
        <f>IF('6 weeks'!BJ:BJ="Never/less than 1 per month",0.02,IF('6 weeks'!BJ:BJ="1-3 per month",0.08,IF('6 weeks'!BJ:BJ="one per week",0.14,IF('6 weeks'!BJ:BJ="2-4 per week",0.43,IF('6 weeks'!BJ:BJ="more than 4 per week",0.8)))))</f>
        <v>0.08</v>
      </c>
      <c r="BK12">
        <f>IF('6 weeks'!BK:BK="Never/less than 1 per month",0.02,IF('6 weeks'!BK:BK="1-3 per month",0.08,IF('6 weeks'!BK:BK="once per week",0.14,IF('6 weeks'!BK:BK="2-4 per week",0.43,IF('6 weeks'!BK:BK="more than 4 per week",0.8)))))</f>
        <v>0.14000000000000001</v>
      </c>
      <c r="BL12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12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12">
        <f>IF('6 weeks'!BN:BN="Never/less than 1 per month",0.02,IF('6 weeks'!BN:BN="1-3 per month",0.08,IF('6 weeks'!BN:BN="once per week",0.14,IF('6 weeks'!BN:BN="2-4 per week",0.43,IF('6 weeks'!BN:BN="more than 4 per week",0.8)))))</f>
        <v>0.14000000000000001</v>
      </c>
      <c r="BO12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12">
        <f>IF('6 weeks'!BP:BP="Never/less than 1 per month",0.02,IF('6 weeks'!BP:BP="1-3 per month",0.08,IF('6 weeks'!BP:BP="one per week",0.14,IF('6 weeks'!BP:BP="2-4 per week",0.43,IF('6 weeks'!BP:BP="more than 4 per week",0.8)))))</f>
        <v>0.08</v>
      </c>
      <c r="BQ12">
        <f>IF('6 weeks'!BQ:BQ="Never/less than 1 per month",0.02,IF('6 weeks'!BQ:BQ="1-3 per month",0.08,IF('6 weeks'!BQ:BQ="once per week",0.14,IF('6 weeks'!BQ:BQ="2-4 per week",0.43,IF('6 weeks'!BQ:BQ="more than 4 per week",0.8)))))</f>
        <v>0.08</v>
      </c>
      <c r="BR12">
        <f>IF('6 weeks'!BR:BR="never/less than 1 per month",0.02,IF('6 weeks'!BR:BR="1-3 per month",0.08,IF('6 weeks'!BR:BR="once per week",0.14,IF('6 weeks'!BR:BR="2-4 imes per week",0.43,IF('6 weeks'!BR:BR="more than 4 times per week",0.8)))))</f>
        <v>0.43</v>
      </c>
      <c r="BS12">
        <f>IF('6 weeks'!BS:BS="Never/less than 1 per month",0.02,IF('6 weeks'!BS:BS="1-3 per month",0.08,IF('6 weeks'!BS:BS="once per week",0.14,IF('6 weeks'!BS:BS="2-4 per week",0.43,IF('6 weeks'!BS:BS="more than 4 per week",0.8)))))</f>
        <v>0.08</v>
      </c>
      <c r="BT12">
        <f>IF('6 weeks'!BT:BT="Never/less than 1/month",0.02,IF('6 weeks'!BT:BT="1-3 times per month",0.08,IF('6 weeks'!BT:BT="once per week",0.14,IF('6 weeks'!BT:BT="2-6 times/week",0.8,IF('6 weeks'!BT:BT="1 or more per day",1)))))</f>
        <v>0.8</v>
      </c>
      <c r="BU12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0.08</v>
      </c>
      <c r="BV12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12">
        <f>IF('6 weeks'!BW:BW="never/less than 1 per month",0.02,IF('6 weeks'!BW:BW="1-3 times per month",0.08,IF('6 weeks'!BW:BW="once per week",0.14,IF('6 weeks'!BW:BW="2-4 imes/week",0.43,IF('6 weeks'!BW:BW="more than 4 times per week",0.8)))))</f>
        <v>0.14000000000000001</v>
      </c>
      <c r="BX12">
        <f>IF('6 weeks'!BX:BX="Never/less than 1 per month",0.02,IF('6 weeks'!BX:BX="1-3 per month",0.08,IF('6 weeks'!BX:BX="once per week",0.14,IF('6 weeks'!BX:BX="2-4 per week",0.43,IF('6 weeks'!BX:BX="more than 4 per week",0.8)))))</f>
        <v>0.14000000000000001</v>
      </c>
      <c r="BY12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0.8</v>
      </c>
      <c r="BZ12">
        <f>IF('6 weeks'!BZ:BZ="never/less than 1 per month",0.02,IF('6 weeks'!BZ:BZ="1-3 times per month",0.08,IF('6 weeks'!BZ:BZ="once per week",0.14,IF('6 weeks'!BZ:BZ="2-4 imes/week",0.43,IF('6 weeks'!BZ:BZ="more than 4 times per week",0.8)))))</f>
        <v>0.14000000000000001</v>
      </c>
      <c r="CA12">
        <f>IF('6 weeks'!CA:CA="Never/less than 1 per month",0.02,IF('6 weeks'!CA:CA="1-3 per month",0.08,IF('6 weeks'!CA:CA="once per week",0.14,IF('6 weeks'!CA:CA="2-4 per week",0.43,IF('6 weeks'!CA:CA="more than 4 per week",0.8)))))</f>
        <v>0.08</v>
      </c>
      <c r="CB12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0.14000000000000001</v>
      </c>
      <c r="CC12">
        <f>IF('6 weeks'!CC:CC="Never/less than 1 per month",0.02,IF('6 weeks'!CC:CC="1-3 per month",0.08,IF('6 weeks'!CC:CC="one per week",0.14,IF('6 weeks'!CC:CC="2-6 per week",0.8,IF('6 weeks'!CC:CC="1 or more per day",1)))))</f>
        <v>0.08</v>
      </c>
      <c r="CD12">
        <f>IF('6 weeks'!CD:CD="Never/less than 1/month",0.02,IF('6 weeks'!CD:CD="1-3 times/month",0.08,IF('6 weeks'!CD:CD="once per week",0.14,IF('6 weeks'!CD:CD="2-4 times/week",0.43,IF('6 weeks'!CD:CD="more than 4 times/week",0.8)))))</f>
        <v>0.08</v>
      </c>
      <c r="CE12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12">
        <f>IF('6 weeks'!CF:CF="Never/less than 1 per month",0.02,IF('6 weeks'!CF:CF="1-3 per month",0.08,IF('6 weeks'!CF:CF="once per week",0.14,IF('6 weeks'!CF:CF="2-4 per week",0.43,IF('6 weeks'!CF:CF="more than 4 per week",0.8)))))</f>
        <v>0.08</v>
      </c>
      <c r="CG12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0.14000000000000001</v>
      </c>
      <c r="CH12">
        <f>IF('6 weeks'!CH:CH="Never/less than once per month",0.02,IF('6 weeks'!CH:CH="1-3 times per month",0.08,IF('6 weeks'!CH:CH="once per week",0.14,IF('6 weeks'!CH:CH="more than once week",0.43))))</f>
        <v>0.02</v>
      </c>
      <c r="CI12">
        <f>IF('6 weeks'!CI:CI="Never/less than once per month",0.02,IF('6 weeks'!CI:CI="1-3 times per month",0.08,IF('6 weeks'!CI:CI="once per week",0.14,IF('6 weeks'!CI:CI="more than once week",0.43))))</f>
        <v>0.02</v>
      </c>
      <c r="CJ12">
        <f>IF('6 weeks'!CJ:CJ="Never/less than 1/month",0.02,IF('6 weeks'!CJ:CJ="1-3 times per month",0.08,IF('6 weeks'!CJ:CJ="once per week",0.14,IF('6 weeks'!CJ:CJ="2-6 times/week",0.8,IF('6 weeks'!CJ:CJ="1 or more per day",1)))))</f>
        <v>0.8</v>
      </c>
      <c r="CK12">
        <f>IF('6 weeks'!CK:CK="Never/less than 1 per month",0.02,IF('6 weeks'!CK:CK="1-3 per month",0.08,IF('6 weeks'!CK:CK="one per week",0.14,IF('6 weeks'!CK:CK="2-6 per week",0.8,IF('6 weeks'!CK:CK="1 or more per day",1)))))</f>
        <v>0.08</v>
      </c>
      <c r="CL12">
        <v>0.14000000000000001</v>
      </c>
      <c r="CM12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12">
        <f>IF('6 weeks'!CN:CN="Never/less than 1 per month",0.02,IF('6 weeks'!CN:CN="1-3 per month",0.08,IF('6 weeks'!CN:CN="once per week",0.14,IF('6 weeks'!CN:CN="2-4 per week",0.43,IF('6 weeks'!CN:CN="more than 4 per week",0.8)))))</f>
        <v>0.08</v>
      </c>
      <c r="CO12">
        <f>IF('6 weeks'!CO:CO="Never/less than 1 per month",0.02,IF('6 weeks'!CO:CO="1-3 per month",0.08,IF('6 weeks'!CO:CO="1 per week",0.14,IF('6 weeks'!CO:CO="more than 1 per week",0.8))))</f>
        <v>0.02</v>
      </c>
      <c r="CP12">
        <f>IF('6 weeks'!CP:CP="Never/less than 1 per month",0.02,IF('6 weeks'!CP:CP="1-3 per moth",0.08,IF('6 weeks'!CP:CP="1 per week",0.14,IF('6 weeks'!CP:CP="2-4 per week",0.8,IF('6 weeks'!CP:CP="more than 4 per week",0.8)))))</f>
        <v>0.08</v>
      </c>
      <c r="CQ12">
        <f>IF('6 weeks'!CQ:CQ="Never/less than once per month",0.02,IF('6 weeks'!CQ:CQ="1-3 times per month",0.08,IF('6 weeks'!CQ:CQ="once per week",0.14,IF('6 weeks'!CQ:CQ="more than once week",0.43))))</f>
        <v>0.02</v>
      </c>
      <c r="CR12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12">
        <f>IF('6 weeks'!CS:CS="Never/less than 1 per month",0.02,IF('6 weeks'!CS:CS="1-3 per month",0.08,IF('6 weeks'!CS:CS="one per week",0.14,IF('6 weeks'!CS:CS="2-4 per week",0.43,IF('6 weeks'!CS:CS="more than 4 per week",0.8)))))</f>
        <v>0.14000000000000001</v>
      </c>
      <c r="CT12">
        <f>IF('6 weeks'!CT:CT="Never/less than 1 per month",0.02,IF('6 weeks'!CT:CT="1-3 per month",0.08,IF('6 weeks'!CT:CT="1 per week",0.14,IF('6 weeks'!CT:CT="more than 1 per week",0.8))))</f>
        <v>0.08</v>
      </c>
      <c r="CU12">
        <f>IF('6 weeks'!CU:CU="Never/less than 1/month",0.02,IF('6 weeks'!CU:CU="1-3 times per month",0.08,IF('6 weeks'!CU:CU="once per week",0.14,IF('6 weeks'!CU:CU="2-6 times/week",0.8,IF('6 weeks'!CU:CU="1 or more per day",1)))))</f>
        <v>0.02</v>
      </c>
      <c r="CV12">
        <f>IF('6 weeks'!CV:CV="Never/less than 1/month",0.02,IF('6 weeks'!CV:CV="1-3 times/month",0.08,IF('6 weeks'!CV:CV="once per week",0.14,IF('6 weeks'!CV:CV="2-4 times/week",0.43,IF('6 weeks'!CV:CV="more than 4 times/week",0.8)))))</f>
        <v>0.08</v>
      </c>
      <c r="CW12">
        <f>IF('6 weeks'!CW:CW="Never/less than 1 per month",0.02,IF('6 weeks'!CW:CW="1-3 per month",0.08,IF('6 weeks'!CW:CW="1 per week",0.14,IF('6 weeks'!CW:CW="more than 1 per week",0.8))))</f>
        <v>0.08</v>
      </c>
      <c r="CX12">
        <f>IF('6 weeks'!CX:CX="Never/less than once per month",0.02,IF('6 weeks'!CX:CX="1-3 times per month",0.08,IF('6 weeks'!CX:CX="once per week",0.14,IF('6 weeks'!CX:CX="more than once week",0.43))))</f>
        <v>0.08</v>
      </c>
      <c r="CY12">
        <f>IF('6 weeks'!CY:CY="Never/less than 1 per month",0.02,IF('6 weeks'!CY:CY="1-3 per month",0.08,IF('6 weeks'!CY:CY="once per week",0.14,IF('6 weeks'!CY:CY="2-4 per week",0.43,IF('6 weeks'!CY:CY="more than 4 per week",0.8)))))</f>
        <v>0.43</v>
      </c>
      <c r="CZ12">
        <f>IF('6 weeks'!CZ:CZ="Never/less than 1 per month",0.02,IF('6 weeks'!CZ:CZ="1-3 per month",0.08,IF('6 weeks'!CZ:CZ="1-4 per week",0.43,IF('6 weeks'!CZ:CZ="more than 4 per week",0.8))))</f>
        <v>0.43</v>
      </c>
      <c r="DA12">
        <f>IF('6 weeks'!DA:DA="Never/less than 1 per month",0.02,IF('6 weeks'!DA:DA="1-3 per month",0.08,IF('6 weeks'!DA:DA="once per week",0.14,IF('6 weeks'!DA:DA="2-4 per week",0.43,IF('6 weeks'!DA:DA="more than 4 per week",0.8)))))</f>
        <v>0.08</v>
      </c>
      <c r="DB12">
        <f>IF('6 weeks'!DB:DB="Never/less than 1 per month",0.02,IF('6 weeks'!DB:DB="1-3 per month",0.08,IF('6 weeks'!DB:DB="1-4 per week",0.43,IF('6 weeks'!DB:DB="more than 4 per week",0.8))))</f>
        <v>0.08</v>
      </c>
      <c r="DC12">
        <f>IF('6 weeks'!DC:DC="Never/less than 1 per month",0.02,IF('6 weeks'!DC:DC="1-3 per month",0.08,IF('6 weeks'!DC:DC="once per week",0.14,IF('6 weeks'!DC:DC="2-4 per week",0.43,IF('6 weeks'!DC:DC="more than 4 per week",0.8)))))</f>
        <v>0.14000000000000001</v>
      </c>
      <c r="DD12">
        <f>IF('6 weeks'!DD:DD="Never/less than 1 per month",0.02,IF('6 weeks'!DD:DD="1-3 per month",0.08,IF('6 weeks'!DD:DD="one per week",0.14,IF('6 weeks'!DD:DD="2-4 per week",0.43,IF('6 weeks'!DD:DD="more than 4 per week",0.8)))))</f>
        <v>0.14000000000000001</v>
      </c>
      <c r="DE12">
        <f>IF('6 weeks'!DE:DE="Never/less than 1 per month",0.02,IF('6 weeks'!DE:DE="1-3 per moth",0.08,IF('6 weeks'!DE:DE="1 per week",0.14,IF('6 weeks'!DE:DE="2-4 per week",0.8,IF('6 weeks'!DE:DE="more than 4 per week",0.8)))))</f>
        <v>0.14000000000000001</v>
      </c>
      <c r="DF12">
        <f>IF('6 weeks'!DF:DF="Never/less than once per month",0.02,IF('6 weeks'!DF:DF="1-3 times per month",0.08,IF('6 weeks'!DF:DF="once per week",0.14,IF('6 weeks'!DF:DF="more than once week",0.43))))</f>
        <v>0.08</v>
      </c>
      <c r="DG12">
        <f>IF('6 weeks'!DG:DG="Never/less than 1 per month",0.02,IF('6 weeks'!DG:DG="1-3 per month",0.08,IF('6 weeks'!DG:DG="1 per week",0.14,IF('6 weeks'!DG:DG="more than 1 per week",0.8))))</f>
        <v>0.14000000000000001</v>
      </c>
      <c r="DH12">
        <f>IF('6 weeks'!DH:DH="Never/less than 1 per month",0.02,IF('6 weeks'!DH:DH="1-3 per month",0.08,IF('6 weeks'!DH:DH="once per week",0.14,IF('6 weeks'!DH:DH="2-4 per week",0.43,IF('6 weeks'!DH:DH="more than 4 per week",0.8)))))</f>
        <v>0.08</v>
      </c>
      <c r="DI12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12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12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0.08</v>
      </c>
      <c r="DL12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12">
        <f>IF('6 weeks'!DM:DM="never/less than 1 per month",0.02,IF('6 weeks'!DM:DM="1-3 times per month",0.08,IF('6 weeks'!DM:DM="once per week",0.14,IF('6 weeks'!DM:DM="2-4 imes/week",0.43,IF('6 weeks'!DM:DM="more than 4 times per week",0.8)))))</f>
        <v>0.14000000000000001</v>
      </c>
      <c r="DN12">
        <f>IF('6 weeks'!DN:DN="Never/less than 1 per month",0.02,IF('6 weeks'!DN:DN="1-3 per month",0.08,IF('6 weeks'!DN:DN="once per week",0.14,IF('6 weeks'!DN:DN="2-4 per week",0.43,IF('6 weeks'!DN:DN="more than 4 per week",0.8)))))</f>
        <v>0.14000000000000001</v>
      </c>
      <c r="DO12">
        <f>IF('6 weeks'!DO:DO="never/less than 1 per month",0.02,IF('6 weeks'!DO:DO="1-3 times per month",0.08,IF('6 weeks'!DO:DO="once per week",0.14,IF('6 weeks'!DO:DO="2-4 imes/week",0.43,IF('6 weeks'!DO:DO="more than 4 times per week",0.8)))))</f>
        <v>0.14000000000000001</v>
      </c>
      <c r="DP12">
        <f>IF('6 weeks'!DP:DP="Never/less than 1 per month",0.02,IF('6 weeks'!DP:DP="1-3 per month",0.08,IF('6 weeks'!DP:DP="once per week",0.14,IF('6 weeks'!DP:DP="2-4 per week",0.43,IF('6 weeks'!DP:DP="more than 4 per week",0.8)))))</f>
        <v>0.14000000000000001</v>
      </c>
      <c r="DQ12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12">
        <f>IF('6 weeks'!DR:DR="Never/less than 1 per month",0.02,IF('6 weeks'!DR:DR="1-3 per month",0.08,IF('6 weeks'!DR:DR="once per week",0.14,IF('6 weeks'!DR:DR="2-4 per week",0.43,IF('6 weeks'!DR:DR="more than 4 per week",0.8)))))</f>
        <v>0.08</v>
      </c>
      <c r="DS12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0.14000000000000001</v>
      </c>
      <c r="DT12">
        <f>IF('6 weeks'!DT:DT="Never/less than 1 per month",0.02,IF('6 weeks'!DT:DT="1-3 per month",0.08,IF('6 weeks'!DT:DT="once per week",0.14,IF('6 weeks'!DT:DT="2-4 per week",0.43,IF('6 weeks'!DT:DT="more than 4 per week",0.8)))))</f>
        <v>0.14000000000000001</v>
      </c>
      <c r="DU12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12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0.43</v>
      </c>
      <c r="DW12">
        <f>IF('6 weeks'!DW:DW="Never/less than 1 per month",0.02,IF('6 weeks'!DW:DW="1-3 per month",0.08,IF('6 weeks'!DW:DW="once per week",0.14,IF('6 weeks'!DW:DW="2-4 per week",0.43,IF('6 weeks'!DW:DW="more than 4 per week",0.8)))))</f>
        <v>0.14000000000000001</v>
      </c>
      <c r="DX12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12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0.43</v>
      </c>
      <c r="DZ12">
        <f>IF('6 weeks'!DZ:DZ="Never/less than 1/month",0.02,IF('6 weeks'!DZ:DZ="1-3 times/month",0.08,IF('6 weeks'!DZ:DZ="once per week",0.14,IF('6 weeks'!DZ:DZ="2-4 times/week",0.43,IF('6 weeks'!DZ:DZ="more than 4 times/week",0.8)))))</f>
        <v>0.14000000000000001</v>
      </c>
      <c r="EA12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0.43</v>
      </c>
      <c r="EB12">
        <f>IF('6 weeks'!EB:EB="Never/less than 1 per month",0.02,IF('6 weeks'!EB:EB="1-3 per month",0.08,IF('6 weeks'!EB:EB="once per week",0.14,IF('6 weeks'!EB:EB="2-4 per week",0.43,IF('6 weeks'!EB:EB="more than 4 per week",0.8)))))</f>
        <v>0.14000000000000001</v>
      </c>
      <c r="EC12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12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12">
        <f>IF('6 weeks'!EE:EE="Never/less than 1/month",0.02,IF('6 weeks'!EE:EE="1-3 times per month",0.08,IF('6 weeks'!EE:EE="once per week",0.14,IF('6 weeks'!EE:EE="2-6 times/week",0.8,IF('6 weeks'!EE:EE="1 or more per day",1)))))</f>
        <v>0.8</v>
      </c>
      <c r="EF12">
        <f>IF('6 weeks'!EF:EF="Never/less than 1 per month",0.02,IF('6 weeks'!EF:EF="1-3 per month",0.08,IF('6 weeks'!EF:EF="once per week",0.14,IF('6 weeks'!EF:EF="2-4 per week",0.43,IF('6 weeks'!EF:EF="more than 4 per week",0.8)))))</f>
        <v>0.08</v>
      </c>
      <c r="EG12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12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12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0.8</v>
      </c>
      <c r="EJ12">
        <f>IF('6 weeks'!EJ:EJ="Never/less than once per month",0.02,IF('6 weeks'!EJ:EJ="1-3 times per month",0.08,IF('6 weeks'!EJ:EJ="once per week",0.14,IF('6 weeks'!EJ:EJ="more than once per week",0.43))))</f>
        <v>0.08</v>
      </c>
      <c r="EK12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0.08</v>
      </c>
      <c r="EL12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0.8</v>
      </c>
      <c r="EM12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2.5</v>
      </c>
      <c r="EN12">
        <f>IF('6 weeks'!EN:EN="Never/less than 1 per month",0.02,IF('6 weeks'!EN:EN="1-3 per moth",0.08,IF('6 weeks'!EN:EN="1 per week",0.14,IF('6 weeks'!EN:EN="2-4 per week",0.8,IF('6 weeks'!EN:EN="more than 4 per week",0.8)))))</f>
        <v>0.14000000000000001</v>
      </c>
      <c r="EO12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0.02</v>
      </c>
      <c r="EP12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12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13" spans="1:147" x14ac:dyDescent="0.25">
      <c r="A13">
        <v>112</v>
      </c>
      <c r="B13">
        <f>IF('6 weeks'!B:B="Never/less than 1/month",0.02,IF('6 weeks'!B:B="1-3 times per month",0.08,IF('6 weeks'!B:B="once per week",0.14,IF('6 weeks'!B:B="2-6 times/week",0.8,IF('6 weeks'!B:B="1 or more per day",1)))))</f>
        <v>0.02</v>
      </c>
      <c r="C13">
        <f>IF('6 weeks'!C:C="Never/less than 1/month",0.02,IF('6 weeks'!C:C="1-3 times per month",0.08,IF('6 weeks'!C:C="once per week",0.14,IF('6 weeks'!C:C="2-6 times/week",0.8,IF('6 weeks'!C:C="1 or more per day",1)))))</f>
        <v>0.08</v>
      </c>
      <c r="D13">
        <f>IF('6 weeks'!D:D="Never/less than 1/month",0.02,IF('6 weeks'!D:D="1-3 times per month",0.08,IF('6 weeks'!D:D="once per week",0.14,IF('6 weeks'!D:D="2-6 times/week",0.8,IF('6 weeks'!D:D="1 or more per day",1)))))</f>
        <v>0.14000000000000001</v>
      </c>
      <c r="E13">
        <f>IF('6 weeks'!E:E="Never/less than 1 per month",0.02,IF('6 weeks'!E:E="1-3 per month",0.08,IF('6 weeks'!E:E="once per week",0.14,IF('6 weeks'!E:E="2-4 per week",0.43,IF('6 weeks'!E:E="1 or more per day",1)))))</f>
        <v>0.43</v>
      </c>
      <c r="F13">
        <f>IF('6 weeks'!F:F="Never/less than 1/month",0.02,IF('6 weeks'!F:F="1-3 times/month",0.08,IF('6 weeks'!F:F="once per week",0.14,IF('6 weeks'!F:F="2-4 times/week",0.43,IF('6 weeks'!F:F="more than 4 times/week",0.8)))))</f>
        <v>0.14000000000000001</v>
      </c>
      <c r="G13">
        <f>IF('6 weeks'!G:G="Never/less than 1/month",0.02,IF('6 weeks'!G:G="1-3 times per month",0.08,IF('6 weeks'!G:G="once per week",0.14,IF('6 weeks'!G:G="2-6 times/week",0.8,IF('6 weeks'!G:G="1 or more per day",1)))))</f>
        <v>0.08</v>
      </c>
      <c r="H13">
        <f>IF('6 weeks'!H:H="Never/less than 1 per month",0.02,IF('6 weeks'!H:H="1-3 per month",0.08,IF('6 weeks'!H:H="once per week",0.14,IF('6 weeks'!H:H="2-4 per week",0.43,IF('6 weeks'!H:H="more than 4 per week",0.8)))))</f>
        <v>0.14000000000000001</v>
      </c>
      <c r="I13">
        <f>IF('6 weeks'!I:I="Never/less than 1 per month",0.02,IF('6 weeks'!I:I="1-3 per month",0.08,IF('6 weeks'!I:I="once per week",0.14,IF('6 weeks'!I:I="2-4 per week",0.43,IF('6 weeks'!I:I="more than 4 per week",0.8)))))</f>
        <v>0.14000000000000001</v>
      </c>
      <c r="J13">
        <f>IF('6 weeks'!J:J="Never/less than 1 per month",0.02,IF('6 weeks'!J:J="1-3 per month",0.08,IF('6 weeks'!J:J="once per week",0.14,IF('6 weeks'!J:J="2-4 per week",0.43,IF('6 weeks'!J:J="more than 4 per week",0.8)))))</f>
        <v>0.43</v>
      </c>
      <c r="K13">
        <f>IF('6 weeks'!K:K="Never/less than 1 per month",0.02,IF('6 weeks'!K:K="1-3 per moth",0.08,IF('6 weeks'!K:K="1 per week",0.14,IF('6 weeks'!K:K="2-4 per week",0.8,IF('6 weeks'!K:K="more than 4 per week",0.8)))))</f>
        <v>0.08</v>
      </c>
      <c r="L13">
        <f>IF('6 weeks'!L:L="Never/less than 1/month",0.02,IF('6 weeks'!L:L="1-3 times/month",0.08,IF('6 weeks'!L:L="once per week",0.14,IF('6 weeks'!L:L="2-4 times/week",0.43,IF('6 weeks'!L:L="more than 4 times/week",0.8)))))</f>
        <v>0.02</v>
      </c>
      <c r="M13">
        <f>IF('6 weeks'!M:M="Never/less than 1/month",0.02,IF('6 weeks'!M:M="1-3 times/month",0.08,IF('6 weeks'!M:M="once per week",0.14,IF('6 weeks'!M:M="2-4 times/week",0.43,IF('6 weeks'!M:M="more than 4 times/week",0.8)))))</f>
        <v>0.14000000000000001</v>
      </c>
      <c r="N13">
        <f>IF('6 weeks'!N:N="Never/less than 1 per month",0.02,IF('6 weeks'!N:N="1-3 per moth",0.08,IF('6 weeks'!N:N="1 per week",0.14,IF('6 weeks'!N:N="2-4 per week",0.8,IF('6 weeks'!N:N="more than 4 per week",0.8)))))</f>
        <v>0.02</v>
      </c>
      <c r="O13">
        <f>IF('6 weeks'!O:O="Never/less than 1 per month",0.02,IF('6 weeks'!O:O="1-3 per month",0.08,IF('6 weeks'!O:O="one per week",0.14,IF('6 weeks'!O:O="2-6 per week",0.8,IF('6 weeks'!O:O="1 or more per day",1)))))</f>
        <v>0.08</v>
      </c>
      <c r="P13">
        <f>IF('6 weeks'!P:P="Never/less than 1 per month",0.02,IF('6 weeks'!P:P="1-3 per month",0.08,IF('6 weeks'!P:P="once per week",0.14,IF('6 weeks'!P:P="2-4 per week",0.43,IF('6 weeks'!P:P="more than 4 per week",0.8)))))</f>
        <v>0.02</v>
      </c>
      <c r="Q13">
        <f>IF('6 weeks'!Q:Q="Never/less than 1 per month",0.02,IF('6 weeks'!Q:Q="1-3 per month",0.08,IF('6 weeks'!Q:Q="2-6 per week",0.8,IF('6 weeks'!Q:Q="1 per day",1,IF('6 weeks'!Q:Q="more than 1 per day",2.5)))))</f>
        <v>0.8</v>
      </c>
      <c r="R13">
        <f>IF('6 weeks'!R:R="Never/less than once per month",0.02,IF('6 weeks'!R:R="1-3 times per month",0.08,IF('6 weeks'!R:R="once per week",0.14,IF('6 weeks'!R:R="more than once week",0.43))))</f>
        <v>0.02</v>
      </c>
      <c r="S13">
        <f>IF('6 weeks'!S:S="Never/less than 1 per month",0.02,IF('6 weeks'!S:S="1-3 per month",0.08,IF('6 weeks'!S:S="1 per week",0.14,IF('6 weeks'!S:S="more than 1 per week",0.8))))</f>
        <v>0.08</v>
      </c>
      <c r="T13">
        <f>IF('6 weeks'!T:T="Never/less than once per month",0.02,IF('6 weeks'!T:T="1-3 times per month",0.08,IF('6 weeks'!T:T="once per week",0.14,IF('6 weeks'!T:T="more than once week",0.43))))</f>
        <v>0.02</v>
      </c>
      <c r="U13">
        <f>IF('6 weeks'!U:U="Never/less than 1/month",0.02,IF('6 weeks'!U:U="1-3 times/month",0.08,IF('6 weeks'!U:U="once per week",0.14,IF('6 weeks'!U:U="2-4 times/week",0.43,IF('6 weeks'!U:U="more than 4 times/week",0.8)))))</f>
        <v>0.08</v>
      </c>
      <c r="V13">
        <f>IF('6 weeks'!V:V="Never/less than 1/month",0.02,IF('6 weeks'!V:V="1-3 times/month",0.08,IF('6 weeks'!V:V="once per week",0.14,IF('6 weeks'!V:V="2-4 times/week",0.43,IF('6 weeks'!V:V="more than 4 times/week",0.8)))))</f>
        <v>0.02</v>
      </c>
      <c r="W13">
        <f>IF('6 weeks'!W:W="Never/less than 1/month",0.02,IF('6 weeks'!W:W="1-3 times/month",0.08,IF('6 weeks'!W:W="once per week",0.14,IF('6 weeks'!W:W="2-4 times/week",0.43,IF('6 weeks'!W:W="more than 4 times/week",0.8)))))</f>
        <v>0.02</v>
      </c>
      <c r="X13">
        <f>IF('6 weeks'!X:X="Never/less than 1 per month",0.02,IF('6 weeks'!X:X="1 per week or less",0.14,IF('6 weeks'!X:X="2-6 per week",0.8,IF('6 weeks'!X:X="1 per day",1,IF('6 weeks'!X:X="2-3 per day",2.5,IF('6 weeks'!X:X="more than 3 per day",3.5))))))</f>
        <v>0.8</v>
      </c>
      <c r="Y13">
        <f>IF('6 weeks'!Y:Y="Never/less than 1 per month",0.02,IF('6 weeks'!Y:Y="1-3 per month",0.08,IF('6 weeks'!Y:Y="once per week",0.14,IF('6 weeks'!Y:Y="2-4 per week",0.43,IF('6 weeks'!Y:Y="more than 4 per week",0.8)))))</f>
        <v>0.14000000000000001</v>
      </c>
      <c r="Z13">
        <f>IF('6 weeks'!Z:Z="Never/less than 1 per month",0.02,IF('6 weeks'!Z:Z="1-3 per month",0.08,IF('6 weeks'!Z:Z="once per week",0.14,IF('6 weeks'!Z:Z="2-4 per week",0.43,IF('6 weeks'!Z:Z="more than 4 per week",0.8)))))</f>
        <v>0.14000000000000001</v>
      </c>
      <c r="AA13">
        <f>IF('6 weeks'!AA:AA="Never/less than 1 per month",0.02,IF('6 weeks'!AA:AA="1-3 per month",0.08,IF('6 weeks'!AA:AA="once per week",0.14,IF('6 weeks'!AA:AA="2-4 per week",0.43,IF('6 weeks'!AA:AA="more than 4 per week",0.8)))))</f>
        <v>0.08</v>
      </c>
      <c r="AB13">
        <f>IF('6 weeks'!AB:AB="Never/less than 1 per month",0.02,IF('6 weeks'!AB:AB="1-3 per month",0.08,IF('6 weeks'!AB:AB="once per week",0.14,IF('6 weeks'!AB:AB="2-4 per week",0.43,IF('6 weeks'!AB:AB="more than 4 per week",0.8)))))</f>
        <v>0.43</v>
      </c>
      <c r="AC13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13">
        <f>IF('6 weeks'!AD:AD="Never/less than 1 per month",0.02,IF('6 weeks'!AD:AD="1-3 per month",0.08,IF('6 weeks'!AD:AD="one per week",0.14,IF('6 weeks'!AD:AD="2-4 per week",0.43,IF('6 weeks'!AD:AD="more than 4 per week",0.8)))))</f>
        <v>0.14000000000000001</v>
      </c>
      <c r="AE13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0.8</v>
      </c>
      <c r="AF13">
        <f>IF('6 weeks'!AF:AF="Never/less than 1 per month",0.02,IF('6 weeks'!AF:AF="1-3 per month",0.08,IF('6 weeks'!AF:AF="one per week",0.14,IF('6 weeks'!AF:AF="2-6 per week",0.8,IF('6 weeks'!AF:AF="1 or more per day",1)))))</f>
        <v>0.02</v>
      </c>
      <c r="AG13">
        <f>IF('6 weeks'!AG:AG="never/less than 1 per month",0.02,IF('6 weeks'!AG:AG="1-3 times per month",0.08,IF('6 weeks'!AG:AG="once per week",0.14,IF('6 weeks'!AG:AG="2-4 times/week",0.43,IF('6 weeks'!AG:AG="more than 4 times per week",0.8)))))</f>
        <v>0.08</v>
      </c>
      <c r="AH13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0.43</v>
      </c>
      <c r="AI13">
        <f>IF('6 weeks'!AI:AI="Never/less than once per month",0.02,IF('6 weeks'!AI:AI="1-3 times per month",0.08,IF('6 weeks'!AI:AI="once per week",0.14,IF('6 weeks'!AI:AI="more than once week",0.43))))</f>
        <v>0.02</v>
      </c>
      <c r="AJ13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13">
        <f>IF('6 weeks'!AK:AK="Never/less than 1 per month",0.02,IF('6 weeks'!AK:AK="1-3 per month",0.08,IF('6 weeks'!AK:AK="one per week",0.14,IF('6 weeks'!AK:AK="2-6 per week",0.8,IF('6 weeks'!AK:AK="1 or more per day",1)))))</f>
        <v>0.08</v>
      </c>
      <c r="AL13">
        <f>IF('6 weeks'!AL:AL="Never/less than 1/month",0.02,IF('6 weeks'!AL:AL="1-3 times/month",0.08,IF('6 weeks'!AL:AL="once per week",0.14,IF('6 weeks'!AL:AL="2-4 times/week",0.43,IF('6 weeks'!AL:AL="more than 4 times/week",0.8)))))</f>
        <v>0.43</v>
      </c>
      <c r="AM13">
        <f>IF('6 weeks'!AM:AM="Never/less than 1 per month",0.02,IF('6 weeks'!AM:AM="1-3 per month",0.08,IF('6 weeks'!AM:AM="one per week",0.14,IF('6 weeks'!AM:AM="2-6 per week",0.8,IF('6 weeks'!AM:AM="1 or more per day",1)))))</f>
        <v>0.08</v>
      </c>
      <c r="AN13">
        <f>IF('6 weeks'!AN:AN="Never/less than 1 per month",0.02,IF('6 weeks'!AN:AN="1-3 per moth",0.08,IF('6 weeks'!AN:AN="1 per week",0.14,IF('6 weeks'!AN:AN="2-4 per week",0.8,IF('6 weeks'!AN:AN="more than 4 per week",0.8)))))</f>
        <v>0.14000000000000001</v>
      </c>
      <c r="AO13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13" t="s">
        <v>182</v>
      </c>
      <c r="AQ13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13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0.14000000000000001</v>
      </c>
      <c r="AS13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13">
        <f>IF('6 weeks'!AT:AT="Never/less than 1 per month",0.02,IF('6 weeks'!AT:AT="1-3 per month",0.08,IF('6 weeks'!AT:AT="1-4 per week",0.43,IF('6 weeks'!AT:AT="more than 4 per week",0.8))))</f>
        <v>0.02</v>
      </c>
      <c r="AU13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13">
        <f>IF('6 weeks'!AV:AV="Never/less than 1 per month",0.02,IF('6 weeks'!AV:AV="1-3 per month",0.08,IF('6 weeks'!AV:AV="one per week",0.14,IF('6 weeks'!AV:AV="2-6 per week",0.8,IF('6 weeks'!AV:AV="1 or more per day",1)))))</f>
        <v>0.08</v>
      </c>
      <c r="AW13">
        <f>IF('6 weeks'!AW:AW="Never/less than 1 per month",0.02,IF('6 weeks'!AW:AW="1-3 per month",0.08,IF('6 weeks'!AW:AW="once per week",0.14,IF('6 weeks'!AW:AW="2-4 per week",0.43,IF('6 weeks'!AW:AW="more than 4 per week",0.8)))))</f>
        <v>0.08</v>
      </c>
      <c r="AX13">
        <f>IF('6 weeks'!AX:AX="Never/less than 1 per month",0.02,IF('6 weeks'!AX:AX="1-3 per month",0.08,IF('6 weeks'!AX:AX="once per week",0.14,IF('6 weeks'!AX:AX="2-4 per week",0.43,IF('6 weeks'!AX:AX="more than 4 per week",0.8)))))</f>
        <v>0.43</v>
      </c>
      <c r="AY13">
        <f>IF('6 weeks'!AY:AY="Never/less than 1 per month",0.02,IF('6 weeks'!AY:AY="1-3 per moth",0.08,IF('6 weeks'!AY:AY="1 per week",0.14,IF('6 weeks'!AY:AY="2-4 per week",0.43,IF('6 weeks'!AY:AY="more than 4 per week",0.8)))))</f>
        <v>0.08</v>
      </c>
      <c r="AZ13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13">
        <f>IF('6 weeks'!BA:BA="Never/less than 1 per month",0.02,IF('6 weeks'!BA:BA="1-3 per moth",0.08,IF('6 weeks'!BA:BA="1 per week",0.14,IF('6 weeks'!BA:BA="2-4 per week",0.8,IF('6 weeks'!BA:BA="more than 4 per week",0.8)))))</f>
        <v>0.08</v>
      </c>
      <c r="BB13">
        <f>IF('6 weeks'!BB:BB="Never/less than 1 per month",0.02,IF('6 weeks'!BB:BB="1-3 per moth",0.08,IF('6 weeks'!BB:BB="1 per week",0.14,IF('6 weeks'!BB:BB="2-4 per week",0.8,IF('6 weeks'!BB:BB="more than 4 per week",0.8)))))</f>
        <v>0.08</v>
      </c>
      <c r="BC13">
        <f>IF('6 weeks'!BC:BC="Never/less than 1 per month",0.02,IF('6 weeks'!BC:BC="1-3 per month",0.08,IF('6 weeks'!BC:BC="once per week",0.14,IF('6 weeks'!BC:BC="2-4 per week",0.43,IF('6 weeks'!BC:BC="more than 4 per week",0.8)))))</f>
        <v>0.43</v>
      </c>
      <c r="BD13">
        <f>IF('6 weeks'!BD:BD="Never/less than 1 per month",0.02,IF('6 weeks'!BD:BD="1-3 per month",0.08,IF('6 weeks'!BD:BD="1 per week",0.14,IF('6 weeks'!BD:BD="more than 1 per week",0.8))))</f>
        <v>0.08</v>
      </c>
      <c r="BE13">
        <f>IF('6 weeks'!BE:BE="Never/less than 1 per month",0.02,IF('6 weeks'!BE:BE="1-3 per month",0.08,IF('6 weeks'!BE:BE="1 per week",0.14,IF('6 weeks'!BE:BE="more than 1 per week",0.8))))</f>
        <v>0.02</v>
      </c>
      <c r="BF13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13">
        <f>IF('6 weeks'!BG:BG="Never/less than 1/month",0.02,IF('6 weeks'!BG:BG="1-3 times/month",0.08,IF('6 weeks'!BG:BG="once per week",0.14,IF('6 weeks'!BG:BG="2-4 times/week",0.43,IF('6 weeks'!BG:BG="more than 4 times/week",0.8)))))</f>
        <v>0.14000000000000001</v>
      </c>
      <c r="BH13">
        <f>IF('6 weeks'!BH:BH="Never/less than 1/month",0.02,IF('6 weeks'!BH:BH="1-3 times/month",0.08,IF('6 weeks'!BH:BH="once per week",0.14,IF('6 weeks'!BH:BH="2-4 times/week",0.43,IF('6 weeks'!BH:BH="more than 4 times/week",0.8)))))</f>
        <v>0.14000000000000001</v>
      </c>
      <c r="BI13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13">
        <f>IF('6 weeks'!BJ:BJ="Never/less than 1 per month",0.02,IF('6 weeks'!BJ:BJ="1-3 per month",0.08,IF('6 weeks'!BJ:BJ="one per week",0.14,IF('6 weeks'!BJ:BJ="2-4 per week",0.43,IF('6 weeks'!BJ:BJ="more than 4 per week",0.8)))))</f>
        <v>0.08</v>
      </c>
      <c r="BK13">
        <f>IF('6 weeks'!BK:BK="Never/less than 1 per month",0.02,IF('6 weeks'!BK:BK="1-3 per month",0.08,IF('6 weeks'!BK:BK="once per week",0.14,IF('6 weeks'!BK:BK="2-4 per week",0.43,IF('6 weeks'!BK:BK="more than 4 per week",0.8)))))</f>
        <v>0.08</v>
      </c>
      <c r="BL13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13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13">
        <f>IF('6 weeks'!BN:BN="Never/less than 1 per month",0.02,IF('6 weeks'!BN:BN="1-3 per month",0.08,IF('6 weeks'!BN:BN="once per week",0.14,IF('6 weeks'!BN:BN="2-4 per week",0.43,IF('6 weeks'!BN:BN="more than 4 per week",0.8)))))</f>
        <v>0.02</v>
      </c>
      <c r="BO13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13">
        <f>IF('6 weeks'!BP:BP="Never/less than 1 per month",0.02,IF('6 weeks'!BP:BP="1-3 per month",0.08,IF('6 weeks'!BP:BP="one per week",0.14,IF('6 weeks'!BP:BP="2-4 per week",0.43,IF('6 weeks'!BP:BP="more than 4 per week",0.8)))))</f>
        <v>0.14000000000000001</v>
      </c>
      <c r="BQ13">
        <f>IF('6 weeks'!BQ:BQ="Never/less than 1 per month",0.02,IF('6 weeks'!BQ:BQ="1-3 per month",0.08,IF('6 weeks'!BQ:BQ="once per week",0.14,IF('6 weeks'!BQ:BQ="2-4 per week",0.43,IF('6 weeks'!BQ:BQ="more than 4 per week",0.8)))))</f>
        <v>0.08</v>
      </c>
      <c r="BR13">
        <f>IF('6 weeks'!BR:BR="never/less than 1 per month",0.02,IF('6 weeks'!BR:BR="1-3 per month",0.08,IF('6 weeks'!BR:BR="once per week",0.14,IF('6 weeks'!BR:BR="2-4 imes per week",0.43,IF('6 weeks'!BR:BR="more than 4 times per week",0.8)))))</f>
        <v>0.14000000000000001</v>
      </c>
      <c r="BS13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13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13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0.8</v>
      </c>
      <c r="BV13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13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13">
        <f>IF('6 weeks'!BX:BX="Never/less than 1 per month",0.02,IF('6 weeks'!BX:BX="1-3 per month",0.08,IF('6 weeks'!BX:BX="once per week",0.14,IF('6 weeks'!BX:BX="2-4 per week",0.43,IF('6 weeks'!BX:BX="more than 4 per week",0.8)))))</f>
        <v>0.08</v>
      </c>
      <c r="BY13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13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13">
        <f>IF('6 weeks'!CA:CA="Never/less than 1 per month",0.02,IF('6 weeks'!CA:CA="1-3 per month",0.08,IF('6 weeks'!CA:CA="once per week",0.14,IF('6 weeks'!CA:CA="2-4 per week",0.43,IF('6 weeks'!CA:CA="more than 4 per week",0.8)))))</f>
        <v>0.08</v>
      </c>
      <c r="CB13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13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13">
        <f>IF('6 weeks'!CD:CD="Never/less than 1/month",0.02,IF('6 weeks'!CD:CD="1-3 times/month",0.08,IF('6 weeks'!CD:CD="once per week",0.14,IF('6 weeks'!CD:CD="2-4 times/week",0.43,IF('6 weeks'!CD:CD="more than 4 times/week",0.8)))))</f>
        <v>0.02</v>
      </c>
      <c r="CE13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13">
        <f>IF('6 weeks'!CF:CF="Never/less than 1 per month",0.02,IF('6 weeks'!CF:CF="1-3 per month",0.08,IF('6 weeks'!CF:CF="once per week",0.14,IF('6 weeks'!CF:CF="2-4 per week",0.43,IF('6 weeks'!CF:CF="more than 4 per week",0.8)))))</f>
        <v>0.08</v>
      </c>
      <c r="CG13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0.14000000000000001</v>
      </c>
      <c r="CH13">
        <f>IF('6 weeks'!CH:CH="Never/less than once per month",0.02,IF('6 weeks'!CH:CH="1-3 times per month",0.08,IF('6 weeks'!CH:CH="once per week",0.14,IF('6 weeks'!CH:CH="more than once week",0.43))))</f>
        <v>0.02</v>
      </c>
      <c r="CI13">
        <f>IF('6 weeks'!CI:CI="Never/less than once per month",0.02,IF('6 weeks'!CI:CI="1-3 times per month",0.08,IF('6 weeks'!CI:CI="once per week",0.14,IF('6 weeks'!CI:CI="more than once week",0.43))))</f>
        <v>0.02</v>
      </c>
      <c r="CJ13">
        <f>IF('6 weeks'!CJ:CJ="Never/less than 1/month",0.02,IF('6 weeks'!CJ:CJ="1-3 times per month",0.08,IF('6 weeks'!CJ:CJ="once per week",0.14,IF('6 weeks'!CJ:CJ="2-6 times/week",0.8,IF('6 weeks'!CJ:CJ="1 or more per day",1)))))</f>
        <v>0.08</v>
      </c>
      <c r="CK13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13">
        <v>0.02</v>
      </c>
      <c r="CM13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13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13">
        <f>IF('6 weeks'!CO:CO="Never/less than 1 per month",0.02,IF('6 weeks'!CO:CO="1-3 per month",0.08,IF('6 weeks'!CO:CO="1 per week",0.14,IF('6 weeks'!CO:CO="more than 1 per week",0.8))))</f>
        <v>0.02</v>
      </c>
      <c r="CP13">
        <f>IF('6 weeks'!CP:CP="Never/less than 1 per month",0.02,IF('6 weeks'!CP:CP="1-3 per moth",0.08,IF('6 weeks'!CP:CP="1 per week",0.14,IF('6 weeks'!CP:CP="2-4 per week",0.8,IF('6 weeks'!CP:CP="more than 4 per week",0.8)))))</f>
        <v>0.08</v>
      </c>
      <c r="CQ13">
        <f>IF('6 weeks'!CQ:CQ="Never/less than once per month",0.02,IF('6 weeks'!CQ:CQ="1-3 times per month",0.08,IF('6 weeks'!CQ:CQ="once per week",0.14,IF('6 weeks'!CQ:CQ="more than once week",0.43))))</f>
        <v>0.02</v>
      </c>
      <c r="CR13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13">
        <f>IF('6 weeks'!CS:CS="Never/less than 1 per month",0.02,IF('6 weeks'!CS:CS="1-3 per month",0.08,IF('6 weeks'!CS:CS="one per week",0.14,IF('6 weeks'!CS:CS="2-4 per week",0.43,IF('6 weeks'!CS:CS="more than 4 per week",0.8)))))</f>
        <v>0.43</v>
      </c>
      <c r="CT13">
        <f>IF('6 weeks'!CT:CT="Never/less than 1 per month",0.02,IF('6 weeks'!CT:CT="1-3 per month",0.08,IF('6 weeks'!CT:CT="1 per week",0.14,IF('6 weeks'!CT:CT="more than 1 per week",0.8))))</f>
        <v>0.08</v>
      </c>
      <c r="CU13">
        <f>IF('6 weeks'!CU:CU="Never/less than 1/month",0.02,IF('6 weeks'!CU:CU="1-3 times per month",0.08,IF('6 weeks'!CU:CU="once per week",0.14,IF('6 weeks'!CU:CU="2-6 times/week",0.8,IF('6 weeks'!CU:CU="1 or more per day",1)))))</f>
        <v>0.08</v>
      </c>
      <c r="CV13">
        <f>IF('6 weeks'!CV:CV="Never/less than 1/month",0.02,IF('6 weeks'!CV:CV="1-3 times/month",0.08,IF('6 weeks'!CV:CV="once per week",0.14,IF('6 weeks'!CV:CV="2-4 times/week",0.43,IF('6 weeks'!CV:CV="more than 4 times/week",0.8)))))</f>
        <v>0.02</v>
      </c>
      <c r="CW13">
        <f>IF('6 weeks'!CW:CW="Never/less than 1 per month",0.02,IF('6 weeks'!CW:CW="1-3 per month",0.08,IF('6 weeks'!CW:CW="1 per week",0.14,IF('6 weeks'!CW:CW="more than 1 per week",0.8))))</f>
        <v>0.02</v>
      </c>
      <c r="CX13">
        <f>IF('6 weeks'!CX:CX="Never/less than once per month",0.02,IF('6 weeks'!CX:CX="1-3 times per month",0.08,IF('6 weeks'!CX:CX="once per week",0.14,IF('6 weeks'!CX:CX="more than once week",0.43))))</f>
        <v>0.02</v>
      </c>
      <c r="CY13">
        <f>IF('6 weeks'!CY:CY="Never/less than 1 per month",0.02,IF('6 weeks'!CY:CY="1-3 per month",0.08,IF('6 weeks'!CY:CY="once per week",0.14,IF('6 weeks'!CY:CY="2-4 per week",0.43,IF('6 weeks'!CY:CY="more than 4 per week",0.8)))))</f>
        <v>0.14000000000000001</v>
      </c>
      <c r="CZ13">
        <f>IF('6 weeks'!CZ:CZ="Never/less than 1 per month",0.02,IF('6 weeks'!CZ:CZ="1-3 per month",0.08,IF('6 weeks'!CZ:CZ="1-4 per week",0.43,IF('6 weeks'!CZ:CZ="more than 4 per week",0.8))))</f>
        <v>0.43</v>
      </c>
      <c r="DA13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13">
        <f>IF('6 weeks'!DB:DB="Never/less than 1 per month",0.02,IF('6 weeks'!DB:DB="1-3 per month",0.08,IF('6 weeks'!DB:DB="1-4 per week",0.43,IF('6 weeks'!DB:DB="more than 4 per week",0.8))))</f>
        <v>0.02</v>
      </c>
      <c r="DC13">
        <f>IF('6 weeks'!DC:DC="Never/less than 1 per month",0.02,IF('6 weeks'!DC:DC="1-3 per month",0.08,IF('6 weeks'!DC:DC="once per week",0.14,IF('6 weeks'!DC:DC="2-4 per week",0.43,IF('6 weeks'!DC:DC="more than 4 per week",0.8)))))</f>
        <v>0.14000000000000001</v>
      </c>
      <c r="DD13">
        <f>IF('6 weeks'!DD:DD="Never/less than 1 per month",0.02,IF('6 weeks'!DD:DD="1-3 per month",0.08,IF('6 weeks'!DD:DD="one per week",0.14,IF('6 weeks'!DD:DD="2-4 per week",0.43,IF('6 weeks'!DD:DD="more than 4 per week",0.8)))))</f>
        <v>0.14000000000000001</v>
      </c>
      <c r="DE13">
        <f>IF('6 weeks'!DE:DE="Never/less than 1 per month",0.02,IF('6 weeks'!DE:DE="1-3 per moth",0.08,IF('6 weeks'!DE:DE="1 per week",0.14,IF('6 weeks'!DE:DE="2-4 per week",0.8,IF('6 weeks'!DE:DE="more than 4 per week",0.8)))))</f>
        <v>0.8</v>
      </c>
      <c r="DF13">
        <f>IF('6 weeks'!DF:DF="Never/less than once per month",0.02,IF('6 weeks'!DF:DF="1-3 times per month",0.08,IF('6 weeks'!DF:DF="once per week",0.14,IF('6 weeks'!DF:DF="more than once week",0.43))))</f>
        <v>0.02</v>
      </c>
      <c r="DG13">
        <f>IF('6 weeks'!DG:DG="Never/less than 1 per month",0.02,IF('6 weeks'!DG:DG="1-3 per month",0.08,IF('6 weeks'!DG:DG="1 per week",0.14,IF('6 weeks'!DG:DG="more than 1 per week",0.8))))</f>
        <v>0.08</v>
      </c>
      <c r="DH13">
        <f>IF('6 weeks'!DH:DH="Never/less than 1 per month",0.02,IF('6 weeks'!DH:DH="1-3 per month",0.08,IF('6 weeks'!DH:DH="once per week",0.14,IF('6 weeks'!DH:DH="2-4 per week",0.43,IF('6 weeks'!DH:DH="more than 4 per week",0.8)))))</f>
        <v>0.08</v>
      </c>
      <c r="DI13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13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13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0.02</v>
      </c>
      <c r="DL13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13">
        <f>IF('6 weeks'!DM:DM="never/less than 1 per month",0.02,IF('6 weeks'!DM:DM="1-3 times per month",0.08,IF('6 weeks'!DM:DM="once per week",0.14,IF('6 weeks'!DM:DM="2-4 imes/week",0.43,IF('6 weeks'!DM:DM="more than 4 times per week",0.8)))))</f>
        <v>0.02</v>
      </c>
      <c r="DN13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13">
        <f>IF('6 weeks'!DO:DO="never/less than 1 per month",0.02,IF('6 weeks'!DO:DO="1-3 times per month",0.08,IF('6 weeks'!DO:DO="once per week",0.14,IF('6 weeks'!DO:DO="2-4 imes/week",0.43,IF('6 weeks'!DO:DO="more than 4 times per week",0.8)))))</f>
        <v>0.08</v>
      </c>
      <c r="DP13">
        <f>IF('6 weeks'!DP:DP="Never/less than 1 per month",0.02,IF('6 weeks'!DP:DP="1-3 per month",0.08,IF('6 weeks'!DP:DP="once per week",0.14,IF('6 weeks'!DP:DP="2-4 per week",0.43,IF('6 weeks'!DP:DP="more than 4 per week",0.8)))))</f>
        <v>0.14000000000000001</v>
      </c>
      <c r="DQ13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13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13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13">
        <f>IF('6 weeks'!DT:DT="Never/less than 1 per month",0.02,IF('6 weeks'!DT:DT="1-3 per month",0.08,IF('6 weeks'!DT:DT="once per week",0.14,IF('6 weeks'!DT:DT="2-4 per week",0.43,IF('6 weeks'!DT:DT="more than 4 per week",0.8)))))</f>
        <v>0.08</v>
      </c>
      <c r="DU13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13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0.08</v>
      </c>
      <c r="DW13">
        <f>IF('6 weeks'!DW:DW="Never/less than 1 per month",0.02,IF('6 weeks'!DW:DW="1-3 per month",0.08,IF('6 weeks'!DW:DW="once per week",0.14,IF('6 weeks'!DW:DW="2-4 per week",0.43,IF('6 weeks'!DW:DW="more than 4 per week",0.8)))))</f>
        <v>0.14000000000000001</v>
      </c>
      <c r="DX13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13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0.08</v>
      </c>
      <c r="DZ13">
        <f>IF('6 weeks'!DZ:DZ="Never/less than 1/month",0.02,IF('6 weeks'!DZ:DZ="1-3 times/month",0.08,IF('6 weeks'!DZ:DZ="once per week",0.14,IF('6 weeks'!DZ:DZ="2-4 times/week",0.43,IF('6 weeks'!DZ:DZ="more than 4 times/week",0.8)))))</f>
        <v>0.14000000000000001</v>
      </c>
      <c r="EA13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0.08</v>
      </c>
      <c r="EB13">
        <f>IF('6 weeks'!EB:EB="Never/less than 1 per month",0.02,IF('6 weeks'!EB:EB="1-3 per month",0.08,IF('6 weeks'!EB:EB="once per week",0.14,IF('6 weeks'!EB:EB="2-4 per week",0.43,IF('6 weeks'!EB:EB="more than 4 per week",0.8)))))</f>
        <v>0.14000000000000001</v>
      </c>
      <c r="EC13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13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13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13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13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13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13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3</v>
      </c>
      <c r="EJ13">
        <f>IF('6 weeks'!EJ:EJ="Never/less than once per month",0.02,IF('6 weeks'!EJ:EJ="1-3 times per month",0.08,IF('6 weeks'!EJ:EJ="once per week",0.14,IF('6 weeks'!EJ:EJ="more than once per week",0.43))))</f>
        <v>0.02</v>
      </c>
      <c r="EK13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13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0.08</v>
      </c>
      <c r="EM13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0.8</v>
      </c>
      <c r="EN13">
        <f>IF('6 weeks'!EN:EN="Never/less than 1 per month",0.02,IF('6 weeks'!EN:EN="1-3 per moth",0.08,IF('6 weeks'!EN:EN="1 per week",0.14,IF('6 weeks'!EN:EN="2-4 per week",0.8,IF('6 weeks'!EN:EN="more than 4 per week",0.8)))))</f>
        <v>0.08</v>
      </c>
      <c r="EO13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0.8</v>
      </c>
      <c r="EP13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13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14" spans="1:147" x14ac:dyDescent="0.25">
      <c r="A14">
        <v>113</v>
      </c>
      <c r="B14">
        <f>IF('6 weeks'!B:B="Never/less than 1/month",0.02,IF('6 weeks'!B:B="1-3 times per month",0.08,IF('6 weeks'!B:B="once per week",0.14,IF('6 weeks'!B:B="2-6 times/week",0.8,IF('6 weeks'!B:B="1 or more per day",1)))))</f>
        <v>0.8</v>
      </c>
      <c r="C14">
        <f>IF('6 weeks'!C:C="Never/less than 1/month",0.02,IF('6 weeks'!C:C="1-3 times per month",0.08,IF('6 weeks'!C:C="once per week",0.14,IF('6 weeks'!C:C="2-6 times/week",0.8,IF('6 weeks'!C:C="1 or more per day",1)))))</f>
        <v>0.14000000000000001</v>
      </c>
      <c r="D14">
        <f>IF('6 weeks'!D:D="Never/less than 1/month",0.02,IF('6 weeks'!D:D="1-3 times per month",0.08,IF('6 weeks'!D:D="once per week",0.14,IF('6 weeks'!D:D="2-6 times/week",0.8,IF('6 weeks'!D:D="1 or more per day",1)))))</f>
        <v>0.08</v>
      </c>
      <c r="E14">
        <f>IF('6 weeks'!E:E="Never/less than 1 per month",0.02,IF('6 weeks'!E:E="1-3 per month",0.08,IF('6 weeks'!E:E="once per week",0.14,IF('6 weeks'!E:E="2-4 per week",0.43,IF('6 weeks'!E:E="1 or more per day",1)))))</f>
        <v>0.08</v>
      </c>
      <c r="F14">
        <f>IF('6 weeks'!F:F="Never/less than 1/month",0.02,IF('6 weeks'!F:F="1-3 times/month",0.08,IF('6 weeks'!F:F="once per week",0.14,IF('6 weeks'!F:F="2-4 times/week",0.43,IF('6 weeks'!F:F="more than 4 times/week",0.8)))))</f>
        <v>0.08</v>
      </c>
      <c r="G14">
        <f>IF('6 weeks'!G:G="Never/less than 1/month",0.02,IF('6 weeks'!G:G="1-3 times per month",0.08,IF('6 weeks'!G:G="once per week",0.14,IF('6 weeks'!G:G="2-6 times/week",0.8,IF('6 weeks'!G:G="1 or more per day",1)))))</f>
        <v>0.08</v>
      </c>
      <c r="H14">
        <f>IF('6 weeks'!H:H="Never/less than 1 per month",0.02,IF('6 weeks'!H:H="1-3 per month",0.08,IF('6 weeks'!H:H="once per week",0.14,IF('6 weeks'!H:H="2-4 per week",0.43,IF('6 weeks'!H:H="more than 4 per week",0.8)))))</f>
        <v>0.14000000000000001</v>
      </c>
      <c r="I14">
        <f>IF('6 weeks'!I:I="Never/less than 1 per month",0.02,IF('6 weeks'!I:I="1-3 per month",0.08,IF('6 weeks'!I:I="once per week",0.14,IF('6 weeks'!I:I="2-4 per week",0.43,IF('6 weeks'!I:I="more than 4 per week",0.8)))))</f>
        <v>0.14000000000000001</v>
      </c>
      <c r="J14">
        <f>IF('6 weeks'!J:J="Never/less than 1 per month",0.02,IF('6 weeks'!J:J="1-3 per month",0.08,IF('6 weeks'!J:J="once per week",0.14,IF('6 weeks'!J:J="2-4 per week",0.43,IF('6 weeks'!J:J="more than 4 per week",0.8)))))</f>
        <v>0.43</v>
      </c>
      <c r="K14">
        <f>IF('6 weeks'!K:K="Never/less than 1 per month",0.02,IF('6 weeks'!K:K="1-3 per moth",0.08,IF('6 weeks'!K:K="1 per week",0.14,IF('6 weeks'!K:K="2-4 per week",0.8,IF('6 weeks'!K:K="more than 4 per week",0.8)))))</f>
        <v>0.08</v>
      </c>
      <c r="L14">
        <f>IF('6 weeks'!L:L="Never/less than 1/month",0.02,IF('6 weeks'!L:L="1-3 times/month",0.08,IF('6 weeks'!L:L="once per week",0.14,IF('6 weeks'!L:L="2-4 times/week",0.43,IF('6 weeks'!L:L="more than 4 times/week",0.8)))))</f>
        <v>0.08</v>
      </c>
      <c r="M14">
        <f>IF('6 weeks'!M:M="Never/less than 1/month",0.02,IF('6 weeks'!M:M="1-3 times/month",0.08,IF('6 weeks'!M:M="once per week",0.14,IF('6 weeks'!M:M="2-4 times/week",0.43,IF('6 weeks'!M:M="more than 4 times/week",0.8)))))</f>
        <v>0.08</v>
      </c>
      <c r="N14">
        <f>IF('6 weeks'!N:N="Never/less than 1 per month",0.02,IF('6 weeks'!N:N="1-3 per moth",0.08,IF('6 weeks'!N:N="1 per week",0.14,IF('6 weeks'!N:N="2-4 per week",0.8,IF('6 weeks'!N:N="more than 4 per week",0.8)))))</f>
        <v>0.08</v>
      </c>
      <c r="O14">
        <f>IF('6 weeks'!O:O="Never/less than 1 per month",0.02,IF('6 weeks'!O:O="1-3 per month",0.08,IF('6 weeks'!O:O="one per week",0.14,IF('6 weeks'!O:O="2-6 per week",0.8,IF('6 weeks'!O:O="1 or more per day",1)))))</f>
        <v>0.14000000000000001</v>
      </c>
      <c r="P14">
        <f>IF('6 weeks'!P:P="Never/less than 1 per month",0.02,IF('6 weeks'!P:P="1-3 per month",0.08,IF('6 weeks'!P:P="once per week",0.14,IF('6 weeks'!P:P="2-4 per week",0.43,IF('6 weeks'!P:P="more than 4 per week",0.8)))))</f>
        <v>0.02</v>
      </c>
      <c r="Q14">
        <f>IF('6 weeks'!Q:Q="Never/less than 1 per month",0.02,IF('6 weeks'!Q:Q="1-3 per month",0.08,IF('6 weeks'!Q:Q="2-6 per week",0.8,IF('6 weeks'!Q:Q="1 per day",1,IF('6 weeks'!Q:Q="more than 1 per day",2.5)))))</f>
        <v>0.08</v>
      </c>
      <c r="R14">
        <f>IF('6 weeks'!R:R="Never/less than once per month",0.02,IF('6 weeks'!R:R="1-3 times per month",0.08,IF('6 weeks'!R:R="once per week",0.14,IF('6 weeks'!R:R="more than once week",0.43))))</f>
        <v>0.02</v>
      </c>
      <c r="S14">
        <f>IF('6 weeks'!S:S="Never/less than 1 per month",0.02,IF('6 weeks'!S:S="1-3 per month",0.08,IF('6 weeks'!S:S="1 per week",0.14,IF('6 weeks'!S:S="more than 1 per week",0.8))))</f>
        <v>0.08</v>
      </c>
      <c r="T14">
        <f>IF('6 weeks'!T:T="Never/less than once per month",0.02,IF('6 weeks'!T:T="1-3 times per month",0.08,IF('6 weeks'!T:T="once per week",0.14,IF('6 weeks'!T:T="more than once week",0.43))))</f>
        <v>0.02</v>
      </c>
      <c r="U14">
        <f>IF('6 weeks'!U:U="Never/less than 1/month",0.02,IF('6 weeks'!U:U="1-3 times/month",0.08,IF('6 weeks'!U:U="once per week",0.14,IF('6 weeks'!U:U="2-4 times/week",0.43,IF('6 weeks'!U:U="more than 4 times/week",0.8)))))</f>
        <v>0.08</v>
      </c>
      <c r="V14">
        <f>IF('6 weeks'!V:V="Never/less than 1/month",0.02,IF('6 weeks'!V:V="1-3 times/month",0.08,IF('6 weeks'!V:V="once per week",0.14,IF('6 weeks'!V:V="2-4 times/week",0.43,IF('6 weeks'!V:V="more than 4 times/week",0.8)))))</f>
        <v>0.02</v>
      </c>
      <c r="W14">
        <f>IF('6 weeks'!W:W="Never/less than 1/month",0.02,IF('6 weeks'!W:W="1-3 times/month",0.08,IF('6 weeks'!W:W="once per week",0.14,IF('6 weeks'!W:W="2-4 times/week",0.43,IF('6 weeks'!W:W="more than 4 times/week",0.8)))))</f>
        <v>0.08</v>
      </c>
      <c r="X14">
        <f>IF('6 weeks'!X:X="Never/less than 1 per month",0.02,IF('6 weeks'!X:X="1 per week or less",0.14,IF('6 weeks'!X:X="2-6 per week",0.8,IF('6 weeks'!X:X="1 per day",1,IF('6 weeks'!X:X="2-3 per day",2.5,IF('6 weeks'!X:X="more than 3 per day",3.5))))))</f>
        <v>1</v>
      </c>
      <c r="Y14">
        <f>IF('6 weeks'!Y:Y="Never/less than 1 per month",0.02,IF('6 weeks'!Y:Y="1-3 per month",0.08,IF('6 weeks'!Y:Y="once per week",0.14,IF('6 weeks'!Y:Y="2-4 per week",0.43,IF('6 weeks'!Y:Y="more than 4 per week",0.8)))))</f>
        <v>0.08</v>
      </c>
      <c r="Z14">
        <f>IF('6 weeks'!Z:Z="Never/less than 1 per month",0.02,IF('6 weeks'!Z:Z="1-3 per month",0.08,IF('6 weeks'!Z:Z="once per week",0.14,IF('6 weeks'!Z:Z="2-4 per week",0.43,IF('6 weeks'!Z:Z="more than 4 per week",0.8)))))</f>
        <v>0.08</v>
      </c>
      <c r="AA14">
        <f>IF('6 weeks'!AA:AA="Never/less than 1 per month",0.02,IF('6 weeks'!AA:AA="1-3 per month",0.08,IF('6 weeks'!AA:AA="once per week",0.14,IF('6 weeks'!AA:AA="2-4 per week",0.43,IF('6 weeks'!AA:AA="more than 4 per week",0.8)))))</f>
        <v>0.14000000000000001</v>
      </c>
      <c r="AB14">
        <f>IF('6 weeks'!AB:AB="Never/less than 1 per month",0.02,IF('6 weeks'!AB:AB="1-3 per month",0.08,IF('6 weeks'!AB:AB="once per week",0.14,IF('6 weeks'!AB:AB="2-4 per week",0.43,IF('6 weeks'!AB:AB="more than 4 per week",0.8)))))</f>
        <v>0.43</v>
      </c>
      <c r="AC14">
        <f>IF('6 weeks'!AC:AC="Never/less than 1 per month",0.02,IF('6 weeks'!AC:AC="1-3 per month",0.08,IF('6 weeks'!AC:AC="once per week",0.14,IF('6 weeks'!AC:AC="2-4 per week",0.43,IF('6 weeks'!AC:AC="more than 4 per week",0.8)))))</f>
        <v>0.08</v>
      </c>
      <c r="AD14">
        <f>IF('6 weeks'!AD:AD="Never/less than 1 per month",0.02,IF('6 weeks'!AD:AD="1-3 per month",0.08,IF('6 weeks'!AD:AD="one per week",0.14,IF('6 weeks'!AD:AD="2-4 per week",0.43,IF('6 weeks'!AD:AD="more than 4 per week",0.8)))))</f>
        <v>0.08</v>
      </c>
      <c r="AE14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0.14000000000000001</v>
      </c>
      <c r="AF14">
        <f>IF('6 weeks'!AF:AF="Never/less than 1 per month",0.02,IF('6 weeks'!AF:AF="1-3 per month",0.08,IF('6 weeks'!AF:AF="one per week",0.14,IF('6 weeks'!AF:AF="2-6 per week",0.8,IF('6 weeks'!AF:AF="1 or more per day",1)))))</f>
        <v>0.08</v>
      </c>
      <c r="AG14">
        <f>IF('6 weeks'!AG:AG="never/less than 1 per month",0.02,IF('6 weeks'!AG:AG="1-3 times per month",0.08,IF('6 weeks'!AG:AG="once per week",0.14,IF('6 weeks'!AG:AG="2-4 times/week",0.43,IF('6 weeks'!AG:AG="more than 4 times per week",0.8)))))</f>
        <v>0.02</v>
      </c>
      <c r="AH14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0.43</v>
      </c>
      <c r="AI14">
        <f>IF('6 weeks'!AI:AI="Never/less than once per month",0.02,IF('6 weeks'!AI:AI="1-3 times per month",0.08,IF('6 weeks'!AI:AI="once per week",0.14,IF('6 weeks'!AI:AI="more than once week",0.43))))</f>
        <v>0.02</v>
      </c>
      <c r="AJ14">
        <f>IF('6 weeks'!AJ:AJ="Never/less than 1/month",0.02,IF('6 weeks'!AJ:AJ="1-3 times/month",0.08,IF('6 weeks'!AJ:AJ="once per week",0.14,IF('6 weeks'!AJ:AJ="2-4 times/week",0.43,IF('6 weeks'!AJ:AJ="more than 4 times/week",0.8)))))</f>
        <v>0.08</v>
      </c>
      <c r="AK14">
        <f>IF('6 weeks'!AK:AK="Never/less than 1 per month",0.02,IF('6 weeks'!AK:AK="1-3 per month",0.08,IF('6 weeks'!AK:AK="one per week",0.14,IF('6 weeks'!AK:AK="2-6 per week",0.8,IF('6 weeks'!AK:AK="1 or more per day",1)))))</f>
        <v>0.14000000000000001</v>
      </c>
      <c r="AL14">
        <f>IF('6 weeks'!AL:AL="Never/less than 1/month",0.02,IF('6 weeks'!AL:AL="1-3 times/month",0.08,IF('6 weeks'!AL:AL="once per week",0.14,IF('6 weeks'!AL:AL="2-4 times/week",0.43,IF('6 weeks'!AL:AL="more than 4 times/week",0.8)))))</f>
        <v>0.14000000000000001</v>
      </c>
      <c r="AM14">
        <f>IF('6 weeks'!AM:AM="Never/less than 1 per month",0.02,IF('6 weeks'!AM:AM="1-3 per month",0.08,IF('6 weeks'!AM:AM="one per week",0.14,IF('6 weeks'!AM:AM="2-6 per week",0.8,IF('6 weeks'!AM:AM="1 or more per day",1)))))</f>
        <v>0.14000000000000001</v>
      </c>
      <c r="AN14">
        <f>IF('6 weeks'!AN:AN="Never/less than 1 per month",0.02,IF('6 weeks'!AN:AN="1-3 per moth",0.08,IF('6 weeks'!AN:AN="1 per week",0.14,IF('6 weeks'!AN:AN="2-4 per week",0.8,IF('6 weeks'!AN:AN="more than 4 per week",0.8)))))</f>
        <v>0.02</v>
      </c>
      <c r="AO14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14">
        <f>IF('6 weeks'!AP:AP="Never/less than 1 per month",0.02,IF('6 weeks'!AP:AP="1-3 per month",0.08,IF('6 weeks'!AP:AP="1 per week",0.14,IF('6 weeks'!AP:AP="more than 1 per week",0.8))))</f>
        <v>0.08</v>
      </c>
      <c r="AQ14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14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14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14">
        <f>IF('6 weeks'!AT:AT="Never/less than 1 per month",0.02,IF('6 weeks'!AT:AT="1-3 per month",0.08,IF('6 weeks'!AT:AT="1-4 per week",0.43,IF('6 weeks'!AT:AT="more than 4 per week",0.8))))</f>
        <v>0.08</v>
      </c>
      <c r="AU14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14">
        <f>IF('6 weeks'!AV:AV="Never/less than 1 per month",0.02,IF('6 weeks'!AV:AV="1-3 per month",0.08,IF('6 weeks'!AV:AV="one per week",0.14,IF('6 weeks'!AV:AV="2-6 per week",0.8,IF('6 weeks'!AV:AV="1 or more per day",1)))))</f>
        <v>0.14000000000000001</v>
      </c>
      <c r="AW14">
        <f>IF('6 weeks'!AW:AW="Never/less than 1 per month",0.02,IF('6 weeks'!AW:AW="1-3 per month",0.08,IF('6 weeks'!AW:AW="once per week",0.14,IF('6 weeks'!AW:AW="2-4 per week",0.43,IF('6 weeks'!AW:AW="more than 4 per week",0.8)))))</f>
        <v>0.08</v>
      </c>
      <c r="AX14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14">
        <f>IF('6 weeks'!AY:AY="Never/less than 1 per month",0.02,IF('6 weeks'!AY:AY="1-3 per moth",0.08,IF('6 weeks'!AY:AY="1 per week",0.14,IF('6 weeks'!AY:AY="2-4 per week",0.43,IF('6 weeks'!AY:AY="more than 4 per week",0.8)))))</f>
        <v>0.08</v>
      </c>
      <c r="AZ14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14">
        <f>IF('6 weeks'!BA:BA="Never/less than 1 per month",0.02,IF('6 weeks'!BA:BA="1-3 per moth",0.08,IF('6 weeks'!BA:BA="1 per week",0.14,IF('6 weeks'!BA:BA="2-4 per week",0.8,IF('6 weeks'!BA:BA="more than 4 per week",0.8)))))</f>
        <v>0.08</v>
      </c>
      <c r="BB14">
        <f>IF('6 weeks'!BB:BB="Never/less than 1 per month",0.02,IF('6 weeks'!BB:BB="1-3 per moth",0.08,IF('6 weeks'!BB:BB="1 per week",0.14,IF('6 weeks'!BB:BB="2-4 per week",0.8,IF('6 weeks'!BB:BB="more than 4 per week",0.8)))))</f>
        <v>0.08</v>
      </c>
      <c r="BC14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14">
        <f>IF('6 weeks'!BD:BD="Never/less than 1 per month",0.02,IF('6 weeks'!BD:BD="1-3 per month",0.08,IF('6 weeks'!BD:BD="1 per week",0.14,IF('6 weeks'!BD:BD="more than 1 per week",0.8))))</f>
        <v>0.08</v>
      </c>
      <c r="BE14">
        <f>IF('6 weeks'!BE:BE="Never/less than 1 per month",0.02,IF('6 weeks'!BE:BE="1-3 per month",0.08,IF('6 weeks'!BE:BE="1 per week",0.14,IF('6 weeks'!BE:BE="more than 1 per week",0.8))))</f>
        <v>0.08</v>
      </c>
      <c r="BF14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14">
        <f>IF('6 weeks'!BG:BG="Never/less than 1/month",0.02,IF('6 weeks'!BG:BG="1-3 times/month",0.08,IF('6 weeks'!BG:BG="once per week",0.14,IF('6 weeks'!BG:BG="2-4 times/week",0.43,IF('6 weeks'!BG:BG="more than 4 times/week",0.8)))))</f>
        <v>0.08</v>
      </c>
      <c r="BH14">
        <f>IF('6 weeks'!BH:BH="Never/less than 1/month",0.02,IF('6 weeks'!BH:BH="1-3 times/month",0.08,IF('6 weeks'!BH:BH="once per week",0.14,IF('6 weeks'!BH:BH="2-4 times/week",0.43,IF('6 weeks'!BH:BH="more than 4 times/week",0.8)))))</f>
        <v>0.14000000000000001</v>
      </c>
      <c r="BI14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14">
        <f>IF('6 weeks'!BJ:BJ="Never/less than 1 per month",0.02,IF('6 weeks'!BJ:BJ="1-3 per month",0.08,IF('6 weeks'!BJ:BJ="one per week",0.14,IF('6 weeks'!BJ:BJ="2-4 per week",0.43,IF('6 weeks'!BJ:BJ="more than 4 per week",0.8)))))</f>
        <v>0.08</v>
      </c>
      <c r="BK14">
        <f>IF('6 weeks'!BK:BK="Never/less than 1 per month",0.02,IF('6 weeks'!BK:BK="1-3 per month",0.08,IF('6 weeks'!BK:BK="once per week",0.14,IF('6 weeks'!BK:BK="2-4 per week",0.43,IF('6 weeks'!BK:BK="more than 4 per week",0.8)))))</f>
        <v>0.08</v>
      </c>
      <c r="BL14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14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14">
        <f>IF('6 weeks'!BN:BN="Never/less than 1 per month",0.02,IF('6 weeks'!BN:BN="1-3 per month",0.08,IF('6 weeks'!BN:BN="once per week",0.14,IF('6 weeks'!BN:BN="2-4 per week",0.43,IF('6 weeks'!BN:BN="more than 4 per week",0.8)))))</f>
        <v>0.08</v>
      </c>
      <c r="BO14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14">
        <f>IF('6 weeks'!BP:BP="Never/less than 1 per month",0.02,IF('6 weeks'!BP:BP="1-3 per month",0.08,IF('6 weeks'!BP:BP="one per week",0.14,IF('6 weeks'!BP:BP="2-4 per week",0.43,IF('6 weeks'!BP:BP="more than 4 per week",0.8)))))</f>
        <v>0.08</v>
      </c>
      <c r="BQ14">
        <f>IF('6 weeks'!BQ:BQ="Never/less than 1 per month",0.02,IF('6 weeks'!BQ:BQ="1-3 per month",0.08,IF('6 weeks'!BQ:BQ="once per week",0.14,IF('6 weeks'!BQ:BQ="2-4 per week",0.43,IF('6 weeks'!BQ:BQ="more than 4 per week",0.8)))))</f>
        <v>0.08</v>
      </c>
      <c r="BR14">
        <f>IF('6 weeks'!BR:BR="never/less than 1 per month",0.02,IF('6 weeks'!BR:BR="1-3 per month",0.08,IF('6 weeks'!BR:BR="once per week",0.14,IF('6 weeks'!BR:BR="2-4 imes per week",0.43,IF('6 weeks'!BR:BR="more than 4 times per week",0.8)))))</f>
        <v>0.14000000000000001</v>
      </c>
      <c r="BS14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14">
        <f>IF('6 weeks'!BT:BT="Never/less than 1/month",0.02,IF('6 weeks'!BT:BT="1-3 times per month",0.08,IF('6 weeks'!BT:BT="once per week",0.14,IF('6 weeks'!BT:BT="2-6 times/week",0.8,IF('6 weeks'!BT:BT="1 or more per day",1)))))</f>
        <v>0.14000000000000001</v>
      </c>
      <c r="BU14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0.08</v>
      </c>
      <c r="BV14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14">
        <f>IF('6 weeks'!BW:BW="never/less than 1 per month",0.02,IF('6 weeks'!BW:BW="1-3 times per month",0.08,IF('6 weeks'!BW:BW="once per week",0.14,IF('6 weeks'!BW:BW="2-4 imes/week",0.43,IF('6 weeks'!BW:BW="more than 4 times per week",0.8)))))</f>
        <v>0.08</v>
      </c>
      <c r="BX14">
        <f>IF('6 weeks'!BX:BX="Never/less than 1 per month",0.02,IF('6 weeks'!BX:BX="1-3 per month",0.08,IF('6 weeks'!BX:BX="once per week",0.14,IF('6 weeks'!BX:BX="2-4 per week",0.43,IF('6 weeks'!BX:BX="more than 4 per week",0.8)))))</f>
        <v>0.08</v>
      </c>
      <c r="BY14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0.8</v>
      </c>
      <c r="BZ14">
        <f>IF('6 weeks'!BZ:BZ="never/less than 1 per month",0.02,IF('6 weeks'!BZ:BZ="1-3 times per month",0.08,IF('6 weeks'!BZ:BZ="once per week",0.14,IF('6 weeks'!BZ:BZ="2-4 imes/week",0.43,IF('6 weeks'!BZ:BZ="more than 4 times per week",0.8)))))</f>
        <v>0.08</v>
      </c>
      <c r="CA14">
        <f>IF('6 weeks'!CA:CA="Never/less than 1 per month",0.02,IF('6 weeks'!CA:CA="1-3 per month",0.08,IF('6 weeks'!CA:CA="once per week",0.14,IF('6 weeks'!CA:CA="2-4 per week",0.43,IF('6 weeks'!CA:CA="more than 4 per week",0.8)))))</f>
        <v>0.08</v>
      </c>
      <c r="CB14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0.14000000000000001</v>
      </c>
      <c r="CC14">
        <f>IF('6 weeks'!CC:CC="Never/less than 1 per month",0.02,IF('6 weeks'!CC:CC="1-3 per month",0.08,IF('6 weeks'!CC:CC="one per week",0.14,IF('6 weeks'!CC:CC="2-6 per week",0.8,IF('6 weeks'!CC:CC="1 or more per day",1)))))</f>
        <v>0.08</v>
      </c>
      <c r="CD14">
        <f>IF('6 weeks'!CD:CD="Never/less than 1/month",0.02,IF('6 weeks'!CD:CD="1-3 times/month",0.08,IF('6 weeks'!CD:CD="once per week",0.14,IF('6 weeks'!CD:CD="2-4 times/week",0.43,IF('6 weeks'!CD:CD="more than 4 times/week",0.8)))))</f>
        <v>0.08</v>
      </c>
      <c r="CE14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14">
        <f>IF('6 weeks'!CF:CF="Never/less than 1 per month",0.02,IF('6 weeks'!CF:CF="1-3 per month",0.08,IF('6 weeks'!CF:CF="once per week",0.14,IF('6 weeks'!CF:CF="2-4 per week",0.43,IF('6 weeks'!CF:CF="more than 4 per week",0.8)))))</f>
        <v>0.08</v>
      </c>
      <c r="CG14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0.14000000000000001</v>
      </c>
      <c r="CH14">
        <f>IF('6 weeks'!CH:CH="Never/less than once per month",0.02,IF('6 weeks'!CH:CH="1-3 times per month",0.08,IF('6 weeks'!CH:CH="once per week",0.14,IF('6 weeks'!CH:CH="more than once week",0.43))))</f>
        <v>0.02</v>
      </c>
      <c r="CI14">
        <f>IF('6 weeks'!CI:CI="Never/less than once per month",0.02,IF('6 weeks'!CI:CI="1-3 times per month",0.08,IF('6 weeks'!CI:CI="once per week",0.14,IF('6 weeks'!CI:CI="more than once week",0.43))))</f>
        <v>0.02</v>
      </c>
      <c r="CJ14">
        <f>IF('6 weeks'!CJ:CJ="Never/less than 1/month",0.02,IF('6 weeks'!CJ:CJ="1-3 times per month",0.08,IF('6 weeks'!CJ:CJ="once per week",0.14,IF('6 weeks'!CJ:CJ="2-6 times/week",0.8,IF('6 weeks'!CJ:CJ="1 or more per day",1)))))</f>
        <v>0.14000000000000001</v>
      </c>
      <c r="CK14">
        <f>IF('6 weeks'!CK:CK="Never/less than 1 per month",0.02,IF('6 weeks'!CK:CK="1-3 per month",0.08,IF('6 weeks'!CK:CK="one per week",0.14,IF('6 weeks'!CK:CK="2-6 per week",0.8,IF('6 weeks'!CK:CK="1 or more per day",1)))))</f>
        <v>0.08</v>
      </c>
      <c r="CL14">
        <v>0.08</v>
      </c>
      <c r="CM14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0.14000000000000001</v>
      </c>
      <c r="CN14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14">
        <f>IF('6 weeks'!CO:CO="Never/less than 1 per month",0.02,IF('6 weeks'!CO:CO="1-3 per month",0.08,IF('6 weeks'!CO:CO="1 per week",0.14,IF('6 weeks'!CO:CO="more than 1 per week",0.8))))</f>
        <v>0.02</v>
      </c>
      <c r="CP14">
        <f>IF('6 weeks'!CP:CP="Never/less than 1 per month",0.02,IF('6 weeks'!CP:CP="1-3 per moth",0.08,IF('6 weeks'!CP:CP="1 per week",0.14,IF('6 weeks'!CP:CP="2-4 per week",0.8,IF('6 weeks'!CP:CP="more than 4 per week",0.8)))))</f>
        <v>0.14000000000000001</v>
      </c>
      <c r="CQ14">
        <f>IF('6 weeks'!CQ:CQ="Never/less than once per month",0.02,IF('6 weeks'!CQ:CQ="1-3 times per month",0.08,IF('6 weeks'!CQ:CQ="once per week",0.14,IF('6 weeks'!CQ:CQ="more than once week",0.43))))</f>
        <v>0.02</v>
      </c>
      <c r="CR14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14">
        <f>IF('6 weeks'!CS:CS="Never/less than 1 per month",0.02,IF('6 weeks'!CS:CS="1-3 per month",0.08,IF('6 weeks'!CS:CS="one per week",0.14,IF('6 weeks'!CS:CS="2-4 per week",0.43,IF('6 weeks'!CS:CS="more than 4 per week",0.8)))))</f>
        <v>0.08</v>
      </c>
      <c r="CT14">
        <f>IF('6 weeks'!CT:CT="Never/less than 1 per month",0.02,IF('6 weeks'!CT:CT="1-3 per month",0.08,IF('6 weeks'!CT:CT="1 per week",0.14,IF('6 weeks'!CT:CT="more than 1 per week",0.8))))</f>
        <v>0.02</v>
      </c>
      <c r="CU14">
        <f>IF('6 weeks'!CU:CU="Never/less than 1/month",0.02,IF('6 weeks'!CU:CU="1-3 times per month",0.08,IF('6 weeks'!CU:CU="once per week",0.14,IF('6 weeks'!CU:CU="2-6 times/week",0.8,IF('6 weeks'!CU:CU="1 or more per day",1)))))</f>
        <v>0.08</v>
      </c>
      <c r="CV14">
        <f>IF('6 weeks'!CV:CV="Never/less than 1/month",0.02,IF('6 weeks'!CV:CV="1-3 times/month",0.08,IF('6 weeks'!CV:CV="once per week",0.14,IF('6 weeks'!CV:CV="2-4 times/week",0.43,IF('6 weeks'!CV:CV="more than 4 times/week",0.8)))))</f>
        <v>0.08</v>
      </c>
      <c r="CW14">
        <f>IF('6 weeks'!CW:CW="Never/less than 1 per month",0.02,IF('6 weeks'!CW:CW="1-3 per month",0.08,IF('6 weeks'!CW:CW="1 per week",0.14,IF('6 weeks'!CW:CW="more than 1 per week",0.8))))</f>
        <v>0.08</v>
      </c>
      <c r="CX14">
        <f>IF('6 weeks'!CX:CX="Never/less than once per month",0.02,IF('6 weeks'!CX:CX="1-3 times per month",0.08,IF('6 weeks'!CX:CX="once per week",0.14,IF('6 weeks'!CX:CX="more than once week",0.43))))</f>
        <v>0.08</v>
      </c>
      <c r="CY14">
        <f>IF('6 weeks'!CY:CY="Never/less than 1 per month",0.02,IF('6 weeks'!CY:CY="1-3 per month",0.08,IF('6 weeks'!CY:CY="once per week",0.14,IF('6 weeks'!CY:CY="2-4 per week",0.43,IF('6 weeks'!CY:CY="more than 4 per week",0.8)))))</f>
        <v>0.08</v>
      </c>
      <c r="CZ14">
        <f>IF('6 weeks'!CZ:CZ="Never/less than 1 per month",0.02,IF('6 weeks'!CZ:CZ="1-3 per month",0.08,IF('6 weeks'!CZ:CZ="1-4 per week",0.43,IF('6 weeks'!CZ:CZ="more than 4 per week",0.8))))</f>
        <v>0.08</v>
      </c>
      <c r="DA14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14">
        <f>IF('6 weeks'!DB:DB="Never/less than 1 per month",0.02,IF('6 weeks'!DB:DB="1-3 per month",0.08,IF('6 weeks'!DB:DB="1-4 per week",0.43,IF('6 weeks'!DB:DB="more than 4 per week",0.8))))</f>
        <v>0.08</v>
      </c>
      <c r="DC14">
        <f>IF('6 weeks'!DC:DC="Never/less than 1 per month",0.02,IF('6 weeks'!DC:DC="1-3 per month",0.08,IF('6 weeks'!DC:DC="once per week",0.14,IF('6 weeks'!DC:DC="2-4 per week",0.43,IF('6 weeks'!DC:DC="more than 4 per week",0.8)))))</f>
        <v>0.02</v>
      </c>
      <c r="DD14">
        <f>IF('6 weeks'!DD:DD="Never/less than 1 per month",0.02,IF('6 weeks'!DD:DD="1-3 per month",0.08,IF('6 weeks'!DD:DD="one per week",0.14,IF('6 weeks'!DD:DD="2-4 per week",0.43,IF('6 weeks'!DD:DD="more than 4 per week",0.8)))))</f>
        <v>0.14000000000000001</v>
      </c>
      <c r="DE14">
        <f>IF('6 weeks'!DE:DE="Never/less than 1 per month",0.02,IF('6 weeks'!DE:DE="1-3 per moth",0.08,IF('6 weeks'!DE:DE="1 per week",0.14,IF('6 weeks'!DE:DE="2-4 per week",0.8,IF('6 weeks'!DE:DE="more than 4 per week",0.8)))))</f>
        <v>0.08</v>
      </c>
      <c r="DF14">
        <f>IF('6 weeks'!DF:DF="Never/less than once per month",0.02,IF('6 weeks'!DF:DF="1-3 times per month",0.08,IF('6 weeks'!DF:DF="once per week",0.14,IF('6 weeks'!DF:DF="more than once week",0.43))))</f>
        <v>0.02</v>
      </c>
      <c r="DG14">
        <f>IF('6 weeks'!DG:DG="Never/less than 1 per month",0.02,IF('6 weeks'!DG:DG="1-3 per month",0.08,IF('6 weeks'!DG:DG="1 per week",0.14,IF('6 weeks'!DG:DG="more than 1 per week",0.8))))</f>
        <v>0.08</v>
      </c>
      <c r="DH14">
        <f>IF('6 weeks'!DH:DH="Never/less than 1 per month",0.02,IF('6 weeks'!DH:DH="1-3 per month",0.08,IF('6 weeks'!DH:DH="once per week",0.14,IF('6 weeks'!DH:DH="2-4 per week",0.43,IF('6 weeks'!DH:DH="more than 4 per week",0.8)))))</f>
        <v>0.08</v>
      </c>
      <c r="DI14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14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14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0.08</v>
      </c>
      <c r="DL14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14">
        <f>IF('6 weeks'!DM:DM="never/less than 1 per month",0.02,IF('6 weeks'!DM:DM="1-3 times per month",0.08,IF('6 weeks'!DM:DM="once per week",0.14,IF('6 weeks'!DM:DM="2-4 imes/week",0.43,IF('6 weeks'!DM:DM="more than 4 times per week",0.8)))))</f>
        <v>0.02</v>
      </c>
      <c r="DN14">
        <f>IF('6 weeks'!DN:DN="Never/less than 1 per month",0.02,IF('6 weeks'!DN:DN="1-3 per month",0.08,IF('6 weeks'!DN:DN="once per week",0.14,IF('6 weeks'!DN:DN="2-4 per week",0.43,IF('6 weeks'!DN:DN="more than 4 per week",0.8)))))</f>
        <v>0.14000000000000001</v>
      </c>
      <c r="DO14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14">
        <f>IF('6 weeks'!DP:DP="Never/less than 1 per month",0.02,IF('6 weeks'!DP:DP="1-3 per month",0.08,IF('6 weeks'!DP:DP="once per week",0.14,IF('6 weeks'!DP:DP="2-4 per week",0.43,IF('6 weeks'!DP:DP="more than 4 per week",0.8)))))</f>
        <v>0.14000000000000001</v>
      </c>
      <c r="DQ14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14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14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14">
        <f>IF('6 weeks'!DT:DT="Never/less than 1 per month",0.02,IF('6 weeks'!DT:DT="1-3 per month",0.08,IF('6 weeks'!DT:DT="once per week",0.14,IF('6 weeks'!DT:DT="2-4 per week",0.43,IF('6 weeks'!DT:DT="more than 4 per week",0.8)))))</f>
        <v>0.08</v>
      </c>
      <c r="DU14">
        <f>IF('6 weeks'!DU:DU="Never/less than 1 per month",0.02,IF('6 weeks'!DU:DU="1-3 per month",0.08,IF('6 weeks'!DU:DU="one per week",0.14,IF('6 weeks'!DU:DU="2-6 per week",0.8,IF('6 weeks'!DU:DU="1 or more per day",1)))))</f>
        <v>0.14000000000000001</v>
      </c>
      <c r="DV14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14">
        <f>IF('6 weeks'!DW:DW="Never/less than 1 per month",0.02,IF('6 weeks'!DW:DW="1-3 per month",0.08,IF('6 weeks'!DW:DW="once per week",0.14,IF('6 weeks'!DW:DW="2-4 per week",0.43,IF('6 weeks'!DW:DW="more than 4 per week",0.8)))))</f>
        <v>0.08</v>
      </c>
      <c r="DX14">
        <f>IF('6 weeks'!DX:DX="Never/less than 1/month",0.02,IF('6 weeks'!DX:DX="1-3 times/month",0.08,IF('6 weeks'!DX:DX="once per week",0.14,IF('6 weeks'!DX:DX="2-4 times/week",0.43,IF('6 weeks'!DX:DX="more than 4 times/week",0.8)))))</f>
        <v>0.08</v>
      </c>
      <c r="DY14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14">
        <f>IF('6 weeks'!DZ:DZ="Never/less than 1/month",0.02,IF('6 weeks'!DZ:DZ="1-3 times/month",0.08,IF('6 weeks'!DZ:DZ="once per week",0.14,IF('6 weeks'!DZ:DZ="2-4 times/week",0.43,IF('6 weeks'!DZ:DZ="more than 4 times/week",0.8)))))</f>
        <v>0.08</v>
      </c>
      <c r="EA14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14">
        <f>IF('6 weeks'!EB:EB="Never/less than 1 per month",0.02,IF('6 weeks'!EB:EB="1-3 per month",0.08,IF('6 weeks'!EB:EB="once per week",0.14,IF('6 weeks'!EB:EB="2-4 per week",0.43,IF('6 weeks'!EB:EB="more than 4 per week",0.8)))))</f>
        <v>0.08</v>
      </c>
      <c r="EC14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14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14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14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14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14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14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2</v>
      </c>
      <c r="EJ14">
        <f>IF('6 weeks'!EJ:EJ="Never/less than once per month",0.02,IF('6 weeks'!EJ:EJ="1-3 times per month",0.08,IF('6 weeks'!EJ:EJ="once per week",0.14,IF('6 weeks'!EJ:EJ="more than once per week",0.43))))</f>
        <v>0.08</v>
      </c>
      <c r="EK14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0.08</v>
      </c>
      <c r="EL14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0.08</v>
      </c>
      <c r="EM14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2.5</v>
      </c>
      <c r="EN14">
        <f>IF('6 weeks'!EN:EN="Never/less than 1 per month",0.02,IF('6 weeks'!EN:EN="1-3 per moth",0.08,IF('6 weeks'!EN:EN="1 per week",0.14,IF('6 weeks'!EN:EN="2-4 per week",0.8,IF('6 weeks'!EN:EN="more than 4 per week",0.8)))))</f>
        <v>0.08</v>
      </c>
      <c r="EO14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0.43</v>
      </c>
      <c r="EP14">
        <f>IF('6 weeks'!EP:EP="Never/less than 1/month",0.02,IF('6 weeks'!EP:EP="1-3 times/month",0.08,IF('6 weeks'!EP:EP="once per week",0.14,IF('6 weeks'!EP:EP="2-4 times/week",0.43,IF('6 weeks'!EP:EP="more than 4 times/week",0.8)))))</f>
        <v>0.08</v>
      </c>
      <c r="EQ14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15" spans="1:147" x14ac:dyDescent="0.25">
      <c r="A15">
        <v>114</v>
      </c>
      <c r="B15">
        <f>IF('6 weeks'!B:B="Never/less than 1/month",0.02,IF('6 weeks'!B:B="1-3 times per month",0.08,IF('6 weeks'!B:B="once per week",0.14,IF('6 weeks'!B:B="2-6 times/week",0.8,IF('6 weeks'!B:B="1 or more per day",1)))))</f>
        <v>0.14000000000000001</v>
      </c>
      <c r="C15">
        <f>IF('6 weeks'!C:C="Never/less than 1/month",0.02,IF('6 weeks'!C:C="1-3 times per month",0.08,IF('6 weeks'!C:C="once per week",0.14,IF('6 weeks'!C:C="2-6 times/week",0.8,IF('6 weeks'!C:C="1 or more per day",1)))))</f>
        <v>0.8</v>
      </c>
      <c r="D15">
        <f>IF('6 weeks'!D:D="Never/less than 1/month",0.02,IF('6 weeks'!D:D="1-3 times per month",0.08,IF('6 weeks'!D:D="once per week",0.14,IF('6 weeks'!D:D="2-6 times/week",0.8,IF('6 weeks'!D:D="1 or more per day",1)))))</f>
        <v>0.08</v>
      </c>
      <c r="E15">
        <f>IF('6 weeks'!E:E="Never/less than 1 per month",0.02,IF('6 weeks'!E:E="1-3 per month",0.08,IF('6 weeks'!E:E="once per week",0.14,IF('6 weeks'!E:E="2-4 per week",0.43,IF('6 weeks'!E:E="1 or more per day",1)))))</f>
        <v>0.08</v>
      </c>
      <c r="F15">
        <f>IF('6 weeks'!F:F="Never/less than 1/month",0.02,IF('6 weeks'!F:F="1-3 times/month",0.08,IF('6 weeks'!F:F="once per week",0.14,IF('6 weeks'!F:F="2-4 times/week",0.43,IF('6 weeks'!F:F="more than 4 times/week",0.8)))))</f>
        <v>0.08</v>
      </c>
      <c r="G15">
        <f>IF('6 weeks'!G:G="Never/less than 1/month",0.02,IF('6 weeks'!G:G="1-3 times per month",0.08,IF('6 weeks'!G:G="once per week",0.14,IF('6 weeks'!G:G="2-6 times/week",0.8,IF('6 weeks'!G:G="1 or more per day",1)))))</f>
        <v>0.08</v>
      </c>
      <c r="H15">
        <f>IF('6 weeks'!H:H="Never/less than 1 per month",0.02,IF('6 weeks'!H:H="1-3 per month",0.08,IF('6 weeks'!H:H="once per week",0.14,IF('6 weeks'!H:H="2-4 per week",0.43,IF('6 weeks'!H:H="more than 4 per week",0.8)))))</f>
        <v>0.14000000000000001</v>
      </c>
      <c r="I15">
        <f>IF('6 weeks'!I:I="Never/less than 1 per month",0.02,IF('6 weeks'!I:I="1-3 per month",0.08,IF('6 weeks'!I:I="once per week",0.14,IF('6 weeks'!I:I="2-4 per week",0.43,IF('6 weeks'!I:I="more than 4 per week",0.8)))))</f>
        <v>0.14000000000000001</v>
      </c>
      <c r="J15">
        <f>IF('6 weeks'!J:J="Never/less than 1 per month",0.02,IF('6 weeks'!J:J="1-3 per month",0.08,IF('6 weeks'!J:J="once per week",0.14,IF('6 weeks'!J:J="2-4 per week",0.43,IF('6 weeks'!J:J="more than 4 per week",0.8)))))</f>
        <v>0.08</v>
      </c>
      <c r="K15">
        <f>IF('6 weeks'!K:K="Never/less than 1 per month",0.02,IF('6 weeks'!K:K="1-3 per moth",0.08,IF('6 weeks'!K:K="1 per week",0.14,IF('6 weeks'!K:K="2-4 per week",0.8,IF('6 weeks'!K:K="more than 4 per week",0.8)))))</f>
        <v>0.08</v>
      </c>
      <c r="L15">
        <f>IF('6 weeks'!L:L="Never/less than 1/month",0.02,IF('6 weeks'!L:L="1-3 times/month",0.08,IF('6 weeks'!L:L="once per week",0.14,IF('6 weeks'!L:L="2-4 times/week",0.43,IF('6 weeks'!L:L="more than 4 times/week",0.8)))))</f>
        <v>0.08</v>
      </c>
      <c r="M15">
        <f>IF('6 weeks'!M:M="Never/less than 1/month",0.02,IF('6 weeks'!M:M="1-3 times/month",0.08,IF('6 weeks'!M:M="once per week",0.14,IF('6 weeks'!M:M="2-4 times/week",0.43,IF('6 weeks'!M:M="more than 4 times/week",0.8)))))</f>
        <v>0.14000000000000001</v>
      </c>
      <c r="N15">
        <f>IF('6 weeks'!N:N="Never/less than 1 per month",0.02,IF('6 weeks'!N:N="1-3 per moth",0.08,IF('6 weeks'!N:N="1 per week",0.14,IF('6 weeks'!N:N="2-4 per week",0.8,IF('6 weeks'!N:N="more than 4 per week",0.8)))))</f>
        <v>0.08</v>
      </c>
      <c r="O15">
        <f>IF('6 weeks'!O:O="Never/less than 1 per month",0.02,IF('6 weeks'!O:O="1-3 per month",0.08,IF('6 weeks'!O:O="one per week",0.14,IF('6 weeks'!O:O="2-6 per week",0.8,IF('6 weeks'!O:O="1 or more per day",1)))))</f>
        <v>0.08</v>
      </c>
      <c r="P15">
        <f>IF('6 weeks'!P:P="Never/less than 1 per month",0.02,IF('6 weeks'!P:P="1-3 per month",0.08,IF('6 weeks'!P:P="once per week",0.14,IF('6 weeks'!P:P="2-4 per week",0.43,IF('6 weeks'!P:P="more than 4 per week",0.8)))))</f>
        <v>0.02</v>
      </c>
      <c r="Q15">
        <f>IF('6 weeks'!Q:Q="Never/less than 1 per month",0.02,IF('6 weeks'!Q:Q="1-3 per month",0.08,IF('6 weeks'!Q:Q="2-6 per week",0.8,IF('6 weeks'!Q:Q="1 per day",1,IF('6 weeks'!Q:Q="more than 1 per day",2.5)))))</f>
        <v>0.8</v>
      </c>
      <c r="R15">
        <f>IF('6 weeks'!R:R="Never/less than once per month",0.02,IF('6 weeks'!R:R="1-3 times per month",0.08,IF('6 weeks'!R:R="once per week",0.14,IF('6 weeks'!R:R="more than once week",0.43))))</f>
        <v>0.08</v>
      </c>
      <c r="S15">
        <f>IF('6 weeks'!S:S="Never/less than 1 per month",0.02,IF('6 weeks'!S:S="1-3 per month",0.08,IF('6 weeks'!S:S="1 per week",0.14,IF('6 weeks'!S:S="more than 1 per week",0.8))))</f>
        <v>0.08</v>
      </c>
      <c r="T15">
        <f>IF('6 weeks'!T:T="Never/less than once per month",0.02,IF('6 weeks'!T:T="1-3 times per month",0.08,IF('6 weeks'!T:T="once per week",0.14,IF('6 weeks'!T:T="more than once week",0.43))))</f>
        <v>0.08</v>
      </c>
      <c r="U15">
        <f>IF('6 weeks'!U:U="Never/less than 1/month",0.02,IF('6 weeks'!U:U="1-3 times/month",0.08,IF('6 weeks'!U:U="once per week",0.14,IF('6 weeks'!U:U="2-4 times/week",0.43,IF('6 weeks'!U:U="more than 4 times/week",0.8)))))</f>
        <v>0.08</v>
      </c>
      <c r="V15">
        <f>IF('6 weeks'!V:V="Never/less than 1/month",0.02,IF('6 weeks'!V:V="1-3 times/month",0.08,IF('6 weeks'!V:V="once per week",0.14,IF('6 weeks'!V:V="2-4 times/week",0.43,IF('6 weeks'!V:V="more than 4 times/week",0.8)))))</f>
        <v>0.02</v>
      </c>
      <c r="W15">
        <f>IF('6 weeks'!W:W="Never/less than 1/month",0.02,IF('6 weeks'!W:W="1-3 times/month",0.08,IF('6 weeks'!W:W="once per week",0.14,IF('6 weeks'!W:W="2-4 times/week",0.43,IF('6 weeks'!W:W="more than 4 times/week",0.8)))))</f>
        <v>0.02</v>
      </c>
      <c r="X15">
        <f>IF('6 weeks'!X:X="Never/less than 1 per month",0.02,IF('6 weeks'!X:X="1 per week or less",0.14,IF('6 weeks'!X:X="2-6 per week",0.8,IF('6 weeks'!X:X="1 per day",1,IF('6 weeks'!X:X="2-3 per day",2.5,IF('6 weeks'!X:X="more than 3 per day",3.5))))))</f>
        <v>0.8</v>
      </c>
      <c r="Y15">
        <f>IF('6 weeks'!Y:Y="Never/less than 1 per month",0.02,IF('6 weeks'!Y:Y="1-3 per month",0.08,IF('6 weeks'!Y:Y="once per week",0.14,IF('6 weeks'!Y:Y="2-4 per week",0.43,IF('6 weeks'!Y:Y="more than 4 per week",0.8)))))</f>
        <v>0.08</v>
      </c>
      <c r="Z15">
        <f>IF('6 weeks'!Z:Z="Never/less than 1 per month",0.02,IF('6 weeks'!Z:Z="1-3 per month",0.08,IF('6 weeks'!Z:Z="once per week",0.14,IF('6 weeks'!Z:Z="2-4 per week",0.43,IF('6 weeks'!Z:Z="more than 4 per week",0.8)))))</f>
        <v>0.08</v>
      </c>
      <c r="AA15">
        <f>IF('6 weeks'!AA:AA="Never/less than 1 per month",0.02,IF('6 weeks'!AA:AA="1-3 per month",0.08,IF('6 weeks'!AA:AA="once per week",0.14,IF('6 weeks'!AA:AA="2-4 per week",0.43,IF('6 weeks'!AA:AA="more than 4 per week",0.8)))))</f>
        <v>0.43</v>
      </c>
      <c r="AB15">
        <f>IF('6 weeks'!AB:AB="Never/less than 1 per month",0.02,IF('6 weeks'!AB:AB="1-3 per month",0.08,IF('6 weeks'!AB:AB="once per week",0.14,IF('6 weeks'!AB:AB="2-4 per week",0.43,IF('6 weeks'!AB:AB="more than 4 per week",0.8)))))</f>
        <v>0.02</v>
      </c>
      <c r="AC15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15">
        <f>IF('6 weeks'!AD:AD="Never/less than 1 per month",0.02,IF('6 weeks'!AD:AD="1-3 per month",0.08,IF('6 weeks'!AD:AD="one per week",0.14,IF('6 weeks'!AD:AD="2-4 per week",0.43,IF('6 weeks'!AD:AD="more than 4 per week",0.8)))))</f>
        <v>0.08</v>
      </c>
      <c r="AE15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0.14000000000000001</v>
      </c>
      <c r="AF15">
        <f>IF('6 weeks'!AF:AF="Never/less than 1 per month",0.02,IF('6 weeks'!AF:AF="1-3 per month",0.08,IF('6 weeks'!AF:AF="one per week",0.14,IF('6 weeks'!AF:AF="2-6 per week",0.8,IF('6 weeks'!AF:AF="1 or more per day",1)))))</f>
        <v>0.08</v>
      </c>
      <c r="AG15">
        <f>IF('6 weeks'!AG:AG="never/less than 1 per month",0.02,IF('6 weeks'!AG:AG="1-3 times per month",0.08,IF('6 weeks'!AG:AG="once per week",0.14,IF('6 weeks'!AG:AG="2-4 times/week",0.43,IF('6 weeks'!AG:AG="more than 4 times per week",0.8)))))</f>
        <v>0.02</v>
      </c>
      <c r="AH15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0.14000000000000001</v>
      </c>
      <c r="AI15">
        <f>IF('6 weeks'!AI:AI="Never/less than once per month",0.02,IF('6 weeks'!AI:AI="1-3 times per month",0.08,IF('6 weeks'!AI:AI="once per week",0.14,IF('6 weeks'!AI:AI="more than once week",0.43))))</f>
        <v>0.02</v>
      </c>
      <c r="AJ15">
        <f>IF('6 weeks'!AJ:AJ="Never/less than 1/month",0.02,IF('6 weeks'!AJ:AJ="1-3 times/month",0.08,IF('6 weeks'!AJ:AJ="once per week",0.14,IF('6 weeks'!AJ:AJ="2-4 times/week",0.43,IF('6 weeks'!AJ:AJ="more than 4 times/week",0.8)))))</f>
        <v>0.08</v>
      </c>
      <c r="AK15">
        <f>IF('6 weeks'!AK:AK="Never/less than 1 per month",0.02,IF('6 weeks'!AK:AK="1-3 per month",0.08,IF('6 weeks'!AK:AK="one per week",0.14,IF('6 weeks'!AK:AK="2-6 per week",0.8,IF('6 weeks'!AK:AK="1 or more per day",1)))))</f>
        <v>0.08</v>
      </c>
      <c r="AL15">
        <f>IF('6 weeks'!AL:AL="Never/less than 1/month",0.02,IF('6 weeks'!AL:AL="1-3 times/month",0.08,IF('6 weeks'!AL:AL="once per week",0.14,IF('6 weeks'!AL:AL="2-4 times/week",0.43,IF('6 weeks'!AL:AL="more than 4 times/week",0.8)))))</f>
        <v>0.14000000000000001</v>
      </c>
      <c r="AM15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15">
        <f>IF('6 weeks'!AN:AN="Never/less than 1 per month",0.02,IF('6 weeks'!AN:AN="1-3 per moth",0.08,IF('6 weeks'!AN:AN="1 per week",0.14,IF('6 weeks'!AN:AN="2-4 per week",0.8,IF('6 weeks'!AN:AN="more than 4 per week",0.8)))))</f>
        <v>0.02</v>
      </c>
      <c r="AO15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15">
        <f>IF('6 weeks'!AP:AP="Never/less than 1 per month",0.02,IF('6 weeks'!AP:AP="1-3 per month",0.08,IF('6 weeks'!AP:AP="1 per week",0.14,IF('6 weeks'!AP:AP="more than 1 per week",0.8))))</f>
        <v>0.08</v>
      </c>
      <c r="AQ15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15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15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15">
        <f>IF('6 weeks'!AT:AT="Never/less than 1 per month",0.02,IF('6 weeks'!AT:AT="1-3 per month",0.08,IF('6 weeks'!AT:AT="1-4 per week",0.43,IF('6 weeks'!AT:AT="more than 4 per week",0.8))))</f>
        <v>0.08</v>
      </c>
      <c r="AU15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15">
        <f>IF('6 weeks'!AV:AV="Never/less than 1 per month",0.02,IF('6 weeks'!AV:AV="1-3 per month",0.08,IF('6 weeks'!AV:AV="one per week",0.14,IF('6 weeks'!AV:AV="2-6 per week",0.8,IF('6 weeks'!AV:AV="1 or more per day",1)))))</f>
        <v>0.08</v>
      </c>
      <c r="AW15">
        <f>IF('6 weeks'!AW:AW="Never/less than 1 per month",0.02,IF('6 weeks'!AW:AW="1-3 per month",0.08,IF('6 weeks'!AW:AW="once per week",0.14,IF('6 weeks'!AW:AW="2-4 per week",0.43,IF('6 weeks'!AW:AW="more than 4 per week",0.8)))))</f>
        <v>0.02</v>
      </c>
      <c r="AX15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15">
        <f>IF('6 weeks'!AY:AY="Never/less than 1 per month",0.02,IF('6 weeks'!AY:AY="1-3 per moth",0.08,IF('6 weeks'!AY:AY="1 per week",0.14,IF('6 weeks'!AY:AY="2-4 per week",0.43,IF('6 weeks'!AY:AY="more than 4 per week",0.8)))))</f>
        <v>0.08</v>
      </c>
      <c r="AZ15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15">
        <f>IF('6 weeks'!BA:BA="Never/less than 1 per month",0.02,IF('6 weeks'!BA:BA="1-3 per moth",0.08,IF('6 weeks'!BA:BA="1 per week",0.14,IF('6 weeks'!BA:BA="2-4 per week",0.8,IF('6 weeks'!BA:BA="more than 4 per week",0.8)))))</f>
        <v>0.08</v>
      </c>
      <c r="BB15">
        <f>IF('6 weeks'!BB:BB="Never/less than 1 per month",0.02,IF('6 weeks'!BB:BB="1-3 per moth",0.08,IF('6 weeks'!BB:BB="1 per week",0.14,IF('6 weeks'!BB:BB="2-4 per week",0.8,IF('6 weeks'!BB:BB="more than 4 per week",0.8)))))</f>
        <v>0.08</v>
      </c>
      <c r="BC15">
        <f>IF('6 weeks'!BC:BC="Never/less than 1 per month",0.02,IF('6 weeks'!BC:BC="1-3 per month",0.08,IF('6 weeks'!BC:BC="once per week",0.14,IF('6 weeks'!BC:BC="2-4 per week",0.43,IF('6 weeks'!BC:BC="more than 4 per week",0.8)))))</f>
        <v>0.08</v>
      </c>
      <c r="BD15">
        <f>IF('6 weeks'!BD:BD="Never/less than 1 per month",0.02,IF('6 weeks'!BD:BD="1-3 per month",0.08,IF('6 weeks'!BD:BD="1 per week",0.14,IF('6 weeks'!BD:BD="more than 1 per week",0.8))))</f>
        <v>0.08</v>
      </c>
      <c r="BE15">
        <f>IF('6 weeks'!BE:BE="Never/less than 1 per month",0.02,IF('6 weeks'!BE:BE="1-3 per month",0.08,IF('6 weeks'!BE:BE="1 per week",0.14,IF('6 weeks'!BE:BE="more than 1 per week",0.8))))</f>
        <v>0.08</v>
      </c>
      <c r="BF15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15">
        <f>IF('6 weeks'!BG:BG="Never/less than 1/month",0.02,IF('6 weeks'!BG:BG="1-3 times/month",0.08,IF('6 weeks'!BG:BG="once per week",0.14,IF('6 weeks'!BG:BG="2-4 times/week",0.43,IF('6 weeks'!BG:BG="more than 4 times/week",0.8)))))</f>
        <v>0.14000000000000001</v>
      </c>
      <c r="BH15">
        <f>IF('6 weeks'!BH:BH="Never/less than 1/month",0.02,IF('6 weeks'!BH:BH="1-3 times/month",0.08,IF('6 weeks'!BH:BH="once per week",0.14,IF('6 weeks'!BH:BH="2-4 times/week",0.43,IF('6 weeks'!BH:BH="more than 4 times/week",0.8)))))</f>
        <v>0.14000000000000001</v>
      </c>
      <c r="BI15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15">
        <f>IF('6 weeks'!BJ:BJ="Never/less than 1 per month",0.02,IF('6 weeks'!BJ:BJ="1-3 per month",0.08,IF('6 weeks'!BJ:BJ="one per week",0.14,IF('6 weeks'!BJ:BJ="2-4 per week",0.43,IF('6 weeks'!BJ:BJ="more than 4 per week",0.8)))))</f>
        <v>0.02</v>
      </c>
      <c r="BK15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15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15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15">
        <f>IF('6 weeks'!BN:BN="Never/less than 1 per month",0.02,IF('6 weeks'!BN:BN="1-3 per month",0.08,IF('6 weeks'!BN:BN="once per week",0.14,IF('6 weeks'!BN:BN="2-4 per week",0.43,IF('6 weeks'!BN:BN="more than 4 per week",0.8)))))</f>
        <v>0.08</v>
      </c>
      <c r="BO15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15">
        <f>IF('6 weeks'!BP:BP="Never/less than 1 per month",0.02,IF('6 weeks'!BP:BP="1-3 per month",0.08,IF('6 weeks'!BP:BP="one per week",0.14,IF('6 weeks'!BP:BP="2-4 per week",0.43,IF('6 weeks'!BP:BP="more than 4 per week",0.8)))))</f>
        <v>0.02</v>
      </c>
      <c r="BQ15">
        <f>IF('6 weeks'!BQ:BQ="Never/less than 1 per month",0.02,IF('6 weeks'!BQ:BQ="1-3 per month",0.08,IF('6 weeks'!BQ:BQ="once per week",0.14,IF('6 weeks'!BQ:BQ="2-4 per week",0.43,IF('6 weeks'!BQ:BQ="more than 4 per week",0.8)))))</f>
        <v>0.14000000000000001</v>
      </c>
      <c r="BR15">
        <f>IF('6 weeks'!BR:BR="never/less than 1 per month",0.02,IF('6 weeks'!BR:BR="1-3 per month",0.08,IF('6 weeks'!BR:BR="once per week",0.14,IF('6 weeks'!BR:BR="2-4 imes per week",0.43,IF('6 weeks'!BR:BR="more than 4 times per week",0.8)))))</f>
        <v>0.02</v>
      </c>
      <c r="BS15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15">
        <f>IF('6 weeks'!BT:BT="Never/less than 1/month",0.02,IF('6 weeks'!BT:BT="1-3 times per month",0.08,IF('6 weeks'!BT:BT="once per week",0.14,IF('6 weeks'!BT:BT="2-6 times/week",0.8,IF('6 weeks'!BT:BT="1 or more per day",1)))))</f>
        <v>0.08</v>
      </c>
      <c r="BU15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15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15">
        <f>IF('6 weeks'!BW:BW="never/less than 1 per month",0.02,IF('6 weeks'!BW:BW="1-3 times per month",0.08,IF('6 weeks'!BW:BW="once per week",0.14,IF('6 weeks'!BW:BW="2-4 imes/week",0.43,IF('6 weeks'!BW:BW="more than 4 times per week",0.8)))))</f>
        <v>0.08</v>
      </c>
      <c r="BX15">
        <f>IF('6 weeks'!BX:BX="Never/less than 1 per month",0.02,IF('6 weeks'!BX:BX="1-3 per month",0.08,IF('6 weeks'!BX:BX="once per week",0.14,IF('6 weeks'!BX:BX="2-4 per week",0.43,IF('6 weeks'!BX:BX="more than 4 per week",0.8)))))</f>
        <v>0.08</v>
      </c>
      <c r="BY15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0.14000000000000001</v>
      </c>
      <c r="BZ15">
        <f>IF('6 weeks'!BZ:BZ="never/less than 1 per month",0.02,IF('6 weeks'!BZ:BZ="1-3 times per month",0.08,IF('6 weeks'!BZ:BZ="once per week",0.14,IF('6 weeks'!BZ:BZ="2-4 imes/week",0.43,IF('6 weeks'!BZ:BZ="more than 4 times per week",0.8)))))</f>
        <v>0.08</v>
      </c>
      <c r="CA15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15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15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15">
        <f>IF('6 weeks'!CD:CD="Never/less than 1/month",0.02,IF('6 weeks'!CD:CD="1-3 times/month",0.08,IF('6 weeks'!CD:CD="once per week",0.14,IF('6 weeks'!CD:CD="2-4 times/week",0.43,IF('6 weeks'!CD:CD="more than 4 times/week",0.8)))))</f>
        <v>0.14000000000000001</v>
      </c>
      <c r="CE15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15">
        <f>IF('6 weeks'!CF:CF="Never/less than 1 per month",0.02,IF('6 weeks'!CF:CF="1-3 per month",0.08,IF('6 weeks'!CF:CF="once per week",0.14,IF('6 weeks'!CF:CF="2-4 per week",0.43,IF('6 weeks'!CF:CF="more than 4 per week",0.8)))))</f>
        <v>0.08</v>
      </c>
      <c r="CG15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0.02</v>
      </c>
      <c r="CH15">
        <f>IF('6 weeks'!CH:CH="Never/less than once per month",0.02,IF('6 weeks'!CH:CH="1-3 times per month",0.08,IF('6 weeks'!CH:CH="once per week",0.14,IF('6 weeks'!CH:CH="more than once week",0.43))))</f>
        <v>0.08</v>
      </c>
      <c r="CI15">
        <f>IF('6 weeks'!CI:CI="Never/less than once per month",0.02,IF('6 weeks'!CI:CI="1-3 times per month",0.08,IF('6 weeks'!CI:CI="once per week",0.14,IF('6 weeks'!CI:CI="more than once week",0.43))))</f>
        <v>0.08</v>
      </c>
      <c r="CJ15">
        <f>IF('6 weeks'!CJ:CJ="Never/less than 1/month",0.02,IF('6 weeks'!CJ:CJ="1-3 times per month",0.08,IF('6 weeks'!CJ:CJ="once per week",0.14,IF('6 weeks'!CJ:CJ="2-6 times/week",0.8,IF('6 weeks'!CJ:CJ="1 or more per day",1)))))</f>
        <v>0.14000000000000001</v>
      </c>
      <c r="CK15">
        <f>IF('6 weeks'!CK:CK="Never/less than 1 per month",0.02,IF('6 weeks'!CK:CK="1-3 per month",0.08,IF('6 weeks'!CK:CK="one per week",0.14,IF('6 weeks'!CK:CK="2-6 per week",0.8,IF('6 weeks'!CK:CK="1 or more per day",1)))))</f>
        <v>0.08</v>
      </c>
      <c r="CL15">
        <v>0.08</v>
      </c>
      <c r="CM15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15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15">
        <f>IF('6 weeks'!CO:CO="Never/less than 1 per month",0.02,IF('6 weeks'!CO:CO="1-3 per month",0.08,IF('6 weeks'!CO:CO="1 per week",0.14,IF('6 weeks'!CO:CO="more than 1 per week",0.8))))</f>
        <v>0.02</v>
      </c>
      <c r="CP15">
        <f>IF('6 weeks'!CP:CP="Never/less than 1 per month",0.02,IF('6 weeks'!CP:CP="1-3 per moth",0.08,IF('6 weeks'!CP:CP="1 per week",0.14,IF('6 weeks'!CP:CP="2-4 per week",0.8,IF('6 weeks'!CP:CP="more than 4 per week",0.8)))))</f>
        <v>0.02</v>
      </c>
      <c r="CQ15">
        <f>IF('6 weeks'!CQ:CQ="Never/less than once per month",0.02,IF('6 weeks'!CQ:CQ="1-3 times per month",0.08,IF('6 weeks'!CQ:CQ="once per week",0.14,IF('6 weeks'!CQ:CQ="more than once week",0.43))))</f>
        <v>0.02</v>
      </c>
      <c r="CR15">
        <f>IF('6 weeks'!CR:CR="Never/less than 1/month",0.02,IF('6 weeks'!CR:CR="1-3 times/month",0.08,IF('6 weeks'!CR:CR="once per week",0.14,IF('6 weeks'!CR:CR="2-4 times/week",0.43,IF('6 weeks'!CR:CR="more than 4 times/week",0.8)))))</f>
        <v>0.08</v>
      </c>
      <c r="CS15">
        <f>IF('6 weeks'!CS:CS="Never/less than 1 per month",0.02,IF('6 weeks'!CS:CS="1-3 per month",0.08,IF('6 weeks'!CS:CS="one per week",0.14,IF('6 weeks'!CS:CS="2-4 per week",0.43,IF('6 weeks'!CS:CS="more than 4 per week",0.8)))))</f>
        <v>0.08</v>
      </c>
      <c r="CT15">
        <f>IF('6 weeks'!CT:CT="Never/less than 1 per month",0.02,IF('6 weeks'!CT:CT="1-3 per month",0.08,IF('6 weeks'!CT:CT="1 per week",0.14,IF('6 weeks'!CT:CT="more than 1 per week",0.8))))</f>
        <v>0.02</v>
      </c>
      <c r="CU15">
        <f>IF('6 weeks'!CU:CU="Never/less than 1/month",0.02,IF('6 weeks'!CU:CU="1-3 times per month",0.08,IF('6 weeks'!CU:CU="once per week",0.14,IF('6 weeks'!CU:CU="2-6 times/week",0.8,IF('6 weeks'!CU:CU="1 or more per day",1)))))</f>
        <v>0.14000000000000001</v>
      </c>
      <c r="CV15">
        <f>IF('6 weeks'!CV:CV="Never/less than 1/month",0.02,IF('6 weeks'!CV:CV="1-3 times/month",0.08,IF('6 weeks'!CV:CV="once per week",0.14,IF('6 weeks'!CV:CV="2-4 times/week",0.43,IF('6 weeks'!CV:CV="more than 4 times/week",0.8)))))</f>
        <v>0.14000000000000001</v>
      </c>
      <c r="CW15">
        <f>IF('6 weeks'!CW:CW="Never/less than 1 per month",0.02,IF('6 weeks'!CW:CW="1-3 per month",0.08,IF('6 weeks'!CW:CW="1 per week",0.14,IF('6 weeks'!CW:CW="more than 1 per week",0.8))))</f>
        <v>0.08</v>
      </c>
      <c r="CX15">
        <f>IF('6 weeks'!CX:CX="Never/less than once per month",0.02,IF('6 weeks'!CX:CX="1-3 times per month",0.08,IF('6 weeks'!CX:CX="once per week",0.14,IF('6 weeks'!CX:CX="more than once week",0.43))))</f>
        <v>0.02</v>
      </c>
      <c r="CY15">
        <f>IF('6 weeks'!CY:CY="Never/less than 1 per month",0.02,IF('6 weeks'!CY:CY="1-3 per month",0.08,IF('6 weeks'!CY:CY="once per week",0.14,IF('6 weeks'!CY:CY="2-4 per week",0.43,IF('6 weeks'!CY:CY="more than 4 per week",0.8)))))</f>
        <v>0.02</v>
      </c>
      <c r="CZ15">
        <f>IF('6 weeks'!CZ:CZ="Never/less than 1 per month",0.02,IF('6 weeks'!CZ:CZ="1-3 per month",0.08,IF('6 weeks'!CZ:CZ="1-4 per week",0.43,IF('6 weeks'!CZ:CZ="more than 4 per week",0.8))))</f>
        <v>0.43</v>
      </c>
      <c r="DA15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15">
        <f>IF('6 weeks'!DB:DB="Never/less than 1 per month",0.02,IF('6 weeks'!DB:DB="1-3 per month",0.08,IF('6 weeks'!DB:DB="1-4 per week",0.43,IF('6 weeks'!DB:DB="more than 4 per week",0.8))))</f>
        <v>0.02</v>
      </c>
      <c r="DC15">
        <f>IF('6 weeks'!DC:DC="Never/less than 1 per month",0.02,IF('6 weeks'!DC:DC="1-3 per month",0.08,IF('6 weeks'!DC:DC="once per week",0.14,IF('6 weeks'!DC:DC="2-4 per week",0.43,IF('6 weeks'!DC:DC="more than 4 per week",0.8)))))</f>
        <v>0.02</v>
      </c>
      <c r="DD15">
        <f>IF('6 weeks'!DD:DD="Never/less than 1 per month",0.02,IF('6 weeks'!DD:DD="1-3 per month",0.08,IF('6 weeks'!DD:DD="one per week",0.14,IF('6 weeks'!DD:DD="2-4 per week",0.43,IF('6 weeks'!DD:DD="more than 4 per week",0.8)))))</f>
        <v>0.02</v>
      </c>
      <c r="DE15">
        <f>IF('6 weeks'!DE:DE="Never/less than 1 per month",0.02,IF('6 weeks'!DE:DE="1-3 per moth",0.08,IF('6 weeks'!DE:DE="1 per week",0.14,IF('6 weeks'!DE:DE="2-4 per week",0.8,IF('6 weeks'!DE:DE="more than 4 per week",0.8)))))</f>
        <v>0.08</v>
      </c>
      <c r="DF15">
        <f>IF('6 weeks'!DF:DF="Never/less than once per month",0.02,IF('6 weeks'!DF:DF="1-3 times per month",0.08,IF('6 weeks'!DF:DF="once per week",0.14,IF('6 weeks'!DF:DF="more than once week",0.43))))</f>
        <v>0.02</v>
      </c>
      <c r="DG15">
        <f>IF('6 weeks'!DG:DG="Never/less than 1 per month",0.02,IF('6 weeks'!DG:DG="1-3 per month",0.08,IF('6 weeks'!DG:DG="1 per week",0.14,IF('6 weeks'!DG:DG="more than 1 per week",0.8))))</f>
        <v>0.02</v>
      </c>
      <c r="DH15">
        <f>IF('6 weeks'!DH:DH="Never/less than 1 per month",0.02,IF('6 weeks'!DH:DH="1-3 per month",0.08,IF('6 weeks'!DH:DH="once per week",0.14,IF('6 weeks'!DH:DH="2-4 per week",0.43,IF('6 weeks'!DH:DH="more than 4 per week",0.8)))))</f>
        <v>0.08</v>
      </c>
      <c r="DI15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15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15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0.02</v>
      </c>
      <c r="DL15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15">
        <f>IF('6 weeks'!DM:DM="never/less than 1 per month",0.02,IF('6 weeks'!DM:DM="1-3 times per month",0.08,IF('6 weeks'!DM:DM="once per week",0.14,IF('6 weeks'!DM:DM="2-4 imes/week",0.43,IF('6 weeks'!DM:DM="more than 4 times per week",0.8)))))</f>
        <v>0.08</v>
      </c>
      <c r="DN15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15">
        <f>IF('6 weeks'!DO:DO="never/less than 1 per month",0.02,IF('6 weeks'!DO:DO="1-3 times per month",0.08,IF('6 weeks'!DO:DO="once per week",0.14,IF('6 weeks'!DO:DO="2-4 imes/week",0.43,IF('6 weeks'!DO:DO="more than 4 times per week",0.8)))))</f>
        <v>0.08</v>
      </c>
      <c r="DP15">
        <f>IF('6 weeks'!DP:DP="Never/less than 1 per month",0.02,IF('6 weeks'!DP:DP="1-3 per month",0.08,IF('6 weeks'!DP:DP="once per week",0.14,IF('6 weeks'!DP:DP="2-4 per week",0.43,IF('6 weeks'!DP:DP="more than 4 per week",0.8)))))</f>
        <v>0.02</v>
      </c>
      <c r="DQ15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15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15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15">
        <f>IF('6 weeks'!DT:DT="Never/less than 1 per month",0.02,IF('6 weeks'!DT:DT="1-3 per month",0.08,IF('6 weeks'!DT:DT="once per week",0.14,IF('6 weeks'!DT:DT="2-4 per week",0.43,IF('6 weeks'!DT:DT="more than 4 per week",0.8)))))</f>
        <v>0.02</v>
      </c>
      <c r="DU15">
        <f>IF('6 weeks'!DU:DU="Never/less than 1 per month",0.02,IF('6 weeks'!DU:DU="1-3 per month",0.08,IF('6 weeks'!DU:DU="one per week",0.14,IF('6 weeks'!DU:DU="2-6 per week",0.8,IF('6 weeks'!DU:DU="1 or more per day",1)))))</f>
        <v>0.14000000000000001</v>
      </c>
      <c r="DV15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15">
        <f>IF('6 weeks'!DW:DW="Never/less than 1 per month",0.02,IF('6 weeks'!DW:DW="1-3 per month",0.08,IF('6 weeks'!DW:DW="once per week",0.14,IF('6 weeks'!DW:DW="2-4 per week",0.43,IF('6 weeks'!DW:DW="more than 4 per week",0.8)))))</f>
        <v>0.02</v>
      </c>
      <c r="DX15">
        <f>IF('6 weeks'!DX:DX="Never/less than 1/month",0.02,IF('6 weeks'!DX:DX="1-3 times/month",0.08,IF('6 weeks'!DX:DX="once per week",0.14,IF('6 weeks'!DX:DX="2-4 times/week",0.43,IF('6 weeks'!DX:DX="more than 4 times/week",0.8)))))</f>
        <v>0.08</v>
      </c>
      <c r="DY15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15">
        <f>IF('6 weeks'!DZ:DZ="Never/less than 1/month",0.02,IF('6 weeks'!DZ:DZ="1-3 times/month",0.08,IF('6 weeks'!DZ:DZ="once per week",0.14,IF('6 weeks'!DZ:DZ="2-4 times/week",0.43,IF('6 weeks'!DZ:DZ="more than 4 times/week",0.8)))))</f>
        <v>0.08</v>
      </c>
      <c r="EA15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15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15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15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15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15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15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15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15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2</v>
      </c>
      <c r="EJ15">
        <f>IF('6 weeks'!EJ:EJ="Never/less than once per month",0.02,IF('6 weeks'!EJ:EJ="1-3 times per month",0.08,IF('6 weeks'!EJ:EJ="once per week",0.14,IF('6 weeks'!EJ:EJ="more than once per week",0.43))))</f>
        <v>0.08</v>
      </c>
      <c r="EK15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0.08</v>
      </c>
      <c r="EL15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0.02</v>
      </c>
      <c r="EM15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2.5</v>
      </c>
      <c r="EN15">
        <f>IF('6 weeks'!EN:EN="Never/less than 1 per month",0.02,IF('6 weeks'!EN:EN="1-3 per moth",0.08,IF('6 weeks'!EN:EN="1 per week",0.14,IF('6 weeks'!EN:EN="2-4 per week",0.8,IF('6 weeks'!EN:EN="more than 4 per week",0.8)))))</f>
        <v>0.08</v>
      </c>
      <c r="EO15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0.43</v>
      </c>
      <c r="EP15">
        <f>IF('6 weeks'!EP:EP="Never/less than 1/month",0.02,IF('6 weeks'!EP:EP="1-3 times/month",0.08,IF('6 weeks'!EP:EP="once per week",0.14,IF('6 weeks'!EP:EP="2-4 times/week",0.43,IF('6 weeks'!EP:EP="more than 4 times/week",0.8)))))</f>
        <v>0.08</v>
      </c>
      <c r="EQ15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16" spans="1:147" x14ac:dyDescent="0.25">
      <c r="A16">
        <v>115</v>
      </c>
      <c r="B16">
        <f>IF('6 weeks'!B:B="Never/less than 1/month",0.02,IF('6 weeks'!B:B="1-3 times per month",0.08,IF('6 weeks'!B:B="once per week",0.14,IF('6 weeks'!B:B="2-6 times/week",0.8,IF('6 weeks'!B:B="1 or more per day",1)))))</f>
        <v>0.14000000000000001</v>
      </c>
      <c r="C16">
        <f>IF('6 weeks'!C:C="Never/less than 1/month",0.02,IF('6 weeks'!C:C="1-3 times per month",0.08,IF('6 weeks'!C:C="once per week",0.14,IF('6 weeks'!C:C="2-6 times/week",0.8,IF('6 weeks'!C:C="1 or more per day",1)))))</f>
        <v>0.14000000000000001</v>
      </c>
      <c r="D16">
        <f>IF('6 weeks'!D:D="Never/less than 1/month",0.02,IF('6 weeks'!D:D="1-3 times per month",0.08,IF('6 weeks'!D:D="once per week",0.14,IF('6 weeks'!D:D="2-6 times/week",0.8,IF('6 weeks'!D:D="1 or more per day",1)))))</f>
        <v>0.14000000000000001</v>
      </c>
      <c r="E16">
        <f>IF('6 weeks'!E:E="Never/less than 1 per month",0.02,IF('6 weeks'!E:E="1-3 per month",0.08,IF('6 weeks'!E:E="once per week",0.14,IF('6 weeks'!E:E="2-4 per week",0.43,IF('6 weeks'!E:E="1 or more per day",1)))))</f>
        <v>0.08</v>
      </c>
      <c r="F16">
        <f>IF('6 weeks'!F:F="Never/less than 1/month",0.02,IF('6 weeks'!F:F="1-3 times/month",0.08,IF('6 weeks'!F:F="once per week",0.14,IF('6 weeks'!F:F="2-4 times/week",0.43,IF('6 weeks'!F:F="more than 4 times/week",0.8)))))</f>
        <v>0.43</v>
      </c>
      <c r="G16">
        <f>IF('6 weeks'!G:G="Never/less than 1/month",0.02,IF('6 weeks'!G:G="1-3 times per month",0.08,IF('6 weeks'!G:G="once per week",0.14,IF('6 weeks'!G:G="2-6 times/week",0.8,IF('6 weeks'!G:G="1 or more per day",1)))))</f>
        <v>0.08</v>
      </c>
      <c r="H16">
        <f>IF('6 weeks'!H:H="Never/less than 1 per month",0.02,IF('6 weeks'!H:H="1-3 per month",0.08,IF('6 weeks'!H:H="once per week",0.14,IF('6 weeks'!H:H="2-4 per week",0.43,IF('6 weeks'!H:H="more than 4 per week",0.8)))))</f>
        <v>0.08</v>
      </c>
      <c r="I16">
        <f>IF('6 weeks'!I:I="Never/less than 1 per month",0.02,IF('6 weeks'!I:I="1-3 per month",0.08,IF('6 weeks'!I:I="once per week",0.14,IF('6 weeks'!I:I="2-4 per week",0.43,IF('6 weeks'!I:I="more than 4 per week",0.8)))))</f>
        <v>0.14000000000000001</v>
      </c>
      <c r="J16">
        <f>IF('6 weeks'!J:J="Never/less than 1 per month",0.02,IF('6 weeks'!J:J="1-3 per month",0.08,IF('6 weeks'!J:J="once per week",0.14,IF('6 weeks'!J:J="2-4 per week",0.43,IF('6 weeks'!J:J="more than 4 per week",0.8)))))</f>
        <v>0.14000000000000001</v>
      </c>
      <c r="K16">
        <f>IF('6 weeks'!K:K="Never/less than 1 per month",0.02,IF('6 weeks'!K:K="1-3 per moth",0.08,IF('6 weeks'!K:K="1 per week",0.14,IF('6 weeks'!K:K="2-4 per week",0.8,IF('6 weeks'!K:K="more than 4 per week",0.8)))))</f>
        <v>0.02</v>
      </c>
      <c r="L16">
        <f>IF('6 weeks'!L:L="Never/less than 1/month",0.02,IF('6 weeks'!L:L="1-3 times/month",0.08,IF('6 weeks'!L:L="once per week",0.14,IF('6 weeks'!L:L="2-4 times/week",0.43,IF('6 weeks'!L:L="more than 4 times/week",0.8)))))</f>
        <v>0.14000000000000001</v>
      </c>
      <c r="M16">
        <f>IF('6 weeks'!M:M="Never/less than 1/month",0.02,IF('6 weeks'!M:M="1-3 times/month",0.08,IF('6 weeks'!M:M="once per week",0.14,IF('6 weeks'!M:M="2-4 times/week",0.43,IF('6 weeks'!M:M="more than 4 times/week",0.8)))))</f>
        <v>0.14000000000000001</v>
      </c>
      <c r="N16">
        <f>IF('6 weeks'!N:N="Never/less than 1 per month",0.02,IF('6 weeks'!N:N="1-3 per moth",0.08,IF('6 weeks'!N:N="1 per week",0.14,IF('6 weeks'!N:N="2-4 per week",0.8,IF('6 weeks'!N:N="more than 4 per week",0.8)))))</f>
        <v>0.08</v>
      </c>
      <c r="O16">
        <f>IF('6 weeks'!O:O="Never/less than 1 per month",0.02,IF('6 weeks'!O:O="1-3 per month",0.08,IF('6 weeks'!O:O="one per week",0.14,IF('6 weeks'!O:O="2-6 per week",0.8,IF('6 weeks'!O:O="1 or more per day",1)))))</f>
        <v>0.02</v>
      </c>
      <c r="P16">
        <f>IF('6 weeks'!P:P="Never/less than 1 per month",0.02,IF('6 weeks'!P:P="1-3 per month",0.08,IF('6 weeks'!P:P="once per week",0.14,IF('6 weeks'!P:P="2-4 per week",0.43,IF('6 weeks'!P:P="more than 4 per week",0.8)))))</f>
        <v>0.02</v>
      </c>
      <c r="Q16">
        <f>IF('6 weeks'!Q:Q="Never/less than 1 per month",0.02,IF('6 weeks'!Q:Q="1-3 per month",0.08,IF('6 weeks'!Q:Q="2-6 per week",0.8,IF('6 weeks'!Q:Q="1 per day",1,IF('6 weeks'!Q:Q="more than 1 per day",2.5)))))</f>
        <v>0.08</v>
      </c>
      <c r="R16">
        <f>IF('6 weeks'!R:R="Never/less than once per month",0.02,IF('6 weeks'!R:R="1-3 times per month",0.08,IF('6 weeks'!R:R="once per week",0.14,IF('6 weeks'!R:R="more than once week",0.43))))</f>
        <v>0.02</v>
      </c>
      <c r="S16">
        <f>IF('6 weeks'!S:S="Never/less than 1 per month",0.02,IF('6 weeks'!S:S="1-3 per month",0.08,IF('6 weeks'!S:S="1 per week",0.14,IF('6 weeks'!S:S="more than 1 per week",0.8))))</f>
        <v>0.02</v>
      </c>
      <c r="T16">
        <f>IF('6 weeks'!T:T="Never/less than once per month",0.02,IF('6 weeks'!T:T="1-3 times per month",0.08,IF('6 weeks'!T:T="once per week",0.14,IF('6 weeks'!T:T="more than once week",0.43))))</f>
        <v>0.02</v>
      </c>
      <c r="U16">
        <f>IF('6 weeks'!U:U="Never/less than 1/month",0.02,IF('6 weeks'!U:U="1-3 times/month",0.08,IF('6 weeks'!U:U="once per week",0.14,IF('6 weeks'!U:U="2-4 times/week",0.43,IF('6 weeks'!U:U="more than 4 times/week",0.8)))))</f>
        <v>0.14000000000000001</v>
      </c>
      <c r="V16">
        <f>IF('6 weeks'!V:V="Never/less than 1/month",0.02,IF('6 weeks'!V:V="1-3 times/month",0.08,IF('6 weeks'!V:V="once per week",0.14,IF('6 weeks'!V:V="2-4 times/week",0.43,IF('6 weeks'!V:V="more than 4 times/week",0.8)))))</f>
        <v>0.02</v>
      </c>
      <c r="W16">
        <f>IF('6 weeks'!W:W="Never/less than 1/month",0.02,IF('6 weeks'!W:W="1-3 times/month",0.08,IF('6 weeks'!W:W="once per week",0.14,IF('6 weeks'!W:W="2-4 times/week",0.43,IF('6 weeks'!W:W="more than 4 times/week",0.8)))))</f>
        <v>0.02</v>
      </c>
      <c r="X16">
        <f>IF('6 weeks'!X:X="Never/less than 1 per month",0.02,IF('6 weeks'!X:X="1 per week or less",0.14,IF('6 weeks'!X:X="2-6 per week",0.8,IF('6 weeks'!X:X="1 per day",1,IF('6 weeks'!X:X="2-3 per day",2.5,IF('6 weeks'!X:X="more than 3 per day",3.5))))))</f>
        <v>0.8</v>
      </c>
      <c r="Y16">
        <f>IF('6 weeks'!Y:Y="Never/less than 1 per month",0.02,IF('6 weeks'!Y:Y="1-3 per month",0.08,IF('6 weeks'!Y:Y="once per week",0.14,IF('6 weeks'!Y:Y="2-4 per week",0.43,IF('6 weeks'!Y:Y="more than 4 per week",0.8)))))</f>
        <v>0.14000000000000001</v>
      </c>
      <c r="Z16">
        <f>IF('6 weeks'!Z:Z="Never/less than 1 per month",0.02,IF('6 weeks'!Z:Z="1-3 per month",0.08,IF('6 weeks'!Z:Z="once per week",0.14,IF('6 weeks'!Z:Z="2-4 per week",0.43,IF('6 weeks'!Z:Z="more than 4 per week",0.8)))))</f>
        <v>0.02</v>
      </c>
      <c r="AA16">
        <f>IF('6 weeks'!AA:AA="Never/less than 1 per month",0.02,IF('6 weeks'!AA:AA="1-3 per month",0.08,IF('6 weeks'!AA:AA="once per week",0.14,IF('6 weeks'!AA:AA="2-4 per week",0.43,IF('6 weeks'!AA:AA="more than 4 per week",0.8)))))</f>
        <v>0.02</v>
      </c>
      <c r="AB16">
        <f>IF('6 weeks'!AB:AB="Never/less than 1 per month",0.02,IF('6 weeks'!AB:AB="1-3 per month",0.08,IF('6 weeks'!AB:AB="once per week",0.14,IF('6 weeks'!AB:AB="2-4 per week",0.43,IF('6 weeks'!AB:AB="more than 4 per week",0.8)))))</f>
        <v>0.14000000000000001</v>
      </c>
      <c r="AC16">
        <f>IF('6 weeks'!AC:AC="Never/less than 1 per month",0.02,IF('6 weeks'!AC:AC="1-3 per month",0.08,IF('6 weeks'!AC:AC="once per week",0.14,IF('6 weeks'!AC:AC="2-4 per week",0.43,IF('6 weeks'!AC:AC="more than 4 per week",0.8)))))</f>
        <v>0.08</v>
      </c>
      <c r="AD16">
        <f>IF('6 weeks'!AD:AD="Never/less than 1 per month",0.02,IF('6 weeks'!AD:AD="1-3 per month",0.08,IF('6 weeks'!AD:AD="one per week",0.14,IF('6 weeks'!AD:AD="2-4 per week",0.43,IF('6 weeks'!AD:AD="more than 4 per week",0.8)))))</f>
        <v>0.08</v>
      </c>
      <c r="AE16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0.02</v>
      </c>
      <c r="AF16">
        <f>IF('6 weeks'!AF:AF="Never/less than 1 per month",0.02,IF('6 weeks'!AF:AF="1-3 per month",0.08,IF('6 weeks'!AF:AF="one per week",0.14,IF('6 weeks'!AF:AF="2-6 per week",0.8,IF('6 weeks'!AF:AF="1 or more per day",1)))))</f>
        <v>0.08</v>
      </c>
      <c r="AG16">
        <f>IF('6 weeks'!AG:AG="never/less than 1 per month",0.02,IF('6 weeks'!AG:AG="1-3 times per month",0.08,IF('6 weeks'!AG:AG="once per week",0.14,IF('6 weeks'!AG:AG="2-4 times/week",0.43,IF('6 weeks'!AG:AG="more than 4 times per week",0.8)))))</f>
        <v>0.08</v>
      </c>
      <c r="AH16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0.8</v>
      </c>
      <c r="AI16">
        <f>IF('6 weeks'!AI:AI="Never/less than once per month",0.02,IF('6 weeks'!AI:AI="1-3 times per month",0.08,IF('6 weeks'!AI:AI="once per week",0.14,IF('6 weeks'!AI:AI="more than once week",0.43))))</f>
        <v>0.02</v>
      </c>
      <c r="AJ16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16">
        <f>IF('6 weeks'!AK:AK="Never/less than 1 per month",0.02,IF('6 weeks'!AK:AK="1-3 per month",0.08,IF('6 weeks'!AK:AK="one per week",0.14,IF('6 weeks'!AK:AK="2-6 per week",0.8,IF('6 weeks'!AK:AK="1 or more per day",1)))))</f>
        <v>0.08</v>
      </c>
      <c r="AL16">
        <f>IF('6 weeks'!AL:AL="Never/less than 1/month",0.02,IF('6 weeks'!AL:AL="1-3 times/month",0.08,IF('6 weeks'!AL:AL="once per week",0.14,IF('6 weeks'!AL:AL="2-4 times/week",0.43,IF('6 weeks'!AL:AL="more than 4 times/week",0.8)))))</f>
        <v>0.14000000000000001</v>
      </c>
      <c r="AM16">
        <f>IF('6 weeks'!AM:AM="Never/less than 1 per month",0.02,IF('6 weeks'!AM:AM="1-3 per month",0.08,IF('6 weeks'!AM:AM="one per week",0.14,IF('6 weeks'!AM:AM="2-6 per week",0.8,IF('6 weeks'!AM:AM="1 or more per day",1)))))</f>
        <v>0.08</v>
      </c>
      <c r="AN16">
        <f>IF('6 weeks'!AN:AN="Never/less than 1 per month",0.02,IF('6 weeks'!AN:AN="1-3 per moth",0.08,IF('6 weeks'!AN:AN="1 per week",0.14,IF('6 weeks'!AN:AN="2-4 per week",0.8,IF('6 weeks'!AN:AN="more than 4 per week",0.8)))))</f>
        <v>0.02</v>
      </c>
      <c r="AO16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16">
        <f>IF('6 weeks'!AP:AP="Never/less than 1 per month",0.02,IF('6 weeks'!AP:AP="1-3 per month",0.08,IF('6 weeks'!AP:AP="1 per week",0.14,IF('6 weeks'!AP:AP="more than 1 per week",0.8))))</f>
        <v>0.14000000000000001</v>
      </c>
      <c r="AQ16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16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0.14000000000000001</v>
      </c>
      <c r="AS16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16">
        <f>IF('6 weeks'!AT:AT="Never/less than 1 per month",0.02,IF('6 weeks'!AT:AT="1-3 per month",0.08,IF('6 weeks'!AT:AT="1-4 per week",0.43,IF('6 weeks'!AT:AT="more than 4 per week",0.8))))</f>
        <v>0.02</v>
      </c>
      <c r="AU16">
        <f>IF('6 weeks'!AU:AU="Never/less than 1 per month",0.02,IF('6 weeks'!AU:AU="1-3 per month",0.08,IF('6 weeks'!AU:AU="once per week",0.14,IF('6 weeks'!AU:AU="2-4 per week",0.43,IF('6 weeks'!AU:AU="more than 4 per week",0.8)))))</f>
        <v>0.08</v>
      </c>
      <c r="AV16">
        <f>IF('6 weeks'!AV:AV="Never/less than 1 per month",0.02,IF('6 weeks'!AV:AV="1-3 per month",0.08,IF('6 weeks'!AV:AV="one per week",0.14,IF('6 weeks'!AV:AV="2-6 per week",0.8,IF('6 weeks'!AV:AV="1 or more per day",1)))))</f>
        <v>0.08</v>
      </c>
      <c r="AW16">
        <f>IF('6 weeks'!AW:AW="Never/less than 1 per month",0.02,IF('6 weeks'!AW:AW="1-3 per month",0.08,IF('6 weeks'!AW:AW="once per week",0.14,IF('6 weeks'!AW:AW="2-4 per week",0.43,IF('6 weeks'!AW:AW="more than 4 per week",0.8)))))</f>
        <v>0.08</v>
      </c>
      <c r="AX16">
        <f>IF('6 weeks'!AX:AX="Never/less than 1 per month",0.02,IF('6 weeks'!AX:AX="1-3 per month",0.08,IF('6 weeks'!AX:AX="once per week",0.14,IF('6 weeks'!AX:AX="2-4 per week",0.43,IF('6 weeks'!AX:AX="more than 4 per week",0.8)))))</f>
        <v>0.08</v>
      </c>
      <c r="AY16">
        <f>IF('6 weeks'!AY:AY="Never/less than 1 per month",0.02,IF('6 weeks'!AY:AY="1-3 per moth",0.08,IF('6 weeks'!AY:AY="1 per week",0.14,IF('6 weeks'!AY:AY="2-4 per week",0.43,IF('6 weeks'!AY:AY="more than 4 per week",0.8)))))</f>
        <v>0.14000000000000001</v>
      </c>
      <c r="AZ16">
        <f>IF('6 weeks'!AZ:AZ="Never/less than 1 per month",0.02,IF('6 weeks'!AZ:AZ="1-3 per month",0.08,IF('6 weeks'!AZ:AZ="once per week",0.14,IF('6 weeks'!AZ:AZ="2-4 per week",0.43,IF('6 weeks'!AZ:AZ="more than 4 per week",0.8)))))</f>
        <v>0.14000000000000001</v>
      </c>
      <c r="BA16">
        <f>IF('6 weeks'!BA:BA="Never/less than 1 per month",0.02,IF('6 weeks'!BA:BA="1-3 per moth",0.08,IF('6 weeks'!BA:BA="1 per week",0.14,IF('6 weeks'!BA:BA="2-4 per week",0.8,IF('6 weeks'!BA:BA="more than 4 per week",0.8)))))</f>
        <v>0.08</v>
      </c>
      <c r="BB16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16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16">
        <f>IF('6 weeks'!BD:BD="Never/less than 1 per month",0.02,IF('6 weeks'!BD:BD="1-3 per month",0.08,IF('6 weeks'!BD:BD="1 per week",0.14,IF('6 weeks'!BD:BD="more than 1 per week",0.8))))</f>
        <v>0.08</v>
      </c>
      <c r="BE16">
        <f>IF('6 weeks'!BE:BE="Never/less than 1 per month",0.02,IF('6 weeks'!BE:BE="1-3 per month",0.08,IF('6 weeks'!BE:BE="1 per week",0.14,IF('6 weeks'!BE:BE="more than 1 per week",0.8))))</f>
        <v>0.08</v>
      </c>
      <c r="BF16">
        <f>IF('6 weeks'!BF:BF="Never/less than 1/month",0.02,IF('6 weeks'!BF:BF="1-3 times per month",0.08,IF('6 weeks'!BF:BF="once per week",0.14,IF('6 weeks'!BF:BF="2-6 times/week",0.8,IF('6 weeks'!BF:BF="1 or more per day",1)))))</f>
        <v>0.14000000000000001</v>
      </c>
      <c r="BG16">
        <f>IF('6 weeks'!BG:BG="Never/less than 1/month",0.02,IF('6 weeks'!BG:BG="1-3 times/month",0.08,IF('6 weeks'!BG:BG="once per week",0.14,IF('6 weeks'!BG:BG="2-4 times/week",0.43,IF('6 weeks'!BG:BG="more than 4 times/week",0.8)))))</f>
        <v>0.14000000000000001</v>
      </c>
      <c r="BH16">
        <f>IF('6 weeks'!BH:BH="Never/less than 1/month",0.02,IF('6 weeks'!BH:BH="1-3 times/month",0.08,IF('6 weeks'!BH:BH="once per week",0.14,IF('6 weeks'!BH:BH="2-4 times/week",0.43,IF('6 weeks'!BH:BH="more than 4 times/week",0.8)))))</f>
        <v>0.14000000000000001</v>
      </c>
      <c r="BI16">
        <f>IF('6 weeks'!BI:BI="Never/less than 1/month",0.02,IF('6 weeks'!BI:BI="1-3 times/month",0.08,IF('6 weeks'!BI:BI="once per week",0.14,IF('6 weeks'!BI:BI="2-4 times/week",0.43,IF('6 weeks'!BI:BI="1 or more per day",1)))))</f>
        <v>0.14000000000000001</v>
      </c>
      <c r="BJ16">
        <f>IF('6 weeks'!BJ:BJ="Never/less than 1 per month",0.02,IF('6 weeks'!BJ:BJ="1-3 per month",0.08,IF('6 weeks'!BJ:BJ="one per week",0.14,IF('6 weeks'!BJ:BJ="2-4 per week",0.43,IF('6 weeks'!BJ:BJ="more than 4 per week",0.8)))))</f>
        <v>0.08</v>
      </c>
      <c r="BK16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16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16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16">
        <f>IF('6 weeks'!BN:BN="Never/less than 1 per month",0.02,IF('6 weeks'!BN:BN="1-3 per month",0.08,IF('6 weeks'!BN:BN="once per week",0.14,IF('6 weeks'!BN:BN="2-4 per week",0.43,IF('6 weeks'!BN:BN="more than 4 per week",0.8)))))</f>
        <v>0.08</v>
      </c>
      <c r="BO16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16">
        <f>IF('6 weeks'!BP:BP="Never/less than 1 per month",0.02,IF('6 weeks'!BP:BP="1-3 per month",0.08,IF('6 weeks'!BP:BP="one per week",0.14,IF('6 weeks'!BP:BP="2-4 per week",0.43,IF('6 weeks'!BP:BP="more than 4 per week",0.8)))))</f>
        <v>0.14000000000000001</v>
      </c>
      <c r="BQ16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16">
        <f>IF('6 weeks'!BR:BR="never/less than 1 per month",0.02,IF('6 weeks'!BR:BR="1-3 per month",0.08,IF('6 weeks'!BR:BR="once per week",0.14,IF('6 weeks'!BR:BR="2-4 imes per week",0.43,IF('6 weeks'!BR:BR="more than 4 times per week",0.8)))))</f>
        <v>0.14000000000000001</v>
      </c>
      <c r="BS16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16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16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0.08</v>
      </c>
      <c r="BV16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16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16">
        <f>IF('6 weeks'!BX:BX="Never/less than 1 per month",0.02,IF('6 weeks'!BX:BX="1-3 per month",0.08,IF('6 weeks'!BX:BX="once per week",0.14,IF('6 weeks'!BX:BX="2-4 per week",0.43,IF('6 weeks'!BX:BX="more than 4 per week",0.8)))))</f>
        <v>0.14000000000000001</v>
      </c>
      <c r="BY16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16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16">
        <f>IF('6 weeks'!CA:CA="Never/less than 1 per month",0.02,IF('6 weeks'!CA:CA="1-3 per month",0.08,IF('6 weeks'!CA:CA="once per week",0.14,IF('6 weeks'!CA:CA="2-4 per week",0.43,IF('6 weeks'!CA:CA="more than 4 per week",0.8)))))</f>
        <v>0.08</v>
      </c>
      <c r="CB16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16">
        <f>IF('6 weeks'!CC:CC="Never/less than 1 per month",0.02,IF('6 weeks'!CC:CC="1-3 per month",0.08,IF('6 weeks'!CC:CC="one per week",0.14,IF('6 weeks'!CC:CC="2-6 per week",0.8,IF('6 weeks'!CC:CC="1 or more per day",1)))))</f>
        <v>0.08</v>
      </c>
      <c r="CD16">
        <f>IF('6 weeks'!CD:CD="Never/less than 1/month",0.02,IF('6 weeks'!CD:CD="1-3 times/month",0.08,IF('6 weeks'!CD:CD="once per week",0.14,IF('6 weeks'!CD:CD="2-4 times/week",0.43,IF('6 weeks'!CD:CD="more than 4 times/week",0.8)))))</f>
        <v>0.02</v>
      </c>
      <c r="CE16">
        <f>IF('6 weeks'!CE:CE="Never/less than 1 per month",0.02,IF('6 weeks'!CE:CE="1-3 per moth",0.08,IF('6 weeks'!CE:CE="1 per week",0.14,IF('6 weeks'!CE:CE="2-4 per week",0.8,IF('6 weeks'!CE:CE="more than 4 per week",0.8)))))</f>
        <v>0.8</v>
      </c>
      <c r="CF16">
        <f>IF('6 weeks'!CF:CF="Never/less than 1 per month",0.02,IF('6 weeks'!CF:CF="1-3 per month",0.08,IF('6 weeks'!CF:CF="once per week",0.14,IF('6 weeks'!CF:CF="2-4 per week",0.43,IF('6 weeks'!CF:CF="more than 4 per week",0.8)))))</f>
        <v>0.02</v>
      </c>
      <c r="CG16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0.08</v>
      </c>
      <c r="CH16">
        <f>IF('6 weeks'!CH:CH="Never/less than once per month",0.02,IF('6 weeks'!CH:CH="1-3 times per month",0.08,IF('6 weeks'!CH:CH="once per week",0.14,IF('6 weeks'!CH:CH="more than once week",0.43))))</f>
        <v>0.02</v>
      </c>
      <c r="CI16">
        <f>IF('6 weeks'!CI:CI="Never/less than once per month",0.02,IF('6 weeks'!CI:CI="1-3 times per month",0.08,IF('6 weeks'!CI:CI="once per week",0.14,IF('6 weeks'!CI:CI="more than once week",0.43))))</f>
        <v>0.02</v>
      </c>
      <c r="CJ16">
        <f>IF('6 weeks'!CJ:CJ="Never/less than 1/month",0.02,IF('6 weeks'!CJ:CJ="1-3 times per month",0.08,IF('6 weeks'!CJ:CJ="once per week",0.14,IF('6 weeks'!CJ:CJ="2-6 times/week",0.8,IF('6 weeks'!CJ:CJ="1 or more per day",1)))))</f>
        <v>0.14000000000000001</v>
      </c>
      <c r="CK16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16">
        <v>0.08</v>
      </c>
      <c r="CM16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16">
        <f>IF('6 weeks'!CN:CN="Never/less than 1 per month",0.02,IF('6 weeks'!CN:CN="1-3 per month",0.08,IF('6 weeks'!CN:CN="once per week",0.14,IF('6 weeks'!CN:CN="2-4 per week",0.43,IF('6 weeks'!CN:CN="more than 4 per week",0.8)))))</f>
        <v>0.14000000000000001</v>
      </c>
      <c r="CO16">
        <f>IF('6 weeks'!CO:CO="Never/less than 1 per month",0.02,IF('6 weeks'!CO:CO="1-3 per month",0.08,IF('6 weeks'!CO:CO="1 per week",0.14,IF('6 weeks'!CO:CO="more than 1 per week",0.8))))</f>
        <v>0.02</v>
      </c>
      <c r="CP16">
        <f>IF('6 weeks'!CP:CP="Never/less than 1 per month",0.02,IF('6 weeks'!CP:CP="1-3 per moth",0.08,IF('6 weeks'!CP:CP="1 per week",0.14,IF('6 weeks'!CP:CP="2-4 per week",0.8,IF('6 weeks'!CP:CP="more than 4 per week",0.8)))))</f>
        <v>0.08</v>
      </c>
      <c r="CQ16">
        <f>IF('6 weeks'!CQ:CQ="Never/less than once per month",0.02,IF('6 weeks'!CQ:CQ="1-3 times per month",0.08,IF('6 weeks'!CQ:CQ="once per week",0.14,IF('6 weeks'!CQ:CQ="more than once week",0.43))))</f>
        <v>0.02</v>
      </c>
      <c r="CR16">
        <f>IF('6 weeks'!CR:CR="Never/less than 1/month",0.02,IF('6 weeks'!CR:CR="1-3 times/month",0.08,IF('6 weeks'!CR:CR="once per week",0.14,IF('6 weeks'!CR:CR="2-4 times/week",0.43,IF('6 weeks'!CR:CR="more than 4 times/week",0.8)))))</f>
        <v>0.14000000000000001</v>
      </c>
      <c r="CS16">
        <f>IF('6 weeks'!CS:CS="Never/less than 1 per month",0.02,IF('6 weeks'!CS:CS="1-3 per month",0.08,IF('6 weeks'!CS:CS="one per week",0.14,IF('6 weeks'!CS:CS="2-4 per week",0.43,IF('6 weeks'!CS:CS="more than 4 per week",0.8)))))</f>
        <v>0.08</v>
      </c>
      <c r="CT16">
        <f>IF('6 weeks'!CT:CT="Never/less than 1 per month",0.02,IF('6 weeks'!CT:CT="1-3 per month",0.08,IF('6 weeks'!CT:CT="1 per week",0.14,IF('6 weeks'!CT:CT="more than 1 per week",0.8))))</f>
        <v>0.08</v>
      </c>
      <c r="CU16">
        <f>IF('6 weeks'!CU:CU="Never/less than 1/month",0.02,IF('6 weeks'!CU:CU="1-3 times per month",0.08,IF('6 weeks'!CU:CU="once per week",0.14,IF('6 weeks'!CU:CU="2-6 times/week",0.8,IF('6 weeks'!CU:CU="1 or more per day",1)))))</f>
        <v>0.02</v>
      </c>
      <c r="CV16">
        <f>IF('6 weeks'!CV:CV="Never/less than 1/month",0.02,IF('6 weeks'!CV:CV="1-3 times/month",0.08,IF('6 weeks'!CV:CV="once per week",0.14,IF('6 weeks'!CV:CV="2-4 times/week",0.43,IF('6 weeks'!CV:CV="more than 4 times/week",0.8)))))</f>
        <v>0.02</v>
      </c>
      <c r="CW16">
        <f>IF('6 weeks'!CW:CW="Never/less than 1 per month",0.02,IF('6 weeks'!CW:CW="1-3 per month",0.08,IF('6 weeks'!CW:CW="1 per week",0.14,IF('6 weeks'!CW:CW="more than 1 per week",0.8))))</f>
        <v>0.02</v>
      </c>
      <c r="CX16">
        <f>IF('6 weeks'!CX:CX="Never/less than once per month",0.02,IF('6 weeks'!CX:CX="1-3 times per month",0.08,IF('6 weeks'!CX:CX="once per week",0.14,IF('6 weeks'!CX:CX="more than once week",0.43))))</f>
        <v>0.08</v>
      </c>
      <c r="CY16">
        <f>IF('6 weeks'!CY:CY="Never/less than 1 per month",0.02,IF('6 weeks'!CY:CY="1-3 per month",0.08,IF('6 weeks'!CY:CY="once per week",0.14,IF('6 weeks'!CY:CY="2-4 per week",0.43,IF('6 weeks'!CY:CY="more than 4 per week",0.8)))))</f>
        <v>0.14000000000000001</v>
      </c>
      <c r="CZ16">
        <f>IF('6 weeks'!CZ:CZ="Never/less than 1 per month",0.02,IF('6 weeks'!CZ:CZ="1-3 per month",0.08,IF('6 weeks'!CZ:CZ="1-4 per week",0.43,IF('6 weeks'!CZ:CZ="more than 4 per week",0.8))))</f>
        <v>0.08</v>
      </c>
      <c r="DA16">
        <f>IF('6 weeks'!DA:DA="Never/less than 1 per month",0.02,IF('6 weeks'!DA:DA="1-3 per month",0.08,IF('6 weeks'!DA:DA="once per week",0.14,IF('6 weeks'!DA:DA="2-4 per week",0.43,IF('6 weeks'!DA:DA="more than 4 per week",0.8)))))</f>
        <v>0.08</v>
      </c>
      <c r="DB16">
        <f>IF('6 weeks'!DB:DB="Never/less than 1 per month",0.02,IF('6 weeks'!DB:DB="1-3 per month",0.08,IF('6 weeks'!DB:DB="1-4 per week",0.43,IF('6 weeks'!DB:DB="more than 4 per week",0.8))))</f>
        <v>0.02</v>
      </c>
      <c r="DC16">
        <f>IF('6 weeks'!DC:DC="Never/less than 1 per month",0.02,IF('6 weeks'!DC:DC="1-3 per month",0.08,IF('6 weeks'!DC:DC="once per week",0.14,IF('6 weeks'!DC:DC="2-4 per week",0.43,IF('6 weeks'!DC:DC="more than 4 per week",0.8)))))</f>
        <v>0.02</v>
      </c>
      <c r="DD16">
        <f>IF('6 weeks'!DD:DD="Never/less than 1 per month",0.02,IF('6 weeks'!DD:DD="1-3 per month",0.08,IF('6 weeks'!DD:DD="one per week",0.14,IF('6 weeks'!DD:DD="2-4 per week",0.43,IF('6 weeks'!DD:DD="more than 4 per week",0.8)))))</f>
        <v>0.02</v>
      </c>
      <c r="DE16">
        <f>IF('6 weeks'!DE:DE="Never/less than 1 per month",0.02,IF('6 weeks'!DE:DE="1-3 per moth",0.08,IF('6 weeks'!DE:DE="1 per week",0.14,IF('6 weeks'!DE:DE="2-4 per week",0.8,IF('6 weeks'!DE:DE="more than 4 per week",0.8)))))</f>
        <v>0.08</v>
      </c>
      <c r="DF16">
        <f>IF('6 weeks'!DF:DF="Never/less than once per month",0.02,IF('6 weeks'!DF:DF="1-3 times per month",0.08,IF('6 weeks'!DF:DF="once per week",0.14,IF('6 weeks'!DF:DF="more than once week",0.43))))</f>
        <v>0.02</v>
      </c>
      <c r="DG16">
        <f>IF('6 weeks'!DG:DG="Never/less than 1 per month",0.02,IF('6 weeks'!DG:DG="1-3 per month",0.08,IF('6 weeks'!DG:DG="1 per week",0.14,IF('6 weeks'!DG:DG="more than 1 per week",0.8))))</f>
        <v>0.08</v>
      </c>
      <c r="DH16">
        <f>IF('6 weeks'!DH:DH="Never/less than 1 per month",0.02,IF('6 weeks'!DH:DH="1-3 per month",0.08,IF('6 weeks'!DH:DH="once per week",0.14,IF('6 weeks'!DH:DH="2-4 per week",0.43,IF('6 weeks'!DH:DH="more than 4 per week",0.8)))))</f>
        <v>0.08</v>
      </c>
      <c r="DI16">
        <f>IF('6 weeks'!DI:DI="Never/less than 1/month",0.02,IF('6 weeks'!DI:DI="1-3 times/month",0.08,IF('6 weeks'!DI:DI="once per week",0.14,IF('6 weeks'!DI:DI="2-4 times/week",0.43,IF('6 weeks'!DI:DI="1 or more per day",1)))))</f>
        <v>0.14000000000000001</v>
      </c>
      <c r="DJ16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16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1</v>
      </c>
      <c r="DL16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16">
        <f>IF('6 weeks'!DM:DM="never/less than 1 per month",0.02,IF('6 weeks'!DM:DM="1-3 times per month",0.08,IF('6 weeks'!DM:DM="once per week",0.14,IF('6 weeks'!DM:DM="2-4 imes/week",0.43,IF('6 weeks'!DM:DM="more than 4 times per week",0.8)))))</f>
        <v>0.02</v>
      </c>
      <c r="DN16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16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16">
        <f>IF('6 weeks'!DP:DP="Never/less than 1 per month",0.02,IF('6 weeks'!DP:DP="1-3 per month",0.08,IF('6 weeks'!DP:DP="once per week",0.14,IF('6 weeks'!DP:DP="2-4 per week",0.43,IF('6 weeks'!DP:DP="more than 4 per week",0.8)))))</f>
        <v>0.08</v>
      </c>
      <c r="DQ16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16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16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0.14000000000000001</v>
      </c>
      <c r="DT16">
        <f>IF('6 weeks'!DT:DT="Never/less than 1 per month",0.02,IF('6 weeks'!DT:DT="1-3 per month",0.08,IF('6 weeks'!DT:DT="once per week",0.14,IF('6 weeks'!DT:DT="2-4 per week",0.43,IF('6 weeks'!DT:DT="more than 4 per week",0.8)))))</f>
        <v>0.08</v>
      </c>
      <c r="DU16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16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16">
        <f>IF('6 weeks'!DW:DW="Never/less than 1 per month",0.02,IF('6 weeks'!DW:DW="1-3 per month",0.08,IF('6 weeks'!DW:DW="once per week",0.14,IF('6 weeks'!DW:DW="2-4 per week",0.43,IF('6 weeks'!DW:DW="more than 4 per week",0.8)))))</f>
        <v>0.14000000000000001</v>
      </c>
      <c r="DX16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16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16">
        <f>IF('6 weeks'!DZ:DZ="Never/less than 1/month",0.02,IF('6 weeks'!DZ:DZ="1-3 times/month",0.08,IF('6 weeks'!DZ:DZ="once per week",0.14,IF('6 weeks'!DZ:DZ="2-4 times/week",0.43,IF('6 weeks'!DZ:DZ="more than 4 times/week",0.8)))))</f>
        <v>0.43</v>
      </c>
      <c r="EA16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0.08</v>
      </c>
      <c r="EB16">
        <f>IF('6 weeks'!EB:EB="Never/less than 1 per month",0.02,IF('6 weeks'!EB:EB="1-3 per month",0.08,IF('6 weeks'!EB:EB="once per week",0.14,IF('6 weeks'!EB:EB="2-4 per week",0.43,IF('6 weeks'!EB:EB="more than 4 per week",0.8)))))</f>
        <v>0.14000000000000001</v>
      </c>
      <c r="EC16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16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16">
        <f>IF('6 weeks'!EE:EE="Never/less than 1/month",0.02,IF('6 weeks'!EE:EE="1-3 times per month",0.08,IF('6 weeks'!EE:EE="once per week",0.14,IF('6 weeks'!EE:EE="2-6 times/week",0.8,IF('6 weeks'!EE:EE="1 or more per day",1)))))</f>
        <v>0.08</v>
      </c>
      <c r="EF16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16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16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16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1</v>
      </c>
      <c r="EJ16">
        <f>IF('6 weeks'!EJ:EJ="Never/less than once per month",0.02,IF('6 weeks'!EJ:EJ="1-3 times per month",0.08,IF('6 weeks'!EJ:EJ="once per week",0.14,IF('6 weeks'!EJ:EJ="more than once per week",0.43))))</f>
        <v>0.08</v>
      </c>
      <c r="EK16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0.08</v>
      </c>
      <c r="EL16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0.08</v>
      </c>
      <c r="EM16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2.5</v>
      </c>
      <c r="EN16">
        <f>IF('6 weeks'!EN:EN="Never/less than 1 per month",0.02,IF('6 weeks'!EN:EN="1-3 per moth",0.08,IF('6 weeks'!EN:EN="1 per week",0.14,IF('6 weeks'!EN:EN="2-4 per week",0.8,IF('6 weeks'!EN:EN="more than 4 per week",0.8)))))</f>
        <v>0.08</v>
      </c>
      <c r="EO16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0.8</v>
      </c>
      <c r="EP16">
        <f>IF('6 weeks'!EP:EP="Never/less than 1/month",0.02,IF('6 weeks'!EP:EP="1-3 times/month",0.08,IF('6 weeks'!EP:EP="once per week",0.14,IF('6 weeks'!EP:EP="2-4 times/week",0.43,IF('6 weeks'!EP:EP="more than 4 times/week",0.8)))))</f>
        <v>0.08</v>
      </c>
      <c r="EQ16">
        <f>IF('6 weeks'!EQ:EQ="Never/less than 1/month",0.02,IF('6 weeks'!EQ:EQ="1-3 times/month",0.08,IF('6 weeks'!EQ:EQ="once per week",0.14,IF('6 weeks'!EQ:EQ="2-4 times/week",0.43,IF('6 weeks'!EQ:EQ="more than 4 times/week",0.8)))))</f>
        <v>0.08</v>
      </c>
    </row>
    <row r="17" spans="1:147" x14ac:dyDescent="0.25">
      <c r="A17">
        <v>118</v>
      </c>
      <c r="B17">
        <f>IF('6 weeks'!B:B="Never/less than 1/month",0.02,IF('6 weeks'!B:B="1-3 times per month",0.08,IF('6 weeks'!B:B="once per week",0.14,IF('6 weeks'!B:B="2-6 times/week",0.8,IF('6 weeks'!B:B="1 or more per day",1)))))</f>
        <v>0.08</v>
      </c>
      <c r="C17">
        <f>IF('6 weeks'!C:C="Never/less than 1/month",0.02,IF('6 weeks'!C:C="1-3 times per month",0.08,IF('6 weeks'!C:C="once per week",0.14,IF('6 weeks'!C:C="2-6 times/week",0.8,IF('6 weeks'!C:C="1 or more per day",1)))))</f>
        <v>0.14000000000000001</v>
      </c>
      <c r="D17">
        <f>IF('6 weeks'!D:D="Never/less than 1/month",0.02,IF('6 weeks'!D:D="1-3 times per month",0.08,IF('6 weeks'!D:D="once per week",0.14,IF('6 weeks'!D:D="2-6 times/week",0.8,IF('6 weeks'!D:D="1 or more per day",1)))))</f>
        <v>0.08</v>
      </c>
      <c r="E17">
        <f>IF('6 weeks'!E:E="Never/less than 1 per month",0.02,IF('6 weeks'!E:E="1-3 per month",0.08,IF('6 weeks'!E:E="once per week",0.14,IF('6 weeks'!E:E="2-4 per week",0.43,IF('6 weeks'!E:E="1 or more per day",1)))))</f>
        <v>0.08</v>
      </c>
      <c r="F17">
        <f>IF('6 weeks'!F:F="Never/less than 1/month",0.02,IF('6 weeks'!F:F="1-3 times/month",0.08,IF('6 weeks'!F:F="once per week",0.14,IF('6 weeks'!F:F="2-4 times/week",0.43,IF('6 weeks'!F:F="more than 4 times/week",0.8)))))</f>
        <v>0.14000000000000001</v>
      </c>
      <c r="G17">
        <f>IF('6 weeks'!G:G="Never/less than 1/month",0.02,IF('6 weeks'!G:G="1-3 times per month",0.08,IF('6 weeks'!G:G="once per week",0.14,IF('6 weeks'!G:G="2-6 times/week",0.8,IF('6 weeks'!G:G="1 or more per day",1)))))</f>
        <v>0.08</v>
      </c>
      <c r="H17">
        <f>IF('6 weeks'!H:H="Never/less than 1 per month",0.02,IF('6 weeks'!H:H="1-3 per month",0.08,IF('6 weeks'!H:H="once per week",0.14,IF('6 weeks'!H:H="2-4 per week",0.43,IF('6 weeks'!H:H="more than 4 per week",0.8)))))</f>
        <v>0.08</v>
      </c>
      <c r="I17">
        <f>IF('6 weeks'!I:I="Never/less than 1 per month",0.02,IF('6 weeks'!I:I="1-3 per month",0.08,IF('6 weeks'!I:I="once per week",0.14,IF('6 weeks'!I:I="2-4 per week",0.43,IF('6 weeks'!I:I="more than 4 per week",0.8)))))</f>
        <v>0.14000000000000001</v>
      </c>
      <c r="J17">
        <f>IF('6 weeks'!J:J="Never/less than 1 per month",0.02,IF('6 weeks'!J:J="1-3 per month",0.08,IF('6 weeks'!J:J="once per week",0.14,IF('6 weeks'!J:J="2-4 per week",0.43,IF('6 weeks'!J:J="more than 4 per week",0.8)))))</f>
        <v>0.43</v>
      </c>
      <c r="K17">
        <f>IF('6 weeks'!K:K="Never/less than 1 per month",0.02,IF('6 weeks'!K:K="1-3 per moth",0.08,IF('6 weeks'!K:K="1 per week",0.14,IF('6 weeks'!K:K="2-4 per week",0.8,IF('6 weeks'!K:K="more than 4 per week",0.8)))))</f>
        <v>0.02</v>
      </c>
      <c r="L17">
        <f>IF('6 weeks'!L:L="Never/less than 1/month",0.02,IF('6 weeks'!L:L="1-3 times/month",0.08,IF('6 weeks'!L:L="once per week",0.14,IF('6 weeks'!L:L="2-4 times/week",0.43,IF('6 weeks'!L:L="more than 4 times/week",0.8)))))</f>
        <v>0.08</v>
      </c>
      <c r="M17">
        <f>IF('6 weeks'!M:M="Never/less than 1/month",0.02,IF('6 weeks'!M:M="1-3 times/month",0.08,IF('6 weeks'!M:M="once per week",0.14,IF('6 weeks'!M:M="2-4 times/week",0.43,IF('6 weeks'!M:M="more than 4 times/week",0.8)))))</f>
        <v>0.14000000000000001</v>
      </c>
      <c r="N17">
        <f>IF('6 weeks'!N:N="Never/less than 1 per month",0.02,IF('6 weeks'!N:N="1-3 per moth",0.08,IF('6 weeks'!N:N="1 per week",0.14,IF('6 weeks'!N:N="2-4 per week",0.8,IF('6 weeks'!N:N="more than 4 per week",0.8)))))</f>
        <v>0.02</v>
      </c>
      <c r="O17">
        <f>IF('6 weeks'!O:O="Never/less than 1 per month",0.02,IF('6 weeks'!O:O="1-3 per month",0.08,IF('6 weeks'!O:O="one per week",0.14,IF('6 weeks'!O:O="2-6 per week",0.8,IF('6 weeks'!O:O="1 or more per day",1)))))</f>
        <v>0.08</v>
      </c>
      <c r="P17">
        <f>IF('6 weeks'!P:P="Never/less than 1 per month",0.02,IF('6 weeks'!P:P="1-3 per month",0.08,IF('6 weeks'!P:P="once per week",0.14,IF('6 weeks'!P:P="2-4 per week",0.43,IF('6 weeks'!P:P="more than 4 per week",0.8)))))</f>
        <v>0.08</v>
      </c>
      <c r="Q17">
        <f>IF('6 weeks'!Q:Q="Never/less than 1 per month",0.02,IF('6 weeks'!Q:Q="1-3 per month",0.08,IF('6 weeks'!Q:Q="2-6 per week",0.8,IF('6 weeks'!Q:Q="1 per day",1,IF('6 weeks'!Q:Q="more than 1 per day",2.5)))))</f>
        <v>0.8</v>
      </c>
      <c r="R17">
        <f>IF('6 weeks'!R:R="Never/less than once per month",0.02,IF('6 weeks'!R:R="1-3 times per month",0.08,IF('6 weeks'!R:R="once per week",0.14,IF('6 weeks'!R:R="more than once week",0.43))))</f>
        <v>0.08</v>
      </c>
      <c r="S17">
        <f>IF('6 weeks'!S:S="Never/less than 1 per month",0.02,IF('6 weeks'!S:S="1-3 per month",0.08,IF('6 weeks'!S:S="1 per week",0.14,IF('6 weeks'!S:S="more than 1 per week",0.8))))</f>
        <v>0.08</v>
      </c>
      <c r="T17">
        <f>IF('6 weeks'!T:T="Never/less than once per month",0.02,IF('6 weeks'!T:T="1-3 times per month",0.08,IF('6 weeks'!T:T="once per week",0.14,IF('6 weeks'!T:T="more than once week",0.43))))</f>
        <v>0.08</v>
      </c>
      <c r="U17">
        <f>IF('6 weeks'!U:U="Never/less than 1/month",0.02,IF('6 weeks'!U:U="1-3 times/month",0.08,IF('6 weeks'!U:U="once per week",0.14,IF('6 weeks'!U:U="2-4 times/week",0.43,IF('6 weeks'!U:U="more than 4 times/week",0.8)))))</f>
        <v>0.8</v>
      </c>
      <c r="V17">
        <f>IF('6 weeks'!V:V="Never/less than 1/month",0.02,IF('6 weeks'!V:V="1-3 times/month",0.08,IF('6 weeks'!V:V="once per week",0.14,IF('6 weeks'!V:V="2-4 times/week",0.43,IF('6 weeks'!V:V="more than 4 times/week",0.8)))))</f>
        <v>0.08</v>
      </c>
      <c r="W17">
        <f>IF('6 weeks'!W:W="Never/less than 1/month",0.02,IF('6 weeks'!W:W="1-3 times/month",0.08,IF('6 weeks'!W:W="once per week",0.14,IF('6 weeks'!W:W="2-4 times/week",0.43,IF('6 weeks'!W:W="more than 4 times/week",0.8)))))</f>
        <v>0.02</v>
      </c>
      <c r="X17">
        <f>IF('6 weeks'!X:X="Never/less than 1 per month",0.02,IF('6 weeks'!X:X="1 per week or less",0.14,IF('6 weeks'!X:X="2-6 per week",0.8,IF('6 weeks'!X:X="1 per day",1,IF('6 weeks'!X:X="2-3 per day",2.5,IF('6 weeks'!X:X="more than 3 per day",3.5))))))</f>
        <v>0.8</v>
      </c>
      <c r="Y17">
        <f>IF('6 weeks'!Y:Y="Never/less than 1 per month",0.02,IF('6 weeks'!Y:Y="1-3 per month",0.08,IF('6 weeks'!Y:Y="once per week",0.14,IF('6 weeks'!Y:Y="2-4 per week",0.43,IF('6 weeks'!Y:Y="more than 4 per week",0.8)))))</f>
        <v>0.08</v>
      </c>
      <c r="Z17">
        <f>IF('6 weeks'!Z:Z="Never/less than 1 per month",0.02,IF('6 weeks'!Z:Z="1-3 per month",0.08,IF('6 weeks'!Z:Z="once per week",0.14,IF('6 weeks'!Z:Z="2-4 per week",0.43,IF('6 weeks'!Z:Z="more than 4 per week",0.8)))))</f>
        <v>0.08</v>
      </c>
      <c r="AA17">
        <f>IF('6 weeks'!AA:AA="Never/less than 1 per month",0.02,IF('6 weeks'!AA:AA="1-3 per month",0.08,IF('6 weeks'!AA:AA="once per week",0.14,IF('6 weeks'!AA:AA="2-4 per week",0.43,IF('6 weeks'!AA:AA="more than 4 per week",0.8)))))</f>
        <v>0.08</v>
      </c>
      <c r="AB17">
        <f>IF('6 weeks'!AB:AB="Never/less than 1 per month",0.02,IF('6 weeks'!AB:AB="1-3 per month",0.08,IF('6 weeks'!AB:AB="once per week",0.14,IF('6 weeks'!AB:AB="2-4 per week",0.43,IF('6 weeks'!AB:AB="more than 4 per week",0.8)))))</f>
        <v>0.14000000000000001</v>
      </c>
      <c r="AC17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17">
        <f>IF('6 weeks'!AD:AD="Never/less than 1 per month",0.02,IF('6 weeks'!AD:AD="1-3 per month",0.08,IF('6 weeks'!AD:AD="one per week",0.14,IF('6 weeks'!AD:AD="2-4 per week",0.43,IF('6 weeks'!AD:AD="more than 4 per week",0.8)))))</f>
        <v>0.08</v>
      </c>
      <c r="AE17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0.02</v>
      </c>
      <c r="AF17">
        <f>IF('6 weeks'!AF:AF="Never/less than 1 per month",0.02,IF('6 weeks'!AF:AF="1-3 per month",0.08,IF('6 weeks'!AF:AF="one per week",0.14,IF('6 weeks'!AF:AF="2-6 per week",0.8,IF('6 weeks'!AF:AF="1 or more per day",1)))))</f>
        <v>0.02</v>
      </c>
      <c r="AG17">
        <f>IF('6 weeks'!AG:AG="never/less than 1 per month",0.02,IF('6 weeks'!AG:AG="1-3 times per month",0.08,IF('6 weeks'!AG:AG="once per week",0.14,IF('6 weeks'!AG:AG="2-4 times/week",0.43,IF('6 weeks'!AG:AG="more than 4 times per week",0.8)))))</f>
        <v>0.08</v>
      </c>
      <c r="AH17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0.8</v>
      </c>
      <c r="AI17">
        <f>IF('6 weeks'!AI:AI="Never/less than once per month",0.02,IF('6 weeks'!AI:AI="1-3 times per month",0.08,IF('6 weeks'!AI:AI="once per week",0.14,IF('6 weeks'!AI:AI="more than once week",0.43))))</f>
        <v>0.02</v>
      </c>
      <c r="AJ17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17">
        <f>IF('6 weeks'!AK:AK="Never/less than 1 per month",0.02,IF('6 weeks'!AK:AK="1-3 per month",0.08,IF('6 weeks'!AK:AK="one per week",0.14,IF('6 weeks'!AK:AK="2-6 per week",0.8,IF('6 weeks'!AK:AK="1 or more per day",1)))))</f>
        <v>0.14000000000000001</v>
      </c>
      <c r="AL17">
        <f>IF('6 weeks'!AL:AL="Never/less than 1/month",0.02,IF('6 weeks'!AL:AL="1-3 times/month",0.08,IF('6 weeks'!AL:AL="once per week",0.14,IF('6 weeks'!AL:AL="2-4 times/week",0.43,IF('6 weeks'!AL:AL="more than 4 times/week",0.8)))))</f>
        <v>0.08</v>
      </c>
      <c r="AM17">
        <f>IF('6 weeks'!AM:AM="Never/less than 1 per month",0.02,IF('6 weeks'!AM:AM="1-3 per month",0.08,IF('6 weeks'!AM:AM="one per week",0.14,IF('6 weeks'!AM:AM="2-6 per week",0.8,IF('6 weeks'!AM:AM="1 or more per day",1)))))</f>
        <v>0.14000000000000001</v>
      </c>
      <c r="AN17">
        <f>IF('6 weeks'!AN:AN="Never/less than 1 per month",0.02,IF('6 weeks'!AN:AN="1-3 per moth",0.08,IF('6 weeks'!AN:AN="1 per week",0.14,IF('6 weeks'!AN:AN="2-4 per week",0.8,IF('6 weeks'!AN:AN="more than 4 per week",0.8)))))</f>
        <v>0.14000000000000001</v>
      </c>
      <c r="AO17">
        <f>IF('6 weeks'!AO:AO="Never/less than 1 per month",0.02,IF('6 weeks'!AO:AO="1-3 per month",0.08,IF('6 weeks'!AO:AO="once per week",0.14,IF('6 weeks'!AO:AO="2-4 per week",0.43,IF('6 weeks'!AO:AO="more than 4 per week",0.8)))))</f>
        <v>0.08</v>
      </c>
      <c r="AP17">
        <f>IF('6 weeks'!AP:AP="Never/less than 1 per month",0.02,IF('6 weeks'!AP:AP="1-3 per month",0.08,IF('6 weeks'!AP:AP="1 per week",0.14,IF('6 weeks'!AP:AP="more than 1 per week",0.8))))</f>
        <v>0.14000000000000001</v>
      </c>
      <c r="AQ17">
        <f>IF('6 weeks'!AQ:AQ="never/less than 1 per month",0.02,IF('6 weeks'!AQ:AQ="1-3 times per month",0.08,IF('6 weeks'!AQ:AQ="once per week",0.14,IF('6 weeks'!AQ:AQ="2-4 imes/week",0.43,IF('6 weeks'!AQ:AQ="more than 4 times per week",0.8)))))</f>
        <v>0.08</v>
      </c>
      <c r="AR17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0.14000000000000001</v>
      </c>
      <c r="AS17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17">
        <f>IF('6 weeks'!AT:AT="Never/less than 1 per month",0.02,IF('6 weeks'!AT:AT="1-3 per month",0.08,IF('6 weeks'!AT:AT="1-4 per week",0.43,IF('6 weeks'!AT:AT="more than 4 per week",0.8))))</f>
        <v>0.08</v>
      </c>
      <c r="AU17">
        <f>IF('6 weeks'!AU:AU="Never/less than 1 per month",0.02,IF('6 weeks'!AU:AU="1-3 per month",0.08,IF('6 weeks'!AU:AU="once per week",0.14,IF('6 weeks'!AU:AU="2-4 per week",0.43,IF('6 weeks'!AU:AU="more than 4 per week",0.8)))))</f>
        <v>0.08</v>
      </c>
      <c r="AV17">
        <f>IF('6 weeks'!AV:AV="Never/less than 1 per month",0.02,IF('6 weeks'!AV:AV="1-3 per month",0.08,IF('6 weeks'!AV:AV="one per week",0.14,IF('6 weeks'!AV:AV="2-6 per week",0.8,IF('6 weeks'!AV:AV="1 or more per day",1)))))</f>
        <v>0.02</v>
      </c>
      <c r="AW17">
        <f>IF('6 weeks'!AW:AW="Never/less than 1 per month",0.02,IF('6 weeks'!AW:AW="1-3 per month",0.08,IF('6 weeks'!AW:AW="once per week",0.14,IF('6 weeks'!AW:AW="2-4 per week",0.43,IF('6 weeks'!AW:AW="more than 4 per week",0.8)))))</f>
        <v>0.02</v>
      </c>
      <c r="AX17">
        <f>IF('6 weeks'!AX:AX="Never/less than 1 per month",0.02,IF('6 weeks'!AX:AX="1-3 per month",0.08,IF('6 weeks'!AX:AX="once per week",0.14,IF('6 weeks'!AX:AX="2-4 per week",0.43,IF('6 weeks'!AX:AX="more than 4 per week",0.8)))))</f>
        <v>0.14000000000000001</v>
      </c>
      <c r="AY17">
        <f>IF('6 weeks'!AY:AY="Never/less than 1 per month",0.02,IF('6 weeks'!AY:AY="1-3 per moth",0.08,IF('6 weeks'!AY:AY="1 per week",0.14,IF('6 weeks'!AY:AY="2-4 per week",0.43,IF('6 weeks'!AY:AY="more than 4 per week",0.8)))))</f>
        <v>0.08</v>
      </c>
      <c r="AZ17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17">
        <f>IF('6 weeks'!BA:BA="Never/less than 1 per month",0.02,IF('6 weeks'!BA:BA="1-3 per moth",0.08,IF('6 weeks'!BA:BA="1 per week",0.14,IF('6 weeks'!BA:BA="2-4 per week",0.8,IF('6 weeks'!BA:BA="more than 4 per week",0.8)))))</f>
        <v>0.08</v>
      </c>
      <c r="BB17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17">
        <f>IF('6 weeks'!BC:BC="Never/less than 1 per month",0.02,IF('6 weeks'!BC:BC="1-3 per month",0.08,IF('6 weeks'!BC:BC="once per week",0.14,IF('6 weeks'!BC:BC="2-4 per week",0.43,IF('6 weeks'!BC:BC="more than 4 per week",0.8)))))</f>
        <v>0.08</v>
      </c>
      <c r="BD17">
        <f>IF('6 weeks'!BD:BD="Never/less than 1 per month",0.02,IF('6 weeks'!BD:BD="1-3 per month",0.08,IF('6 weeks'!BD:BD="1 per week",0.14,IF('6 weeks'!BD:BD="more than 1 per week",0.8))))</f>
        <v>0.14000000000000001</v>
      </c>
      <c r="BE17">
        <f>IF('6 weeks'!BE:BE="Never/less than 1 per month",0.02,IF('6 weeks'!BE:BE="1-3 per month",0.08,IF('6 weeks'!BE:BE="1 per week",0.14,IF('6 weeks'!BE:BE="more than 1 per week",0.8))))</f>
        <v>0.14000000000000001</v>
      </c>
      <c r="BF17">
        <f>IF('6 weeks'!BF:BF="Never/less than 1/month",0.02,IF('6 weeks'!BF:BF="1-3 times per month",0.08,IF('6 weeks'!BF:BF="once per week",0.14,IF('6 weeks'!BF:BF="2-6 times/week",0.8,IF('6 weeks'!BF:BF="1 or more per day",1)))))</f>
        <v>0.08</v>
      </c>
      <c r="BG17">
        <f>IF('6 weeks'!BG:BG="Never/less than 1/month",0.02,IF('6 weeks'!BG:BG="1-3 times/month",0.08,IF('6 weeks'!BG:BG="once per week",0.14,IF('6 weeks'!BG:BG="2-4 times/week",0.43,IF('6 weeks'!BG:BG="more than 4 times/week",0.8)))))</f>
        <v>0.08</v>
      </c>
      <c r="BH17">
        <f>IF('6 weeks'!BH:BH="Never/less than 1/month",0.02,IF('6 weeks'!BH:BH="1-3 times/month",0.08,IF('6 weeks'!BH:BH="once per week",0.14,IF('6 weeks'!BH:BH="2-4 times/week",0.43,IF('6 weeks'!BH:BH="more than 4 times/week",0.8)))))</f>
        <v>0.08</v>
      </c>
      <c r="BI17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17">
        <f>IF('6 weeks'!BJ:BJ="Never/less than 1 per month",0.02,IF('6 weeks'!BJ:BJ="1-3 per month",0.08,IF('6 weeks'!BJ:BJ="one per week",0.14,IF('6 weeks'!BJ:BJ="2-4 per week",0.43,IF('6 weeks'!BJ:BJ="more than 4 per week",0.8)))))</f>
        <v>0.14000000000000001</v>
      </c>
      <c r="BK17">
        <f>IF('6 weeks'!BK:BK="Never/less than 1 per month",0.02,IF('6 weeks'!BK:BK="1-3 per month",0.08,IF('6 weeks'!BK:BK="once per week",0.14,IF('6 weeks'!BK:BK="2-4 per week",0.43,IF('6 weeks'!BK:BK="more than 4 per week",0.8)))))</f>
        <v>0.14000000000000001</v>
      </c>
      <c r="BL17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17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17">
        <f>IF('6 weeks'!BN:BN="Never/less than 1 per month",0.02,IF('6 weeks'!BN:BN="1-3 per month",0.08,IF('6 weeks'!BN:BN="once per week",0.14,IF('6 weeks'!BN:BN="2-4 per week",0.43,IF('6 weeks'!BN:BN="more than 4 per week",0.8)))))</f>
        <v>0.08</v>
      </c>
      <c r="BO17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17">
        <f>IF('6 weeks'!BP:BP="Never/less than 1 per month",0.02,IF('6 weeks'!BP:BP="1-3 per month",0.08,IF('6 weeks'!BP:BP="one per week",0.14,IF('6 weeks'!BP:BP="2-4 per week",0.43,IF('6 weeks'!BP:BP="more than 4 per week",0.8)))))</f>
        <v>0.14000000000000001</v>
      </c>
      <c r="BQ17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17">
        <f>IF('6 weeks'!BR:BR="never/less than 1 per month",0.02,IF('6 weeks'!BR:BR="1-3 per month",0.08,IF('6 weeks'!BR:BR="once per week",0.14,IF('6 weeks'!BR:BR="2-4 imes per week",0.43,IF('6 weeks'!BR:BR="more than 4 times per week",0.8)))))</f>
        <v>0.43</v>
      </c>
      <c r="BS17">
        <f>IF('6 weeks'!BS:BS="Never/less than 1 per month",0.02,IF('6 weeks'!BS:BS="1-3 per month",0.08,IF('6 weeks'!BS:BS="once per week",0.14,IF('6 weeks'!BS:BS="2-4 per week",0.43,IF('6 weeks'!BS:BS="more than 4 per week",0.8)))))</f>
        <v>0.08</v>
      </c>
      <c r="BT17">
        <f>IF('6 weeks'!BT:BT="Never/less than 1/month",0.02,IF('6 weeks'!BT:BT="1-3 times per month",0.08,IF('6 weeks'!BT:BT="once per week",0.14,IF('6 weeks'!BT:BT="2-6 times/week",0.8,IF('6 weeks'!BT:BT="1 or more per day",1)))))</f>
        <v>0.14000000000000001</v>
      </c>
      <c r="BU17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17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17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17">
        <f>IF('6 weeks'!BX:BX="Never/less than 1 per month",0.02,IF('6 weeks'!BX:BX="1-3 per month",0.08,IF('6 weeks'!BX:BX="once per week",0.14,IF('6 weeks'!BX:BX="2-4 per week",0.43,IF('6 weeks'!BX:BX="more than 4 per week",0.8)))))</f>
        <v>0.14000000000000001</v>
      </c>
      <c r="BY17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0.8</v>
      </c>
      <c r="BZ17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17">
        <f>IF('6 weeks'!CA:CA="Never/less than 1 per month",0.02,IF('6 weeks'!CA:CA="1-3 per month",0.08,IF('6 weeks'!CA:CA="once per week",0.14,IF('6 weeks'!CA:CA="2-4 per week",0.43,IF('6 weeks'!CA:CA="more than 4 per week",0.8)))))</f>
        <v>0.08</v>
      </c>
      <c r="CB17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17">
        <f>IF('6 weeks'!CC:CC="Never/less than 1 per month",0.02,IF('6 weeks'!CC:CC="1-3 per month",0.08,IF('6 weeks'!CC:CC="one per week",0.14,IF('6 weeks'!CC:CC="2-6 per week",0.8,IF('6 weeks'!CC:CC="1 or more per day",1)))))</f>
        <v>0.08</v>
      </c>
      <c r="CD17">
        <f>IF('6 weeks'!CD:CD="Never/less than 1/month",0.02,IF('6 weeks'!CD:CD="1-3 times/month",0.08,IF('6 weeks'!CD:CD="once per week",0.14,IF('6 weeks'!CD:CD="2-4 times/week",0.43,IF('6 weeks'!CD:CD="more than 4 times/week",0.8)))))</f>
        <v>0.08</v>
      </c>
      <c r="CE17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17">
        <f>IF('6 weeks'!CF:CF="Never/less than 1 per month",0.02,IF('6 weeks'!CF:CF="1-3 per month",0.08,IF('6 weeks'!CF:CF="once per week",0.14,IF('6 weeks'!CF:CF="2-4 per week",0.43,IF('6 weeks'!CF:CF="more than 4 per week",0.8)))))</f>
        <v>0.08</v>
      </c>
      <c r="CG17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0.08</v>
      </c>
      <c r="CH17">
        <f>IF('6 weeks'!CH:CH="Never/less than once per month",0.02,IF('6 weeks'!CH:CH="1-3 times per month",0.08,IF('6 weeks'!CH:CH="once per week",0.14,IF('6 weeks'!CH:CH="more than once week",0.43))))</f>
        <v>0.02</v>
      </c>
      <c r="CI17">
        <f>IF('6 weeks'!CI:CI="Never/less than once per month",0.02,IF('6 weeks'!CI:CI="1-3 times per month",0.08,IF('6 weeks'!CI:CI="once per week",0.14,IF('6 weeks'!CI:CI="more than once week",0.43))))</f>
        <v>0.08</v>
      </c>
      <c r="CJ17">
        <f>IF('6 weeks'!CJ:CJ="Never/less than 1/month",0.02,IF('6 weeks'!CJ:CJ="1-3 times per month",0.08,IF('6 weeks'!CJ:CJ="once per week",0.14,IF('6 weeks'!CJ:CJ="2-6 times/week",0.8,IF('6 weeks'!CJ:CJ="1 or more per day",1)))))</f>
        <v>0.8</v>
      </c>
      <c r="CK17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17">
        <v>0.02</v>
      </c>
      <c r="CM17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0.14000000000000001</v>
      </c>
      <c r="CN17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17">
        <f>IF('6 weeks'!CO:CO="Never/less than 1 per month",0.02,IF('6 weeks'!CO:CO="1-3 per month",0.08,IF('6 weeks'!CO:CO="1 per week",0.14,IF('6 weeks'!CO:CO="more than 1 per week",0.8))))</f>
        <v>0.08</v>
      </c>
      <c r="CP17">
        <f>IF('6 weeks'!CP:CP="Never/less than 1 per month",0.02,IF('6 weeks'!CP:CP="1-3 per moth",0.08,IF('6 weeks'!CP:CP="1 per week",0.14,IF('6 weeks'!CP:CP="2-4 per week",0.8,IF('6 weeks'!CP:CP="more than 4 per week",0.8)))))</f>
        <v>0.08</v>
      </c>
      <c r="CQ17">
        <f>IF('6 weeks'!CQ:CQ="Never/less than once per month",0.02,IF('6 weeks'!CQ:CQ="1-3 times per month",0.08,IF('6 weeks'!CQ:CQ="once per week",0.14,IF('6 weeks'!CQ:CQ="more than once week",0.43))))</f>
        <v>0.02</v>
      </c>
      <c r="CR17">
        <f>IF('6 weeks'!CR:CR="Never/less than 1/month",0.02,IF('6 weeks'!CR:CR="1-3 times/month",0.08,IF('6 weeks'!CR:CR="once per week",0.14,IF('6 weeks'!CR:CR="2-4 times/week",0.43,IF('6 weeks'!CR:CR="more than 4 times/week",0.8)))))</f>
        <v>0.08</v>
      </c>
      <c r="CS17">
        <f>IF('6 weeks'!CS:CS="Never/less than 1 per month",0.02,IF('6 weeks'!CS:CS="1-3 per month",0.08,IF('6 weeks'!CS:CS="one per week",0.14,IF('6 weeks'!CS:CS="2-4 per week",0.43,IF('6 weeks'!CS:CS="more than 4 per week",0.8)))))</f>
        <v>0.14000000000000001</v>
      </c>
      <c r="CT17" t="s">
        <v>182</v>
      </c>
      <c r="CU17">
        <f>IF('6 weeks'!CU:CU="Never/less than 1/month",0.02,IF('6 weeks'!CU:CU="1-3 times per month",0.08,IF('6 weeks'!CU:CU="once per week",0.14,IF('6 weeks'!CU:CU="2-6 times/week",0.8,IF('6 weeks'!CU:CU="1 or more per day",1)))))</f>
        <v>0.08</v>
      </c>
      <c r="CV17">
        <f>IF('6 weeks'!CV:CV="Never/less than 1/month",0.02,IF('6 weeks'!CV:CV="1-3 times/month",0.08,IF('6 weeks'!CV:CV="once per week",0.14,IF('6 weeks'!CV:CV="2-4 times/week",0.43,IF('6 weeks'!CV:CV="more than 4 times/week",0.8)))))</f>
        <v>0.08</v>
      </c>
      <c r="CW17">
        <f>IF('6 weeks'!CW:CW="Never/less than 1 per month",0.02,IF('6 weeks'!CW:CW="1-3 per month",0.08,IF('6 weeks'!CW:CW="1 per week",0.14,IF('6 weeks'!CW:CW="more than 1 per week",0.8))))</f>
        <v>0.02</v>
      </c>
      <c r="CX17">
        <f>IF('6 weeks'!CX:CX="Never/less than once per month",0.02,IF('6 weeks'!CX:CX="1-3 times per month",0.08,IF('6 weeks'!CX:CX="once per week",0.14,IF('6 weeks'!CX:CX="more than once week",0.43))))</f>
        <v>0.02</v>
      </c>
      <c r="CY17">
        <f>IF('6 weeks'!CY:CY="Never/less than 1 per month",0.02,IF('6 weeks'!CY:CY="1-3 per month",0.08,IF('6 weeks'!CY:CY="once per week",0.14,IF('6 weeks'!CY:CY="2-4 per week",0.43,IF('6 weeks'!CY:CY="more than 4 per week",0.8)))))</f>
        <v>0.43</v>
      </c>
      <c r="CZ17">
        <f>IF('6 weeks'!CZ:CZ="Never/less than 1 per month",0.02,IF('6 weeks'!CZ:CZ="1-3 per month",0.08,IF('6 weeks'!CZ:CZ="1-4 per week",0.43,IF('6 weeks'!CZ:CZ="more than 4 per week",0.8))))</f>
        <v>0.43</v>
      </c>
      <c r="DA17">
        <f>IF('6 weeks'!DA:DA="Never/less than 1 per month",0.02,IF('6 weeks'!DA:DA="1-3 per month",0.08,IF('6 weeks'!DA:DA="once per week",0.14,IF('6 weeks'!DA:DA="2-4 per week",0.43,IF('6 weeks'!DA:DA="more than 4 per week",0.8)))))</f>
        <v>0.08</v>
      </c>
      <c r="DB17">
        <f>IF('6 weeks'!DB:DB="Never/less than 1 per month",0.02,IF('6 weeks'!DB:DB="1-3 per month",0.08,IF('6 weeks'!DB:DB="1-4 per week",0.43,IF('6 weeks'!DB:DB="more than 4 per week",0.8))))</f>
        <v>0.02</v>
      </c>
      <c r="DC17">
        <f>IF('6 weeks'!DC:DC="Never/less than 1 per month",0.02,IF('6 weeks'!DC:DC="1-3 per month",0.08,IF('6 weeks'!DC:DC="once per week",0.14,IF('6 weeks'!DC:DC="2-4 per week",0.43,IF('6 weeks'!DC:DC="more than 4 per week",0.8)))))</f>
        <v>0.08</v>
      </c>
      <c r="DD17">
        <f>IF('6 weeks'!DD:DD="Never/less than 1 per month",0.02,IF('6 weeks'!DD:DD="1-3 per month",0.08,IF('6 weeks'!DD:DD="one per week",0.14,IF('6 weeks'!DD:DD="2-4 per week",0.43,IF('6 weeks'!DD:DD="more than 4 per week",0.8)))))</f>
        <v>0.14000000000000001</v>
      </c>
      <c r="DE17">
        <f>IF('6 weeks'!DE:DE="Never/less than 1 per month",0.02,IF('6 weeks'!DE:DE="1-3 per moth",0.08,IF('6 weeks'!DE:DE="1 per week",0.14,IF('6 weeks'!DE:DE="2-4 per week",0.8,IF('6 weeks'!DE:DE="more than 4 per week",0.8)))))</f>
        <v>0.14000000000000001</v>
      </c>
      <c r="DF17">
        <f>IF('6 weeks'!DF:DF="Never/less than once per month",0.02,IF('6 weeks'!DF:DF="1-3 times per month",0.08,IF('6 weeks'!DF:DF="once per week",0.14,IF('6 weeks'!DF:DF="more than once week",0.43))))</f>
        <v>0.02</v>
      </c>
      <c r="DG17">
        <f>IF('6 weeks'!DG:DG="Never/less than 1 per month",0.02,IF('6 weeks'!DG:DG="1-3 per month",0.08,IF('6 weeks'!DG:DG="1 per week",0.14,IF('6 weeks'!DG:DG="more than 1 per week",0.8))))</f>
        <v>0.14000000000000001</v>
      </c>
      <c r="DH17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17">
        <f>IF('6 weeks'!DI:DI="Never/less than 1/month",0.02,IF('6 weeks'!DI:DI="1-3 times/month",0.08,IF('6 weeks'!DI:DI="once per week",0.14,IF('6 weeks'!DI:DI="2-4 times/week",0.43,IF('6 weeks'!DI:DI="1 or more per day",1)))))</f>
        <v>0.08</v>
      </c>
      <c r="DJ17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17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0.08</v>
      </c>
      <c r="DL17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17">
        <f>IF('6 weeks'!DM:DM="never/less than 1 per month",0.02,IF('6 weeks'!DM:DM="1-3 times per month",0.08,IF('6 weeks'!DM:DM="once per week",0.14,IF('6 weeks'!DM:DM="2-4 imes/week",0.43,IF('6 weeks'!DM:DM="more than 4 times per week",0.8)))))</f>
        <v>0.14000000000000001</v>
      </c>
      <c r="DN17">
        <f>IF('6 weeks'!DN:DN="Never/less than 1 per month",0.02,IF('6 weeks'!DN:DN="1-3 per month",0.08,IF('6 weeks'!DN:DN="once per week",0.14,IF('6 weeks'!DN:DN="2-4 per week",0.43,IF('6 weeks'!DN:DN="more than 4 per week",0.8)))))</f>
        <v>0.14000000000000001</v>
      </c>
      <c r="DO17">
        <f>IF('6 weeks'!DO:DO="never/less than 1 per month",0.02,IF('6 weeks'!DO:DO="1-3 times per month",0.08,IF('6 weeks'!DO:DO="once per week",0.14,IF('6 weeks'!DO:DO="2-4 imes/week",0.43,IF('6 weeks'!DO:DO="more than 4 times per week",0.8)))))</f>
        <v>0.14000000000000001</v>
      </c>
      <c r="DP17">
        <f>IF('6 weeks'!DP:DP="Never/less than 1 per month",0.02,IF('6 weeks'!DP:DP="1-3 per month",0.08,IF('6 weeks'!DP:DP="once per week",0.14,IF('6 weeks'!DP:DP="2-4 per week",0.43,IF('6 weeks'!DP:DP="more than 4 per week",0.8)))))</f>
        <v>0.08</v>
      </c>
      <c r="DQ17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17">
        <f>IF('6 weeks'!DR:DR="Never/less than 1 per month",0.02,IF('6 weeks'!DR:DR="1-3 per month",0.08,IF('6 weeks'!DR:DR="once per week",0.14,IF('6 weeks'!DR:DR="2-4 per week",0.43,IF('6 weeks'!DR:DR="more than 4 per week",0.8)))))</f>
        <v>0.08</v>
      </c>
      <c r="DS17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0.14000000000000001</v>
      </c>
      <c r="DT17">
        <f>IF('6 weeks'!DT:DT="Never/less than 1 per month",0.02,IF('6 weeks'!DT:DT="1-3 per month",0.08,IF('6 weeks'!DT:DT="once per week",0.14,IF('6 weeks'!DT:DT="2-4 per week",0.43,IF('6 weeks'!DT:DT="more than 4 per week",0.8)))))</f>
        <v>0.14000000000000001</v>
      </c>
      <c r="DU17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17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0.08</v>
      </c>
      <c r="DW17">
        <f>IF('6 weeks'!DW:DW="Never/less than 1 per month",0.02,IF('6 weeks'!DW:DW="1-3 per month",0.08,IF('6 weeks'!DW:DW="once per week",0.14,IF('6 weeks'!DW:DW="2-4 per week",0.43,IF('6 weeks'!DW:DW="more than 4 per week",0.8)))))</f>
        <v>0.08</v>
      </c>
      <c r="DX17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17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17">
        <f>IF('6 weeks'!DZ:DZ="Never/less than 1/month",0.02,IF('6 weeks'!DZ:DZ="1-3 times/month",0.08,IF('6 weeks'!DZ:DZ="once per week",0.14,IF('6 weeks'!DZ:DZ="2-4 times/week",0.43,IF('6 weeks'!DZ:DZ="more than 4 times/week",0.8)))))</f>
        <v>0.08</v>
      </c>
      <c r="EA17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17">
        <f>IF('6 weeks'!EB:EB="Never/less than 1 per month",0.02,IF('6 weeks'!EB:EB="1-3 per month",0.08,IF('6 weeks'!EB:EB="once per week",0.14,IF('6 weeks'!EB:EB="2-4 per week",0.43,IF('6 weeks'!EB:EB="more than 4 per week",0.8)))))</f>
        <v>0.14000000000000001</v>
      </c>
      <c r="EC17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17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17">
        <f>IF('6 weeks'!EE:EE="Never/less than 1/month",0.02,IF('6 weeks'!EE:EE="1-3 times per month",0.08,IF('6 weeks'!EE:EE="once per week",0.14,IF('6 weeks'!EE:EE="2-6 times/week",0.8,IF('6 weeks'!EE:EE="1 or more per day",1)))))</f>
        <v>0.08</v>
      </c>
      <c r="EF17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17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17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17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1</v>
      </c>
      <c r="EJ17">
        <f>IF('6 weeks'!EJ:EJ="Never/less than once per month",0.02,IF('6 weeks'!EJ:EJ="1-3 times per month",0.08,IF('6 weeks'!EJ:EJ="once per week",0.14,IF('6 weeks'!EJ:EJ="more than once per week",0.43))))</f>
        <v>0.02</v>
      </c>
      <c r="EK17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17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0.08</v>
      </c>
      <c r="EM17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1</v>
      </c>
      <c r="EN17">
        <f>IF('6 weeks'!EN:EN="Never/less than 1 per month",0.02,IF('6 weeks'!EN:EN="1-3 per moth",0.08,IF('6 weeks'!EN:EN="1 per week",0.14,IF('6 weeks'!EN:EN="2-4 per week",0.8,IF('6 weeks'!EN:EN="more than 4 per week",0.8)))))</f>
        <v>0.08</v>
      </c>
      <c r="EO17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0.43</v>
      </c>
      <c r="EP17">
        <f>IF('6 weeks'!EP:EP="Never/less than 1/month",0.02,IF('6 weeks'!EP:EP="1-3 times/month",0.08,IF('6 weeks'!EP:EP="once per week",0.14,IF('6 weeks'!EP:EP="2-4 times/week",0.43,IF('6 weeks'!EP:EP="more than 4 times/week",0.8)))))</f>
        <v>0.08</v>
      </c>
      <c r="EQ17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18" spans="1:147" x14ac:dyDescent="0.25">
      <c r="A18">
        <v>119</v>
      </c>
      <c r="B18">
        <f>IF('6 weeks'!B:B="Never/less than 1/month",0.02,IF('6 weeks'!B:B="1-3 times per month",0.08,IF('6 weeks'!B:B="once per week",0.14,IF('6 weeks'!B:B="2-6 times/week",0.8,IF('6 weeks'!B:B="1 or more per day",1)))))</f>
        <v>0.08</v>
      </c>
      <c r="C18">
        <f>IF('6 weeks'!C:C="Never/less than 1/month",0.02,IF('6 weeks'!C:C="1-3 times per month",0.08,IF('6 weeks'!C:C="once per week",0.14,IF('6 weeks'!C:C="2-6 times/week",0.8,IF('6 weeks'!C:C="1 or more per day",1)))))</f>
        <v>0.8</v>
      </c>
      <c r="D18">
        <f>IF('6 weeks'!D:D="Never/less than 1/month",0.02,IF('6 weeks'!D:D="1-3 times per month",0.08,IF('6 weeks'!D:D="once per week",0.14,IF('6 weeks'!D:D="2-6 times/week",0.8,IF('6 weeks'!D:D="1 or more per day",1)))))</f>
        <v>0.08</v>
      </c>
      <c r="E18">
        <f>IF('6 weeks'!E:E="Never/less than 1 per month",0.02,IF('6 weeks'!E:E="1-3 per month",0.08,IF('6 weeks'!E:E="once per week",0.14,IF('6 weeks'!E:E="2-4 per week",0.43,IF('6 weeks'!E:E="1 or more per day",1)))))</f>
        <v>0.08</v>
      </c>
      <c r="F18">
        <f>IF('6 weeks'!F:F="Never/less than 1/month",0.02,IF('6 weeks'!F:F="1-3 times/month",0.08,IF('6 weeks'!F:F="once per week",0.14,IF('6 weeks'!F:F="2-4 times/week",0.43,IF('6 weeks'!F:F="more than 4 times/week",0.8)))))</f>
        <v>0.8</v>
      </c>
      <c r="G18">
        <f>IF('6 weeks'!G:G="Never/less than 1/month",0.02,IF('6 weeks'!G:G="1-3 times per month",0.08,IF('6 weeks'!G:G="once per week",0.14,IF('6 weeks'!G:G="2-6 times/week",0.8,IF('6 weeks'!G:G="1 or more per day",1)))))</f>
        <v>0.14000000000000001</v>
      </c>
      <c r="H18">
        <f>IF('6 weeks'!H:H="Never/less than 1 per month",0.02,IF('6 weeks'!H:H="1-3 per month",0.08,IF('6 weeks'!H:H="once per week",0.14,IF('6 weeks'!H:H="2-4 per week",0.43,IF('6 weeks'!H:H="more than 4 per week",0.8)))))</f>
        <v>0.08</v>
      </c>
      <c r="I18">
        <f>IF('6 weeks'!I:I="Never/less than 1 per month",0.02,IF('6 weeks'!I:I="1-3 per month",0.08,IF('6 weeks'!I:I="once per week",0.14,IF('6 weeks'!I:I="2-4 per week",0.43,IF('6 weeks'!I:I="more than 4 per week",0.8)))))</f>
        <v>0.14000000000000001</v>
      </c>
      <c r="J18">
        <f>IF('6 weeks'!J:J="Never/less than 1 per month",0.02,IF('6 weeks'!J:J="1-3 per month",0.08,IF('6 weeks'!J:J="once per week",0.14,IF('6 weeks'!J:J="2-4 per week",0.43,IF('6 weeks'!J:J="more than 4 per week",0.8)))))</f>
        <v>0.14000000000000001</v>
      </c>
      <c r="K18">
        <f>IF('6 weeks'!K:K="Never/less than 1 per month",0.02,IF('6 weeks'!K:K="1-3 per moth",0.08,IF('6 weeks'!K:K="1 per week",0.14,IF('6 weeks'!K:K="2-4 per week",0.8,IF('6 weeks'!K:K="more than 4 per week",0.8)))))</f>
        <v>0.02</v>
      </c>
      <c r="L18">
        <f>IF('6 weeks'!L:L="Never/less than 1/month",0.02,IF('6 weeks'!L:L="1-3 times/month",0.08,IF('6 weeks'!L:L="once per week",0.14,IF('6 weeks'!L:L="2-4 times/week",0.43,IF('6 weeks'!L:L="more than 4 times/week",0.8)))))</f>
        <v>0.08</v>
      </c>
      <c r="M18">
        <f>IF('6 weeks'!M:M="Never/less than 1/month",0.02,IF('6 weeks'!M:M="1-3 times/month",0.08,IF('6 weeks'!M:M="once per week",0.14,IF('6 weeks'!M:M="2-4 times/week",0.43,IF('6 weeks'!M:M="more than 4 times/week",0.8)))))</f>
        <v>0.08</v>
      </c>
      <c r="N18">
        <f>IF('6 weeks'!N:N="Never/less than 1 per month",0.02,IF('6 weeks'!N:N="1-3 per moth",0.08,IF('6 weeks'!N:N="1 per week",0.14,IF('6 weeks'!N:N="2-4 per week",0.8,IF('6 weeks'!N:N="more than 4 per week",0.8)))))</f>
        <v>0.14000000000000001</v>
      </c>
      <c r="O18">
        <f>IF('6 weeks'!O:O="Never/less than 1 per month",0.02,IF('6 weeks'!O:O="1-3 per month",0.08,IF('6 weeks'!O:O="one per week",0.14,IF('6 weeks'!O:O="2-6 per week",0.8,IF('6 weeks'!O:O="1 or more per day",1)))))</f>
        <v>0.08</v>
      </c>
      <c r="P18">
        <f>IF('6 weeks'!P:P="Never/less than 1 per month",0.02,IF('6 weeks'!P:P="1-3 per month",0.08,IF('6 weeks'!P:P="once per week",0.14,IF('6 weeks'!P:P="2-4 per week",0.43,IF('6 weeks'!P:P="more than 4 per week",0.8)))))</f>
        <v>0.02</v>
      </c>
      <c r="Q18">
        <f>IF('6 weeks'!Q:Q="Never/less than 1 per month",0.02,IF('6 weeks'!Q:Q="1-3 per month",0.08,IF('6 weeks'!Q:Q="2-6 per week",0.8,IF('6 weeks'!Q:Q="1 per day",1,IF('6 weeks'!Q:Q="more than 1 per day",2.5)))))</f>
        <v>0.02</v>
      </c>
      <c r="R18">
        <f>IF('6 weeks'!R:R="Never/less than once per month",0.02,IF('6 weeks'!R:R="1-3 times per month",0.08,IF('6 weeks'!R:R="once per week",0.14,IF('6 weeks'!R:R="more than once week",0.43))))</f>
        <v>0.14000000000000001</v>
      </c>
      <c r="S18">
        <f>IF('6 weeks'!S:S="Never/less than 1 per month",0.02,IF('6 weeks'!S:S="1-3 per month",0.08,IF('6 weeks'!S:S="1 per week",0.14,IF('6 weeks'!S:S="more than 1 per week",0.8))))</f>
        <v>0.08</v>
      </c>
      <c r="T18">
        <f>IF('6 weeks'!T:T="Never/less than once per month",0.02,IF('6 weeks'!T:T="1-3 times per month",0.08,IF('6 weeks'!T:T="once per week",0.14,IF('6 weeks'!T:T="more than once week",0.43))))</f>
        <v>0.08</v>
      </c>
      <c r="U18">
        <f>IF('6 weeks'!U:U="Never/less than 1/month",0.02,IF('6 weeks'!U:U="1-3 times/month",0.08,IF('6 weeks'!U:U="once per week",0.14,IF('6 weeks'!U:U="2-4 times/week",0.43,IF('6 weeks'!U:U="more than 4 times/week",0.8)))))</f>
        <v>0.08</v>
      </c>
      <c r="V18">
        <f>IF('6 weeks'!V:V="Never/less than 1/month",0.02,IF('6 weeks'!V:V="1-3 times/month",0.08,IF('6 weeks'!V:V="once per week",0.14,IF('6 weeks'!V:V="2-4 times/week",0.43,IF('6 weeks'!V:V="more than 4 times/week",0.8)))))</f>
        <v>0.02</v>
      </c>
      <c r="W18">
        <f>IF('6 weeks'!W:W="Never/less than 1/month",0.02,IF('6 weeks'!W:W="1-3 times/month",0.08,IF('6 weeks'!W:W="once per week",0.14,IF('6 weeks'!W:W="2-4 times/week",0.43,IF('6 weeks'!W:W="more than 4 times/week",0.8)))))</f>
        <v>0.02</v>
      </c>
      <c r="X18">
        <f>IF('6 weeks'!X:X="Never/less than 1 per month",0.02,IF('6 weeks'!X:X="1 per week or less",0.14,IF('6 weeks'!X:X="2-6 per week",0.8,IF('6 weeks'!X:X="1 per day",1,IF('6 weeks'!X:X="2-3 per day",2.5,IF('6 weeks'!X:X="more than 3 per day",3.5))))))</f>
        <v>0.02</v>
      </c>
      <c r="Y18">
        <f>IF('6 weeks'!Y:Y="Never/less than 1 per month",0.02,IF('6 weeks'!Y:Y="1-3 per month",0.08,IF('6 weeks'!Y:Y="once per week",0.14,IF('6 weeks'!Y:Y="2-4 per week",0.43,IF('6 weeks'!Y:Y="more than 4 per week",0.8)))))</f>
        <v>0.02</v>
      </c>
      <c r="Z18">
        <f>IF('6 weeks'!Z:Z="Never/less than 1 per month",0.02,IF('6 weeks'!Z:Z="1-3 per month",0.08,IF('6 weeks'!Z:Z="once per week",0.14,IF('6 weeks'!Z:Z="2-4 per week",0.43,IF('6 weeks'!Z:Z="more than 4 per week",0.8)))))</f>
        <v>0.08</v>
      </c>
      <c r="AA18">
        <f>IF('6 weeks'!AA:AA="Never/less than 1 per month",0.02,IF('6 weeks'!AA:AA="1-3 per month",0.08,IF('6 weeks'!AA:AA="once per week",0.14,IF('6 weeks'!AA:AA="2-4 per week",0.43,IF('6 weeks'!AA:AA="more than 4 per week",0.8)))))</f>
        <v>0.08</v>
      </c>
      <c r="AB18">
        <f>IF('6 weeks'!AB:AB="Never/less than 1 per month",0.02,IF('6 weeks'!AB:AB="1-3 per month",0.08,IF('6 weeks'!AB:AB="once per week",0.14,IF('6 weeks'!AB:AB="2-4 per week",0.43,IF('6 weeks'!AB:AB="more than 4 per week",0.8)))))</f>
        <v>0.43</v>
      </c>
      <c r="AC18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18">
        <f>IF('6 weeks'!AD:AD="Never/less than 1 per month",0.02,IF('6 weeks'!AD:AD="1-3 per month",0.08,IF('6 weeks'!AD:AD="one per week",0.14,IF('6 weeks'!AD:AD="2-4 per week",0.43,IF('6 weeks'!AD:AD="more than 4 per week",0.8)))))</f>
        <v>0.08</v>
      </c>
      <c r="AE18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0.02</v>
      </c>
      <c r="AF18">
        <f>IF('6 weeks'!AF:AF="Never/less than 1 per month",0.02,IF('6 weeks'!AF:AF="1-3 per month",0.08,IF('6 weeks'!AF:AF="one per week",0.14,IF('6 weeks'!AF:AF="2-6 per week",0.8,IF('6 weeks'!AF:AF="1 or more per day",1)))))</f>
        <v>0.08</v>
      </c>
      <c r="AG18">
        <f>IF('6 weeks'!AG:AG="never/less than 1 per month",0.02,IF('6 weeks'!AG:AG="1-3 times per month",0.08,IF('6 weeks'!AG:AG="once per week",0.14,IF('6 weeks'!AG:AG="2-4 times/week",0.43,IF('6 weeks'!AG:AG="more than 4 times per week",0.8)))))</f>
        <v>0.14000000000000001</v>
      </c>
      <c r="AH18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0.02</v>
      </c>
      <c r="AI18">
        <f>IF('6 weeks'!AI:AI="Never/less than once per month",0.02,IF('6 weeks'!AI:AI="1-3 times per month",0.08,IF('6 weeks'!AI:AI="once per week",0.14,IF('6 weeks'!AI:AI="more than once week",0.43))))</f>
        <v>0.08</v>
      </c>
      <c r="AJ18">
        <f>IF('6 weeks'!AJ:AJ="Never/less than 1/month",0.02,IF('6 weeks'!AJ:AJ="1-3 times/month",0.08,IF('6 weeks'!AJ:AJ="once per week",0.14,IF('6 weeks'!AJ:AJ="2-4 times/week",0.43,IF('6 weeks'!AJ:AJ="more than 4 times/week",0.8)))))</f>
        <v>0.43</v>
      </c>
      <c r="AK18">
        <f>IF('6 weeks'!AK:AK="Never/less than 1 per month",0.02,IF('6 weeks'!AK:AK="1-3 per month",0.08,IF('6 weeks'!AK:AK="one per week",0.14,IF('6 weeks'!AK:AK="2-6 per week",0.8,IF('6 weeks'!AK:AK="1 or more per day",1)))))</f>
        <v>0.08</v>
      </c>
      <c r="AL18">
        <f>IF('6 weeks'!AL:AL="Never/less than 1/month",0.02,IF('6 weeks'!AL:AL="1-3 times/month",0.08,IF('6 weeks'!AL:AL="once per week",0.14,IF('6 weeks'!AL:AL="2-4 times/week",0.43,IF('6 weeks'!AL:AL="more than 4 times/week",0.8)))))</f>
        <v>0.08</v>
      </c>
      <c r="AM18">
        <f>IF('6 weeks'!AM:AM="Never/less than 1 per month",0.02,IF('6 weeks'!AM:AM="1-3 per month",0.08,IF('6 weeks'!AM:AM="one per week",0.14,IF('6 weeks'!AM:AM="2-6 per week",0.8,IF('6 weeks'!AM:AM="1 or more per day",1)))))</f>
        <v>0.08</v>
      </c>
      <c r="AN18">
        <f>IF('6 weeks'!AN:AN="Never/less than 1 per month",0.02,IF('6 weeks'!AN:AN="1-3 per moth",0.08,IF('6 weeks'!AN:AN="1 per week",0.14,IF('6 weeks'!AN:AN="2-4 per week",0.8,IF('6 weeks'!AN:AN="more than 4 per week",0.8)))))</f>
        <v>0.08</v>
      </c>
      <c r="AO18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18">
        <f>IF('6 weeks'!AP:AP="Never/less than 1 per month",0.02,IF('6 weeks'!AP:AP="1-3 per month",0.08,IF('6 weeks'!AP:AP="1 per week",0.14,IF('6 weeks'!AP:AP="more than 1 per week",0.8))))</f>
        <v>0.08</v>
      </c>
      <c r="AQ18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18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18">
        <f>IF('6 weeks'!AS:AS="Never/less than 1 per month",0.02,IF('6 weeks'!AS:AS="1-3 per moth",0.08,IF('6 weeks'!AS:AS="1 per week",0.14,IF('6 weeks'!AS:AS="2-4 per week",0.43,IF('6 weeks'!AS:AS="more than 4 per week",0.8)))))</f>
        <v>0.08</v>
      </c>
      <c r="AT18">
        <f>IF('6 weeks'!AT:AT="Never/less than 1 per month",0.02,IF('6 weeks'!AT:AT="1-3 per month",0.08,IF('6 weeks'!AT:AT="1-4 per week",0.43,IF('6 weeks'!AT:AT="more than 4 per week",0.8))))</f>
        <v>0.02</v>
      </c>
      <c r="AU18">
        <f>IF('6 weeks'!AU:AU="Never/less than 1 per month",0.02,IF('6 weeks'!AU:AU="1-3 per month",0.08,IF('6 weeks'!AU:AU="once per week",0.14,IF('6 weeks'!AU:AU="2-4 per week",0.43,IF('6 weeks'!AU:AU="more than 4 per week",0.8)))))</f>
        <v>0.14000000000000001</v>
      </c>
      <c r="AV18">
        <f>IF('6 weeks'!AV:AV="Never/less than 1 per month",0.02,IF('6 weeks'!AV:AV="1-3 per month",0.08,IF('6 weeks'!AV:AV="one per week",0.14,IF('6 weeks'!AV:AV="2-6 per week",0.8,IF('6 weeks'!AV:AV="1 or more per day",1)))))</f>
        <v>0.02</v>
      </c>
      <c r="AW18">
        <f>IF('6 weeks'!AW:AW="Never/less than 1 per month",0.02,IF('6 weeks'!AW:AW="1-3 per month",0.08,IF('6 weeks'!AW:AW="once per week",0.14,IF('6 weeks'!AW:AW="2-4 per week",0.43,IF('6 weeks'!AW:AW="more than 4 per week",0.8)))))</f>
        <v>0.02</v>
      </c>
      <c r="AX18">
        <f>IF('6 weeks'!AX:AX="Never/less than 1 per month",0.02,IF('6 weeks'!AX:AX="1-3 per month",0.08,IF('6 weeks'!AX:AX="once per week",0.14,IF('6 weeks'!AX:AX="2-4 per week",0.43,IF('6 weeks'!AX:AX="more than 4 per week",0.8)))))</f>
        <v>0.14000000000000001</v>
      </c>
      <c r="AY18">
        <f>IF('6 weeks'!AY:AY="Never/less than 1 per month",0.02,IF('6 weeks'!AY:AY="1-3 per moth",0.08,IF('6 weeks'!AY:AY="1 per week",0.14,IF('6 weeks'!AY:AY="2-4 per week",0.43,IF('6 weeks'!AY:AY="more than 4 per week",0.8)))))</f>
        <v>0.08</v>
      </c>
      <c r="AZ18">
        <f>IF('6 weeks'!AZ:AZ="Never/less than 1 per month",0.02,IF('6 weeks'!AZ:AZ="1-3 per month",0.08,IF('6 weeks'!AZ:AZ="once per week",0.14,IF('6 weeks'!AZ:AZ="2-4 per week",0.43,IF('6 weeks'!AZ:AZ="more than 4 per week",0.8)))))</f>
        <v>0.14000000000000001</v>
      </c>
      <c r="BA18">
        <f>IF('6 weeks'!BA:BA="Never/less than 1 per month",0.02,IF('6 weeks'!BA:BA="1-3 per moth",0.08,IF('6 weeks'!BA:BA="1 per week",0.14,IF('6 weeks'!BA:BA="2-4 per week",0.8,IF('6 weeks'!BA:BA="more than 4 per week",0.8)))))</f>
        <v>0.14000000000000001</v>
      </c>
      <c r="BB18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18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18">
        <f>IF('6 weeks'!BD:BD="Never/less than 1 per month",0.02,IF('6 weeks'!BD:BD="1-3 per month",0.08,IF('6 weeks'!BD:BD="1 per week",0.14,IF('6 weeks'!BD:BD="more than 1 per week",0.8))))</f>
        <v>0.02</v>
      </c>
      <c r="BE18">
        <f>IF('6 weeks'!BE:BE="Never/less than 1 per month",0.02,IF('6 weeks'!BE:BE="1-3 per month",0.08,IF('6 weeks'!BE:BE="1 per week",0.14,IF('6 weeks'!BE:BE="more than 1 per week",0.8))))</f>
        <v>0.08</v>
      </c>
      <c r="BF18">
        <f>IF('6 weeks'!BF:BF="Never/less than 1/month",0.02,IF('6 weeks'!BF:BF="1-3 times per month",0.08,IF('6 weeks'!BF:BF="once per week",0.14,IF('6 weeks'!BF:BF="2-6 times/week",0.8,IF('6 weeks'!BF:BF="1 or more per day",1)))))</f>
        <v>0.08</v>
      </c>
      <c r="BG18">
        <f>IF('6 weeks'!BG:BG="Never/less than 1/month",0.02,IF('6 weeks'!BG:BG="1-3 times/month",0.08,IF('6 weeks'!BG:BG="once per week",0.14,IF('6 weeks'!BG:BG="2-4 times/week",0.43,IF('6 weeks'!BG:BG="more than 4 times/week",0.8)))))</f>
        <v>0.08</v>
      </c>
      <c r="BH18">
        <f>IF('6 weeks'!BH:BH="Never/less than 1/month",0.02,IF('6 weeks'!BH:BH="1-3 times/month",0.08,IF('6 weeks'!BH:BH="once per week",0.14,IF('6 weeks'!BH:BH="2-4 times/week",0.43,IF('6 weeks'!BH:BH="more than 4 times/week",0.8)))))</f>
        <v>0.08</v>
      </c>
      <c r="BI18">
        <f>IF('6 weeks'!BI:BI="Never/less than 1/month",0.02,IF('6 weeks'!BI:BI="1-3 times/month",0.08,IF('6 weeks'!BI:BI="once per week",0.14,IF('6 weeks'!BI:BI="2-4 times/week",0.43,IF('6 weeks'!BI:BI="1 or more per day",1)))))</f>
        <v>0.14000000000000001</v>
      </c>
      <c r="BJ18">
        <f>IF('6 weeks'!BJ:BJ="Never/less than 1 per month",0.02,IF('6 weeks'!BJ:BJ="1-3 per month",0.08,IF('6 weeks'!BJ:BJ="one per week",0.14,IF('6 weeks'!BJ:BJ="2-4 per week",0.43,IF('6 weeks'!BJ:BJ="more than 4 per week",0.8)))))</f>
        <v>0.02</v>
      </c>
      <c r="BK18">
        <f>IF('6 weeks'!BK:BK="Never/less than 1 per month",0.02,IF('6 weeks'!BK:BK="1-3 per month",0.08,IF('6 weeks'!BK:BK="once per week",0.14,IF('6 weeks'!BK:BK="2-4 per week",0.43,IF('6 weeks'!BK:BK="more than 4 per week",0.8)))))</f>
        <v>0.14000000000000001</v>
      </c>
      <c r="BL18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18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18">
        <f>IF('6 weeks'!BN:BN="Never/less than 1 per month",0.02,IF('6 weeks'!BN:BN="1-3 per month",0.08,IF('6 weeks'!BN:BN="once per week",0.14,IF('6 weeks'!BN:BN="2-4 per week",0.43,IF('6 weeks'!BN:BN="more than 4 per week",0.8)))))</f>
        <v>0.02</v>
      </c>
      <c r="BO18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18">
        <f>IF('6 weeks'!BP:BP="Never/less than 1 per month",0.02,IF('6 weeks'!BP:BP="1-3 per month",0.08,IF('6 weeks'!BP:BP="one per week",0.14,IF('6 weeks'!BP:BP="2-4 per week",0.43,IF('6 weeks'!BP:BP="more than 4 per week",0.8)))))</f>
        <v>0.08</v>
      </c>
      <c r="BQ18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18">
        <f>IF('6 weeks'!BR:BR="never/less than 1 per month",0.02,IF('6 weeks'!BR:BR="1-3 per month",0.08,IF('6 weeks'!BR:BR="once per week",0.14,IF('6 weeks'!BR:BR="2-4 imes per week",0.43,IF('6 weeks'!BR:BR="more than 4 times per week",0.8)))))</f>
        <v>0.14000000000000001</v>
      </c>
      <c r="BS18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18">
        <f>IF('6 weeks'!BT:BT="Never/less than 1/month",0.02,IF('6 weeks'!BT:BT="1-3 times per month",0.08,IF('6 weeks'!BT:BT="once per week",0.14,IF('6 weeks'!BT:BT="2-6 times/week",0.8,IF('6 weeks'!BT:BT="1 or more per day",1)))))</f>
        <v>0.8</v>
      </c>
      <c r="BU18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18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18">
        <f>IF('6 weeks'!BW:BW="never/less than 1 per month",0.02,IF('6 weeks'!BW:BW="1-3 times per month",0.08,IF('6 weeks'!BW:BW="once per week",0.14,IF('6 weeks'!BW:BW="2-4 imes/week",0.43,IF('6 weeks'!BW:BW="more than 4 times per week",0.8)))))</f>
        <v>0.08</v>
      </c>
      <c r="BX18">
        <f>IF('6 weeks'!BX:BX="Never/less than 1 per month",0.02,IF('6 weeks'!BX:BX="1-3 per month",0.08,IF('6 weeks'!BX:BX="once per week",0.14,IF('6 weeks'!BX:BX="2-4 per week",0.43,IF('6 weeks'!BX:BX="more than 4 per week",0.8)))))</f>
        <v>0.02</v>
      </c>
      <c r="BY18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0.08</v>
      </c>
      <c r="BZ18">
        <f>IF('6 weeks'!BZ:BZ="never/less than 1 per month",0.02,IF('6 weeks'!BZ:BZ="1-3 times per month",0.08,IF('6 weeks'!BZ:BZ="once per week",0.14,IF('6 weeks'!BZ:BZ="2-4 imes/week",0.43,IF('6 weeks'!BZ:BZ="more than 4 times per week",0.8)))))</f>
        <v>0.14000000000000001</v>
      </c>
      <c r="CA18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18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18">
        <f>IF('6 weeks'!CC:CC="Never/less than 1 per month",0.02,IF('6 weeks'!CC:CC="1-3 per month",0.08,IF('6 weeks'!CC:CC="one per week",0.14,IF('6 weeks'!CC:CC="2-6 per week",0.8,IF('6 weeks'!CC:CC="1 or more per day",1)))))</f>
        <v>0.14000000000000001</v>
      </c>
      <c r="CD18">
        <f>IF('6 weeks'!CD:CD="Never/less than 1/month",0.02,IF('6 weeks'!CD:CD="1-3 times/month",0.08,IF('6 weeks'!CD:CD="once per week",0.14,IF('6 weeks'!CD:CD="2-4 times/week",0.43,IF('6 weeks'!CD:CD="more than 4 times/week",0.8)))))</f>
        <v>0.14000000000000001</v>
      </c>
      <c r="CE18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18">
        <f>IF('6 weeks'!CF:CF="Never/less than 1 per month",0.02,IF('6 weeks'!CF:CF="1-3 per month",0.08,IF('6 weeks'!CF:CF="once per week",0.14,IF('6 weeks'!CF:CF="2-4 per week",0.43,IF('6 weeks'!CF:CF="more than 4 per week",0.8)))))</f>
        <v>0.08</v>
      </c>
      <c r="CG18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0.8</v>
      </c>
      <c r="CH18">
        <f>IF('6 weeks'!CH:CH="Never/less than once per month",0.02,IF('6 weeks'!CH:CH="1-3 times per month",0.08,IF('6 weeks'!CH:CH="once per week",0.14,IF('6 weeks'!CH:CH="more than once week",0.43))))</f>
        <v>0.02</v>
      </c>
      <c r="CI18">
        <f>IF('6 weeks'!CI:CI="Never/less than once per month",0.02,IF('6 weeks'!CI:CI="1-3 times per month",0.08,IF('6 weeks'!CI:CI="once per week",0.14,IF('6 weeks'!CI:CI="more than once week",0.43))))</f>
        <v>0.02</v>
      </c>
      <c r="CJ18">
        <f>IF('6 weeks'!CJ:CJ="Never/less than 1/month",0.02,IF('6 weeks'!CJ:CJ="1-3 times per month",0.08,IF('6 weeks'!CJ:CJ="once per week",0.14,IF('6 weeks'!CJ:CJ="2-6 times/week",0.8,IF('6 weeks'!CJ:CJ="1 or more per day",1)))))</f>
        <v>0.14000000000000001</v>
      </c>
      <c r="CK18">
        <f>IF('6 weeks'!CK:CK="Never/less than 1 per month",0.02,IF('6 weeks'!CK:CK="1-3 per month",0.08,IF('6 weeks'!CK:CK="one per week",0.14,IF('6 weeks'!CK:CK="2-6 per week",0.8,IF('6 weeks'!CK:CK="1 or more per day",1)))))</f>
        <v>0.08</v>
      </c>
      <c r="CL18">
        <v>0.08</v>
      </c>
      <c r="CM18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18">
        <f>IF('6 weeks'!CN:CN="Never/less than 1 per month",0.02,IF('6 weeks'!CN:CN="1-3 per month",0.08,IF('6 weeks'!CN:CN="once per week",0.14,IF('6 weeks'!CN:CN="2-4 per week",0.43,IF('6 weeks'!CN:CN="more than 4 per week",0.8)))))</f>
        <v>0.14000000000000001</v>
      </c>
      <c r="CO18">
        <f>IF('6 weeks'!CO:CO="Never/less than 1 per month",0.02,IF('6 weeks'!CO:CO="1-3 per month",0.08,IF('6 weeks'!CO:CO="1 per week",0.14,IF('6 weeks'!CO:CO="more than 1 per week",0.8))))</f>
        <v>0.14000000000000001</v>
      </c>
      <c r="CP18">
        <f>IF('6 weeks'!CP:CP="Never/less than 1 per month",0.02,IF('6 weeks'!CP:CP="1-3 per moth",0.08,IF('6 weeks'!CP:CP="1 per week",0.14,IF('6 weeks'!CP:CP="2-4 per week",0.8,IF('6 weeks'!CP:CP="more than 4 per week",0.8)))))</f>
        <v>0.08</v>
      </c>
      <c r="CQ18">
        <f>IF('6 weeks'!CQ:CQ="Never/less than once per month",0.02,IF('6 weeks'!CQ:CQ="1-3 times per month",0.08,IF('6 weeks'!CQ:CQ="once per week",0.14,IF('6 weeks'!CQ:CQ="more than once week",0.43))))</f>
        <v>0.14000000000000001</v>
      </c>
      <c r="CR18">
        <f>IF('6 weeks'!CR:CR="Never/less than 1/month",0.02,IF('6 weeks'!CR:CR="1-3 times/month",0.08,IF('6 weeks'!CR:CR="once per week",0.14,IF('6 weeks'!CR:CR="2-4 times/week",0.43,IF('6 weeks'!CR:CR="more than 4 times/week",0.8)))))</f>
        <v>0.08</v>
      </c>
      <c r="CS18">
        <f>IF('6 weeks'!CS:CS="Never/less than 1 per month",0.02,IF('6 weeks'!CS:CS="1-3 per month",0.08,IF('6 weeks'!CS:CS="one per week",0.14,IF('6 weeks'!CS:CS="2-4 per week",0.43,IF('6 weeks'!CS:CS="more than 4 per week",0.8)))))</f>
        <v>0.14000000000000001</v>
      </c>
      <c r="CT18">
        <f>IF('6 weeks'!CT:CT="Never/less than 1 per month",0.02,IF('6 weeks'!CT:CT="1-3 per month",0.08,IF('6 weeks'!CT:CT="1 per week",0.14,IF('6 weeks'!CT:CT="more than 1 per week",0.8))))</f>
        <v>0.14000000000000001</v>
      </c>
      <c r="CU18">
        <f>IF('6 weeks'!CU:CU="Never/less than 1/month",0.02,IF('6 weeks'!CU:CU="1-3 times per month",0.08,IF('6 weeks'!CU:CU="once per week",0.14,IF('6 weeks'!CU:CU="2-6 times/week",0.8,IF('6 weeks'!CU:CU="1 or more per day",1)))))</f>
        <v>0.08</v>
      </c>
      <c r="CV18">
        <f>IF('6 weeks'!CV:CV="Never/less than 1/month",0.02,IF('6 weeks'!CV:CV="1-3 times/month",0.08,IF('6 weeks'!CV:CV="once per week",0.14,IF('6 weeks'!CV:CV="2-4 times/week",0.43,IF('6 weeks'!CV:CV="more than 4 times/week",0.8)))))</f>
        <v>0.14000000000000001</v>
      </c>
      <c r="CW18">
        <f>IF('6 weeks'!CW:CW="Never/less than 1 per month",0.02,IF('6 weeks'!CW:CW="1-3 per month",0.08,IF('6 weeks'!CW:CW="1 per week",0.14,IF('6 weeks'!CW:CW="more than 1 per week",0.8))))</f>
        <v>0.08</v>
      </c>
      <c r="CX18">
        <f>IF('6 weeks'!CX:CX="Never/less than once per month",0.02,IF('6 weeks'!CX:CX="1-3 times per month",0.08,IF('6 weeks'!CX:CX="once per week",0.14,IF('6 weeks'!CX:CX="more than once week",0.43))))</f>
        <v>0.08</v>
      </c>
      <c r="CY18">
        <f>IF('6 weeks'!CY:CY="Never/less than 1 per month",0.02,IF('6 weeks'!CY:CY="1-3 per month",0.08,IF('6 weeks'!CY:CY="once per week",0.14,IF('6 weeks'!CY:CY="2-4 per week",0.43,IF('6 weeks'!CY:CY="more than 4 per week",0.8)))))</f>
        <v>0.02</v>
      </c>
      <c r="CZ18">
        <f>IF('6 weeks'!CZ:CZ="Never/less than 1 per month",0.02,IF('6 weeks'!CZ:CZ="1-3 per month",0.08,IF('6 weeks'!CZ:CZ="1-4 per week",0.43,IF('6 weeks'!CZ:CZ="more than 4 per week",0.8))))</f>
        <v>0.8</v>
      </c>
      <c r="DA18">
        <f>IF('6 weeks'!DA:DA="Never/less than 1 per month",0.02,IF('6 weeks'!DA:DA="1-3 per month",0.08,IF('6 weeks'!DA:DA="once per week",0.14,IF('6 weeks'!DA:DA="2-4 per week",0.43,IF('6 weeks'!DA:DA="more than 4 per week",0.8)))))</f>
        <v>0.08</v>
      </c>
      <c r="DB18">
        <f>IF('6 weeks'!DB:DB="Never/less than 1 per month",0.02,IF('6 weeks'!DB:DB="1-3 per month",0.08,IF('6 weeks'!DB:DB="1-4 per week",0.43,IF('6 weeks'!DB:DB="more than 4 per week",0.8))))</f>
        <v>0.02</v>
      </c>
      <c r="DC18">
        <f>IF('6 weeks'!DC:DC="Never/less than 1 per month",0.02,IF('6 weeks'!DC:DC="1-3 per month",0.08,IF('6 weeks'!DC:DC="once per week",0.14,IF('6 weeks'!DC:DC="2-4 per week",0.43,IF('6 weeks'!DC:DC="more than 4 per week",0.8)))))</f>
        <v>0.08</v>
      </c>
      <c r="DD18">
        <f>IF('6 weeks'!DD:DD="Never/less than 1 per month",0.02,IF('6 weeks'!DD:DD="1-3 per month",0.08,IF('6 weeks'!DD:DD="one per week",0.14,IF('6 weeks'!DD:DD="2-4 per week",0.43,IF('6 weeks'!DD:DD="more than 4 per week",0.8)))))</f>
        <v>0.08</v>
      </c>
      <c r="DE18">
        <f>IF('6 weeks'!DE:DE="Never/less than 1 per month",0.02,IF('6 weeks'!DE:DE="1-3 per moth",0.08,IF('6 weeks'!DE:DE="1 per week",0.14,IF('6 weeks'!DE:DE="2-4 per week",0.8,IF('6 weeks'!DE:DE="more than 4 per week",0.8)))))</f>
        <v>0.14000000000000001</v>
      </c>
      <c r="DF18">
        <f>IF('6 weeks'!DF:DF="Never/less than once per month",0.02,IF('6 weeks'!DF:DF="1-3 times per month",0.08,IF('6 weeks'!DF:DF="once per week",0.14,IF('6 weeks'!DF:DF="more than once week",0.43))))</f>
        <v>0.02</v>
      </c>
      <c r="DG18">
        <f>IF('6 weeks'!DG:DG="Never/less than 1 per month",0.02,IF('6 weeks'!DG:DG="1-3 per month",0.08,IF('6 weeks'!DG:DG="1 per week",0.14,IF('6 weeks'!DG:DG="more than 1 per week",0.8))))</f>
        <v>0.08</v>
      </c>
      <c r="DH18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18">
        <f>IF('6 weeks'!DI:DI="Never/less than 1/month",0.02,IF('6 weeks'!DI:DI="1-3 times/month",0.08,IF('6 weeks'!DI:DI="once per week",0.14,IF('6 weeks'!DI:DI="2-4 times/week",0.43,IF('6 weeks'!DI:DI="1 or more per day",1)))))</f>
        <v>0.08</v>
      </c>
      <c r="DJ18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18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0.02</v>
      </c>
      <c r="DL18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18">
        <f>IF('6 weeks'!DM:DM="never/less than 1 per month",0.02,IF('6 weeks'!DM:DM="1-3 times per month",0.08,IF('6 weeks'!DM:DM="once per week",0.14,IF('6 weeks'!DM:DM="2-4 times per week",0.43,IF('6 weeks'!DM:DM="more than 4 times per week",0.8)))))</f>
        <v>0.43</v>
      </c>
      <c r="DN18">
        <f>IF('6 weeks'!DN:DN="Never/less than 1 per month",0.02,IF('6 weeks'!DN:DN="1-3 per month",0.08,IF('6 weeks'!DN:DN="once per week",0.14,IF('6 weeks'!DN:DN="2-4 per week",0.43,IF('6 weeks'!DN:DN="more than 4 per week",0.8)))))</f>
        <v>0.08</v>
      </c>
      <c r="DO18">
        <f>IF('6 weeks'!DO:DO="never/less than 1 per month",0.02,IF('6 weeks'!DO:DO="1-3 times per month",0.08,IF('6 weeks'!DO:DO="once per week",0.14,IF('6 weeks'!DO:DO="2-4 imes/week",0.43,IF('6 weeks'!DO:DO="more than 4 times per week",0.8)))))</f>
        <v>0.14000000000000001</v>
      </c>
      <c r="DP18">
        <f>IF('6 weeks'!DP:DP="Never/less than 1 per month",0.02,IF('6 weeks'!DP:DP="1-3 per month",0.08,IF('6 weeks'!DP:DP="once per week",0.14,IF('6 weeks'!DP:DP="2-4 per week",0.43,IF('6 weeks'!DP:DP="more than 4 per week",0.8)))))</f>
        <v>0.08</v>
      </c>
      <c r="DQ18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18">
        <f>IF('6 weeks'!DR:DR="Never/less than 1 per month",0.02,IF('6 weeks'!DR:DR="1-3 per month",0.08,IF('6 weeks'!DR:DR="once per week",0.14,IF('6 weeks'!DR:DR="2-4 per week",0.43,IF('6 weeks'!DR:DR="more than 4 per week",0.8)))))</f>
        <v>0.08</v>
      </c>
      <c r="DS18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18">
        <f>IF('6 weeks'!DT:DT="Never/less than 1 per month",0.02,IF('6 weeks'!DT:DT="1-3 per month",0.08,IF('6 weeks'!DT:DT="once per week",0.14,IF('6 weeks'!DT:DT="2-4 per week",0.43,IF('6 weeks'!DT:DT="more than 4 per week",0.8)))))</f>
        <v>0.14000000000000001</v>
      </c>
      <c r="DU18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18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0.08</v>
      </c>
      <c r="DW18">
        <f>IF('6 weeks'!DW:DW="Never/less than 1 per month",0.02,IF('6 weeks'!DW:DW="1-3 per month",0.08,IF('6 weeks'!DW:DW="once per week",0.14,IF('6 weeks'!DW:DW="2-4 per week",0.43,IF('6 weeks'!DW:DW="more than 4 per week",0.8)))))</f>
        <v>0.08</v>
      </c>
      <c r="DX18">
        <f>IF('6 weeks'!DX:DX="Never/less than 1/month",0.02,IF('6 weeks'!DX:DX="1-3 times/month",0.08,IF('6 weeks'!DX:DX="once per week",0.14,IF('6 weeks'!DX:DX="2-4 times/week",0.43,IF('6 weeks'!DX:DX="more than 4 times/week",0.8)))))</f>
        <v>0.14000000000000001</v>
      </c>
      <c r="DY18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18">
        <f>IF('6 weeks'!DZ:DZ="Never/less than 1/month",0.02,IF('6 weeks'!DZ:DZ="1-3 times/month",0.08,IF('6 weeks'!DZ:DZ="once per week",0.14,IF('6 weeks'!DZ:DZ="2-4 times/week",0.43,IF('6 weeks'!DZ:DZ="more than 4 times/week",0.8)))))</f>
        <v>0.08</v>
      </c>
      <c r="EA18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18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18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18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18">
        <f>IF('6 weeks'!EE:EE="Never/less than 1/month",0.02,IF('6 weeks'!EE:EE="1-3 times per month",0.08,IF('6 weeks'!EE:EE="once per week",0.14,IF('6 weeks'!EE:EE="2-6 times/week",0.8,IF('6 weeks'!EE:EE="1 or more per day",1)))))</f>
        <v>0.14000000000000001</v>
      </c>
      <c r="EF18">
        <f>IF('6 weeks'!EF:EF="Never/less than 1 per month",0.02,IF('6 weeks'!EF:EF="1-3 per month",0.08,IF('6 weeks'!EF:EF="one per week",0.14,IF('6 weeks'!EF:EF="2-4 per week",0.43,IF('6 weeks'!EF:EF="more than 4 per week",0.8)))))</f>
        <v>0.14000000000000001</v>
      </c>
      <c r="EG18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18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18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2</v>
      </c>
      <c r="EJ18">
        <f>IF('6 weeks'!EJ:EJ="Never/less than once per month",0.02,IF('6 weeks'!EJ:EJ="1-3 times per month",0.08,IF('6 weeks'!EJ:EJ="once per week",0.14,IF('6 weeks'!EJ:EJ="more than once per week",0.43))))</f>
        <v>0.08</v>
      </c>
      <c r="EK18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18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0.08</v>
      </c>
      <c r="EM18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0.02</v>
      </c>
      <c r="EN18">
        <f>IF('6 weeks'!EN:EN="Never/less than 1 per month",0.02,IF('6 weeks'!EN:EN="1-3 per moth",0.08,IF('6 weeks'!EN:EN="1 per week",0.14,IF('6 weeks'!EN:EN="2-4 per week",0.8,IF('6 weeks'!EN:EN="more than 4 per week",0.8)))))</f>
        <v>0.14000000000000001</v>
      </c>
      <c r="EO18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0.08</v>
      </c>
      <c r="EP18">
        <f>IF('6 weeks'!EP:EP="Never/less than 1/month",0.02,IF('6 weeks'!EP:EP="1-3 times/month",0.08,IF('6 weeks'!EP:EP="once per week",0.14,IF('6 weeks'!EP:EP="2-4 times/week",0.43,IF('6 weeks'!EP:EP="more than 4 times/week",0.8)))))</f>
        <v>0.08</v>
      </c>
      <c r="EQ18">
        <f>IF('6 weeks'!EQ:EQ="Never/less than 1/month",0.02,IF('6 weeks'!EQ:EQ="1-3 times/month",0.08,IF('6 weeks'!EQ:EQ="once per week",0.14,IF('6 weeks'!EQ:EQ="2-4 times/week",0.43,IF('6 weeks'!EQ:EQ="more than 4 times/week",0.8)))))</f>
        <v>0.08</v>
      </c>
    </row>
    <row r="19" spans="1:147" x14ac:dyDescent="0.25">
      <c r="A19">
        <v>120</v>
      </c>
      <c r="B19">
        <f>IF('6 weeks'!B:B="Never/less than 1/month",0.02,IF('6 weeks'!B:B="1-3 times per month",0.08,IF('6 weeks'!B:B="once per week",0.14,IF('6 weeks'!B:B="2-6 times/week",0.8,IF('6 weeks'!B:B="1 or more per day",1)))))</f>
        <v>0.08</v>
      </c>
      <c r="C19">
        <f>IF('6 weeks'!C:C="Never/less than 1/month",0.02,IF('6 weeks'!C:C="1-3 times per month",0.08,IF('6 weeks'!C:C="once per week",0.14,IF('6 weeks'!C:C="2-6 times/week",0.8,IF('6 weeks'!C:C="1 or more per day",1)))))</f>
        <v>0.8</v>
      </c>
      <c r="D19">
        <f>IF('6 weeks'!D:D="Never/less than 1/month",0.02,IF('6 weeks'!D:D="1-3 times per month",0.08,IF('6 weeks'!D:D="once per week",0.14,IF('6 weeks'!D:D="2-6 times/week",0.8,IF('6 weeks'!D:D="1 or more per day",1)))))</f>
        <v>0.08</v>
      </c>
      <c r="E19">
        <f>IF('6 weeks'!E:E="Never/less than 1 per month",0.02,IF('6 weeks'!E:E="1-3 per month",0.08,IF('6 weeks'!E:E="once per week",0.14,IF('6 weeks'!E:E="2-4 per week",0.43,IF('6 weeks'!E:E="1 or more per day",1)))))</f>
        <v>0.08</v>
      </c>
      <c r="F19">
        <f>IF('6 weeks'!F:F="Never/less than 1/month",0.02,IF('6 weeks'!F:F="1-3 times/month",0.08,IF('6 weeks'!F:F="once per week",0.14,IF('6 weeks'!F:F="2-4 times/week",0.43,IF('6 weeks'!F:F="more than 4 times/week",0.8)))))</f>
        <v>0.43</v>
      </c>
      <c r="G19">
        <f>IF('6 weeks'!G:G="Never/less than 1/month",0.02,IF('6 weeks'!G:G="1-3 times per month",0.08,IF('6 weeks'!G:G="once per week",0.14,IF('6 weeks'!G:G="2-6 times/week",0.8,IF('6 weeks'!G:G="1 or more per day",1)))))</f>
        <v>0.14000000000000001</v>
      </c>
      <c r="H19">
        <f>IF('6 weeks'!H:H="Never/less than 1 per month",0.02,IF('6 weeks'!H:H="1-3 per month",0.08,IF('6 weeks'!H:H="once per week",0.14,IF('6 weeks'!H:H="2-4 per week",0.43,IF('6 weeks'!H:H="more than 4 per week",0.8)))))</f>
        <v>0.08</v>
      </c>
      <c r="I19">
        <f>IF('6 weeks'!I:I="Never/less than 1 per month",0.02,IF('6 weeks'!I:I="1-3 per month",0.08,IF('6 weeks'!I:I="once per week",0.14,IF('6 weeks'!I:I="2-4 per week",0.43,IF('6 weeks'!I:I="more than 4 per week",0.8)))))</f>
        <v>0.08</v>
      </c>
      <c r="J19">
        <f>IF('6 weeks'!J:J="Never/less than 1 per month",0.02,IF('6 weeks'!J:J="1-3 per month",0.08,IF('6 weeks'!J:J="once per week",0.14,IF('6 weeks'!J:J="2-4 per week",0.43,IF('6 weeks'!J:J="more than 4 per week",0.8)))))</f>
        <v>0.14000000000000001</v>
      </c>
      <c r="K19">
        <f>IF('6 weeks'!K:K="Never/less than 1 per month",0.02,IF('6 weeks'!K:K="1-3 per moth",0.08,IF('6 weeks'!K:K="1 per week",0.14,IF('6 weeks'!K:K="2-4 per week",0.8,IF('6 weeks'!K:K="more than 4 per week",0.8)))))</f>
        <v>0.08</v>
      </c>
      <c r="L19">
        <f>IF('6 weeks'!L:L="Never/less than 1/month",0.02,IF('6 weeks'!L:L="1-3 times/month",0.08,IF('6 weeks'!L:L="once per week",0.14,IF('6 weeks'!L:L="2-4 times/week",0.43,IF('6 weeks'!L:L="more than 4 times/week",0.8)))))</f>
        <v>0.08</v>
      </c>
      <c r="M19">
        <f>IF('6 weeks'!M:M="Never/less than 1/month",0.02,IF('6 weeks'!M:M="1-3 times/month",0.08,IF('6 weeks'!M:M="once per week",0.14,IF('6 weeks'!M:M="2-4 times/week",0.43,IF('6 weeks'!M:M="more than 4 times/week",0.8)))))</f>
        <v>0.14000000000000001</v>
      </c>
      <c r="N19">
        <f>IF('6 weeks'!N:N="Never/less than 1 per month",0.02,IF('6 weeks'!N:N="1-3 per moth",0.08,IF('6 weeks'!N:N="1 per week",0.14,IF('6 weeks'!N:N="2-4 per week",0.8,IF('6 weeks'!N:N="more than 4 per week",0.8)))))</f>
        <v>0.14000000000000001</v>
      </c>
      <c r="O19">
        <f>IF('6 weeks'!O:O="Never/less than 1 per month",0.02,IF('6 weeks'!O:O="1-3 per month",0.08,IF('6 weeks'!O:O="one per week",0.14,IF('6 weeks'!O:O="2-6 per week",0.8,IF('6 weeks'!O:O="1 or more per day",1)))))</f>
        <v>0.08</v>
      </c>
      <c r="P19">
        <f>IF('6 weeks'!P:P="Never/less than 1 per month",0.02,IF('6 weeks'!P:P="1-3 per month",0.08,IF('6 weeks'!P:P="once per week",0.14,IF('6 weeks'!P:P="2-4 per week",0.43,IF('6 weeks'!P:P="more than 4 per week",0.8)))))</f>
        <v>0.08</v>
      </c>
      <c r="Q19">
        <f>IF('6 weeks'!Q:Q="Never/less than 1 per month",0.02,IF('6 weeks'!Q:Q="1-3 per month",0.08,IF('6 weeks'!Q:Q="2-6 per week",0.8,IF('6 weeks'!Q:Q="1 per day",1,IF('6 weeks'!Q:Q="more than 1 per day",2.5)))))</f>
        <v>0.08</v>
      </c>
      <c r="R19">
        <f>IF('6 weeks'!R:R="Never/less than once per month",0.02,IF('6 weeks'!R:R="1-3 times per month",0.08,IF('6 weeks'!R:R="once per week",0.14,IF('6 weeks'!R:R="more than once week",0.43))))</f>
        <v>0.08</v>
      </c>
      <c r="S19">
        <f>IF('6 weeks'!S:S="Never/less than 1 per month",0.02,IF('6 weeks'!S:S="1-3 per month",0.08,IF('6 weeks'!S:S="1 per week",0.14,IF('6 weeks'!S:S="more than 1 per week",0.8))))</f>
        <v>0.08</v>
      </c>
      <c r="T19">
        <f>IF('6 weeks'!T:T="Never/less than once per month",0.02,IF('6 weeks'!T:T="1-3 times per month",0.08,IF('6 weeks'!T:T="once per week",0.14,IF('6 weeks'!T:T="more than once week",0.43))))</f>
        <v>0.02</v>
      </c>
      <c r="U19">
        <f>IF('6 weeks'!U:U="Never/less than 1/month",0.02,IF('6 weeks'!U:U="1-3 times/month",0.08,IF('6 weeks'!U:U="once per week",0.14,IF('6 weeks'!U:U="2-4 times/week",0.43,IF('6 weeks'!U:U="more than 4 times/week",0.8)))))</f>
        <v>0.08</v>
      </c>
      <c r="V19">
        <f>IF('6 weeks'!V:V="Never/less than 1/month",0.02,IF('6 weeks'!V:V="1-3 times/month",0.08,IF('6 weeks'!V:V="once per week",0.14,IF('6 weeks'!V:V="2-4 times/week",0.43,IF('6 weeks'!V:V="more than 4 times/week",0.8)))))</f>
        <v>0.14000000000000001</v>
      </c>
      <c r="W19">
        <f>IF('6 weeks'!W:W="Never/less than 1/month",0.02,IF('6 weeks'!W:W="1-3 times/month",0.08,IF('6 weeks'!W:W="once per week",0.14,IF('6 weeks'!W:W="2-4 times/week",0.43,IF('6 weeks'!W:W="more than 4 times/week",0.8)))))</f>
        <v>0.08</v>
      </c>
      <c r="X19">
        <f>IF('6 weeks'!X:X="Never/less than 1 per month",0.02,IF('6 weeks'!X:X="1 per week or less",0.14,IF('6 weeks'!X:X="2-6 per week",0.8,IF('6 weeks'!X:X="1 per day",1,IF('6 weeks'!X:X="2-3 per day",2.5,IF('6 weeks'!X:X="more than 3 per day",3.5))))))</f>
        <v>0.14000000000000001</v>
      </c>
      <c r="Y19">
        <f>IF('6 weeks'!Y:Y="Never/less than 1 per month",0.02,IF('6 weeks'!Y:Y="1-3 per month",0.08,IF('6 weeks'!Y:Y="once per week",0.14,IF('6 weeks'!Y:Y="2-4 per week",0.43,IF('6 weeks'!Y:Y="more than 4 per week",0.8)))))</f>
        <v>0.02</v>
      </c>
      <c r="Z19">
        <f>IF('6 weeks'!Z:Z="Never/less than 1 per month",0.02,IF('6 weeks'!Z:Z="1-3 per month",0.08,IF('6 weeks'!Z:Z="once per week",0.14,IF('6 weeks'!Z:Z="2-4 per week",0.43,IF('6 weeks'!Z:Z="more than 4 per week",0.8)))))</f>
        <v>0.02</v>
      </c>
      <c r="AA19">
        <f>IF('6 weeks'!AA:AA="Never/less than 1 per month",0.02,IF('6 weeks'!AA:AA="1-3 per month",0.08,IF('6 weeks'!AA:AA="once per week",0.14,IF('6 weeks'!AA:AA="2-4 per week",0.43,IF('6 weeks'!AA:AA="more than 4 per week",0.8)))))</f>
        <v>0.08</v>
      </c>
      <c r="AB19">
        <f>IF('6 weeks'!AB:AB="Never/less than 1 per month",0.02,IF('6 weeks'!AB:AB="1-3 per month",0.08,IF('6 weeks'!AB:AB="once per week",0.14,IF('6 weeks'!AB:AB="2-4 per week",0.43,IF('6 weeks'!AB:AB="more than 4 per week",0.8)))))</f>
        <v>0.14000000000000001</v>
      </c>
      <c r="AC19">
        <f>IF('6 weeks'!AC:AC="Never/less than 1 per month",0.02,IF('6 weeks'!AC:AC="1-3 per month",0.08,IF('6 weeks'!AC:AC="once per week",0.14,IF('6 weeks'!AC:AC="2-4 per week",0.43,IF('6 weeks'!AC:AC="more than 4 per week",0.8)))))</f>
        <v>0.08</v>
      </c>
      <c r="AD19">
        <f>IF('6 weeks'!AD:AD="Never/less than 1 per month",0.02,IF('6 weeks'!AD:AD="1-3 per month",0.08,IF('6 weeks'!AD:AD="one per week",0.14,IF('6 weeks'!AD:AD="2-4 per week",0.43,IF('6 weeks'!AD:AD="more than 4 per week",0.8)))))</f>
        <v>0.02</v>
      </c>
      <c r="AE19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0.02</v>
      </c>
      <c r="AF19">
        <f>IF('6 weeks'!AF:AF="Never/less than 1 per month",0.02,IF('6 weeks'!AF:AF="1-3 per month",0.08,IF('6 weeks'!AF:AF="one per week",0.14,IF('6 weeks'!AF:AF="2-6 per week",0.8,IF('6 weeks'!AF:AF="1 or more per day",1)))))</f>
        <v>0.14000000000000001</v>
      </c>
      <c r="AG19">
        <f>IF('6 weeks'!AG:AG="never/less than 1 per month",0.02,IF('6 weeks'!AG:AG="1-3 times per month",0.08,IF('6 weeks'!AG:AG="once per week",0.14,IF('6 weeks'!AG:AG="2-4 times/week",0.43,IF('6 weeks'!AG:AG="more than 4 times per week",0.8)))))</f>
        <v>0.14000000000000001</v>
      </c>
      <c r="AH19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0.08</v>
      </c>
      <c r="AI19">
        <f>IF('6 weeks'!AI:AI="Never/less than once per month",0.02,IF('6 weeks'!AI:AI="1-3 times per month",0.08,IF('6 weeks'!AI:AI="once per week",0.14,IF('6 weeks'!AI:AI="more than once week",0.43))))</f>
        <v>0.08</v>
      </c>
      <c r="AJ19">
        <f>IF('6 weeks'!AJ:AJ="Never/less than 1/month",0.02,IF('6 weeks'!AJ:AJ="1-3 times/month",0.08,IF('6 weeks'!AJ:AJ="once per week",0.14,IF('6 weeks'!AJ:AJ="2-4 times/week",0.43,IF('6 weeks'!AJ:AJ="more than 4 times/week",0.8)))))</f>
        <v>0.08</v>
      </c>
      <c r="AK19">
        <f>IF('6 weeks'!AK:AK="Never/less than 1 per month",0.02,IF('6 weeks'!AK:AK="1-3 per month",0.08,IF('6 weeks'!AK:AK="one per week",0.14,IF('6 weeks'!AK:AK="2-6 per week",0.8,IF('6 weeks'!AK:AK="1 or more per day",1)))))</f>
        <v>0.14000000000000001</v>
      </c>
      <c r="AL19">
        <f>IF('6 weeks'!AL:AL="Never/less than 1/month",0.02,IF('6 weeks'!AL:AL="1-3 times/month",0.08,IF('6 weeks'!AL:AL="once per week",0.14,IF('6 weeks'!AL:AL="2-4 times/week",0.43,IF('6 weeks'!AL:AL="more than 4 times/week",0.8)))))</f>
        <v>0.08</v>
      </c>
      <c r="AM19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19">
        <f>IF('6 weeks'!AN:AN="Never/less than 1 per month",0.02,IF('6 weeks'!AN:AN="1-3 per moth",0.08,IF('6 weeks'!AN:AN="1 per week",0.14,IF('6 weeks'!AN:AN="2-4 per week",0.8,IF('6 weeks'!AN:AN="more than 4 per week",0.8)))))</f>
        <v>0.14000000000000001</v>
      </c>
      <c r="AO19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19">
        <f>IF('6 weeks'!AP:AP="Never/less than 1 per month",0.02,IF('6 weeks'!AP:AP="1-3 per month",0.08,IF('6 weeks'!AP:AP="1 per week",0.14,IF('6 weeks'!AP:AP="more than 1 per week",0.8))))</f>
        <v>0.14000000000000001</v>
      </c>
      <c r="AQ19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19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0.14000000000000001</v>
      </c>
      <c r="AS19">
        <f>IF('6 weeks'!AS:AS="Never/less than 1 per month",0.02,IF('6 weeks'!AS:AS="1-3 per moth",0.08,IF('6 weeks'!AS:AS="1 per week",0.14,IF('6 weeks'!AS:AS="2-4 per week",0.43,IF('6 weeks'!AS:AS="more than 4 per week",0.8)))))</f>
        <v>0.08</v>
      </c>
      <c r="AT19">
        <f>IF('6 weeks'!AT:AT="Never/less than 1 per month",0.02,IF('6 weeks'!AT:AT="1-3 per month",0.08,IF('6 weeks'!AT:AT="1-4 per week",0.43,IF('6 weeks'!AT:AT="more than 4 per week",0.8))))</f>
        <v>0.08</v>
      </c>
      <c r="AU19">
        <f>IF('6 weeks'!AU:AU="Never/less than 1 per month",0.02,IF('6 weeks'!AU:AU="1-3 per month",0.08,IF('6 weeks'!AU:AU="once per week",0.14,IF('6 weeks'!AU:AU="2-4 per week",0.43,IF('6 weeks'!AU:AU="more than 4 per week",0.8)))))</f>
        <v>0.14000000000000001</v>
      </c>
      <c r="AV19">
        <f>IF('6 weeks'!AV:AV="Never/less than 1 per month",0.02,IF('6 weeks'!AV:AV="1-3 per month",0.08,IF('6 weeks'!AV:AV="one per week",0.14,IF('6 weeks'!AV:AV="2-6 per week",0.8,IF('6 weeks'!AV:AV="1 or more per day",1)))))</f>
        <v>0.02</v>
      </c>
      <c r="AW19">
        <f>IF('6 weeks'!AW:AW="Never/less than 1 per month",0.02,IF('6 weeks'!AW:AW="1-3 per month",0.08,IF('6 weeks'!AW:AW="once per week",0.14,IF('6 weeks'!AW:AW="2-4 per week",0.43,IF('6 weeks'!AW:AW="more than 4 per week",0.8)))))</f>
        <v>0.43</v>
      </c>
      <c r="AX19">
        <f>IF('6 weeks'!AX:AX="Never/less than 1 per month",0.02,IF('6 weeks'!AX:AX="1-3 per month",0.08,IF('6 weeks'!AX:AX="once per week",0.14,IF('6 weeks'!AX:AX="2-4 per week",0.43,IF('6 weeks'!AX:AX="more than 4 per week",0.8)))))</f>
        <v>0.14000000000000001</v>
      </c>
      <c r="AY19">
        <f>IF('6 weeks'!AY:AY="Never/less than 1 per month",0.02,IF('6 weeks'!AY:AY="1-3 per moth",0.08,IF('6 weeks'!AY:AY="1 per week",0.14,IF('6 weeks'!AY:AY="2-4 per week",0.43,IF('6 weeks'!AY:AY="more than 4 per week",0.8)))))</f>
        <v>0.02</v>
      </c>
      <c r="AZ19">
        <f>IF('6 weeks'!AZ:AZ="Never/less than 1 per month",0.02,IF('6 weeks'!AZ:AZ="1-3 per month",0.08,IF('6 weeks'!AZ:AZ="once per week",0.14,IF('6 weeks'!AZ:AZ="2-4 per week",0.43,IF('6 weeks'!AZ:AZ="more than 4 per week",0.8)))))</f>
        <v>0.08</v>
      </c>
      <c r="BA19">
        <f>IF('6 weeks'!BA:BA="Never/less than 1 per month",0.02,IF('6 weeks'!BA:BA="1-3 per moth",0.08,IF('6 weeks'!BA:BA="1 per week",0.14,IF('6 weeks'!BA:BA="2-4 per week",0.8,IF('6 weeks'!BA:BA="more than 4 per week",0.8)))))</f>
        <v>0.14000000000000001</v>
      </c>
      <c r="BB19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19">
        <f>IF('6 weeks'!BC:BC="Never/less than 1 per month",0.02,IF('6 weeks'!BC:BC="1-3 per month",0.08,IF('6 weeks'!BC:BC="once per week",0.14,IF('6 weeks'!BC:BC="2-4 per week",0.43,IF('6 weeks'!BC:BC="more than 4 per week",0.8)))))</f>
        <v>0.08</v>
      </c>
      <c r="BD19">
        <f>IF('6 weeks'!BD:BD="Never/less than 1 per month",0.02,IF('6 weeks'!BD:BD="1-3 per month",0.08,IF('6 weeks'!BD:BD="1 per week",0.14,IF('6 weeks'!BD:BD="more than 1 per week",0.8))))</f>
        <v>0.02</v>
      </c>
      <c r="BE19">
        <f>IF('6 weeks'!BE:BE="Never/less than 1 per month",0.02,IF('6 weeks'!BE:BE="1-3 per month",0.08,IF('6 weeks'!BE:BE="1 per week",0.14,IF('6 weeks'!BE:BE="more than 1 per week",0.8))))</f>
        <v>0.08</v>
      </c>
      <c r="BF19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19">
        <f>IF('6 weeks'!BG:BG="Never/less than 1/month",0.02,IF('6 weeks'!BG:BG="1-3 times/month",0.08,IF('6 weeks'!BG:BG="once per week",0.14,IF('6 weeks'!BG:BG="2-4 times/week",0.43,IF('6 weeks'!BG:BG="more than 4 times/week",0.8)))))</f>
        <v>0.08</v>
      </c>
      <c r="BH19">
        <f>IF('6 weeks'!BH:BH="Never/less than 1/month",0.02,IF('6 weeks'!BH:BH="1-3 times/month",0.08,IF('6 weeks'!BH:BH="once per week",0.14,IF('6 weeks'!BH:BH="2-4 times/week",0.43,IF('6 weeks'!BH:BH="more than 4 times/week",0.8)))))</f>
        <v>0.08</v>
      </c>
      <c r="BI19">
        <f>IF('6 weeks'!BI:BI="Never/less than 1/month",0.02,IF('6 weeks'!BI:BI="1-3 times/month",0.08,IF('6 weeks'!BI:BI="once per week",0.14,IF('6 weeks'!BI:BI="2-4 times/week",0.43,IF('6 weeks'!BI:BI="1 or more per day",1)))))</f>
        <v>0.08</v>
      </c>
      <c r="BJ19">
        <f>IF('6 weeks'!BJ:BJ="Never/less than 1 per month",0.02,IF('6 weeks'!BJ:BJ="1-3 per month",0.08,IF('6 weeks'!BJ:BJ="one per week",0.14,IF('6 weeks'!BJ:BJ="2-4 per week",0.43,IF('6 weeks'!BJ:BJ="more than 4 per week",0.8)))))</f>
        <v>0.02</v>
      </c>
      <c r="BK19">
        <f>IF('6 weeks'!BK:BK="Never/less than 1 per month",0.02,IF('6 weeks'!BK:BK="1-3 per month",0.08,IF('6 weeks'!BK:BK="once per week",0.14,IF('6 weeks'!BK:BK="2-4 per week",0.43,IF('6 weeks'!BK:BK="more than 4 per week",0.8)))))</f>
        <v>0.14000000000000001</v>
      </c>
      <c r="BL19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19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19">
        <f>IF('6 weeks'!BN:BN="Never/less than 1 per month",0.02,IF('6 weeks'!BN:BN="1-3 per month",0.08,IF('6 weeks'!BN:BN="once per week",0.14,IF('6 weeks'!BN:BN="2-4 per week",0.43,IF('6 weeks'!BN:BN="more than 4 per week",0.8)))))</f>
        <v>0.02</v>
      </c>
      <c r="BO19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19">
        <f>IF('6 weeks'!BP:BP="Never/less than 1 per month",0.02,IF('6 weeks'!BP:BP="1-3 per month",0.08,IF('6 weeks'!BP:BP="one per week",0.14,IF('6 weeks'!BP:BP="2-4 per week",0.43,IF('6 weeks'!BP:BP="more than 4 per week",0.8)))))</f>
        <v>0.14000000000000001</v>
      </c>
      <c r="BQ19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19">
        <f>IF('6 weeks'!BR:BR="never/less than 1 per month",0.02,IF('6 weeks'!BR:BR="1-3 per month",0.08,IF('6 weeks'!BR:BR="once per week",0.14,IF('6 weeks'!BR:BR="2-4 imes per week",0.43,IF('6 weeks'!BR:BR="more than 4 times per week",0.8)))))</f>
        <v>0.14000000000000001</v>
      </c>
      <c r="BS19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19">
        <f>IF('6 weeks'!BT:BT="Never/less than 1/month",0.02,IF('6 weeks'!BT:BT="1-3 times per month",0.08,IF('6 weeks'!BT:BT="once per week",0.14,IF('6 weeks'!BT:BT="2-6 times/week",0.8,IF('6 weeks'!BT:BT="1 or more per day",1)))))</f>
        <v>0.8</v>
      </c>
      <c r="BU19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0.08</v>
      </c>
      <c r="BV19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19">
        <f>IF('6 weeks'!BW:BW="never/less than 1 per month",0.02,IF('6 weeks'!BW:BW="1-3 times per month",0.08,IF('6 weeks'!BW:BW="once per week",0.14,IF('6 weeks'!BW:BW="2-4 imes/week",0.43,IF('6 weeks'!BW:BW="more than 4 times per week",0.8)))))</f>
        <v>0.08</v>
      </c>
      <c r="BX19">
        <f>IF('6 weeks'!BX:BX="Never/less than 1 per month",0.02,IF('6 weeks'!BX:BX="1-3 per month",0.08,IF('6 weeks'!BX:BX="once per week",0.14,IF('6 weeks'!BX:BX="2-4 per week",0.43,IF('6 weeks'!BX:BX="more than 4 per week",0.8)))))</f>
        <v>0.02</v>
      </c>
      <c r="BY19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0.8</v>
      </c>
      <c r="BZ19">
        <f>IF('6 weeks'!BZ:BZ="never/less than 1 per month",0.02,IF('6 weeks'!BZ:BZ="1-3 times per month",0.08,IF('6 weeks'!BZ:BZ="once per week",0.14,IF('6 weeks'!BZ:BZ="2-4 imes/week",0.43,IF('6 weeks'!BZ:BZ="more than 4 times per week",0.8)))))</f>
        <v>0.14000000000000001</v>
      </c>
      <c r="CA19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19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19">
        <f>IF('6 weeks'!CC:CC="Never/less than 1 per month",0.02,IF('6 weeks'!CC:CC="1-3 per month",0.08,IF('6 weeks'!CC:CC="one per week",0.14,IF('6 weeks'!CC:CC="2-6 per week",0.8,IF('6 weeks'!CC:CC="1 or more per day",1)))))</f>
        <v>0.14000000000000001</v>
      </c>
      <c r="CD19">
        <f>IF('6 weeks'!CD:CD="Never/less than 1/month",0.02,IF('6 weeks'!CD:CD="1-3 times/month",0.08,IF('6 weeks'!CD:CD="once per week",0.14,IF('6 weeks'!CD:CD="2-4 times/week",0.43,IF('6 weeks'!CD:CD="more than 4 times/week",0.8)))))</f>
        <v>0.08</v>
      </c>
      <c r="CE19">
        <f>IF('6 weeks'!CE:CE="Never/less than 1 per month",0.02,IF('6 weeks'!CE:CE="1-3 per moth",0.08,IF('6 weeks'!CE:CE="1 per week",0.14,IF('6 weeks'!CE:CE="2-4 per week",0.8,IF('6 weeks'!CE:CE="more than 4 per week",0.8)))))</f>
        <v>0.02</v>
      </c>
      <c r="CF19">
        <f>IF('6 weeks'!CF:CF="Never/less than 1 per month",0.02,IF('6 weeks'!CF:CF="1-3 per month",0.08,IF('6 weeks'!CF:CF="once per week",0.14,IF('6 weeks'!CF:CF="2-4 per week",0.43,IF('6 weeks'!CF:CF="more than 4 per week",0.8)))))</f>
        <v>0.08</v>
      </c>
      <c r="CG19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0.8</v>
      </c>
      <c r="CH19">
        <f>IF('6 weeks'!CH:CH="Never/less than once per month",0.02,IF('6 weeks'!CH:CH="1-3 times per month",0.08,IF('6 weeks'!CH:CH="once per week",0.14,IF('6 weeks'!CH:CH="more than once week",0.43))))</f>
        <v>0.02</v>
      </c>
      <c r="CI19">
        <f>IF('6 weeks'!CI:CI="Never/less than once per month",0.02,IF('6 weeks'!CI:CI="1-3 times per month",0.08,IF('6 weeks'!CI:CI="once per week",0.14,IF('6 weeks'!CI:CI="more than once week",0.43))))</f>
        <v>0.08</v>
      </c>
      <c r="CJ19">
        <f>IF('6 weeks'!CJ:CJ="Never/less than 1/month",0.02,IF('6 weeks'!CJ:CJ="1-3 times per month",0.08,IF('6 weeks'!CJ:CJ="once per week",0.14,IF('6 weeks'!CJ:CJ="2-6 times/week",0.8,IF('6 weeks'!CJ:CJ="1 or more per day",1)))))</f>
        <v>0.14000000000000001</v>
      </c>
      <c r="CK19">
        <f>IF('6 weeks'!CK:CK="Never/less than 1 per month",0.02,IF('6 weeks'!CK:CK="1-3 per month",0.08,IF('6 weeks'!CK:CK="one per week",0.14,IF('6 weeks'!CK:CK="2-6 per week",0.8,IF('6 weeks'!CK:CK="1 or more per day",1)))))</f>
        <v>0.14000000000000001</v>
      </c>
      <c r="CL19">
        <v>0.14000000000000001</v>
      </c>
      <c r="CM19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19">
        <f>IF('6 weeks'!CN:CN="Never/less than 1 per month",0.02,IF('6 weeks'!CN:CN="1-3 per month",0.08,IF('6 weeks'!CN:CN="once per week",0.14,IF('6 weeks'!CN:CN="2-4 per week",0.43,IF('6 weeks'!CN:CN="more than 4 per week",0.8)))))</f>
        <v>0.08</v>
      </c>
      <c r="CO19">
        <f>IF('6 weeks'!CO:CO="Never/less than 1 per month",0.02,IF('6 weeks'!CO:CO="1-3 per month",0.08,IF('6 weeks'!CO:CO="1 per week",0.14,IF('6 weeks'!CO:CO="more than 1 per week",0.8))))</f>
        <v>0.14000000000000001</v>
      </c>
      <c r="CP19">
        <f>IF('6 weeks'!CP:CP="Never/less than 1 per month",0.02,IF('6 weeks'!CP:CP="1-3 per moth",0.08,IF('6 weeks'!CP:CP="1 per week",0.14,IF('6 weeks'!CP:CP="2-4 per week",0.8,IF('6 weeks'!CP:CP="more than 4 per week",0.8)))))</f>
        <v>0.08</v>
      </c>
      <c r="CQ19">
        <f>IF('6 weeks'!CQ:CQ="Never/less than once per month",0.02,IF('6 weeks'!CQ:CQ="1-3 times per month",0.08,IF('6 weeks'!CQ:CQ="once per week",0.14,IF('6 weeks'!CQ:CQ="more than once week",0.43))))</f>
        <v>0.02</v>
      </c>
      <c r="CR19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19">
        <f>IF('6 weeks'!CS:CS="Never/less than 1 per month",0.02,IF('6 weeks'!CS:CS="1-3 per month",0.08,IF('6 weeks'!CS:CS="one per week",0.14,IF('6 weeks'!CS:CS="2-4 per week",0.43,IF('6 weeks'!CS:CS="more than 4 per week",0.8)))))</f>
        <v>0.14000000000000001</v>
      </c>
      <c r="CT19">
        <f>IF('6 weeks'!CT:CT="Never/less than 1 per month",0.02,IF('6 weeks'!CT:CT="1-3 per month",0.08,IF('6 weeks'!CT:CT="1 per week",0.14,IF('6 weeks'!CT:CT="more than 1 per week",0.8))))</f>
        <v>0.14000000000000001</v>
      </c>
      <c r="CU19">
        <f>IF('6 weeks'!CU:CU="Never/less than 1/month",0.02,IF('6 weeks'!CU:CU="1-3 times per month",0.08,IF('6 weeks'!CU:CU="once per week",0.14,IF('6 weeks'!CU:CU="2-6 times/week",0.8,IF('6 weeks'!CU:CU="1 or more per day",1)))))</f>
        <v>0.14000000000000001</v>
      </c>
      <c r="CV19">
        <f>IF('6 weeks'!CV:CV="Never/less than 1/month",0.02,IF('6 weeks'!CV:CV="1-3 times/month",0.08,IF('6 weeks'!CV:CV="once per week",0.14,IF('6 weeks'!CV:CV="2-4 times/week",0.43,IF('6 weeks'!CV:CV="more than 4 times/week",0.8)))))</f>
        <v>0.14000000000000001</v>
      </c>
      <c r="CW19">
        <f>IF('6 weeks'!CW:CW="Never/less than 1 per month",0.02,IF('6 weeks'!CW:CW="1-3 per month",0.08,IF('6 weeks'!CW:CW="1 per week",0.14,IF('6 weeks'!CW:CW="more than 1 per week",0.8))))</f>
        <v>0.08</v>
      </c>
      <c r="CX19">
        <f>IF('6 weeks'!CX:CX="Never/less than once per month",0.02,IF('6 weeks'!CX:CX="1-3 times per month",0.08,IF('6 weeks'!CX:CX="once per week",0.14,IF('6 weeks'!CX:CX="more than once week",0.43))))</f>
        <v>0.08</v>
      </c>
      <c r="CY19">
        <f>IF('6 weeks'!CY:CY="Never/less than 1 per month",0.02,IF('6 weeks'!CY:CY="1-3 per month",0.08,IF('6 weeks'!CY:CY="once per week",0.14,IF('6 weeks'!CY:CY="2-4 per week",0.43,IF('6 weeks'!CY:CY="more than 4 per week",0.8)))))</f>
        <v>0.08</v>
      </c>
      <c r="CZ19">
        <f>IF('6 weeks'!CZ:CZ="Never/less than 1 per month",0.02,IF('6 weeks'!CZ:CZ="1-3 per month",0.08,IF('6 weeks'!CZ:CZ="1-4 per week",0.43,IF('6 weeks'!CZ:CZ="more than 4 per week",0.8))))</f>
        <v>0.43</v>
      </c>
      <c r="DA19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19">
        <f>IF('6 weeks'!DB:DB="Never/less than 1 per month",0.02,IF('6 weeks'!DB:DB="1-3 per month",0.08,IF('6 weeks'!DB:DB="1-4 per week",0.43,IF('6 weeks'!DB:DB="more than 4 per week",0.8))))</f>
        <v>0.02</v>
      </c>
      <c r="DC19">
        <f>IF('6 weeks'!DC:DC="Never/less than 1 per month",0.02,IF('6 weeks'!DC:DC="1-3 per month",0.08,IF('6 weeks'!DC:DC="once per week",0.14,IF('6 weeks'!DC:DC="2-4 per week",0.43,IF('6 weeks'!DC:DC="more than 4 per week",0.8)))))</f>
        <v>0.08</v>
      </c>
      <c r="DD19">
        <f>IF('6 weeks'!DD:DD="Never/less than 1 per month",0.02,IF('6 weeks'!DD:DD="1-3 per month",0.08,IF('6 weeks'!DD:DD="one per week",0.14,IF('6 weeks'!DD:DD="2-4 per week",0.43,IF('6 weeks'!DD:DD="more than 4 per week",0.8)))))</f>
        <v>0.08</v>
      </c>
      <c r="DE19">
        <f>IF('6 weeks'!DE:DE="Never/less than 1 per month",0.02,IF('6 weeks'!DE:DE="1-3 per moth",0.08,IF('6 weeks'!DE:DE="1 per week",0.14,IF('6 weeks'!DE:DE="2-4 per week",0.8,IF('6 weeks'!DE:DE="more than 4 per week",0.8)))))</f>
        <v>0.8</v>
      </c>
      <c r="DF19">
        <f>IF('6 weeks'!DF:DF="Never/less than once per month",0.02,IF('6 weeks'!DF:DF="1-3 times per month",0.08,IF('6 weeks'!DF:DF="once per week",0.14,IF('6 weeks'!DF:DF="more than once week",0.43))))</f>
        <v>0.02</v>
      </c>
      <c r="DG19">
        <f>IF('6 weeks'!DG:DG="Never/less than 1 per month",0.02,IF('6 weeks'!DG:DG="1-3 per month",0.08,IF('6 weeks'!DG:DG="1 per week",0.14,IF('6 weeks'!DG:DG="more than 1 per week",0.8))))</f>
        <v>0.08</v>
      </c>
      <c r="DH19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19">
        <f>IF('6 weeks'!DI:DI="Never/less than 1/month",0.02,IF('6 weeks'!DI:DI="1-3 times/month",0.08,IF('6 weeks'!DI:DI="once per week",0.14,IF('6 weeks'!DI:DI="2-4 times/week",0.43,IF('6 weeks'!DI:DI="1 or more per day",1)))))</f>
        <v>0.08</v>
      </c>
      <c r="DJ19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19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0.08</v>
      </c>
      <c r="DL19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19">
        <f>IF('6 weeks'!DM:DM="never/less than 1 per month",0.02,IF('6 weeks'!DM:DM="1-3 times per month",0.08,IF('6 weeks'!DM:DM="once per week",0.14,IF('6 weeks'!DM:DM="2-4 times per week",0.43,IF('6 weeks'!DM:DM="more than 4 times per week",0.8)))))</f>
        <v>0.43</v>
      </c>
      <c r="DN19">
        <f>IF('6 weeks'!DN:DN="Never/less than 1 per month",0.02,IF('6 weeks'!DN:DN="1-3 per month",0.08,IF('6 weeks'!DN:DN="once per week",0.14,IF('6 weeks'!DN:DN="2-4 per week",0.43,IF('6 weeks'!DN:DN="more than 4 per week",0.8)))))</f>
        <v>0.08</v>
      </c>
      <c r="DO19">
        <f>IF('6 weeks'!DO:DO="never/less than 1 per month",0.02,IF('6 weeks'!DO:DO="1-3 times per month",0.08,IF('6 weeks'!DO:DO="once per week",0.14,IF('6 weeks'!DO:DO="2-4 imes/week",0.43,IF('6 weeks'!DO:DO="more than 4 times per week",0.8)))))</f>
        <v>0.14000000000000001</v>
      </c>
      <c r="DP19">
        <f>IF('6 weeks'!DP:DP="Never/less than 1 per month",0.02,IF('6 weeks'!DP:DP="1-3 per month",0.08,IF('6 weeks'!DP:DP="once per week",0.14,IF('6 weeks'!DP:DP="2-4 per week",0.43,IF('6 weeks'!DP:DP="more than 4 per week",0.8)))))</f>
        <v>0.08</v>
      </c>
      <c r="DQ19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19">
        <f>IF('6 weeks'!DR:DR="Never/less than 1 per month",0.02,IF('6 weeks'!DR:DR="1-3 per month",0.08,IF('6 weeks'!DR:DR="once per week",0.14,IF('6 weeks'!DR:DR="2-4 per week",0.43,IF('6 weeks'!DR:DR="more than 4 per week",0.8)))))</f>
        <v>0.08</v>
      </c>
      <c r="DS19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19">
        <f>IF('6 weeks'!DT:DT="Never/less than 1 per month",0.02,IF('6 weeks'!DT:DT="1-3 per month",0.08,IF('6 weeks'!DT:DT="once per week",0.14,IF('6 weeks'!DT:DT="2-4 per week",0.43,IF('6 weeks'!DT:DT="more than 4 per week",0.8)))))</f>
        <v>0.14000000000000001</v>
      </c>
      <c r="DU19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19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19">
        <f>IF('6 weeks'!DW:DW="Never/less than 1 per month",0.02,IF('6 weeks'!DW:DW="1-3 per month",0.08,IF('6 weeks'!DW:DW="once per week",0.14,IF('6 weeks'!DW:DW="2-4 per week",0.43,IF('6 weeks'!DW:DW="more than 4 per week",0.8)))))</f>
        <v>0.14000000000000001</v>
      </c>
      <c r="DX19">
        <f>IF('6 weeks'!DX:DX="Never/less than 1/month",0.02,IF('6 weeks'!DX:DX="1-3 times/month",0.08,IF('6 weeks'!DX:DX="once per week",0.14,IF('6 weeks'!DX:DX="2-4 times/week",0.43,IF('6 weeks'!DX:DX="more than 4 times/week",0.8)))))</f>
        <v>0.08</v>
      </c>
      <c r="DY19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19">
        <f>IF('6 weeks'!DZ:DZ="Never/less than 1/month",0.02,IF('6 weeks'!DZ:DZ="1-3 times/month",0.08,IF('6 weeks'!DZ:DZ="once per week",0.14,IF('6 weeks'!DZ:DZ="2-4 times/week",0.43,IF('6 weeks'!DZ:DZ="more than 4 times/week",0.8)))))</f>
        <v>0.08</v>
      </c>
      <c r="EA19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0.08</v>
      </c>
      <c r="EB19">
        <f>IF('6 weeks'!EB:EB="Never/less than 1 per month",0.02,IF('6 weeks'!EB:EB="1-3 per month",0.08,IF('6 weeks'!EB:EB="once per week",0.14,IF('6 weeks'!EB:EB="2-4 per week",0.43,IF('6 weeks'!EB:EB="more than 4 per week",0.8)))))</f>
        <v>0.08</v>
      </c>
      <c r="EC19">
        <f>IF('6 weeks'!EC:EC="Never/less than 1 per month",0.02,IF('6 weeks'!EC:EC="1-3 per month",0.08,IF('6 weeks'!EC:EC="once per week",0.14,IF('6 weeks'!EC:EC="2-4 per week",0.43,IF('6 weeks'!EC:EC="more than 4 per week",0.8)))))</f>
        <v>0.14000000000000001</v>
      </c>
      <c r="ED19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19">
        <f>IF('6 weeks'!EE:EE="Never/less than 1/month",0.02,IF('6 weeks'!EE:EE="1-3 times per month",0.08,IF('6 weeks'!EE:EE="once per week",0.14,IF('6 weeks'!EE:EE="2-6 times/week",0.8,IF('6 weeks'!EE:EE="1 or more per day",1)))))</f>
        <v>0.14000000000000001</v>
      </c>
      <c r="EF19">
        <f>IF('6 weeks'!EF:EF="Never/less than 1 per month",0.02,IF('6 weeks'!EF:EF="1-3 per month",0.08,IF('6 weeks'!EF:EF="one per week",0.14,IF('6 weeks'!EF:EF="2-4 per week",0.43,IF('6 weeks'!EF:EF="more than 4 per week",0.8)))))</f>
        <v>0.14000000000000001</v>
      </c>
      <c r="EG19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19">
        <f>IF('6 weeks'!EH:EH="Never/less than 1 per month",0.02,IF('6 weeks'!EH:EH="1-3 per month",0.08,IF('6 weeks'!EH:EH="once per week",0.14,IF('6 weeks'!EH:EH="2-4 per week",0.43,IF('6 weeks'!EH:EH="more than 4 per week",0.8)))))</f>
        <v>0.08</v>
      </c>
      <c r="EI19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2</v>
      </c>
      <c r="EJ19">
        <f>IF('6 weeks'!EJ:EJ="Never/less than once per month",0.02,IF('6 weeks'!EJ:EJ="1-3 times per month",0.08,IF('6 weeks'!EJ:EJ="once per week",0.14,IF('6 weeks'!EJ:EJ="more than once per week",0.43))))</f>
        <v>0.02</v>
      </c>
      <c r="EK19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19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0.43</v>
      </c>
      <c r="EM19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0.02</v>
      </c>
      <c r="EN19">
        <f>IF('6 weeks'!EN:EN="Never/less than 1 per month",0.02,IF('6 weeks'!EN:EN="1-3 per moth",0.08,IF('6 weeks'!EN:EN="1 per week",0.14,IF('6 weeks'!EN:EN="2-4 per week",0.8,IF('6 weeks'!EN:EN="more than 4 per week",0.8)))))</f>
        <v>0.14000000000000001</v>
      </c>
      <c r="EO19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0.43</v>
      </c>
      <c r="EP19">
        <f>IF('6 weeks'!EP:EP="Never/less than 1/month",0.02,IF('6 weeks'!EP:EP="1-3 times/month",0.08,IF('6 weeks'!EP:EP="once per week",0.14,IF('6 weeks'!EP:EP="2-4 times/week",0.43,IF('6 weeks'!EP:EP="more than 4 times/week",0.8)))))</f>
        <v>0.08</v>
      </c>
      <c r="EQ19">
        <f>IF('6 weeks'!EQ:EQ="Never/less than 1/month",0.02,IF('6 weeks'!EQ:EQ="1-3 times/month",0.08,IF('6 weeks'!EQ:EQ="once per week",0.14,IF('6 weeks'!EQ:EQ="2-4 times/week",0.43,IF('6 weeks'!EQ:EQ="more than 4 times/week",0.8)))))</f>
        <v>0.08</v>
      </c>
    </row>
    <row r="20" spans="1:147" x14ac:dyDescent="0.25">
      <c r="A20">
        <v>122</v>
      </c>
      <c r="B20">
        <f>IF('6 weeks'!B:B="Never/less than 1/month",0.02,IF('6 weeks'!B:B="1-3 times per month",0.08,IF('6 weeks'!B:B="once per week",0.14,IF('6 weeks'!B:B="2-6 times/week",0.8,IF('6 weeks'!B:B="1 or more per day",1)))))</f>
        <v>1</v>
      </c>
      <c r="C20">
        <f>IF('6 weeks'!C:C="Never/less than 1/month",0.02,IF('6 weeks'!C:C="1-3 times per month",0.08,IF('6 weeks'!C:C="once per week",0.14,IF('6 weeks'!C:C="2-6 times/week",0.8,IF('6 weeks'!C:C="1 or more per day",1)))))</f>
        <v>0.14000000000000001</v>
      </c>
      <c r="D20">
        <f>IF('6 weeks'!D:D="Never/less than 1/month",0.02,IF('6 weeks'!D:D="1-3 times per month",0.08,IF('6 weeks'!D:D="once per week",0.14,IF('6 weeks'!D:D="2-6 times/week",0.8,IF('6 weeks'!D:D="1 or more per day",1)))))</f>
        <v>0.08</v>
      </c>
      <c r="E20">
        <f>IF('6 weeks'!E:E="Never/less than 1 per month",0.02,IF('6 weeks'!E:E="1-3 per month",0.08,IF('6 weeks'!E:E="once per week",0.14,IF('6 weeks'!E:E="2-4 per week",0.43,IF('6 weeks'!E:E="1 or more per day",1)))))</f>
        <v>0.02</v>
      </c>
      <c r="F20">
        <f>IF('6 weeks'!F:F="Never/less than 1/month",0.02,IF('6 weeks'!F:F="1-3 times/month",0.08,IF('6 weeks'!F:F="once per week",0.14,IF('6 weeks'!F:F="2-4 times/week",0.43,IF('6 weeks'!F:F="more than 4 times/week",0.8)))))</f>
        <v>0.14000000000000001</v>
      </c>
      <c r="G20">
        <f>IF('6 weeks'!G:G="Never/less than 1/month",0.02,IF('6 weeks'!G:G="1-3 times per month",0.08,IF('6 weeks'!G:G="once per week",0.14,IF('6 weeks'!G:G="2-6 times/week",0.8,IF('6 weeks'!G:G="1 or more per day",1)))))</f>
        <v>0.8</v>
      </c>
      <c r="H20">
        <f>IF('6 weeks'!H:H="Never/less than 1 per month",0.02,IF('6 weeks'!H:H="1-3 per month",0.08,IF('6 weeks'!H:H="once per week",0.14,IF('6 weeks'!H:H="2-4 per week",0.43,IF('6 weeks'!H:H="more than 4 per week",0.8)))))</f>
        <v>0.08</v>
      </c>
      <c r="I20">
        <f>IF('6 weeks'!I:I="Never/less than 1 per month",0.02,IF('6 weeks'!I:I="1-3 per month",0.08,IF('6 weeks'!I:I="once per week",0.14,IF('6 weeks'!I:I="2-4 per week",0.43,IF('6 weeks'!I:I="more than 4 per week",0.8)))))</f>
        <v>0.14000000000000001</v>
      </c>
      <c r="J20">
        <f>IF('6 weeks'!J:J="Never/less than 1 per month",0.02,IF('6 weeks'!J:J="1-3 per month",0.08,IF('6 weeks'!J:J="once per week",0.14,IF('6 weeks'!J:J="2-4 per week",0.43,IF('6 weeks'!J:J="more than 4 per week",0.8)))))</f>
        <v>0.14000000000000001</v>
      </c>
      <c r="K20">
        <f>IF('6 weeks'!K:K="Never/less than 1 per month",0.02,IF('6 weeks'!K:K="1-3 per moth",0.08,IF('6 weeks'!K:K="1 per week",0.14,IF('6 weeks'!K:K="2-4 per week",0.8,IF('6 weeks'!K:K="more than 4 per week",0.8)))))</f>
        <v>0.02</v>
      </c>
      <c r="L20">
        <f>IF('6 weeks'!L:L="Never/less than 1/month",0.02,IF('6 weeks'!L:L="1-3 times/month",0.08,IF('6 weeks'!L:L="once per week",0.14,IF('6 weeks'!L:L="2-4 times/week",0.43,IF('6 weeks'!L:L="more than 4 times/week",0.8)))))</f>
        <v>0.02</v>
      </c>
      <c r="M20">
        <f>IF('6 weeks'!M:M="Never/less than 1/month",0.02,IF('6 weeks'!M:M="1-3 times/month",0.08,IF('6 weeks'!M:M="once per week",0.14,IF('6 weeks'!M:M="2-4 times/week",0.43,IF('6 weeks'!M:M="more than 4 times/week",0.8)))))</f>
        <v>0.08</v>
      </c>
      <c r="N20">
        <f>IF('6 weeks'!N:N="Never/less than 1 per month",0.02,IF('6 weeks'!N:N="1-3 per moth",0.08,IF('6 weeks'!N:N="1 per week",0.14,IF('6 weeks'!N:N="2-4 per week",0.8,IF('6 weeks'!N:N="more than 4 per week",0.8)))))</f>
        <v>0.08</v>
      </c>
      <c r="O20">
        <f>IF('6 weeks'!O:O="Never/less than 1 per month",0.02,IF('6 weeks'!O:O="1-3 per month",0.08,IF('6 weeks'!O:O="one per week",0.14,IF('6 weeks'!O:O="2-6 per week",0.8,IF('6 weeks'!O:O="1 or more per day",1)))))</f>
        <v>0.08</v>
      </c>
      <c r="P20">
        <f>IF('6 weeks'!P:P="Never/less than 1 per month",0.02,IF('6 weeks'!P:P="1-3 per month",0.08,IF('6 weeks'!P:P="once per week",0.14,IF('6 weeks'!P:P="2-4 per week",0.43,IF('6 weeks'!P:P="more than 4 per week",0.8)))))</f>
        <v>0.02</v>
      </c>
      <c r="Q20">
        <f>IF('6 weeks'!Q:Q="Never/less than 1 per month",0.02,IF('6 weeks'!Q:Q="1-3 per month",0.08,IF('6 weeks'!Q:Q="2-6 per week",0.8,IF('6 weeks'!Q:Q="1 per day",1,IF('6 weeks'!Q:Q="more than 1 per day",2.5)))))</f>
        <v>0.8</v>
      </c>
      <c r="R20">
        <f>IF('6 weeks'!R:R="Never/less than once per month",0.02,IF('6 weeks'!R:R="1-3 times per month",0.08,IF('6 weeks'!R:R="once per week",0.14,IF('6 weeks'!R:R="more than once week",0.43))))</f>
        <v>0.02</v>
      </c>
      <c r="S20">
        <f>IF('6 weeks'!S:S="Never/less than 1 per month",0.02,IF('6 weeks'!S:S="1-3 per month",0.08,IF('6 weeks'!S:S="1 per week",0.14,IF('6 weeks'!S:S="more than 1 per week",0.8))))</f>
        <v>0.08</v>
      </c>
      <c r="T20">
        <f>IF('6 weeks'!T:T="Never/less than once per month",0.02,IF('6 weeks'!T:T="1-3 times per month",0.08,IF('6 weeks'!T:T="once per week",0.14,IF('6 weeks'!T:T="more than once week",0.43))))</f>
        <v>0.02</v>
      </c>
      <c r="U20">
        <f>IF('6 weeks'!U:U="Never/less than 1/month",0.02,IF('6 weeks'!U:U="1-3 times/month",0.08,IF('6 weeks'!U:U="once per week",0.14,IF('6 weeks'!U:U="2-4 times/week",0.43,IF('6 weeks'!U:U="more than 4 times/week",0.8)))))</f>
        <v>0.14000000000000001</v>
      </c>
      <c r="V20">
        <f>IF('6 weeks'!V:V="Never/less than 1/month",0.02,IF('6 weeks'!V:V="1-3 times/month",0.08,IF('6 weeks'!V:V="once per week",0.14,IF('6 weeks'!V:V="2-4 times/week",0.43,IF('6 weeks'!V:V="more than 4 times/week",0.8)))))</f>
        <v>0.08</v>
      </c>
      <c r="W20">
        <f>IF('6 weeks'!W:W="Never/less than 1/month",0.02,IF('6 weeks'!W:W="1-3 times/month",0.08,IF('6 weeks'!W:W="once per week",0.14,IF('6 weeks'!W:W="2-4 times/week",0.43,IF('6 weeks'!W:W="more than 4 times/week",0.8)))))</f>
        <v>0.08</v>
      </c>
      <c r="X20">
        <f>IF('6 weeks'!X:X="Never/less than 1 per month",0.02,IF('6 weeks'!X:X="1 per week or less",0.14,IF('6 weeks'!X:X="2-6 per week",0.8,IF('6 weeks'!X:X="1 per day",1,IF('6 weeks'!X:X="2-3 per day",2.5,IF('6 weeks'!X:X="more than 3 per day",3.5))))))</f>
        <v>3.5</v>
      </c>
      <c r="Y20">
        <f>IF('6 weeks'!Y:Y="Never/less than 1 per month",0.02,IF('6 weeks'!Y:Y="1-3 per month",0.08,IF('6 weeks'!Y:Y="once per week",0.14,IF('6 weeks'!Y:Y="2-4 per week",0.43,IF('6 weeks'!Y:Y="more than 4 per week",0.8)))))</f>
        <v>0.14000000000000001</v>
      </c>
      <c r="Z20">
        <f>IF('6 weeks'!Z:Z="Never/less than 1 per month",0.02,IF('6 weeks'!Z:Z="1-3 per month",0.08,IF('6 weeks'!Z:Z="once per week",0.14,IF('6 weeks'!Z:Z="2-4 per week",0.43,IF('6 weeks'!Z:Z="more than 4 per week",0.8)))))</f>
        <v>0.14000000000000001</v>
      </c>
      <c r="AA20">
        <f>IF('6 weeks'!AA:AA="Never/less than 1 per month",0.02,IF('6 weeks'!AA:AA="1-3 per month",0.08,IF('6 weeks'!AA:AA="once per week",0.14,IF('6 weeks'!AA:AA="2-4 per week",0.43,IF('6 weeks'!AA:AA="more than 4 per week",0.8)))))</f>
        <v>0.14000000000000001</v>
      </c>
      <c r="AB20">
        <f>IF('6 weeks'!AB:AB="Never/less than 1 per month",0.02,IF('6 weeks'!AB:AB="1-3 per month",0.08,IF('6 weeks'!AB:AB="once per week",0.14,IF('6 weeks'!AB:AB="2-4 per week",0.43,IF('6 weeks'!AB:AB="more than 4 per week",0.8)))))</f>
        <v>0.14000000000000001</v>
      </c>
      <c r="AC20">
        <f>IF('6 weeks'!AC:AC="Never/less than 1 per month",0.02,IF('6 weeks'!AC:AC="1-3 per month",0.08,IF('6 weeks'!AC:AC="once per week",0.14,IF('6 weeks'!AC:AC="2-4 per week",0.43,IF('6 weeks'!AC:AC="more than 4 per week",0.8)))))</f>
        <v>0.14000000000000001</v>
      </c>
      <c r="AD20">
        <f>IF('6 weeks'!AD:AD="Never/less than 1 per month",0.02,IF('6 weeks'!AD:AD="1-3 per month",0.08,IF('6 weeks'!AD:AD="one per week",0.14,IF('6 weeks'!AD:AD="2-4 per week",0.43,IF('6 weeks'!AD:AD="more than 4 per week",0.8)))))</f>
        <v>0.14000000000000001</v>
      </c>
      <c r="AE20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2.5</v>
      </c>
      <c r="AF20">
        <f>IF('6 weeks'!AF:AF="Never/less than 1 per month",0.02,IF('6 weeks'!AF:AF="1-3 per month",0.08,IF('6 weeks'!AF:AF="one per week",0.14,IF('6 weeks'!AF:AF="2-6 per week",0.8,IF('6 weeks'!AF:AF="1 or more per day",1)))))</f>
        <v>0.08</v>
      </c>
      <c r="AG20">
        <f>IF('6 weeks'!AG:AG="never/less than 1 per month",0.02,IF('6 weeks'!AG:AG="1-3 times per month",0.08,IF('6 weeks'!AG:AG="once per week",0.14,IF('6 weeks'!AG:AG="2-4 times per week",0.43,IF('6 weeks'!AG:AG="more than 4 times per week",0.8)))))</f>
        <v>0.43</v>
      </c>
      <c r="AH20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0.43</v>
      </c>
      <c r="AI20">
        <f>IF('6 weeks'!AI:AI="Never/less than once per month",0.02,IF('6 weeks'!AI:AI="1-3 times per month",0.08,IF('6 weeks'!AI:AI="once per week",0.14,IF('6 weeks'!AI:AI="more than once week",0.43))))</f>
        <v>0.02</v>
      </c>
      <c r="AJ20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20">
        <f>IF('6 weeks'!AK:AK="Never/less than 1 per month",0.02,IF('6 weeks'!AK:AK="1-3 per month",0.08,IF('6 weeks'!AK:AK="one per week",0.14,IF('6 weeks'!AK:AK="2-6 per week",0.8,IF('6 weeks'!AK:AK="1 or more per day",1)))))</f>
        <v>0.14000000000000001</v>
      </c>
      <c r="AL20">
        <f>IF('6 weeks'!AL:AL="Never/less than 1/month",0.02,IF('6 weeks'!AL:AL="1-3 times/month",0.08,IF('6 weeks'!AL:AL="once per week",0.14,IF('6 weeks'!AL:AL="2-4 times/week",0.43,IF('6 weeks'!AL:AL="more than 4 times/week",0.8)))))</f>
        <v>0.08</v>
      </c>
      <c r="AM20">
        <f>IF('6 weeks'!AM:AM="Never/less than 1 per month",0.02,IF('6 weeks'!AM:AM="1-3 per month",0.08,IF('6 weeks'!AM:AM="one per week",0.14,IF('6 weeks'!AM:AM="2-6 per week",0.8,IF('6 weeks'!AM:AM="1 or more per day",1)))))</f>
        <v>0.14000000000000001</v>
      </c>
      <c r="AN20">
        <f>IF('6 weeks'!AN:AN="Never/less than 1 per month",0.02,IF('6 weeks'!AN:AN="1-3 per moth",0.08,IF('6 weeks'!AN:AN="1 per week",0.14,IF('6 weeks'!AN:AN="2-4 per week",0.8,IF('6 weeks'!AN:AN="more than 4 per week",0.8)))))</f>
        <v>0.8</v>
      </c>
      <c r="AO20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20">
        <f>IF('6 weeks'!AP:AP="Never/less than 1 per month",0.02,IF('6 weeks'!AP:AP="1-3 per month",0.08,IF('6 weeks'!AP:AP="1 per week",0.14,IF('6 weeks'!AP:AP="more than 1 per week",0.8))))</f>
        <v>0.14000000000000001</v>
      </c>
      <c r="AQ20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20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20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20">
        <f>IF('6 weeks'!AT:AT="Never/less than 1 per month",0.02,IF('6 weeks'!AT:AT="1-3 per month",0.08,IF('6 weeks'!AT:AT="1-4 per week",0.43,IF('6 weeks'!AT:AT="more than 4 per week",0.8))))</f>
        <v>0.02</v>
      </c>
      <c r="AU20">
        <f>IF('6 weeks'!AU:AU="Never/less than 1 per month",0.02,IF('6 weeks'!AU:AU="1-3 per month",0.08,IF('6 weeks'!AU:AU="once per week",0.14,IF('6 weeks'!AU:AU="2-4 per week",0.43,IF('6 weeks'!AU:AU="more than 4 per week",0.8)))))</f>
        <v>0.08</v>
      </c>
      <c r="AV20">
        <f>IF('6 weeks'!AV:AV="Never/less than 1 per month",0.02,IF('6 weeks'!AV:AV="1-3 per month",0.08,IF('6 weeks'!AV:AV="one per week",0.14,IF('6 weeks'!AV:AV="2-6 per week",0.8,IF('6 weeks'!AV:AV="1 or more per day",1)))))</f>
        <v>0.14000000000000001</v>
      </c>
      <c r="AW20">
        <f>IF('6 weeks'!AW:AW="Never/less than 1 per month",0.02,IF('6 weeks'!AW:AW="1-3 per month",0.08,IF('6 weeks'!AW:AW="once per week",0.14,IF('6 weeks'!AW:AW="2-4 per week",0.43,IF('6 weeks'!AW:AW="more than 4 per week",0.8)))))</f>
        <v>0.08</v>
      </c>
      <c r="AX20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20">
        <f>IF('6 weeks'!AY:AY="Never/less than 1 per month",0.02,IF('6 weeks'!AY:AY="1-3 per moth",0.08,IF('6 weeks'!AY:AY="1 per week",0.14,IF('6 weeks'!AY:AY="2-4 per week",0.43,IF('6 weeks'!AY:AY="more than 4 per week",0.8)))))</f>
        <v>0.02</v>
      </c>
      <c r="AZ20">
        <f>IF('6 weeks'!AZ:AZ="Never/less than 1 per month",0.02,IF('6 weeks'!AZ:AZ="1-3 per month",0.08,IF('6 weeks'!AZ:AZ="once per week",0.14,IF('6 weeks'!AZ:AZ="2-4 per week",0.43,IF('6 weeks'!AZ:AZ="more than 4 per week",0.8)))))</f>
        <v>0.14000000000000001</v>
      </c>
      <c r="BA20">
        <f>IF('6 weeks'!BA:BA="Never/less than 1 per month",0.02,IF('6 weeks'!BA:BA="1-3 per moth",0.08,IF('6 weeks'!BA:BA="1 per week",0.14,IF('6 weeks'!BA:BA="2-4 per week",0.8,IF('6 weeks'!BA:BA="more than 4 per week",0.8)))))</f>
        <v>0.14000000000000001</v>
      </c>
      <c r="BB20">
        <f>IF('6 weeks'!BB:BB="Never/less than 1 per month",0.02,IF('6 weeks'!BB:BB="1-3 per moth",0.08,IF('6 weeks'!BB:BB="1 per week",0.14,IF('6 weeks'!BB:BB="2-4 per week",0.8,IF('6 weeks'!BB:BB="more than 4 per week",0.8)))))</f>
        <v>0.14000000000000001</v>
      </c>
      <c r="BC20">
        <f>IF('6 weeks'!BC:BC="Never/less than 1 per month",0.02,IF('6 weeks'!BC:BC="1-3 per month",0.08,IF('6 weeks'!BC:BC="once per week",0.14,IF('6 weeks'!BC:BC="2-4 per week",0.43,IF('6 weeks'!BC:BC="more than 4 per week",0.8)))))</f>
        <v>0.08</v>
      </c>
      <c r="BD20">
        <f>IF('6 weeks'!BD:BD="Never/less than 1 per month",0.02,IF('6 weeks'!BD:BD="1-3 per month",0.08,IF('6 weeks'!BD:BD="1 per week",0.14,IF('6 weeks'!BD:BD="more than 1 per week",0.8))))</f>
        <v>0.8</v>
      </c>
      <c r="BE20">
        <f>IF('6 weeks'!BE:BE="Never/less than 1 per month",0.02,IF('6 weeks'!BE:BE="1-3 per month",0.08,IF('6 weeks'!BE:BE="1 per week",0.14,IF('6 weeks'!BE:BE="more than 1 per week",0.8))))</f>
        <v>0.14000000000000001</v>
      </c>
      <c r="BF20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20">
        <f>IF('6 weeks'!BG:BG="Never/less than 1/month",0.02,IF('6 weeks'!BG:BG="1-3 times/month",0.08,IF('6 weeks'!BG:BG="once per week",0.14,IF('6 weeks'!BG:BG="2-4 times/week",0.43,IF('6 weeks'!BG:BG="more than 4 times/week",0.8)))))</f>
        <v>0.8</v>
      </c>
      <c r="BH20">
        <f>IF('6 weeks'!BH:BH="Never/less than 1/month",0.02,IF('6 weeks'!BH:BH="1-3 times/month",0.08,IF('6 weeks'!BH:BH="once per week",0.14,IF('6 weeks'!BH:BH="2-4 times/week",0.43,IF('6 weeks'!BH:BH="more than 4 times/week",0.8)))))</f>
        <v>0.02</v>
      </c>
      <c r="BI20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20">
        <f>IF('6 weeks'!BJ:BJ="Never/less than 1 per month",0.02,IF('6 weeks'!BJ:BJ="1-3 per month",0.08,IF('6 weeks'!BJ:BJ="one per week",0.14,IF('6 weeks'!BJ:BJ="2-4 per week",0.43,IF('6 weeks'!BJ:BJ="more than 4 per week",0.8)))))</f>
        <v>0.8</v>
      </c>
      <c r="BK20">
        <f>IF('6 weeks'!BK:BK="Never/less than 1 per month",0.02,IF('6 weeks'!BK:BK="1-3 per month",0.08,IF('6 weeks'!BK:BK="once per week",0.14,IF('6 weeks'!BK:BK="2-4 per week",0.43,IF('6 weeks'!BK:BK="more than 4 per week",0.8)))))</f>
        <v>0.14000000000000001</v>
      </c>
      <c r="BL20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20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20">
        <f>IF('6 weeks'!BN:BN="Never/less than 1 per month",0.02,IF('6 weeks'!BN:BN="1-3 per month",0.08,IF('6 weeks'!BN:BN="once per week",0.14,IF('6 weeks'!BN:BN="2-4 per week",0.43,IF('6 weeks'!BN:BN="more than 4 per week",0.8)))))</f>
        <v>0.08</v>
      </c>
      <c r="BO20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20">
        <f>IF('6 weeks'!BP:BP="Never/less than 1 per month",0.02,IF('6 weeks'!BP:BP="1-3 per month",0.08,IF('6 weeks'!BP:BP="one per week",0.14,IF('6 weeks'!BP:BP="2-4 per week",0.43,IF('6 weeks'!BP:BP="more than 4 per week",0.8)))))</f>
        <v>0.08</v>
      </c>
      <c r="BQ20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20">
        <f>IF('6 weeks'!BR:BR="never/less than 1 per month",0.02,IF('6 weeks'!BR:BR="1-3 per month",0.08,IF('6 weeks'!BR:BR="once per week",0.14,IF('6 weeks'!BR:BR="2-4 imes per week",0.43,IF('6 weeks'!BR:BR="more than 4 times per week",0.8)))))</f>
        <v>0.43</v>
      </c>
      <c r="BS20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20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20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20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20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20">
        <f>IF('6 weeks'!BX:BX="Never/less than 1 per month",0.02,IF('6 weeks'!BX:BX="1-3 per month",0.08,IF('6 weeks'!BX:BX="once per week",0.14,IF('6 weeks'!BX:BX="2-4 per week",0.43,IF('6 weeks'!BX:BX="more than 4 per week",0.8)))))</f>
        <v>0.14000000000000001</v>
      </c>
      <c r="BY20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20">
        <f>IF('6 weeks'!BZ:BZ="never/less than 1 per month",0.02,IF('6 weeks'!BZ:BZ="1-3 times per month",0.08,IF('6 weeks'!BZ:BZ="once per week",0.14,IF('6 weeks'!BZ:BZ="2-4 imes/week",0.43,IF('6 weeks'!BZ:BZ="more than 4 times per week",0.8)))))</f>
        <v>0.08</v>
      </c>
      <c r="CA20">
        <f>IF('6 weeks'!CA:CA="Never/less than 1 per month",0.02,IF('6 weeks'!CA:CA="1-3 per month",0.08,IF('6 weeks'!CA:CA="once per week",0.14,IF('6 weeks'!CA:CA="2-4 per week",0.43,IF('6 weeks'!CA:CA="more than 4 per week",0.8)))))</f>
        <v>0.14000000000000001</v>
      </c>
      <c r="CB20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20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20">
        <f>IF('6 weeks'!CD:CD="Never/less than 1/month",0.02,IF('6 weeks'!CD:CD="1-3 times/month",0.08,IF('6 weeks'!CD:CD="once per week",0.14,IF('6 weeks'!CD:CD="2-4 times/week",0.43,IF('6 weeks'!CD:CD="more than 4 times/week",0.8)))))</f>
        <v>0.02</v>
      </c>
      <c r="CE20">
        <f>IF('6 weeks'!CE:CE="Never/less than 1 per month",0.02,IF('6 weeks'!CE:CE="1-3 per moth",0.08,IF('6 weeks'!CE:CE="1 per week",0.14,IF('6 weeks'!CE:CE="2-4 per week",0.8,IF('6 weeks'!CE:CE="more than 4 per week",0.8)))))</f>
        <v>0.02</v>
      </c>
      <c r="CF20">
        <f>IF('6 weeks'!CF:CF="Never/less than 1 per month",0.02,IF('6 weeks'!CF:CF="1-3 per month",0.08,IF('6 weeks'!CF:CF="once per week",0.14,IF('6 weeks'!CF:CF="2-4 per week",0.43,IF('6 weeks'!CF:CF="more than 4 per week",0.8)))))</f>
        <v>0.14000000000000001</v>
      </c>
      <c r="CG20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0.08</v>
      </c>
      <c r="CH20">
        <f>IF('6 weeks'!CH:CH="Never/less than once per month",0.02,IF('6 weeks'!CH:CH="1-3 times per month",0.08,IF('6 weeks'!CH:CH="once per week",0.14,IF('6 weeks'!CH:CH="more than once week",0.43))))</f>
        <v>0.02</v>
      </c>
      <c r="CI20">
        <f>IF('6 weeks'!CI:CI="Never/less than once per month",0.02,IF('6 weeks'!CI:CI="1-3 times per month",0.08,IF('6 weeks'!CI:CI="once per week",0.14,IF('6 weeks'!CI:CI="more than once week",0.43))))</f>
        <v>0.02</v>
      </c>
      <c r="CJ20">
        <f>IF('6 weeks'!CJ:CJ="Never/less than 1/month",0.02,IF('6 weeks'!CJ:CJ="1-3 times per month",0.08,IF('6 weeks'!CJ:CJ="once per week",0.14,IF('6 weeks'!CJ:CJ="2-6 times/week",0.8,IF('6 weeks'!CJ:CJ="1 or more per day",1)))))</f>
        <v>0.08</v>
      </c>
      <c r="CK20">
        <f>IF('6 weeks'!CK:CK="Never/less than 1 per month",0.02,IF('6 weeks'!CK:CK="1-3 per month",0.08,IF('6 weeks'!CK:CK="one per week",0.14,IF('6 weeks'!CK:CK="2-6 per week",0.8,IF('6 weeks'!CK:CK="1 or more per day",1)))))</f>
        <v>0.08</v>
      </c>
      <c r="CL20">
        <v>0.08</v>
      </c>
      <c r="CM20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20">
        <f>IF('6 weeks'!CN:CN="Never/less than 1 per month",0.02,IF('6 weeks'!CN:CN="1-3 per month",0.08,IF('6 weeks'!CN:CN="once per week",0.14,IF('6 weeks'!CN:CN="2-4 per week",0.43,IF('6 weeks'!CN:CN="more than 4 per week",0.8)))))</f>
        <v>0.08</v>
      </c>
      <c r="CO20">
        <f>IF('6 weeks'!CO:CO="Never/less than 1 per month",0.02,IF('6 weeks'!CO:CO="1-3 per month",0.08,IF('6 weeks'!CO:CO="1 per week",0.14,IF('6 weeks'!CO:CO="more than 1 per week",0.8))))</f>
        <v>0.02</v>
      </c>
      <c r="CP20">
        <f>IF('6 weeks'!CP:CP="Never/less than 1 per month",0.02,IF('6 weeks'!CP:CP="1-3 per moth",0.08,IF('6 weeks'!CP:CP="1 per week",0.14,IF('6 weeks'!CP:CP="2-4 per week",0.8,IF('6 weeks'!CP:CP="more than 4 per week",0.8)))))</f>
        <v>0.14000000000000001</v>
      </c>
      <c r="CQ20">
        <f>IF('6 weeks'!CQ:CQ="Never/less than once per month",0.02,IF('6 weeks'!CQ:CQ="1-3 times per month",0.08,IF('6 weeks'!CQ:CQ="once per week",0.14,IF('6 weeks'!CQ:CQ="more than once week",0.43))))</f>
        <v>0.02</v>
      </c>
      <c r="CR20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20">
        <f>IF('6 weeks'!CS:CS="Never/less than 1 per month",0.02,IF('6 weeks'!CS:CS="1-3 per month",0.08,IF('6 weeks'!CS:CS="one per week",0.14,IF('6 weeks'!CS:CS="2-4 per week",0.43,IF('6 weeks'!CS:CS="more than 4 per week",0.8)))))</f>
        <v>0.14000000000000001</v>
      </c>
      <c r="CT20">
        <f>IF('6 weeks'!CT:CT="Never/less than 1 per month",0.02,IF('6 weeks'!CT:CT="1-3 per month",0.08,IF('6 weeks'!CT:CT="1 per week",0.14,IF('6 weeks'!CT:CT="more than 1 per week",0.8))))</f>
        <v>0.08</v>
      </c>
      <c r="CU20">
        <f>IF('6 weeks'!CU:CU="Never/less than 1/month",0.02,IF('6 weeks'!CU:CU="1-3 times per month",0.08,IF('6 weeks'!CU:CU="once per week",0.14,IF('6 weeks'!CU:CU="2-6 times/week",0.8,IF('6 weeks'!CU:CU="1 or more per day",1)))))</f>
        <v>0.02</v>
      </c>
      <c r="CV20">
        <f>IF('6 weeks'!CV:CV="Never/less than 1/month",0.02,IF('6 weeks'!CV:CV="1-3 times/month",0.08,IF('6 weeks'!CV:CV="once per week",0.14,IF('6 weeks'!CV:CV="2-4 times/week",0.43,IF('6 weeks'!CV:CV="more than 4 times/week",0.8)))))</f>
        <v>0.08</v>
      </c>
      <c r="CW20">
        <f>IF('6 weeks'!CW:CW="Never/less than 1 per month",0.02,IF('6 weeks'!CW:CW="1-3 per month",0.08,IF('6 weeks'!CW:CW="1 per week",0.14,IF('6 weeks'!CW:CW="more than 1 per week",0.8))))</f>
        <v>0.02</v>
      </c>
      <c r="CX20">
        <f>IF('6 weeks'!CX:CX="Never/less than once per month",0.02,IF('6 weeks'!CX:CX="1-3 times per month",0.08,IF('6 weeks'!CX:CX="once per week",0.14,IF('6 weeks'!CX:CX="more than once week",0.43))))</f>
        <v>0.02</v>
      </c>
      <c r="CY20">
        <f>IF('6 weeks'!CY:CY="Never/less than 1 per month",0.02,IF('6 weeks'!CY:CY="1-3 per month",0.08,IF('6 weeks'!CY:CY="once per week",0.14,IF('6 weeks'!CY:CY="2-4 per week",0.43,IF('6 weeks'!CY:CY="more than 4 per week",0.8)))))</f>
        <v>0.43</v>
      </c>
      <c r="CZ20">
        <f>IF('6 weeks'!CZ:CZ="Never/less than 1 per month",0.02,IF('6 weeks'!CZ:CZ="1-3 per month",0.08,IF('6 weeks'!CZ:CZ="1-4 per week",0.43,IF('6 weeks'!CZ:CZ="more than 4 per week",0.8))))</f>
        <v>0.08</v>
      </c>
      <c r="DA20">
        <f>IF('6 weeks'!DA:DA="Never/less than 1 per month",0.02,IF('6 weeks'!DA:DA="1-3 per month",0.08,IF('6 weeks'!DA:DA="once per week",0.14,IF('6 weeks'!DA:DA="2-4 per week",0.43,IF('6 weeks'!DA:DA="more than 4 per week",0.8)))))</f>
        <v>0.08</v>
      </c>
      <c r="DB20">
        <f>IF('6 weeks'!DB:DB="Never/less than 1 per month",0.02,IF('6 weeks'!DB:DB="1-3 per month",0.08,IF('6 weeks'!DB:DB="1-4 per week",0.43,IF('6 weeks'!DB:DB="more than 4 per week",0.8))))</f>
        <v>0.08</v>
      </c>
      <c r="DC20">
        <f>IF('6 weeks'!DC:DC="Never/less than 1 per month",0.02,IF('6 weeks'!DC:DC="1-3 per month",0.08,IF('6 weeks'!DC:DC="once per week",0.14,IF('6 weeks'!DC:DC="2-4 per week",0.43,IF('6 weeks'!DC:DC="more than 4 per week",0.8)))))</f>
        <v>0.14000000000000001</v>
      </c>
      <c r="DD20">
        <f>IF('6 weeks'!DD:DD="Never/less than 1 per month",0.02,IF('6 weeks'!DD:DD="1-3 per month",0.08,IF('6 weeks'!DD:DD="one per week",0.14,IF('6 weeks'!DD:DD="2-4 per week",0.43,IF('6 weeks'!DD:DD="more than 4 per week",0.8)))))</f>
        <v>0.14000000000000001</v>
      </c>
      <c r="DE20">
        <f>IF('6 weeks'!DE:DE="Never/less than 1 per month",0.02,IF('6 weeks'!DE:DE="1-3 per moth",0.08,IF('6 weeks'!DE:DE="1 per week",0.14,IF('6 weeks'!DE:DE="2-4 per week",0.8,IF('6 weeks'!DE:DE="more than 4 per week",0.8)))))</f>
        <v>0.8</v>
      </c>
      <c r="DF20">
        <f>IF('6 weeks'!DF:DF="Never/less than once per month",0.02,IF('6 weeks'!DF:DF="1-3 times per month",0.08,IF('6 weeks'!DF:DF="once per week",0.14,IF('6 weeks'!DF:DF="more than once week",0.43))))</f>
        <v>0.02</v>
      </c>
      <c r="DG20">
        <f>IF('6 weeks'!DG:DG="Never/less than 1 per month",0.02,IF('6 weeks'!DG:DG="1-3 per month",0.08,IF('6 weeks'!DG:DG="1 per week",0.14,IF('6 weeks'!DG:DG="more than 1 per week",0.8))))</f>
        <v>0.02</v>
      </c>
      <c r="DH20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20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20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20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0.08</v>
      </c>
      <c r="DL20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20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20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20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20">
        <f>IF('6 weeks'!DP:DP="Never/less than 1 per month",0.02,IF('6 weeks'!DP:DP="1-3 per month",0.08,IF('6 weeks'!DP:DP="once per week",0.14,IF('6 weeks'!DP:DP="2-4 per week",0.43,IF('6 weeks'!DP:DP="more than 4 per week",0.8)))))</f>
        <v>0.02</v>
      </c>
      <c r="DQ20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20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20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20">
        <f>IF('6 weeks'!DT:DT="Never/less than 1 per month",0.02,IF('6 weeks'!DT:DT="1-3 per month",0.08,IF('6 weeks'!DT:DT="once per week",0.14,IF('6 weeks'!DT:DT="2-4 per week",0.43,IF('6 weeks'!DT:DT="more than 4 per week",0.8)))))</f>
        <v>0.14000000000000001</v>
      </c>
      <c r="DU20">
        <f>IF('6 weeks'!DU:DU="Never/less than 1 per month",0.02,IF('6 weeks'!DU:DU="1-3 per month",0.08,IF('6 weeks'!DU:DU="one per week",0.14,IF('6 weeks'!DU:DU="2-6 per week",0.8,IF('6 weeks'!DU:DU="1 or more per day",1)))))</f>
        <v>0.14000000000000001</v>
      </c>
      <c r="DV20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0.14000000000000001</v>
      </c>
      <c r="DW20">
        <f>IF('6 weeks'!DW:DW="Never/less than 1 per month",0.02,IF('6 weeks'!DW:DW="1-3 per month",0.08,IF('6 weeks'!DW:DW="once per week",0.14,IF('6 weeks'!DW:DW="2-4 per week",0.43,IF('6 weeks'!DW:DW="more than 4 per week",0.8)))))</f>
        <v>0.14000000000000001</v>
      </c>
      <c r="DX20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20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20">
        <f>IF('6 weeks'!DZ:DZ="Never/less than 1/month",0.02,IF('6 weeks'!DZ:DZ="1-3 times/month",0.08,IF('6 weeks'!DZ:DZ="once per week",0.14,IF('6 weeks'!DZ:DZ="2-4 times/week",0.43,IF('6 weeks'!DZ:DZ="more than 4 times/week",0.8)))))</f>
        <v>0.02</v>
      </c>
      <c r="EA20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0.08</v>
      </c>
      <c r="EB20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20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20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20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20">
        <f>IF('6 weeks'!EF:EF="Never/less than 1 per month",0.02,IF('6 weeks'!EF:EF="1-3 per month",0.08,IF('6 weeks'!EF:EF="once per week",0.14,IF('6 weeks'!EF:EF="2-4 per week",0.43,IF('6 weeks'!EF:EF="more than 4 per week",0.8)))))</f>
        <v>0.08</v>
      </c>
      <c r="EG20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20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20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0.8</v>
      </c>
      <c r="EJ20">
        <f>IF('6 weeks'!EJ:EJ="Never/less than once per month",0.02,IF('6 weeks'!EJ:EJ="1-3 times per month",0.08,IF('6 weeks'!EJ:EJ="once per week",0.14,IF('6 weeks'!EJ:EJ="more than once per week",0.43))))</f>
        <v>0.02</v>
      </c>
      <c r="EK20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0.08</v>
      </c>
      <c r="EL20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0.02</v>
      </c>
      <c r="EM20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0.8</v>
      </c>
      <c r="EN20">
        <f>IF('6 weeks'!EN:EN="Never/less than 1 per month",0.02,IF('6 weeks'!EN:EN="1-3 per moth",0.08,IF('6 weeks'!EN:EN="1 per week",0.14,IF('6 weeks'!EN:EN="2-4 per week",0.8,IF('6 weeks'!EN:EN="more than 4 per week",0.8)))))</f>
        <v>0.02</v>
      </c>
      <c r="EO20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3</v>
      </c>
      <c r="EP20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20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21" spans="1:147" x14ac:dyDescent="0.25">
      <c r="A21">
        <v>123</v>
      </c>
      <c r="B21">
        <f>IF('6 weeks'!B:B="Never/less than 1/month",0.02,IF('6 weeks'!B:B="1-3 times per month",0.08,IF('6 weeks'!B:B="once per week",0.14,IF('6 weeks'!B:B="2-6 times/week",0.8,IF('6 weeks'!B:B="1 or more per day",1)))))</f>
        <v>0.14000000000000001</v>
      </c>
      <c r="C21">
        <f>IF('6 weeks'!C:C="Never/less than 1/month",0.02,IF('6 weeks'!C:C="1-3 times per month",0.08,IF('6 weeks'!C:C="once per week",0.14,IF('6 weeks'!C:C="2-6 times/week",0.8,IF('6 weeks'!C:C="1 or more per day",1)))))</f>
        <v>0.08</v>
      </c>
      <c r="D21">
        <f>IF('6 weeks'!D:D="Never/less than 1/month",0.02,IF('6 weeks'!D:D="1-3 times per month",0.08,IF('6 weeks'!D:D="once per week",0.14,IF('6 weeks'!D:D="2-6 times/week",0.8,IF('6 weeks'!D:D="1 or more per day",1)))))</f>
        <v>0.02</v>
      </c>
      <c r="E21">
        <f>IF('6 weeks'!E:E="Never/less than 1 per month",0.02,IF('6 weeks'!E:E="1-3 per month",0.08,IF('6 weeks'!E:E="once per week",0.14,IF('6 weeks'!E:E="2-4 per week",0.43,IF('6 weeks'!E:E="1 or more per day",1)))))</f>
        <v>0.02</v>
      </c>
      <c r="F21">
        <f>IF('6 weeks'!F:F="Never/less than 1/month",0.02,IF('6 weeks'!F:F="1-3 times/month",0.08,IF('6 weeks'!F:F="once per week",0.14,IF('6 weeks'!F:F="2-4 times/week",0.43,IF('6 weeks'!F:F="more than 4 times/week",0.8)))))</f>
        <v>0.14000000000000001</v>
      </c>
      <c r="G21">
        <f>IF('6 weeks'!G:G="Never/less than 1/month",0.02,IF('6 weeks'!G:G="1-3 times per month",0.08,IF('6 weeks'!G:G="once per week",0.14,IF('6 weeks'!G:G="2-6 times/week",0.8,IF('6 weeks'!G:G="1 or more per day",1)))))</f>
        <v>0.14000000000000001</v>
      </c>
      <c r="H21">
        <f>IF('6 weeks'!H:H="Never/less than 1 per month",0.02,IF('6 weeks'!H:H="1-3 per month",0.08,IF('6 weeks'!H:H="once per week",0.14,IF('6 weeks'!H:H="2-4 per week",0.43,IF('6 weeks'!H:H="more than 4 per week",0.8)))))</f>
        <v>0.14000000000000001</v>
      </c>
      <c r="I21">
        <f>IF('6 weeks'!I:I="Never/less than 1 per month",0.02,IF('6 weeks'!I:I="1-3 per month",0.08,IF('6 weeks'!I:I="once per week",0.14,IF('6 weeks'!I:I="2-4 per week",0.43,IF('6 weeks'!I:I="more than 4 per week",0.8)))))</f>
        <v>0.02</v>
      </c>
      <c r="J21">
        <f>IF('6 weeks'!J:J="Never/less than 1 per month",0.02,IF('6 weeks'!J:J="1-3 per month",0.08,IF('6 weeks'!J:J="once per week",0.14,IF('6 weeks'!J:J="2-4 per week",0.43,IF('6 weeks'!J:J="more than 4 per week",0.8)))))</f>
        <v>0.14000000000000001</v>
      </c>
      <c r="K21">
        <f>IF('6 weeks'!K:K="Never/less than 1 per month",0.02,IF('6 weeks'!K:K="1-3 per moth",0.08,IF('6 weeks'!K:K="1 per week",0.14,IF('6 weeks'!K:K="2-4 per week",0.8,IF('6 weeks'!K:K="more than 4 per week",0.8)))))</f>
        <v>0.02</v>
      </c>
      <c r="L21">
        <f>IF('6 weeks'!L:L="Never/less than 1/month",0.02,IF('6 weeks'!L:L="1-3 times/month",0.08,IF('6 weeks'!L:L="once per week",0.14,IF('6 weeks'!L:L="2-4 times/week",0.43,IF('6 weeks'!L:L="more than 4 times/week",0.8)))))</f>
        <v>0.08</v>
      </c>
      <c r="M21">
        <f>IF('6 weeks'!M:M="Never/less than 1/month",0.02,IF('6 weeks'!M:M="1-3 times/month",0.08,IF('6 weeks'!M:M="once per week",0.14,IF('6 weeks'!M:M="2-4 times/week",0.43,IF('6 weeks'!M:M="more than 4 times/week",0.8)))))</f>
        <v>0.08</v>
      </c>
      <c r="N21">
        <f>IF('6 weeks'!N:N="Never/less than 1 per month",0.02,IF('6 weeks'!N:N="1-3 per moth",0.08,IF('6 weeks'!N:N="1 per week",0.14,IF('6 weeks'!N:N="2-4 per week",0.8,IF('6 weeks'!N:N="more than 4 per week",0.8)))))</f>
        <v>0.08</v>
      </c>
      <c r="O21">
        <f>IF('6 weeks'!O:O="Never/less than 1 per month",0.02,IF('6 weeks'!O:O="1-3 per month",0.08,IF('6 weeks'!O:O="one per week",0.14,IF('6 weeks'!O:O="2-6 per week",0.8,IF('6 weeks'!O:O="1 or more per day",1)))))</f>
        <v>0.08</v>
      </c>
      <c r="P21">
        <f>IF('6 weeks'!P:P="Never/less than 1 per month",0.02,IF('6 weeks'!P:P="1-3 per month",0.08,IF('6 weeks'!P:P="once per week",0.14,IF('6 weeks'!P:P="2-4 per week",0.43,IF('6 weeks'!P:P="more than 4 per week",0.8)))))</f>
        <v>0.02</v>
      </c>
      <c r="Q21">
        <f>IF('6 weeks'!Q:Q="Never/less than 1 per month",0.02,IF('6 weeks'!Q:Q="1-3 per month",0.08,IF('6 weeks'!Q:Q="2-6 per week",0.8,IF('6 weeks'!Q:Q="1 per day",1,IF('6 weeks'!Q:Q="more than 1 per day",2.5)))))</f>
        <v>0.08</v>
      </c>
      <c r="R21">
        <f>IF('6 weeks'!R:R="Never/less than once per month",0.02,IF('6 weeks'!R:R="1-3 times per month",0.08,IF('6 weeks'!R:R="once per week",0.14,IF('6 weeks'!R:R="more than once week",0.43))))</f>
        <v>0.02</v>
      </c>
      <c r="S21">
        <f>IF('6 weeks'!S:S="Never/less than 1 per month",0.02,IF('6 weeks'!S:S="1-3 per month",0.08,IF('6 weeks'!S:S="1 per week",0.14,IF('6 weeks'!S:S="more than 1 per week",0.8))))</f>
        <v>0.02</v>
      </c>
      <c r="T21">
        <f>IF('6 weeks'!T:T="Never/less than once per month",0.02,IF('6 weeks'!T:T="1-3 times per month",0.08,IF('6 weeks'!T:T="once per week",0.14,IF('6 weeks'!T:T="more than once week",0.43))))</f>
        <v>0.02</v>
      </c>
      <c r="U21">
        <f>IF('6 weeks'!U:U="Never/less than 1/month",0.02,IF('6 weeks'!U:U="1-3 times/month",0.08,IF('6 weeks'!U:U="once per week",0.14,IF('6 weeks'!U:U="2-4 times/week",0.43,IF('6 weeks'!U:U="more than 4 times/week",0.8)))))</f>
        <v>0.08</v>
      </c>
      <c r="V21">
        <f>IF('6 weeks'!V:V="Never/less than 1/month",0.02,IF('6 weeks'!V:V="1-3 times/month",0.08,IF('6 weeks'!V:V="once per week",0.14,IF('6 weeks'!V:V="2-4 times/week",0.43,IF('6 weeks'!V:V="more than 4 times/week",0.8)))))</f>
        <v>0.02</v>
      </c>
      <c r="W21">
        <f>IF('6 weeks'!W:W="Never/less than 1/month",0.02,IF('6 weeks'!W:W="1-3 times/month",0.08,IF('6 weeks'!W:W="once per week",0.14,IF('6 weeks'!W:W="2-4 times/week",0.43,IF('6 weeks'!W:W="more than 4 times/week",0.8)))))</f>
        <v>0.02</v>
      </c>
      <c r="X21">
        <f>IF('6 weeks'!X:X="Never/less than 1 per month",0.02,IF('6 weeks'!X:X="1 per week or less",0.14,IF('6 weeks'!X:X="2-6 per week",0.8,IF('6 weeks'!X:X="1 per day",1,IF('6 weeks'!X:X="2-3 per day",2.5,IF('6 weeks'!X:X="more than 3 per day",3.5))))))</f>
        <v>1</v>
      </c>
      <c r="Y21">
        <f>IF('6 weeks'!Y:Y="Never/less than 1 per month",0.02,IF('6 weeks'!Y:Y="1-3 per month",0.08,IF('6 weeks'!Y:Y="once per week",0.14,IF('6 weeks'!Y:Y="2-4 per week",0.43,IF('6 weeks'!Y:Y="more than 4 per week",0.8)))))</f>
        <v>0.08</v>
      </c>
      <c r="Z21">
        <f>IF('6 weeks'!Z:Z="Never/less than 1 per month",0.02,IF('6 weeks'!Z:Z="1-3 per month",0.08,IF('6 weeks'!Z:Z="once per week",0.14,IF('6 weeks'!Z:Z="2-4 per week",0.43,IF('6 weeks'!Z:Z="more than 4 per week",0.8)))))</f>
        <v>0.02</v>
      </c>
      <c r="AA21">
        <f>IF('6 weeks'!AA:AA="Never/less than 1 per month",0.02,IF('6 weeks'!AA:AA="1-3 per month",0.08,IF('6 weeks'!AA:AA="once per week",0.14,IF('6 weeks'!AA:AA="2-4 per week",0.43,IF('6 weeks'!AA:AA="more than 4 per week",0.8)))))</f>
        <v>0.14000000000000001</v>
      </c>
      <c r="AB21">
        <f>IF('6 weeks'!AB:AB="Never/less than 1 per month",0.02,IF('6 weeks'!AB:AB="1-3 per month",0.08,IF('6 weeks'!AB:AB="once per week",0.14,IF('6 weeks'!AB:AB="2-4 per week",0.43,IF('6 weeks'!AB:AB="more than 4 per week",0.8)))))</f>
        <v>0.14000000000000001</v>
      </c>
      <c r="AC21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21">
        <f>IF('6 weeks'!AD:AD="Never/less than 1 per month",0.02,IF('6 weeks'!AD:AD="1-3 per month",0.08,IF('6 weeks'!AD:AD="one per week",0.14,IF('6 weeks'!AD:AD="2-4 per week",0.43,IF('6 weeks'!AD:AD="more than 4 per week",0.8)))))</f>
        <v>0.02</v>
      </c>
      <c r="AE21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1</v>
      </c>
      <c r="AF21">
        <f>IF('6 weeks'!AF:AF="Never/less than 1 per month",0.02,IF('6 weeks'!AF:AF="1-3 per month",0.08,IF('6 weeks'!AF:AF="one per week",0.14,IF('6 weeks'!AF:AF="2-6 per week",0.8,IF('6 weeks'!AF:AF="1 or more per day",1)))))</f>
        <v>0.08</v>
      </c>
      <c r="AG21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21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0.8</v>
      </c>
      <c r="AI21">
        <f>IF('6 weeks'!AI:AI="Never/less than once per month",0.02,IF('6 weeks'!AI:AI="1-3 times per month",0.08,IF('6 weeks'!AI:AI="once per week",0.14,IF('6 weeks'!AI:AI="more than once week",0.43))))</f>
        <v>0.02</v>
      </c>
      <c r="AJ21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21">
        <f>IF('6 weeks'!AK:AK="Never/less than 1 per month",0.02,IF('6 weeks'!AK:AK="1-3 per month",0.08,IF('6 weeks'!AK:AK="one per week",0.14,IF('6 weeks'!AK:AK="2-6 per week",0.8,IF('6 weeks'!AK:AK="1 or more per day",1)))))</f>
        <v>0.08</v>
      </c>
      <c r="AL21">
        <f>IF('6 weeks'!AL:AL="Never/less than 1/month",0.02,IF('6 weeks'!AL:AL="1-3 times/month",0.08,IF('6 weeks'!AL:AL="once per week",0.14,IF('6 weeks'!AL:AL="2-4 times/week",0.43,IF('6 weeks'!AL:AL="more than 4 times/week",0.8)))))</f>
        <v>0.14000000000000001</v>
      </c>
      <c r="AM21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21">
        <f>IF('6 weeks'!AN:AN="Never/less than 1 per month",0.02,IF('6 weeks'!AN:AN="1-3 per moth",0.08,IF('6 weeks'!AN:AN="1 per week",0.14,IF('6 weeks'!AN:AN="2-4 per week",0.8,IF('6 weeks'!AN:AN="more than 4 per week",0.8)))))</f>
        <v>0.8</v>
      </c>
      <c r="AO21">
        <f>IF('6 weeks'!AO:AO="Never/less than 1 per month",0.02,IF('6 weeks'!AO:AO="1-3 per month",0.08,IF('6 weeks'!AO:AO="once per week",0.14,IF('6 weeks'!AO:AO="2-4 per week",0.43,IF('6 weeks'!AO:AO="more than 4 per week",0.8)))))</f>
        <v>0.08</v>
      </c>
      <c r="AP21">
        <f>IF('6 weeks'!AP:AP="Never/less than 1 per month",0.02,IF('6 weeks'!AP:AP="1-3 per month",0.08,IF('6 weeks'!AP:AP="1 per week",0.14,IF('6 weeks'!AP:AP="more than 1 per week",0.8))))</f>
        <v>0.08</v>
      </c>
      <c r="AQ21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21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21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21">
        <f>IF('6 weeks'!AT:AT="Never/less than 1 per month",0.02,IF('6 weeks'!AT:AT="1-3 per month",0.08,IF('6 weeks'!AT:AT="1-4 per week",0.43,IF('6 weeks'!AT:AT="more than 4 per week",0.8))))</f>
        <v>0.08</v>
      </c>
      <c r="AU21">
        <f>IF('6 weeks'!AU:AU="Never/less than 1 per month",0.02,IF('6 weeks'!AU:AU="1-3 per month",0.08,IF('6 weeks'!AU:AU="once per week",0.14,IF('6 weeks'!AU:AU="2-4 per week",0.43,IF('6 weeks'!AU:AU="more than 4 per week",0.8)))))</f>
        <v>0.08</v>
      </c>
      <c r="AV21">
        <f>IF('6 weeks'!AV:AV="Never/less than 1 per month",0.02,IF('6 weeks'!AV:AV="1-3 per month",0.08,IF('6 weeks'!AV:AV="one per week",0.14,IF('6 weeks'!AV:AV="2-6 per week",0.8,IF('6 weeks'!AV:AV="1 or more per day",1)))))</f>
        <v>0.14000000000000001</v>
      </c>
      <c r="AW21">
        <f>IF('6 weeks'!AW:AW="Never/less than 1 per month",0.02,IF('6 weeks'!AW:AW="1-3 per month",0.08,IF('6 weeks'!AW:AW="once per week",0.14,IF('6 weeks'!AW:AW="2-4 per week",0.43,IF('6 weeks'!AW:AW="more than 4 per week",0.8)))))</f>
        <v>0.14000000000000001</v>
      </c>
      <c r="AX21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21">
        <f>IF('6 weeks'!AY:AY="Never/less than 1 per month",0.02,IF('6 weeks'!AY:AY="1-3 per moth",0.08,IF('6 weeks'!AY:AY="1 per week",0.14,IF('6 weeks'!AY:AY="2-4 per week",0.43,IF('6 weeks'!AY:AY="more than 4 per week",0.8)))))</f>
        <v>0.43</v>
      </c>
      <c r="AZ21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21">
        <f>IF('6 weeks'!BA:BA="Never/less than 1 per month",0.02,IF('6 weeks'!BA:BA="1-3 per moth",0.08,IF('6 weeks'!BA:BA="1 per week",0.14,IF('6 weeks'!BA:BA="2-4 per week",0.8,IF('6 weeks'!BA:BA="more than 4 per week",0.8)))))</f>
        <v>0.02</v>
      </c>
      <c r="BB21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21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21">
        <f>IF('6 weeks'!BD:BD="Never/less than 1 per month",0.02,IF('6 weeks'!BD:BD="1-3 per month",0.08,IF('6 weeks'!BD:BD="1 per week",0.14,IF('6 weeks'!BD:BD="more than 1 per week",0.8))))</f>
        <v>0.08</v>
      </c>
      <c r="BE21">
        <f>IF('6 weeks'!BE:BE="Never/less than 1 per month",0.02,IF('6 weeks'!BE:BE="1-3 per month",0.08,IF('6 weeks'!BE:BE="1 per week",0.14,IF('6 weeks'!BE:BE="more than 1 per week",0.8))))</f>
        <v>0.08</v>
      </c>
      <c r="BF21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21">
        <f>IF('6 weeks'!BG:BG="Never/less than 1/month",0.02,IF('6 weeks'!BG:BG="1-3 times/month",0.08,IF('6 weeks'!BG:BG="once per week",0.14,IF('6 weeks'!BG:BG="2-4 times/week",0.43,IF('6 weeks'!BG:BG="more than 4 times/week",0.8)))))</f>
        <v>0.14000000000000001</v>
      </c>
      <c r="BH21">
        <f>IF('6 weeks'!BH:BH="Never/less than 1/month",0.02,IF('6 weeks'!BH:BH="1-3 times/month",0.08,IF('6 weeks'!BH:BH="once per week",0.14,IF('6 weeks'!BH:BH="2-4 times/week",0.43,IF('6 weeks'!BH:BH="more than 4 times/week",0.8)))))</f>
        <v>0.14000000000000001</v>
      </c>
      <c r="BI21">
        <f>IF('6 weeks'!BI:BI="Never/less than 1/month",0.02,IF('6 weeks'!BI:BI="1-3 times/month",0.08,IF('6 weeks'!BI:BI="once per week",0.14,IF('6 weeks'!BI:BI="2-4 times/week",0.43,IF('6 weeks'!BI:BI="1 or more per day",1)))))</f>
        <v>0.08</v>
      </c>
      <c r="BJ21">
        <f>IF('6 weeks'!BJ:BJ="Never/less than 1 per month",0.02,IF('6 weeks'!BJ:BJ="1-3 per month",0.08,IF('6 weeks'!BJ:BJ="one per week",0.14,IF('6 weeks'!BJ:BJ="2-4 per week",0.43,IF('6 weeks'!BJ:BJ="more than 4 per week",0.8)))))</f>
        <v>0.08</v>
      </c>
      <c r="BK21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21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21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21">
        <f>IF('6 weeks'!BN:BN="Never/less than 1 per month",0.02,IF('6 weeks'!BN:BN="1-3 per month",0.08,IF('6 weeks'!BN:BN="once per week",0.14,IF('6 weeks'!BN:BN="2-4 per week",0.43,IF('6 weeks'!BN:BN="more than 4 per week",0.8)))))</f>
        <v>0.14000000000000001</v>
      </c>
      <c r="BO21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21">
        <f>IF('6 weeks'!BP:BP="Never/less than 1 per month",0.02,IF('6 weeks'!BP:BP="1-3 per month",0.08,IF('6 weeks'!BP:BP="one per week",0.14,IF('6 weeks'!BP:BP="2-4 per week",0.43,IF('6 weeks'!BP:BP="more than 4 per week",0.8)))))</f>
        <v>0.14000000000000001</v>
      </c>
      <c r="BQ21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21">
        <f>IF('6 weeks'!BR:BR="never/less than 1 per month",0.02,IF('6 weeks'!BR:BR="1-3 times per month",0.08,IF('6 weeks'!BR:BR="once per week",0.14,IF('6 weeks'!BR:BR="2-4 imes per week",0.43,IF('6 weeks'!BR:BR="more than 4 times per week",0.8)))))</f>
        <v>0.08</v>
      </c>
      <c r="BS21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21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21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0.8</v>
      </c>
      <c r="BV21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21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21">
        <f>IF('6 weeks'!BX:BX="Never/less than 1 per month",0.02,IF('6 weeks'!BX:BX="1-3 per month",0.08,IF('6 weeks'!BX:BX="once per week",0.14,IF('6 weeks'!BX:BX="2-4 per week",0.43,IF('6 weeks'!BX:BX="more than 4 per week",0.8)))))</f>
        <v>0.08</v>
      </c>
      <c r="BY21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0.08</v>
      </c>
      <c r="BZ21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21">
        <f>IF('6 weeks'!CA:CA="Never/less than 1 per month",0.02,IF('6 weeks'!CA:CA="1-3 per month",0.08,IF('6 weeks'!CA:CA="once per week",0.14,IF('6 weeks'!CA:CA="2-4 per week",0.43,IF('6 weeks'!CA:CA="more than 4 per week",0.8)))))</f>
        <v>0.08</v>
      </c>
      <c r="CB21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21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21">
        <f>IF('6 weeks'!CD:CD="Never/less than 1/month",0.02,IF('6 weeks'!CD:CD="1-3 times/month",0.08,IF('6 weeks'!CD:CD="once per week",0.14,IF('6 weeks'!CD:CD="2-4 times/week",0.43,IF('6 weeks'!CD:CD="more than 4 times/week",0.8)))))</f>
        <v>0.14000000000000001</v>
      </c>
      <c r="CE21">
        <f>IF('6 weeks'!CE:CE="Never/less than 1 per month",0.02,IF('6 weeks'!CE:CE="1-3 per moth",0.08,IF('6 weeks'!CE:CE="1 per week",0.14,IF('6 weeks'!CE:CE="2-4 per week",0.8,IF('6 weeks'!CE:CE="more than 4 per week",0.8)))))</f>
        <v>0.02</v>
      </c>
      <c r="CF21">
        <f>IF('6 weeks'!CF:CF="Never/less than 1 per month",0.02,IF('6 weeks'!CF:CF="1-3 per month",0.08,IF('6 weeks'!CF:CF="once per week",0.14,IF('6 weeks'!CF:CF="2-4 per week",0.43,IF('6 weeks'!CF:CF="more than 4 per week",0.8)))))</f>
        <v>0.14000000000000001</v>
      </c>
      <c r="CG21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0.02</v>
      </c>
      <c r="CH21">
        <f>IF('6 weeks'!CH:CH="Never/less than once per month",0.02,IF('6 weeks'!CH:CH="1-3 times per month",0.08,IF('6 weeks'!CH:CH="once per week",0.14,IF('6 weeks'!CH:CH="more than once week",0.43))))</f>
        <v>0.02</v>
      </c>
      <c r="CI21">
        <f>IF('6 weeks'!CI:CI="Never/less than once per month",0.02,IF('6 weeks'!CI:CI="1-3 times per month",0.08,IF('6 weeks'!CI:CI="once per week",0.14,IF('6 weeks'!CI:CI="more than once week",0.43))))</f>
        <v>0.02</v>
      </c>
      <c r="CJ21">
        <f>IF('6 weeks'!CJ:CJ="Never/less than 1/month",0.02,IF('6 weeks'!CJ:CJ="1-3 times per month",0.08,IF('6 weeks'!CJ:CJ="once per week",0.14,IF('6 weeks'!CJ:CJ="2-6 times/week",0.8,IF('6 weeks'!CJ:CJ="1 or more per day",1)))))</f>
        <v>0.14000000000000001</v>
      </c>
      <c r="CK21">
        <f>IF('6 weeks'!CK:CK="Never/less than 1 per month",0.02,IF('6 weeks'!CK:CK="1-3 per month",0.08,IF('6 weeks'!CK:CK="one per week",0.14,IF('6 weeks'!CK:CK="2-6 per week",0.8,IF('6 weeks'!CK:CK="1 or more per day",1)))))</f>
        <v>0.08</v>
      </c>
      <c r="CL21">
        <v>0.08</v>
      </c>
      <c r="CM21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21">
        <f>IF('6 weeks'!CN:CN="Never/less than 1 per month",0.02,IF('6 weeks'!CN:CN="1-3 per month",0.08,IF('6 weeks'!CN:CN="once per week",0.14,IF('6 weeks'!CN:CN="2-4 per week",0.43,IF('6 weeks'!CN:CN="more than 4 per week",0.8)))))</f>
        <v>0.14000000000000001</v>
      </c>
      <c r="CO21">
        <f>IF('6 weeks'!CO:CO="Never/less than 1 per month",0.02,IF('6 weeks'!CO:CO="1-3 per month",0.08,IF('6 weeks'!CO:CO="1 per week",0.14,IF('6 weeks'!CO:CO="more than 1 per week",0.8))))</f>
        <v>0.08</v>
      </c>
      <c r="CP21">
        <f>IF('6 weeks'!CP:CP="Never/less than 1 per month",0.02,IF('6 weeks'!CP:CP="1-3 per moth",0.08,IF('6 weeks'!CP:CP="1 per week",0.14,IF('6 weeks'!CP:CP="2-4 per week",0.8,IF('6 weeks'!CP:CP="more than 4 per week",0.8)))))</f>
        <v>0.02</v>
      </c>
      <c r="CQ21">
        <f>IF('6 weeks'!CQ:CQ="Never/less than once per month",0.02,IF('6 weeks'!CQ:CQ="1-3 times per month",0.08,IF('6 weeks'!CQ:CQ="once per week",0.14,IF('6 weeks'!CQ:CQ="more than once week",0.43))))</f>
        <v>0.02</v>
      </c>
      <c r="CR21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21">
        <f>IF('6 weeks'!CS:CS="Never/less than 1 per month",0.02,IF('6 weeks'!CS:CS="1-3 per month",0.08,IF('6 weeks'!CS:CS="one per week",0.14,IF('6 weeks'!CS:CS="2-4 per week",0.43,IF('6 weeks'!CS:CS="more than 4 per week",0.8)))))</f>
        <v>0.14000000000000001</v>
      </c>
      <c r="CT21">
        <f>IF('6 weeks'!CT:CT="Never/less than 1 per month",0.02,IF('6 weeks'!CT:CT="1-3 per month",0.08,IF('6 weeks'!CT:CT="1 per week",0.14,IF('6 weeks'!CT:CT="more than 1 per week",0.8))))</f>
        <v>0.02</v>
      </c>
      <c r="CU21">
        <f>IF('6 weeks'!CU:CU="Never/less than 1/month",0.02,IF('6 weeks'!CU:CU="1-3 times per month",0.08,IF('6 weeks'!CU:CU="once per week",0.14,IF('6 weeks'!CU:CU="2-6 times/week",0.8,IF('6 weeks'!CU:CU="1 or more per day",1)))))</f>
        <v>0.14000000000000001</v>
      </c>
      <c r="CV21">
        <f>IF('6 weeks'!CV:CV="Never/less than 1/month",0.02,IF('6 weeks'!CV:CV="1-3 times/month",0.08,IF('6 weeks'!CV:CV="once per week",0.14,IF('6 weeks'!CV:CV="2-4 times/week",0.43,IF('6 weeks'!CV:CV="more than 4 times/week",0.8)))))</f>
        <v>0.14000000000000001</v>
      </c>
      <c r="CW21">
        <f>IF('6 weeks'!CW:CW="Never/less than 1 per month",0.02,IF('6 weeks'!CW:CW="1-3 per month",0.08,IF('6 weeks'!CW:CW="1 per week",0.14,IF('6 weeks'!CW:CW="more than 1 per week",0.8))))</f>
        <v>0.08</v>
      </c>
      <c r="CX21">
        <f>IF('6 weeks'!CX:CX="Never/less than once per month",0.02,IF('6 weeks'!CX:CX="1-3 times per month",0.08,IF('6 weeks'!CX:CX="once per week",0.14,IF('6 weeks'!CX:CX="more than once week",0.43))))</f>
        <v>0.02</v>
      </c>
      <c r="CY21">
        <f>IF('6 weeks'!CY:CY="Never/less than 1 per month",0.02,IF('6 weeks'!CY:CY="1-3 per month",0.08,IF('6 weeks'!CY:CY="once per week",0.14,IF('6 weeks'!CY:CY="2-4 per week",0.43,IF('6 weeks'!CY:CY="more than 4 per week",0.8)))))</f>
        <v>0.14000000000000001</v>
      </c>
      <c r="CZ21">
        <f>IF('6 weeks'!CZ:CZ="Never/less than 1 per month",0.02,IF('6 weeks'!CZ:CZ="1-3 per month",0.08,IF('6 weeks'!CZ:CZ="1-4 per week",0.43,IF('6 weeks'!CZ:CZ="more than 4 per week",0.8))))</f>
        <v>0.08</v>
      </c>
      <c r="DA21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21">
        <f>IF('6 weeks'!DB:DB="Never/less than 1 per month",0.02,IF('6 weeks'!DB:DB="1-3 per month",0.08,IF('6 weeks'!DB:DB="1-4 per week",0.43,IF('6 weeks'!DB:DB="more than 4 per week",0.8))))</f>
        <v>0.02</v>
      </c>
      <c r="DC21">
        <f>IF('6 weeks'!DC:DC="Never/less than 1 per month",0.02,IF('6 weeks'!DC:DC="1-3 per month",0.08,IF('6 weeks'!DC:DC="once per week",0.14,IF('6 weeks'!DC:DC="2-4 per week",0.43,IF('6 weeks'!DC:DC="more than 4 per week",0.8)))))</f>
        <v>0.14000000000000001</v>
      </c>
      <c r="DD21">
        <f>IF('6 weeks'!DD:DD="Never/less than 1 per month",0.02,IF('6 weeks'!DD:DD="1-3 per month",0.08,IF('6 weeks'!DD:DD="one per week",0.14,IF('6 weeks'!DD:DD="2-4 per week",0.43,IF('6 weeks'!DD:DD="more than 4 per week",0.8)))))</f>
        <v>0.02</v>
      </c>
      <c r="DE21">
        <f>IF('6 weeks'!DE:DE="Never/less than 1 per month",0.02,IF('6 weeks'!DE:DE="1-3 per moth",0.08,IF('6 weeks'!DE:DE="1 per week",0.14,IF('6 weeks'!DE:DE="2-4 per week",0.8,IF('6 weeks'!DE:DE="more than 4 per week",0.8)))))</f>
        <v>0.8</v>
      </c>
      <c r="DF21">
        <f>IF('6 weeks'!DF:DF="Never/less than once per month",0.02,IF('6 weeks'!DF:DF="1-3 times per month",0.08,IF('6 weeks'!DF:DF="once per week",0.14,IF('6 weeks'!DF:DF="more than once week",0.43))))</f>
        <v>0.02</v>
      </c>
      <c r="DG21">
        <f>IF('6 weeks'!DG:DG="Never/less than 1 per month",0.02,IF('6 weeks'!DG:DG="1-3 per month",0.08,IF('6 weeks'!DG:DG="1 per week",0.14,IF('6 weeks'!DG:DG="more than 1 per week",0.8))))</f>
        <v>0.02</v>
      </c>
      <c r="DH21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21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21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21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0.02</v>
      </c>
      <c r="DL21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21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21">
        <f>IF('6 weeks'!DN:DN="Never/less than 1 per month",0.02,IF('6 weeks'!DN:DN="1-3 per month",0.08,IF('6 weeks'!DN:DN="once per week",0.14,IF('6 weeks'!DN:DN="2-4 per week",0.43,IF('6 weeks'!DN:DN="more than 4 per week",0.8)))))</f>
        <v>0.08</v>
      </c>
      <c r="DO21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21">
        <f>IF('6 weeks'!DP:DP="Never/less than 1 per month",0.02,IF('6 weeks'!DP:DP="1-3 per month",0.08,IF('6 weeks'!DP:DP="once per week",0.14,IF('6 weeks'!DP:DP="2-4 per week",0.43,IF('6 weeks'!DP:DP="more than 4 per week",0.8)))))</f>
        <v>0.08</v>
      </c>
      <c r="DQ21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21">
        <f>IF('6 weeks'!DR:DR="Never/less than 1 per month",0.02,IF('6 weeks'!DR:DR="1-3 per month",0.08,IF('6 weeks'!DR:DR="once per week",0.14,IF('6 weeks'!DR:DR="2-4 per week",0.43,IF('6 weeks'!DR:DR="more than 4 per week",0.8)))))</f>
        <v>0.08</v>
      </c>
      <c r="DS21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0.14000000000000001</v>
      </c>
      <c r="DT21">
        <f>IF('6 weeks'!DT:DT="Never/less than 1 per month",0.02,IF('6 weeks'!DT:DT="1-3 per month",0.08,IF('6 weeks'!DT:DT="once per week",0.14,IF('6 weeks'!DT:DT="2-4 per week",0.43,IF('6 weeks'!DT:DT="more than 4 per week",0.8)))))</f>
        <v>0.02</v>
      </c>
      <c r="DU21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21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21">
        <f>IF('6 weeks'!DW:DW="Never/less than 1 per month",0.02,IF('6 weeks'!DW:DW="1-3 per month",0.08,IF('6 weeks'!DW:DW="once per week",0.14,IF('6 weeks'!DW:DW="2-4 per week",0.43,IF('6 weeks'!DW:DW="more than 4 per week",0.8)))))</f>
        <v>0.14000000000000001</v>
      </c>
      <c r="DX21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21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21">
        <f>IF('6 weeks'!DZ:DZ="Never/less than 1/month",0.02,IF('6 weeks'!DZ:DZ="1-3 times/month",0.08,IF('6 weeks'!DZ:DZ="once per week",0.14,IF('6 weeks'!DZ:DZ="2-4 times/week",0.43,IF('6 weeks'!DZ:DZ="more than 4 times/week",0.8)))))</f>
        <v>0.08</v>
      </c>
      <c r="EA21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21">
        <f>IF('6 weeks'!EB:EB="Never/less than 1 per month",0.02,IF('6 weeks'!EB:EB="1-3 per month",0.08,IF('6 weeks'!EB:EB="once per week",0.14,IF('6 weeks'!EB:EB="2-4 per week",0.43,IF('6 weeks'!EB:EB="more than 4 per week",0.8)))))</f>
        <v>0.08</v>
      </c>
      <c r="EC21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21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21">
        <f>IF('6 weeks'!EE:EE="Never/less than 1/month",0.02,IF('6 weeks'!EE:EE="1-3 times per month",0.08,IF('6 weeks'!EE:EE="once per week",0.14,IF('6 weeks'!EE:EE="2-6 times/week",0.8,IF('6 weeks'!EE:EE="1 or more per day",1)))))</f>
        <v>0.14000000000000001</v>
      </c>
      <c r="EF21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21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21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21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3</v>
      </c>
      <c r="EJ21">
        <f>IF('6 weeks'!EJ:EJ="Never/less than once per month",0.02,IF('6 weeks'!EJ:EJ="1-3 times per month",0.08,IF('6 weeks'!EJ:EJ="once per week",0.14,IF('6 weeks'!EJ:EJ="more than once per week",0.43))))</f>
        <v>0.02</v>
      </c>
      <c r="EK21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21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0.43</v>
      </c>
      <c r="EM21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2.5</v>
      </c>
      <c r="EN21">
        <f>IF('6 weeks'!EN:EN="Never/less than 1 per month",0.02,IF('6 weeks'!EN:EN="1-3 per moth",0.08,IF('6 weeks'!EN:EN="1 per week",0.14,IF('6 weeks'!EN:EN="2-4 per week",0.8,IF('6 weeks'!EN:EN="more than 4 per week",0.8)))))</f>
        <v>0.08</v>
      </c>
      <c r="EO21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0.8</v>
      </c>
      <c r="EP21">
        <f>IF('6 weeks'!EP:EP="Never/less than 1/month",0.02,IF('6 weeks'!EP:EP="1-3 times/month",0.08,IF('6 weeks'!EP:EP="once per week",0.14,IF('6 weeks'!EP:EP="2-4 times/week",0.43,IF('6 weeks'!EP:EP="more than 4 times/week",0.8)))))</f>
        <v>0.08</v>
      </c>
      <c r="EQ21">
        <f>IF('6 weeks'!EQ:EQ="Never/less than 1/month",0.02,IF('6 weeks'!EQ:EQ="1-3 times/month",0.08,IF('6 weeks'!EQ:EQ="once per week",0.14,IF('6 weeks'!EQ:EQ="2-4 times/week",0.43,IF('6 weeks'!EQ:EQ="more than 4 times/week",0.8)))))</f>
        <v>0.14000000000000001</v>
      </c>
    </row>
    <row r="22" spans="1:147" x14ac:dyDescent="0.25">
      <c r="A22">
        <v>124</v>
      </c>
      <c r="B22">
        <f>IF('6 weeks'!B:B="Never/less than 1/month",0.02,IF('6 weeks'!B:B="1-3 times per month",0.08,IF('6 weeks'!B:B="once per week",0.14,IF('6 weeks'!B:B="2-6 times/week",0.8,IF('6 weeks'!B:B="1 or more per day",1)))))</f>
        <v>0.8</v>
      </c>
      <c r="C22">
        <f>IF('6 weeks'!C:C="Never/less than 1/month",0.02,IF('6 weeks'!C:C="1-3 times per month",0.08,IF('6 weeks'!C:C="once per week",0.14,IF('6 weeks'!C:C="2-6 times/week",0.8,IF('6 weeks'!C:C="1 or more per day",1)))))</f>
        <v>0.8</v>
      </c>
      <c r="D22">
        <f>IF('6 weeks'!D:D="Never/less than 1/month",0.02,IF('6 weeks'!D:D="1-3 times per month",0.08,IF('6 weeks'!D:D="once per week",0.14,IF('6 weeks'!D:D="2-6 times/week",0.8,IF('6 weeks'!D:D="1 or more per day",1)))))</f>
        <v>0.08</v>
      </c>
      <c r="E22">
        <f>IF('6 weeks'!E:E="Never/less than 1 per month",0.02,IF('6 weeks'!E:E="1-3 per month",0.08,IF('6 weeks'!E:E="once per week",0.14,IF('6 weeks'!E:E="2-4 per week",0.43,IF('6 weeks'!E:E="1 or more per day",1)))))</f>
        <v>0.02</v>
      </c>
      <c r="F22">
        <f>IF('6 weeks'!F:F="Never/less than 1/month",0.02,IF('6 weeks'!F:F="1-3 times/month",0.08,IF('6 weeks'!F:F="once per week",0.14,IF('6 weeks'!F:F="2-4 times/week",0.43,IF('6 weeks'!F:F="more than 4 times/week",0.8)))))</f>
        <v>0.8</v>
      </c>
      <c r="G22">
        <f>IF('6 weeks'!G:G="Never/less than 1/month",0.02,IF('6 weeks'!G:G="1-3 times per month",0.08,IF('6 weeks'!G:G="once per week",0.14,IF('6 weeks'!G:G="2-6 times/week",0.8,IF('6 weeks'!G:G="1 or more per day",1)))))</f>
        <v>0.14000000000000001</v>
      </c>
      <c r="H22">
        <f>IF('6 weeks'!H:H="Never/less than 1 per month",0.02,IF('6 weeks'!H:H="1-3 per month",0.08,IF('6 weeks'!H:H="once per week",0.14,IF('6 weeks'!H:H="2-4 per week",0.43,IF('6 weeks'!H:H="more than 4 per week",0.8)))))</f>
        <v>0.14000000000000001</v>
      </c>
      <c r="I22">
        <f>IF('6 weeks'!I:I="Never/less than 1 per month",0.02,IF('6 weeks'!I:I="1-3 per month",0.08,IF('6 weeks'!I:I="once per week",0.14,IF('6 weeks'!I:I="2-4 per week",0.43,IF('6 weeks'!I:I="more than 4 per week",0.8)))))</f>
        <v>0.14000000000000001</v>
      </c>
      <c r="J22">
        <f>IF('6 weeks'!J:J="Never/less than 1 per month",0.02,IF('6 weeks'!J:J="1-3 per month",0.08,IF('6 weeks'!J:J="once per week",0.14,IF('6 weeks'!J:J="2-4 per week",0.43,IF('6 weeks'!J:J="more than 4 per week",0.8)))))</f>
        <v>0.43</v>
      </c>
      <c r="K22">
        <f>IF('6 weeks'!K:K="Never/less than 1 per month",0.02,IF('6 weeks'!K:K="1-3 per moth",0.08,IF('6 weeks'!K:K="1 per week",0.14,IF('6 weeks'!K:K="2-4 per week",0.8,IF('6 weeks'!K:K="more than 4 per week",0.8)))))</f>
        <v>0.14000000000000001</v>
      </c>
      <c r="L22">
        <f>IF('6 weeks'!L:L="Never/less than 1/month",0.02,IF('6 weeks'!L:L="1-3 times/month",0.08,IF('6 weeks'!L:L="once per week",0.14,IF('6 weeks'!L:L="2-4 times/week",0.43,IF('6 weeks'!L:L="more than 4 times/week",0.8)))))</f>
        <v>0.43</v>
      </c>
      <c r="M22">
        <f>IF('6 weeks'!M:M="Never/less than 1/month",0.02,IF('6 weeks'!M:M="1-3 times/month",0.08,IF('6 weeks'!M:M="once per week",0.14,IF('6 weeks'!M:M="2-4 times/week",0.43,IF('6 weeks'!M:M="more than 4 times/week",0.8)))))</f>
        <v>0.08</v>
      </c>
      <c r="N22">
        <f>IF('6 weeks'!N:N="Never/less than 1 per month",0.02,IF('6 weeks'!N:N="1-3 per moth",0.08,IF('6 weeks'!N:N="1 per week",0.14,IF('6 weeks'!N:N="2-4 per week",0.8,IF('6 weeks'!N:N="more than 4 per week",0.8)))))</f>
        <v>0.02</v>
      </c>
      <c r="O22">
        <f>IF('6 weeks'!O:O="Never/less than 1 per month",0.02,IF('6 weeks'!O:O="1-3 per month",0.08,IF('6 weeks'!O:O="one per week",0.14,IF('6 weeks'!O:O="2-6 per week",0.8,IF('6 weeks'!O:O="1 or more per day",1)))))</f>
        <v>0.02</v>
      </c>
      <c r="P22">
        <f>IF('6 weeks'!P:P="Never/less than 1 per month",0.02,IF('6 weeks'!P:P="1-3 per month",0.08,IF('6 weeks'!P:P="once per week",0.14,IF('6 weeks'!P:P="2-4 per week",0.43,IF('6 weeks'!P:P="more than 4 per week",0.8)))))</f>
        <v>0.02</v>
      </c>
      <c r="Q22">
        <f>IF('6 weeks'!Q:Q="Never/less than 1 per month",0.02,IF('6 weeks'!Q:Q="1-3 per month",0.08,IF('6 weeks'!Q:Q="2-6 per week",0.8,IF('6 weeks'!Q:Q="1 per day",1,IF('6 weeks'!Q:Q="more than 1 per day",2.5)))))</f>
        <v>0.02</v>
      </c>
      <c r="R22">
        <f>IF('6 weeks'!R:R="Never/less than once per month",0.02,IF('6 weeks'!R:R="1-3 times per month",0.08,IF('6 weeks'!R:R="once per week",0.14,IF('6 weeks'!R:R="more than once week",0.43))))</f>
        <v>0.08</v>
      </c>
      <c r="S22">
        <f>IF('6 weeks'!S:S="Never/less than 1 per month",0.02,IF('6 weeks'!S:S="1-3 per month",0.08,IF('6 weeks'!S:S="1 per week",0.14,IF('6 weeks'!S:S="more than 1 per week",0.8))))</f>
        <v>0.08</v>
      </c>
      <c r="T22">
        <f>IF('6 weeks'!T:T="Never/less than once per month",0.02,IF('6 weeks'!T:T="1-3 times per month",0.08,IF('6 weeks'!T:T="once per week",0.14,IF('6 weeks'!T:T="more than once per week",0.43))))</f>
        <v>0.43</v>
      </c>
      <c r="U22">
        <f>IF('6 weeks'!U:U="Never/less than 1/month",0.02,IF('6 weeks'!U:U="1-3 times/month",0.08,IF('6 weeks'!U:U="once per week",0.14,IF('6 weeks'!U:U="2-4 times/week",0.43,IF('6 weeks'!U:U="more than 4 times/week",0.8)))))</f>
        <v>0.43</v>
      </c>
      <c r="V22">
        <f>IF('6 weeks'!V:V="Never/less than 1/month",0.02,IF('6 weeks'!V:V="1-3 times/month",0.08,IF('6 weeks'!V:V="once per week",0.14,IF('6 weeks'!V:V="2-4 times/week",0.43,IF('6 weeks'!V:V="more than 4 times/week",0.8)))))</f>
        <v>0.08</v>
      </c>
      <c r="W22">
        <f>IF('6 weeks'!W:W="Never/less than 1/month",0.02,IF('6 weeks'!W:W="1-3 times/month",0.08,IF('6 weeks'!W:W="once per week",0.14,IF('6 weeks'!W:W="2-4 times/week",0.43,IF('6 weeks'!W:W="more than 4 times/week",0.8)))))</f>
        <v>0.02</v>
      </c>
      <c r="X22">
        <f>IF('6 weeks'!X:X="Never/less than 1 per month",0.02,IF('6 weeks'!X:X="1 per week or less",0.14,IF('6 weeks'!X:X="2-6 per week",0.8,IF('6 weeks'!X:X="1 per day",1,IF('6 weeks'!X:X="2-3 per day",2.5,IF('6 weeks'!X:X="more than 3 per day",3.5))))))</f>
        <v>2.5</v>
      </c>
      <c r="Y22">
        <f>IF('6 weeks'!Y:Y="Never/less than 1 per month",0.02,IF('6 weeks'!Y:Y="1-3 per month",0.08,IF('6 weeks'!Y:Y="once per week",0.14,IF('6 weeks'!Y:Y="2-4 per week",0.43,IF('6 weeks'!Y:Y="more than 4 per week",0.8)))))</f>
        <v>0.02</v>
      </c>
      <c r="Z22">
        <f>IF('6 weeks'!Z:Z="Never/less than 1 per month",0.02,IF('6 weeks'!Z:Z="1-3 per month",0.08,IF('6 weeks'!Z:Z="once per week",0.14,IF('6 weeks'!Z:Z="2-4 per week",0.43,IF('6 weeks'!Z:Z="more than 4 per week",0.8)))))</f>
        <v>0.14000000000000001</v>
      </c>
      <c r="AA22">
        <f>IF('6 weeks'!AA:AA="Never/less than 1 per month",0.02,IF('6 weeks'!AA:AA="1-3 per month",0.08,IF('6 weeks'!AA:AA="once per week",0.14,IF('6 weeks'!AA:AA="2-4 per week",0.43,IF('6 weeks'!AA:AA="more than 4 per week",0.8)))))</f>
        <v>0.14000000000000001</v>
      </c>
      <c r="AB22">
        <f>IF('6 weeks'!AB:AB="Never/less than 1 per month",0.02,IF('6 weeks'!AB:AB="1-3 per month",0.08,IF('6 weeks'!AB:AB="once per week",0.14,IF('6 weeks'!AB:AB="2-4 per week",0.43,IF('6 weeks'!AB:AB="more than 4 per week",0.8)))))</f>
        <v>0.43</v>
      </c>
      <c r="AC22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22">
        <f>IF('6 weeks'!AD:AD="Never/less than 1 per month",0.02,IF('6 weeks'!AD:AD="1-3 per month",0.08,IF('6 weeks'!AD:AD="one per week",0.14,IF('6 weeks'!AD:AD="2-4 per week",0.43,IF('6 weeks'!AD:AD="more than 4 per week",0.8)))))</f>
        <v>0.14000000000000001</v>
      </c>
      <c r="AE22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0.14000000000000001</v>
      </c>
      <c r="AF22">
        <f>IF('6 weeks'!AF:AF="Never/less than 1 per month",0.02,IF('6 weeks'!AF:AF="1-3 per month",0.08,IF('6 weeks'!AF:AF="one per week",0.14,IF('6 weeks'!AF:AF="2-6 per week",0.8,IF('6 weeks'!AF:AF="1 or more per day",1)))))</f>
        <v>0.08</v>
      </c>
      <c r="AG22">
        <f>IF('6 weeks'!AG:AG="never/less than 1 per month",0.02,IF('6 weeks'!AG:AG="1-3 times per month",0.08,IF('6 weeks'!AG:AG="once per week",0.14,IF('6 weeks'!AG:AG="2-4 times per week",0.43,IF('6 weeks'!AG:AG="more than 4 times per week",0.8)))))</f>
        <v>0.8</v>
      </c>
      <c r="AH22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0.14000000000000001</v>
      </c>
      <c r="AI22">
        <f>IF('6 weeks'!AI:AI="Never/less than once per month",0.02,IF('6 weeks'!AI:AI="1-3 times per month",0.08,IF('6 weeks'!AI:AI="once per week",0.14,IF('6 weeks'!AI:AI="more than once week",0.43))))</f>
        <v>0.08</v>
      </c>
      <c r="AJ22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22">
        <f>IF('6 weeks'!AK:AK="Never/less than 1 per month",0.02,IF('6 weeks'!AK:AK="1-3 per month",0.08,IF('6 weeks'!AK:AK="one per week",0.14,IF('6 weeks'!AK:AK="2-6 per week",0.8,IF('6 weeks'!AK:AK="1 or more per day",1)))))</f>
        <v>1</v>
      </c>
      <c r="AL22">
        <f>IF('6 weeks'!AL:AL="Never/less than 1/month",0.02,IF('6 weeks'!AL:AL="1-3 times/month",0.08,IF('6 weeks'!AL:AL="once per week",0.14,IF('6 weeks'!AL:AL="2-4 times/week",0.43,IF('6 weeks'!AL:AL="more than 4 times/week",0.8)))))</f>
        <v>0.08</v>
      </c>
      <c r="AM22">
        <f>IF('6 weeks'!AM:AM="Never/less than 1 per month",0.02,IF('6 weeks'!AM:AM="1-3 per month",0.08,IF('6 weeks'!AM:AM="one per week",0.14,IF('6 weeks'!AM:AM="2-6 per week",0.8,IF('6 weeks'!AM:AM="1 or more per day",1)))))</f>
        <v>0.08</v>
      </c>
      <c r="AN22">
        <f>IF('6 weeks'!AN:AN="Never/less than 1 per month",0.02,IF('6 weeks'!AN:AN="1-3 per moth",0.08,IF('6 weeks'!AN:AN="1 per week",0.14,IF('6 weeks'!AN:AN="2-4 per week",0.8,IF('6 weeks'!AN:AN="more than 4 per week",0.8)))))</f>
        <v>0.08</v>
      </c>
      <c r="AO22">
        <f>IF('6 weeks'!AO:AO="Never/less than 1 per month",0.02,IF('6 weeks'!AO:AO="1-3 per month",0.08,IF('6 weeks'!AO:AO="once per week",0.14,IF('6 weeks'!AO:AO="2-4 per week",0.43,IF('6 weeks'!AO:AO="more than 4 per week",0.8)))))</f>
        <v>0.8</v>
      </c>
      <c r="AP22">
        <f>IF('6 weeks'!AP:AP="Never/less than 1 per month",0.02,IF('6 weeks'!AP:AP="1-3 per month",0.08,IF('6 weeks'!AP:AP="1 per week",0.14,IF('6 weeks'!AP:AP="more than 1 per week",0.8))))</f>
        <v>0.14000000000000001</v>
      </c>
      <c r="AQ22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22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22">
        <f>IF('6 weeks'!AS:AS="Never/less than 1 per month",0.02,IF('6 weeks'!AS:AS="1-3 per moth",0.08,IF('6 weeks'!AS:AS="1 per week",0.14,IF('6 weeks'!AS:AS="2-4 per week",0.43,IF('6 weeks'!AS:AS="more than 4 per week",0.8)))))</f>
        <v>0.14000000000000001</v>
      </c>
      <c r="AT22">
        <f>IF('6 weeks'!AT:AT="Never/less than 1 per month",0.02,IF('6 weeks'!AT:AT="1-3 per month",0.08,IF('6 weeks'!AT:AT="1-4 per week",0.43,IF('6 weeks'!AT:AT="more than 4 per week",0.8))))</f>
        <v>0.43</v>
      </c>
      <c r="AU22">
        <f>IF('6 weeks'!AU:AU="Never/less than 1 per month",0.02,IF('6 weeks'!AU:AU="1-3 per month",0.08,IF('6 weeks'!AU:AU="once per week",0.14,IF('6 weeks'!AU:AU="2-4 per week",0.43,IF('6 weeks'!AU:AU="more than 4 per week",0.8)))))</f>
        <v>0.08</v>
      </c>
      <c r="AV22">
        <f>IF('6 weeks'!AV:AV="Never/less than 1 per month",0.02,IF('6 weeks'!AV:AV="1-3 per month",0.08,IF('6 weeks'!AV:AV="one per week",0.14,IF('6 weeks'!AV:AV="2-6 per week",0.8,IF('6 weeks'!AV:AV="1 or more per day",1)))))</f>
        <v>0.02</v>
      </c>
      <c r="AW22">
        <f>IF('6 weeks'!AW:AW="Never/less than 1 per month",0.02,IF('6 weeks'!AW:AW="1-3 per month",0.08,IF('6 weeks'!AW:AW="once per week",0.14,IF('6 weeks'!AW:AW="2-4 per week",0.43,IF('6 weeks'!AW:AW="more than 4 per week",0.8)))))</f>
        <v>0.43</v>
      </c>
      <c r="AX22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22">
        <f>IF('6 weeks'!AY:AY="Never/less than 1 per month",0.02,IF('6 weeks'!AY:AY="1-3 per moth",0.08,IF('6 weeks'!AY:AY="1 per week",0.14,IF('6 weeks'!AY:AY="2-4 per week",0.43,IF('6 weeks'!AY:AY="more than 4 per week",0.8)))))</f>
        <v>0.08</v>
      </c>
      <c r="AZ22">
        <f>IF('6 weeks'!AZ:AZ="Never/less than 1 per month",0.02,IF('6 weeks'!AZ:AZ="1-3 per month",0.08,IF('6 weeks'!AZ:AZ="once per week",0.14,IF('6 weeks'!AZ:AZ="2-4 per week",0.43,IF('6 weeks'!AZ:AZ="more than 4 per week",0.8)))))</f>
        <v>0.14000000000000001</v>
      </c>
      <c r="BA22">
        <f>IF('6 weeks'!BA:BA="Never/less than 1 per month",0.02,IF('6 weeks'!BA:BA="1-3 per moth",0.08,IF('6 weeks'!BA:BA="1 per week",0.14,IF('6 weeks'!BA:BA="2-4 per week",0.8,IF('6 weeks'!BA:BA="more than 4 per week",0.8)))))</f>
        <v>0.08</v>
      </c>
      <c r="BB22">
        <f>IF('6 weeks'!BB:BB="Never/less than 1 per month",0.02,IF('6 weeks'!BB:BB="1-3 per moth",0.08,IF('6 weeks'!BB:BB="1 per week",0.14,IF('6 weeks'!BB:BB="2-4 per week",0.8,IF('6 weeks'!BB:BB="more than 4 per week",0.8)))))</f>
        <v>0.14000000000000001</v>
      </c>
      <c r="BC22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22">
        <f>IF('6 weeks'!BD:BD="Never/less than 1 per month",0.02,IF('6 weeks'!BD:BD="1-3 per month",0.08,IF('6 weeks'!BD:BD="1 per week",0.14,IF('6 weeks'!BD:BD="more than 1 per week",0.8))))</f>
        <v>0.02</v>
      </c>
      <c r="BE22">
        <f>IF('6 weeks'!BE:BE="Never/less than 1 per month",0.02,IF('6 weeks'!BE:BE="1-3 per month",0.08,IF('6 weeks'!BE:BE="1 per week",0.14,IF('6 weeks'!BE:BE="more than 1 per week",0.8))))</f>
        <v>0.08</v>
      </c>
      <c r="BF22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22">
        <f>IF('6 weeks'!BG:BG="Never/less than 1/month",0.02,IF('6 weeks'!BG:BG="1-3 times/month",0.08,IF('6 weeks'!BG:BG="once per week",0.14,IF('6 weeks'!BG:BG="2-4 times/week",0.43,IF('6 weeks'!BG:BG="more than 4 times/week",0.8)))))</f>
        <v>0.08</v>
      </c>
      <c r="BH22">
        <f>IF('6 weeks'!BH:BH="Never/less than 1/month",0.02,IF('6 weeks'!BH:BH="1-3 times/month",0.08,IF('6 weeks'!BH:BH="once per week",0.14,IF('6 weeks'!BH:BH="2-4 times/week",0.43,IF('6 weeks'!BH:BH="more than 4 times/week",0.8)))))</f>
        <v>0.02</v>
      </c>
      <c r="BI22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22">
        <f>IF('6 weeks'!BJ:BJ="Never/less than 1 per month",0.02,IF('6 weeks'!BJ:BJ="1-3 per month",0.08,IF('6 weeks'!BJ:BJ="one per week",0.14,IF('6 weeks'!BJ:BJ="2-4 per week",0.43,IF('6 weeks'!BJ:BJ="more than 4 per week",0.8)))))</f>
        <v>0.02</v>
      </c>
      <c r="BK22">
        <f>IF('6 weeks'!BK:BK="Never/less than 1 per month",0.02,IF('6 weeks'!BK:BK="1-3 per month",0.08,IF('6 weeks'!BK:BK="once per week",0.14,IF('6 weeks'!BK:BK="2-4 per week",0.43,IF('6 weeks'!BK:BK="more than 4 per week",0.8)))))</f>
        <v>0.14000000000000001</v>
      </c>
      <c r="BL22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22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22">
        <f>IF('6 weeks'!BN:BN="Never/less than 1 per month",0.02,IF('6 weeks'!BN:BN="1-3 per month",0.08,IF('6 weeks'!BN:BN="once per week",0.14,IF('6 weeks'!BN:BN="2-4 per week",0.43,IF('6 weeks'!BN:BN="more than 4 per week",0.8)))))</f>
        <v>0.14000000000000001</v>
      </c>
      <c r="BO22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22">
        <f>IF('6 weeks'!BP:BP="Never/less than 1 per month",0.02,IF('6 weeks'!BP:BP="1-3 per month",0.08,IF('6 weeks'!BP:BP="one per week",0.14,IF('6 weeks'!BP:BP="2-4 per week",0.43,IF('6 weeks'!BP:BP="more than 4 per week",0.8)))))</f>
        <v>0.08</v>
      </c>
      <c r="BQ22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22">
        <f>IF('6 weeks'!BR:BR="never/less than 1 per month",0.02,IF('6 weeks'!BR:BR="1-3 times per month",0.08,IF('6 weeks'!BR:BR="once per week",0.14,IF('6 weeks'!BR:BR="2-4 imes per week",0.43,IF('6 weeks'!BR:BR="more than 4 times per week",0.8)))))</f>
        <v>0.02</v>
      </c>
      <c r="BS22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22">
        <f>IF('6 weeks'!BT:BT="Never/less than 1/month",0.02,IF('6 weeks'!BT:BT="1-3 times per month",0.08,IF('6 weeks'!BT:BT="once per week",0.14,IF('6 weeks'!BT:BT="2-6 times/week",0.8,IF('6 weeks'!BT:BT="1 or more per day",1)))))</f>
        <v>0.8</v>
      </c>
      <c r="BU22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1</v>
      </c>
      <c r="BV22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22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22">
        <f>IF('6 weeks'!BX:BX="Never/less than 1 per month",0.02,IF('6 weeks'!BX:BX="1-3 per month",0.08,IF('6 weeks'!BX:BX="once per week",0.14,IF('6 weeks'!BX:BX="2-4 per week",0.43,IF('6 weeks'!BX:BX="more than 4 per week",0.8)))))</f>
        <v>0.43</v>
      </c>
      <c r="BY22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1</v>
      </c>
      <c r="BZ22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22">
        <f>IF('6 weeks'!CA:CA="Never/less than 1 per month",0.02,IF('6 weeks'!CA:CA="1-3 per month",0.08,IF('6 weeks'!CA:CA="once per week",0.14,IF('6 weeks'!CA:CA="2-4 per week",0.43,IF('6 weeks'!CA:CA="more than 4 per week",0.8)))))</f>
        <v>0.08</v>
      </c>
      <c r="CB22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22">
        <f>IF('6 weeks'!CC:CC="Never/less than 1 per month",0.02,IF('6 weeks'!CC:CC="1-3 per month",0.08,IF('6 weeks'!CC:CC="one per week",0.14,IF('6 weeks'!CC:CC="2-6 per week",0.8,IF('6 weeks'!CC:CC="1 or more per day",1)))))</f>
        <v>0.08</v>
      </c>
      <c r="CD22">
        <f>IF('6 weeks'!CD:CD="Never/less than 1/month",0.02,IF('6 weeks'!CD:CD="1-3 times/month",0.08,IF('6 weeks'!CD:CD="once per week",0.14,IF('6 weeks'!CD:CD="2-4 times/week",0.43,IF('6 weeks'!CD:CD="more than 4 times/week",0.8)))))</f>
        <v>0.43</v>
      </c>
      <c r="CE22">
        <f>IF('6 weeks'!CE:CE="Never/less than 1 per month",0.02,IF('6 weeks'!CE:CE="1-3 per moth",0.08,IF('6 weeks'!CE:CE="1 per week",0.14,IF('6 weeks'!CE:CE="2-4 per week",0.8,IF('6 weeks'!CE:CE="more than 4 per week",0.8)))))</f>
        <v>0.02</v>
      </c>
      <c r="CF22">
        <f>IF('6 weeks'!CF:CF="Never/less than 1 per month",0.02,IF('6 weeks'!CF:CF="1-3 per month",0.08,IF('6 weeks'!CF:CF="once per week",0.14,IF('6 weeks'!CF:CF="2-4 per week",0.43,IF('6 weeks'!CF:CF="more than 4 per week",0.8)))))</f>
        <v>0.43</v>
      </c>
      <c r="CG22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0.43</v>
      </c>
      <c r="CH22">
        <f>IF('6 weeks'!CH:CH="Never/less than once per month",0.02,IF('6 weeks'!CH:CH="1-3 times per month",0.08,IF('6 weeks'!CH:CH="once per week",0.14,IF('6 weeks'!CH:CH="more than once week",0.43))))</f>
        <v>0.02</v>
      </c>
      <c r="CI22">
        <f>IF('6 weeks'!CI:CI="Never/less than once per month",0.02,IF('6 weeks'!CI:CI="1-3 times per month",0.08,IF('6 weeks'!CI:CI="once per week",0.14,IF('6 weeks'!CI:CI="more than once week",0.43))))</f>
        <v>0.02</v>
      </c>
      <c r="CJ22">
        <f>IF('6 weeks'!CJ:CJ="Never/less than 1/month",0.02,IF('6 weeks'!CJ:CJ="1-3 times per month",0.08,IF('6 weeks'!CJ:CJ="once per week",0.14,IF('6 weeks'!CJ:CJ="2-6 times/week",0.8,IF('6 weeks'!CJ:CJ="1 or more per day",1)))))</f>
        <v>0.14000000000000001</v>
      </c>
      <c r="CK22">
        <f>IF('6 weeks'!CK:CK="Never/less than 1 per month",0.02,IF('6 weeks'!CK:CK="1-3 per month",0.08,IF('6 weeks'!CK:CK="one per week",0.14,IF('6 weeks'!CK:CK="2-6 per week",0.8,IF('6 weeks'!CK:CK="1 or more per day",1)))))</f>
        <v>0.14000000000000001</v>
      </c>
      <c r="CL22">
        <v>0.08</v>
      </c>
      <c r="CM22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22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22">
        <f>IF('6 weeks'!CO:CO="Never/less than 1 per month",0.02,IF('6 weeks'!CO:CO="1-3 per month",0.08,IF('6 weeks'!CO:CO="1 per week",0.14,IF('6 weeks'!CO:CO="more than 1 per week",0.8))))</f>
        <v>0.02</v>
      </c>
      <c r="CP22">
        <f>IF('6 weeks'!CP:CP="Never/less than 1 per month",0.02,IF('6 weeks'!CP:CP="1-3 per moth",0.08,IF('6 weeks'!CP:CP="1 per week",0.14,IF('6 weeks'!CP:CP="2-4 per week",0.8,IF('6 weeks'!CP:CP="more than 4 per week",0.8)))))</f>
        <v>0.08</v>
      </c>
      <c r="CQ22">
        <f>IF('6 weeks'!CQ:CQ="Never/less than once per month",0.02,IF('6 weeks'!CQ:CQ="1-3 times per month",0.08,IF('6 weeks'!CQ:CQ="once per week",0.14,IF('6 weeks'!CQ:CQ="more than once week",0.43))))</f>
        <v>0.02</v>
      </c>
      <c r="CR22">
        <f>IF('6 weeks'!CR:CR="Never/less than 1/month",0.02,IF('6 weeks'!CR:CR="1-3 times/month",0.08,IF('6 weeks'!CR:CR="once per week",0.14,IF('6 weeks'!CR:CR="2-4 times/week",0.43,IF('6 weeks'!CR:CR="more than 4 times/week",0.8)))))</f>
        <v>0.14000000000000001</v>
      </c>
      <c r="CS22">
        <f>IF('6 weeks'!CS:CS="Never/less than 1 per month",0.02,IF('6 weeks'!CS:CS="1-3 per month",0.08,IF('6 weeks'!CS:CS="one per week",0.14,IF('6 weeks'!CS:CS="2-4 per week",0.43,IF('6 weeks'!CS:CS="more than 4 per week",0.8)))))</f>
        <v>0.02</v>
      </c>
      <c r="CT22">
        <f>IF('6 weeks'!CT:CT="Never/less than 1 per month",0.02,IF('6 weeks'!CT:CT="1-3 per month",0.08,IF('6 weeks'!CT:CT="1 per week",0.14,IF('6 weeks'!CT:CT="more than 1 per week",0.8))))</f>
        <v>0.02</v>
      </c>
      <c r="CU22">
        <f>IF('6 weeks'!CU:CU="Never/less than 1/month",0.02,IF('6 weeks'!CU:CU="1-3 times per month",0.08,IF('6 weeks'!CU:CU="once per week",0.14,IF('6 weeks'!CU:CU="2-6 times/week",0.8,IF('6 weeks'!CU:CU="1 or more per day",1)))))</f>
        <v>0.02</v>
      </c>
      <c r="CV22">
        <f>IF('6 weeks'!CV:CV="Never/less than 1/month",0.02,IF('6 weeks'!CV:CV="1-3 times/month",0.08,IF('6 weeks'!CV:CV="once per week",0.14,IF('6 weeks'!CV:CV="2-4 times/week",0.43,IF('6 weeks'!CV:CV="more than 4 times/week",0.8)))))</f>
        <v>0.14000000000000001</v>
      </c>
      <c r="CW22">
        <f>IF('6 weeks'!CW:CW="Never/less than 1 per month",0.02,IF('6 weeks'!CW:CW="1-3 per month",0.08,IF('6 weeks'!CW:CW="1 per week",0.14,IF('6 weeks'!CW:CW="more than 1 per week",0.8))))</f>
        <v>0.02</v>
      </c>
      <c r="CX22">
        <f>IF('6 weeks'!CX:CX="Never/less than once per month",0.02,IF('6 weeks'!CX:CX="1-3 times per month",0.08,IF('6 weeks'!CX:CX="once per week",0.14,IF('6 weeks'!CX:CX="more than once week",0.43))))</f>
        <v>0.08</v>
      </c>
      <c r="CY22">
        <f>IF('6 weeks'!CY:CY="Never/less than 1 per month",0.02,IF('6 weeks'!CY:CY="1-3 per month",0.08,IF('6 weeks'!CY:CY="once per week",0.14,IF('6 weeks'!CY:CY="2-4 per week",0.43,IF('6 weeks'!CY:CY="more than 4 per week",0.8)))))</f>
        <v>0.08</v>
      </c>
      <c r="CZ22">
        <f>IF('6 weeks'!CZ:CZ="Never/less than 1 per month",0.02,IF('6 weeks'!CZ:CZ="1-3 per month",0.08,IF('6 weeks'!CZ:CZ="1-4 per week",0.43,IF('6 weeks'!CZ:CZ="more than 4 per week",0.8))))</f>
        <v>0.02</v>
      </c>
      <c r="DA22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22">
        <f>IF('6 weeks'!DB:DB="Never/less than 1 per month",0.02,IF('6 weeks'!DB:DB="1-3 per month",0.08,IF('6 weeks'!DB:DB="1-4 per week",0.43,IF('6 weeks'!DB:DB="more than 4 per week",0.8))))</f>
        <v>0.02</v>
      </c>
      <c r="DC22">
        <f>IF('6 weeks'!DC:DC="Never/less than 1 per month",0.02,IF('6 weeks'!DC:DC="1-3 per month",0.08,IF('6 weeks'!DC:DC="once per week",0.14,IF('6 weeks'!DC:DC="2-4 per week",0.43,IF('6 weeks'!DC:DC="more than 4 per week",0.8)))))</f>
        <v>0.14000000000000001</v>
      </c>
      <c r="DD22">
        <f>IF('6 weeks'!DD:DD="Never/less than 1 per month",0.02,IF('6 weeks'!DD:DD="1-3 per month",0.08,IF('6 weeks'!DD:DD="one per week",0.14,IF('6 weeks'!DD:DD="2-4 per week",0.43,IF('6 weeks'!DD:DD="more than 4 per week",0.8)))))</f>
        <v>0.14000000000000001</v>
      </c>
      <c r="DE22">
        <f>IF('6 weeks'!DE:DE="Never/less than 1 per month",0.02,IF('6 weeks'!DE:DE="1-3 per moth",0.08,IF('6 weeks'!DE:DE="1 per week",0.14,IF('6 weeks'!DE:DE="2-4 per week",0.8,IF('6 weeks'!DE:DE="more than 4 per week",0.8)))))</f>
        <v>0.8</v>
      </c>
      <c r="DF22">
        <f>IF('6 weeks'!DF:DF="Never/less than once per month",0.02,IF('6 weeks'!DF:DF="1-3 times per month",0.08,IF('6 weeks'!DF:DF="once per week",0.14,IF('6 weeks'!DF:DF="more than once week",0.43))))</f>
        <v>0.02</v>
      </c>
      <c r="DG22">
        <f>IF('6 weeks'!DG:DG="Never/less than 1 per month",0.02,IF('6 weeks'!DG:DG="1-3 per month",0.08,IF('6 weeks'!DG:DG="1 per week",0.14,IF('6 weeks'!DG:DG="more than 1 per week",0.8))))</f>
        <v>0.02</v>
      </c>
      <c r="DH22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22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22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22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0.08</v>
      </c>
      <c r="DL22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22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22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22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22">
        <f>IF('6 weeks'!DP:DP="Never/less than 1 per month",0.02,IF('6 weeks'!DP:DP="1-3 per month",0.08,IF('6 weeks'!DP:DP="once per week",0.14,IF('6 weeks'!DP:DP="2-4 per week",0.43,IF('6 weeks'!DP:DP="more than 4 per week",0.8)))))</f>
        <v>0.08</v>
      </c>
      <c r="DQ22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22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22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22">
        <f>IF('6 weeks'!DT:DT="Never/less than 1 per month",0.02,IF('6 weeks'!DT:DT="1-3 per month",0.08,IF('6 weeks'!DT:DT="once per week",0.14,IF('6 weeks'!DT:DT="2-4 per week",0.43,IF('6 weeks'!DT:DT="more than 4 per week",0.8)))))</f>
        <v>0.02</v>
      </c>
      <c r="DU22">
        <f>IF('6 weeks'!DU:DU="Never/less than 1 per month",0.02,IF('6 weeks'!DU:DU="1-3 per month",0.08,IF('6 weeks'!DU:DU="one per week",0.14,IF('6 weeks'!DU:DU="2-6 per week",0.8,IF('6 weeks'!DU:DU="1 or more per day",1)))))</f>
        <v>0.14000000000000001</v>
      </c>
      <c r="DV22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22">
        <f>IF('6 weeks'!DW:DW="Never/less than 1 per month",0.02,IF('6 weeks'!DW:DW="1-3 per month",0.08,IF('6 weeks'!DW:DW="once per week",0.14,IF('6 weeks'!DW:DW="2-4 per week",0.43,IF('6 weeks'!DW:DW="more than 4 per week",0.8)))))</f>
        <v>0.08</v>
      </c>
      <c r="DX22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22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22">
        <f>IF('6 weeks'!DZ:DZ="Never/less than 1/month",0.02,IF('6 weeks'!DZ:DZ="1-3 times/month",0.08,IF('6 weeks'!DZ:DZ="once per week",0.14,IF('6 weeks'!DZ:DZ="2-4 times/week",0.43,IF('6 weeks'!DZ:DZ="more than 4 times/week",0.8)))))</f>
        <v>0.43</v>
      </c>
      <c r="EA22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22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22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22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22">
        <f>IF('6 weeks'!EE:EE="Never/less than 1/month",0.02,IF('6 weeks'!EE:EE="1-3 times per month",0.08,IF('6 weeks'!EE:EE="once per week",0.14,IF('6 weeks'!EE:EE="2-6 times/week",0.8,IF('6 weeks'!EE:EE="1 or more per day",1)))))</f>
        <v>0.8</v>
      </c>
      <c r="EF22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22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22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22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3</v>
      </c>
      <c r="EJ22">
        <f>IF('6 weeks'!EJ:EJ="Never/less than once per month",0.02,IF('6 weeks'!EJ:EJ="1-3 times per month",0.08,IF('6 weeks'!EJ:EJ="once per week",0.14,IF('6 weeks'!EJ:EJ="more than once per week",0.43))))</f>
        <v>0.02</v>
      </c>
      <c r="EK22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22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0.43</v>
      </c>
      <c r="EM22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2.5</v>
      </c>
      <c r="EN22">
        <f>IF('6 weeks'!EN:EN="Never/less than 1 per month",0.02,IF('6 weeks'!EN:EN="1-3 per moth",0.08,IF('6 weeks'!EN:EN="1 per week",0.14,IF('6 weeks'!EN:EN="2-4 per week",0.8,IF('6 weeks'!EN:EN="more than 4 per week",0.8)))))</f>
        <v>0.14000000000000001</v>
      </c>
      <c r="EO22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0.8</v>
      </c>
      <c r="EP22">
        <f>IF('6 weeks'!EP:EP="Never/less than 1/month",0.02,IF('6 weeks'!EP:EP="1-3 times/month",0.08,IF('6 weeks'!EP:EP="once per week",0.14,IF('6 weeks'!EP:EP="2-4 times/week",0.43,IF('6 weeks'!EP:EP="more than 4 times/week",0.8)))))</f>
        <v>0.08</v>
      </c>
      <c r="EQ22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23" spans="1:147" x14ac:dyDescent="0.25">
      <c r="A23">
        <v>128</v>
      </c>
      <c r="B23">
        <f>IF('6 weeks'!B:B="Never/less than 1/month",0.02,IF('6 weeks'!B:B="1-3 times per month",0.08,IF('6 weeks'!B:B="once per week",0.14,IF('6 weeks'!B:B="2-6 times/week",0.8,IF('6 weeks'!B:B="1 or more per day",1)))))</f>
        <v>0.02</v>
      </c>
      <c r="C23">
        <f>IF('6 weeks'!C:C="Never/less than 1/month",0.02,IF('6 weeks'!C:C="1-3 times per month",0.08,IF('6 weeks'!C:C="once per week",0.14,IF('6 weeks'!C:C="2-6 times/week",0.8,IF('6 weeks'!C:C="1 or more per day",1)))))</f>
        <v>0.14000000000000001</v>
      </c>
      <c r="D23">
        <f>IF('6 weeks'!D:D="Never/less than 1/month",0.02,IF('6 weeks'!D:D="1-3 times per month",0.08,IF('6 weeks'!D:D="once per week",0.14,IF('6 weeks'!D:D="2-6 times/week",0.8,IF('6 weeks'!D:D="1 or more per day",1)))))</f>
        <v>0.8</v>
      </c>
      <c r="E23">
        <f>IF('6 weeks'!E:E="Never/less than 1 per month",0.02,IF('6 weeks'!E:E="1-3 per month",0.08,IF('6 weeks'!E:E="once per week",0.14,IF('6 weeks'!E:E="2-4 per week",0.43,IF('6 weeks'!E:E="1 or more per day",1)))))</f>
        <v>0.02</v>
      </c>
      <c r="F23">
        <f>IF('6 weeks'!F:F="Never/less than 1/month",0.02,IF('6 weeks'!F:F="1-3 times/month",0.08,IF('6 weeks'!F:F="once per week",0.14,IF('6 weeks'!F:F="2-4 times/week",0.43,IF('6 weeks'!F:F="more than 4 times/week",0.8)))))</f>
        <v>0.43</v>
      </c>
      <c r="G23">
        <f>IF('6 weeks'!G:G="Never/less than 1/month",0.02,IF('6 weeks'!G:G="1-3 times per month",0.08,IF('6 weeks'!G:G="once per week",0.14,IF('6 weeks'!G:G="2-6 times/week",0.8,IF('6 weeks'!G:G="1 or more per day",1)))))</f>
        <v>0.14000000000000001</v>
      </c>
      <c r="H23">
        <f>IF('6 weeks'!H:H="Never/less than 1 per month",0.02,IF('6 weeks'!H:H="1-3 per month",0.08,IF('6 weeks'!H:H="once per week",0.14,IF('6 weeks'!H:H="2-4 per week",0.43,IF('6 weeks'!H:H="more than 4 per week",0.8)))))</f>
        <v>0.02</v>
      </c>
      <c r="I23">
        <f>IF('6 weeks'!I:I="Never/less than 1 per month",0.02,IF('6 weeks'!I:I="1-3 per month",0.08,IF('6 weeks'!I:I="once per week",0.14,IF('6 weeks'!I:I="2-4 per week",0.43,IF('6 weeks'!I:I="more than 4 per week",0.8)))))</f>
        <v>0.02</v>
      </c>
      <c r="J23">
        <f>IF('6 weeks'!J:J="Never/less than 1 per month",0.02,IF('6 weeks'!J:J="1-3 per month",0.08,IF('6 weeks'!J:J="once per week",0.14,IF('6 weeks'!J:J="2-4 per week",0.43,IF('6 weeks'!J:J="more than 4 per week",0.8)))))</f>
        <v>0.02</v>
      </c>
      <c r="K23">
        <f>IF('6 weeks'!K:K="Never/less than 1 per month",0.02,IF('6 weeks'!K:K="1-3 per moth",0.08,IF('6 weeks'!K:K="1 per week",0.14,IF('6 weeks'!K:K="2-4 per week",0.8,IF('6 weeks'!K:K="more than 4 per week",0.8)))))</f>
        <v>0.02</v>
      </c>
      <c r="L23">
        <f>IF('6 weeks'!L:L="Never/less than 1/month",0.02,IF('6 weeks'!L:L="1-3 times/month",0.08,IF('6 weeks'!L:L="once per week",0.14,IF('6 weeks'!L:L="2-4 times/week",0.43,IF('6 weeks'!L:L="more than 4 times/week",0.8)))))</f>
        <v>0.08</v>
      </c>
      <c r="M23">
        <f>IF('6 weeks'!M:M="Never/less than 1/month",0.02,IF('6 weeks'!M:M="1-3 times/month",0.08,IF('6 weeks'!M:M="once per week",0.14,IF('6 weeks'!M:M="2-4 times/week",0.43,IF('6 weeks'!M:M="more than 4 times/week",0.8)))))</f>
        <v>0.43</v>
      </c>
      <c r="N23">
        <f>IF('6 weeks'!N:N="Never/less than 1 per month",0.02,IF('6 weeks'!N:N="1-3 per moth",0.08,IF('6 weeks'!N:N="1 per week",0.14,IF('6 weeks'!N:N="2-4 per week",0.8,IF('6 weeks'!N:N="more than 4 per week",0.8)))))</f>
        <v>0.08</v>
      </c>
      <c r="O23">
        <f>IF('6 weeks'!O:O="Never/less than 1 per month",0.02,IF('6 weeks'!O:O="1-3 per month",0.08,IF('6 weeks'!O:O="one per week",0.14,IF('6 weeks'!O:O="2-6 per week",0.8,IF('6 weeks'!O:O="1 or more per day",1)))))</f>
        <v>0.02</v>
      </c>
      <c r="P23">
        <f>IF('6 weeks'!P:P="Never/less than 1 per month",0.02,IF('6 weeks'!P:P="1-3 per month",0.08,IF('6 weeks'!P:P="once per week",0.14,IF('6 weeks'!P:P="2-4 per week",0.43,IF('6 weeks'!P:P="more than 4 per week",0.8)))))</f>
        <v>0.08</v>
      </c>
      <c r="Q23">
        <f>IF('6 weeks'!Q:Q="Never/less than 1 per month",0.02,IF('6 weeks'!Q:Q="1-3 per month",0.08,IF('6 weeks'!Q:Q="2-6 per week",0.8,IF('6 weeks'!Q:Q="1 per day",1,IF('6 weeks'!Q:Q="more than 1 per day",2.5)))))</f>
        <v>0.08</v>
      </c>
      <c r="R23">
        <f>IF('6 weeks'!R:R="Never/less than once per month",0.02,IF('6 weeks'!R:R="1-3 times per month",0.08,IF('6 weeks'!R:R="once per week",0.14,IF('6 weeks'!R:R="more than once week",0.43))))</f>
        <v>0.02</v>
      </c>
      <c r="S23">
        <f>IF('6 weeks'!S:S="Never/less than 1 per month",0.02,IF('6 weeks'!S:S="1-3 per month",0.08,IF('6 weeks'!S:S="1 per week",0.14,IF('6 weeks'!S:S="more than 1 per week",0.8))))</f>
        <v>0.02</v>
      </c>
      <c r="T23">
        <f>IF('6 weeks'!T:T="Never/less than once per month",0.02,IF('6 weeks'!T:T="1-3 times per month",0.08,IF('6 weeks'!T:T="once per week",0.14,IF('6 weeks'!T:T="more than once week",0.43))))</f>
        <v>0.08</v>
      </c>
      <c r="U23">
        <f>IF('6 weeks'!U:U="Never/less than 1/month",0.02,IF('6 weeks'!U:U="1-3 times/month",0.08,IF('6 weeks'!U:U="once per week",0.14,IF('6 weeks'!U:U="2-4 times/week",0.43,IF('6 weeks'!U:U="more than 4 times/week",0.8)))))</f>
        <v>0.08</v>
      </c>
      <c r="V23">
        <f>IF('6 weeks'!V:V="Never/less than 1/month",0.02,IF('6 weeks'!V:V="1-3 times/month",0.08,IF('6 weeks'!V:V="once per week",0.14,IF('6 weeks'!V:V="2-4 times/week",0.43,IF('6 weeks'!V:V="more than 4 times/week",0.8)))))</f>
        <v>0.02</v>
      </c>
      <c r="W23">
        <f>IF('6 weeks'!W:W="Never/less than 1/month",0.02,IF('6 weeks'!W:W="1-3 times/month",0.08,IF('6 weeks'!W:W="once per week",0.14,IF('6 weeks'!W:W="2-4 times/week",0.43,IF('6 weeks'!W:W="more than 4 times/week",0.8)))))</f>
        <v>0.02</v>
      </c>
      <c r="X23">
        <f>IF('6 weeks'!X:X="Never/less than 1 per month",0.02,IF('6 weeks'!X:X="1 per week or less",0.14,IF('6 weeks'!X:X="2-6 per week",0.8,IF('6 weeks'!X:X="1 per day",1,IF('6 weeks'!X:X="2-3 per day",2.5,IF('6 weeks'!X:X="more than 3 per day",3.5))))))</f>
        <v>0.8</v>
      </c>
      <c r="Y23">
        <f>IF('6 weeks'!Y:Y="Never/less than 1 per month",0.02,IF('6 weeks'!Y:Y="1-3 per month",0.08,IF('6 weeks'!Y:Y="once per week",0.14,IF('6 weeks'!Y:Y="2-4 per week",0.43,IF('6 weeks'!Y:Y="more than 4 per week",0.8)))))</f>
        <v>0.02</v>
      </c>
      <c r="Z23">
        <f>IF('6 weeks'!Z:Z="Never/less than 1 per month",0.02,IF('6 weeks'!Z:Z="1-3 per month",0.08,IF('6 weeks'!Z:Z="once per week",0.14,IF('6 weeks'!Z:Z="2-4 per week",0.43,IF('6 weeks'!Z:Z="more than 4 per week",0.8)))))</f>
        <v>0.02</v>
      </c>
      <c r="AA23">
        <f>IF('6 weeks'!AA:AA="Never/less than 1 per month",0.02,IF('6 weeks'!AA:AA="1-3 per month",0.08,IF('6 weeks'!AA:AA="once per week",0.14,IF('6 weeks'!AA:AA="2-4 per week",0.43,IF('6 weeks'!AA:AA="more than 4 per week",0.8)))))</f>
        <v>0.43</v>
      </c>
      <c r="AB23">
        <f>IF('6 weeks'!AB:AB="Never/less than 1 per month",0.02,IF('6 weeks'!AB:AB="1-3 per month",0.08,IF('6 weeks'!AB:AB="once per week",0.14,IF('6 weeks'!AB:AB="2-4 per week",0.43,IF('6 weeks'!AB:AB="more than 4 per week",0.8)))))</f>
        <v>0.43</v>
      </c>
      <c r="AC23">
        <f>IF('6 weeks'!AC:AC="Never/less than 1 per month",0.02,IF('6 weeks'!AC:AC="1-3 per month",0.08,IF('6 weeks'!AC:AC="once per week",0.14,IF('6 weeks'!AC:AC="2-4 per week",0.43,IF('6 weeks'!AC:AC="more than 4 per week",0.8)))))</f>
        <v>0.08</v>
      </c>
      <c r="AD23">
        <f>IF('6 weeks'!AD:AD="Never/less than 1 per month",0.02,IF('6 weeks'!AD:AD="1-3 per month",0.08,IF('6 weeks'!AD:AD="one per week",0.14,IF('6 weeks'!AD:AD="2-4 per week",0.43,IF('6 weeks'!AD:AD="more than 4 per week",0.8)))))</f>
        <v>0.43</v>
      </c>
      <c r="AE23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0.02</v>
      </c>
      <c r="AF23">
        <f>IF('6 weeks'!AF:AF="Never/less than 1 per month",0.02,IF('6 weeks'!AF:AF="1-3 per month",0.08,IF('6 weeks'!AF:AF="one per week",0.14,IF('6 weeks'!AF:AF="2-6 per week",0.8,IF('6 weeks'!AF:AF="1 or more per day",1)))))</f>
        <v>0.02</v>
      </c>
      <c r="AG23">
        <f>IF('6 weeks'!AG:AG="never/less than 1 per month",0.02,IF('6 weeks'!AG:AG="1-3 times per month",0.08,IF('6 weeks'!AG:AG="once per week",0.14,IF('6 weeks'!AG:AG="2-4 times per week",0.43,IF('6 weeks'!AG:AG="more than 4 times per week",0.8)))))</f>
        <v>0.08</v>
      </c>
      <c r="AH23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0.43</v>
      </c>
      <c r="AI23">
        <f>IF('6 weeks'!AI:AI="Never/less than once per month",0.02,IF('6 weeks'!AI:AI="1-3 times per month",0.08,IF('6 weeks'!AI:AI="once per week",0.14,IF('6 weeks'!AI:AI="more than once week",0.43))))</f>
        <v>0.02</v>
      </c>
      <c r="AJ23">
        <f>IF('6 weeks'!AJ:AJ="Never/less than 1/month",0.02,IF('6 weeks'!AJ:AJ="1-3 times/month",0.08,IF('6 weeks'!AJ:AJ="once per week",0.14,IF('6 weeks'!AJ:AJ="2-4 times/week",0.43,IF('6 weeks'!AJ:AJ="more than 4 times/week",0.8)))))</f>
        <v>0.08</v>
      </c>
      <c r="AK23">
        <f>IF('6 weeks'!AK:AK="Never/less than 1 per month",0.02,IF('6 weeks'!AK:AK="1-3 per month",0.08,IF('6 weeks'!AK:AK="one per week",0.14,IF('6 weeks'!AK:AK="2-6 per week",0.8,IF('6 weeks'!AK:AK="1 or more per day",1)))))</f>
        <v>0.08</v>
      </c>
      <c r="AL23">
        <f>IF('6 weeks'!AL:AL="Never/less than 1/month",0.02,IF('6 weeks'!AL:AL="1-3 times/month",0.08,IF('6 weeks'!AL:AL="once per week",0.14,IF('6 weeks'!AL:AL="2-4 times/week",0.43,IF('6 weeks'!AL:AL="more than 4 times/week",0.8)))))</f>
        <v>0.08</v>
      </c>
      <c r="AM23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23">
        <f>IF('6 weeks'!AN:AN="Never/less than 1 per month",0.02,IF('6 weeks'!AN:AN="1-3 per moth",0.08,IF('6 weeks'!AN:AN="1 per week",0.14,IF('6 weeks'!AN:AN="2-4 per week",0.8,IF('6 weeks'!AN:AN="more than 4 per week",0.8)))))</f>
        <v>0.02</v>
      </c>
      <c r="AO23">
        <f>IF('6 weeks'!AO:AO="Never/less than 1 per month",0.02,IF('6 weeks'!AO:AO="1-3 per month",0.08,IF('6 weeks'!AO:AO="once per week",0.14,IF('6 weeks'!AO:AO="2-4 per week",0.43,IF('6 weeks'!AO:AO="more than 4 per week",0.8)))))</f>
        <v>0.08</v>
      </c>
      <c r="AP23">
        <f>IF('6 weeks'!AP:AP="Never/less than 1 per month",0.02,IF('6 weeks'!AP:AP="1-3 per month",0.08,IF('6 weeks'!AP:AP="1 per week",0.14,IF('6 weeks'!AP:AP="more than 1 per week",0.8))))</f>
        <v>0.08</v>
      </c>
      <c r="AQ23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23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23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23">
        <f>IF('6 weeks'!AT:AT="Never/less than 1 per month",0.02,IF('6 weeks'!AT:AT="1-3 per month",0.08,IF('6 weeks'!AT:AT="1-4 per week",0.43,IF('6 weeks'!AT:AT="more than 4 per week",0.8))))</f>
        <v>0.02</v>
      </c>
      <c r="AU23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23">
        <f>IF('6 weeks'!AV:AV="Never/less than 1 per month",0.02,IF('6 weeks'!AV:AV="1-3 per month",0.08,IF('6 weeks'!AV:AV="one per week",0.14,IF('6 weeks'!AV:AV="2-6 per week",0.8,IF('6 weeks'!AV:AV="1 or more per day",1)))))</f>
        <v>0.02</v>
      </c>
      <c r="AW23">
        <f>IF('6 weeks'!AW:AW="Never/less than 1 per month",0.02,IF('6 weeks'!AW:AW="1-3 per month",0.08,IF('6 weeks'!AW:AW="once per week",0.14,IF('6 weeks'!AW:AW="2-4 per week",0.43,IF('6 weeks'!AW:AW="more than 4 per week",0.8)))))</f>
        <v>0.14000000000000001</v>
      </c>
      <c r="AX23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23">
        <f>IF('6 weeks'!AY:AY="Never/less than 1 per month",0.02,IF('6 weeks'!AY:AY="1-3 per moth",0.08,IF('6 weeks'!AY:AY="1 per week",0.14,IF('6 weeks'!AY:AY="2-4 per week",0.43,IF('6 weeks'!AY:AY="more than 4 per week",0.8)))))</f>
        <v>0.08</v>
      </c>
      <c r="AZ23">
        <f>IF('6 weeks'!AZ:AZ="Never/less than 1 per month",0.02,IF('6 weeks'!AZ:AZ="1-3 per month",0.08,IF('6 weeks'!AZ:AZ="once per week",0.14,IF('6 weeks'!AZ:AZ="2-4 per week",0.43,IF('6 weeks'!AZ:AZ="more than 4 per week",0.8)))))</f>
        <v>0.08</v>
      </c>
      <c r="BA23">
        <f>IF('6 weeks'!BA:BA="Never/less than 1 per month",0.02,IF('6 weeks'!BA:BA="1-3 per moth",0.08,IF('6 weeks'!BA:BA="1 per week",0.14,IF('6 weeks'!BA:BA="2-4 per week",0.8,IF('6 weeks'!BA:BA="more than 4 per week",0.8)))))</f>
        <v>0.08</v>
      </c>
      <c r="BB23">
        <f>IF('6 weeks'!BB:BB="Never/less than 1 per month",0.02,IF('6 weeks'!BB:BB="1-3 per moth",0.08,IF('6 weeks'!BB:BB="1 per week",0.14,IF('6 weeks'!BB:BB="2-4 per week",0.8,IF('6 weeks'!BB:BB="more than 4 per week",0.8)))))</f>
        <v>0.08</v>
      </c>
      <c r="BC23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23">
        <f>IF('6 weeks'!BD:BD="Never/less than 1 per month",0.02,IF('6 weeks'!BD:BD="1-3 per month",0.08,IF('6 weeks'!BD:BD="1 per week",0.14,IF('6 weeks'!BD:BD="more than 1 per week",0.8))))</f>
        <v>0.02</v>
      </c>
      <c r="BE23">
        <f>IF('6 weeks'!BE:BE="Never/less than 1 per month",0.02,IF('6 weeks'!BE:BE="1-3 per month",0.08,IF('6 weeks'!BE:BE="1 per week",0.14,IF('6 weeks'!BE:BE="more than 1 per week",0.8))))</f>
        <v>0.08</v>
      </c>
      <c r="BF23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23">
        <f>IF('6 weeks'!BG:BG="Never/less than 1/month",0.02,IF('6 weeks'!BG:BG="1-3 times/month",0.08,IF('6 weeks'!BG:BG="once per week",0.14,IF('6 weeks'!BG:BG="2-4 times/week",0.43,IF('6 weeks'!BG:BG="more than 4 times/week",0.8)))))</f>
        <v>0.08</v>
      </c>
      <c r="BH23">
        <f>IF('6 weeks'!BH:BH="Never/less than 1/month",0.02,IF('6 weeks'!BH:BH="1-3 times/month",0.08,IF('6 weeks'!BH:BH="once per week",0.14,IF('6 weeks'!BH:BH="2-4 times/week",0.43,IF('6 weeks'!BH:BH="more than 4 times/week",0.8)))))</f>
        <v>0.14000000000000001</v>
      </c>
      <c r="BI23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23">
        <f>IF('6 weeks'!BJ:BJ="Never/less than 1 per month",0.02,IF('6 weeks'!BJ:BJ="1-3 per month",0.08,IF('6 weeks'!BJ:BJ="one per week",0.14,IF('6 weeks'!BJ:BJ="2-4 per week",0.43,IF('6 weeks'!BJ:BJ="more than 4 per week",0.8)))))</f>
        <v>0.14000000000000001</v>
      </c>
      <c r="BK23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23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23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23">
        <f>IF('6 weeks'!BN:BN="Never/less than 1 per month",0.02,IF('6 weeks'!BN:BN="1-3 per month",0.08,IF('6 weeks'!BN:BN="once per week",0.14,IF('6 weeks'!BN:BN="2-4 per week",0.43,IF('6 weeks'!BN:BN="more than 4 per week",0.8)))))</f>
        <v>0.14000000000000001</v>
      </c>
      <c r="BO23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23">
        <f>IF('6 weeks'!BP:BP="Never/less than 1 per month",0.02,IF('6 weeks'!BP:BP="1-3 per month",0.08,IF('6 weeks'!BP:BP="one per week",0.14,IF('6 weeks'!BP:BP="2-4 per week",0.43,IF('6 weeks'!BP:BP="more than 4 per week",0.8)))))</f>
        <v>0.43</v>
      </c>
      <c r="BQ23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23">
        <f>IF('6 weeks'!BR:BR="never/less than 1 per month",0.02,IF('6 weeks'!BR:BR="1-3 times per month",0.08,IF('6 weeks'!BR:BR="once per week",0.14,IF('6 weeks'!BR:BR="2-4 imes per week",0.43,IF('6 weeks'!BR:BR="more than 4 times per week",0.8)))))</f>
        <v>0.14000000000000001</v>
      </c>
      <c r="BS23">
        <f>IF('6 weeks'!BS:BS="Never/less than 1 per month",0.02,IF('6 weeks'!BS:BS="1-3 per month",0.08,IF('6 weeks'!BS:BS="once per week",0.14,IF('6 weeks'!BS:BS="2-4 per week",0.43,IF('6 weeks'!BS:BS="more than 4 per week",0.8)))))</f>
        <v>0.08</v>
      </c>
      <c r="BT23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23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23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23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23">
        <f>IF('6 weeks'!BX:BX="Never/less than 1 per month",0.02,IF('6 weeks'!BX:BX="1-3 per month",0.08,IF('6 weeks'!BX:BX="once per week",0.14,IF('6 weeks'!BX:BX="2-4 per week",0.43,IF('6 weeks'!BX:BX="more than 4 per week",0.8)))))</f>
        <v>0.08</v>
      </c>
      <c r="BY23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23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23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23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23">
        <f>IF('6 weeks'!CC:CC="Never/less than 1 per month",0.02,IF('6 weeks'!CC:CC="1-3 per month",0.08,IF('6 weeks'!CC:CC="one per week",0.14,IF('6 weeks'!CC:CC="2-6 per week",0.8,IF('6 weeks'!CC:CC="1 or more per day",1)))))</f>
        <v>0.08</v>
      </c>
      <c r="CD23">
        <f>IF('6 weeks'!CD:CD="Never/less than 1/month",0.02,IF('6 weeks'!CD:CD="1-3 times/month",0.08,IF('6 weeks'!CD:CD="once per week",0.14,IF('6 weeks'!CD:CD="2-4 times/week",0.43,IF('6 weeks'!CD:CD="more than 4 times/week",0.8)))))</f>
        <v>0.08</v>
      </c>
      <c r="CE23">
        <f>IF('6 weeks'!CE:CE="Never/less than 1 per month",0.02,IF('6 weeks'!CE:CE="1-3 per moth",0.08,IF('6 weeks'!CE:CE="1 per week",0.14,IF('6 weeks'!CE:CE="2-4 per week",0.8,IF('6 weeks'!CE:CE="more than 4 per week",0.8)))))</f>
        <v>0.02</v>
      </c>
      <c r="CF23">
        <f>IF('6 weeks'!CF:CF="Never/less than 1 per month",0.02,IF('6 weeks'!CF:CF="1-3 per month",0.08,IF('6 weeks'!CF:CF="once per week",0.14,IF('6 weeks'!CF:CF="2-4 per week",0.43,IF('6 weeks'!CF:CF="more than 4 per week",0.8)))))</f>
        <v>0.14000000000000001</v>
      </c>
      <c r="CG23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0.14000000000000001</v>
      </c>
      <c r="CH23">
        <f>IF('6 weeks'!CH:CH="Never/less than once per month",0.02,IF('6 weeks'!CH:CH="1-3 times per month",0.08,IF('6 weeks'!CH:CH="once per week",0.14,IF('6 weeks'!CH:CH="more than once week",0.43))))</f>
        <v>0.02</v>
      </c>
      <c r="CI23">
        <f>IF('6 weeks'!CI:CI="Never/less than once per month",0.02,IF('6 weeks'!CI:CI="1-3 times per month",0.08,IF('6 weeks'!CI:CI="once per week",0.14,IF('6 weeks'!CI:CI="more than once week",0.43))))</f>
        <v>0.14000000000000001</v>
      </c>
      <c r="CJ23">
        <f>IF('6 weeks'!CJ:CJ="Never/less than 1/month",0.02,IF('6 weeks'!CJ:CJ="1-3 times per month",0.08,IF('6 weeks'!CJ:CJ="once per week",0.14,IF('6 weeks'!CJ:CJ="2-6 times/week",0.8,IF('6 weeks'!CJ:CJ="1 or more per day",1)))))</f>
        <v>0.08</v>
      </c>
      <c r="CK23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23">
        <v>0.02</v>
      </c>
      <c r="CM23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23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23">
        <f>IF('6 weeks'!CO:CO="Never/less than 1 per month",0.02,IF('6 weeks'!CO:CO="1-3 per month",0.08,IF('6 weeks'!CO:CO="1 per week",0.14,IF('6 weeks'!CO:CO="more than 1 per week",0.8))))</f>
        <v>0.02</v>
      </c>
      <c r="CP23">
        <f>IF('6 weeks'!CP:CP="Never/less than 1 per month",0.02,IF('6 weeks'!CP:CP="1-3 per moth",0.08,IF('6 weeks'!CP:CP="1 per week",0.14,IF('6 weeks'!CP:CP="2-4 per week",0.8,IF('6 weeks'!CP:CP="more than 4 per week",0.8)))))</f>
        <v>0.8</v>
      </c>
      <c r="CQ23">
        <f>IF('6 weeks'!CQ:CQ="Never/less than once per month",0.02,IF('6 weeks'!CQ:CQ="1-3 times per month",0.08,IF('6 weeks'!CQ:CQ="once per week",0.14,IF('6 weeks'!CQ:CQ="more than once week",0.43))))</f>
        <v>0.08</v>
      </c>
      <c r="CR23">
        <f>IF('6 weeks'!CR:CR="Never/less than 1/month",0.02,IF('6 weeks'!CR:CR="1-3 times/month",0.08,IF('6 weeks'!CR:CR="once per week",0.14,IF('6 weeks'!CR:CR="2-4 times/week",0.43,IF('6 weeks'!CR:CR="more than 4 times/week",0.8)))))</f>
        <v>0.08</v>
      </c>
      <c r="CS23">
        <f>IF('6 weeks'!CS:CS="Never/less than 1 per month",0.02,IF('6 weeks'!CS:CS="1-3 per month",0.08,IF('6 weeks'!CS:CS="one per week",0.14,IF('6 weeks'!CS:CS="2-4 per week",0.43,IF('6 weeks'!CS:CS="more than 4 per week",0.8)))))</f>
        <v>0.43</v>
      </c>
      <c r="CT23">
        <f>IF('6 weeks'!CT:CT="Never/less than 1 per month",0.02,IF('6 weeks'!CT:CT="1-3 per month",0.08,IF('6 weeks'!CT:CT="1 per week",0.14,IF('6 weeks'!CT:CT="more than 1 per week",0.8))))</f>
        <v>0.08</v>
      </c>
      <c r="CU23">
        <f>IF('6 weeks'!CU:CU="Never/less than 1/month",0.02,IF('6 weeks'!CU:CU="1-3 times per month",0.08,IF('6 weeks'!CU:CU="once per week",0.14,IF('6 weeks'!CU:CU="2-6 times/week",0.8,IF('6 weeks'!CU:CU="1 or more per day",1)))))</f>
        <v>0.14000000000000001</v>
      </c>
      <c r="CV23">
        <f>IF('6 weeks'!CV:CV="Never/less than 1/month",0.02,IF('6 weeks'!CV:CV="1-3 times/month",0.08,IF('6 weeks'!CV:CV="once per week",0.14,IF('6 weeks'!CV:CV="2-4 times/week",0.43,IF('6 weeks'!CV:CV="more than 4 times/week",0.8)))))</f>
        <v>0.14000000000000001</v>
      </c>
      <c r="CW23">
        <f>IF('6 weeks'!CW:CW="Never/less than 1 per month",0.02,IF('6 weeks'!CW:CW="1-3 per month",0.08,IF('6 weeks'!CW:CW="1 per week",0.14,IF('6 weeks'!CW:CW="more than 1 per week",0.8))))</f>
        <v>0.02</v>
      </c>
      <c r="CX23">
        <f>IF('6 weeks'!CX:CX="Never/less than once per month",0.02,IF('6 weeks'!CX:CX="1-3 times per month",0.08,IF('6 weeks'!CX:CX="once per week",0.14,IF('6 weeks'!CX:CX="more than once week",0.43))))</f>
        <v>0.14000000000000001</v>
      </c>
      <c r="CY23">
        <f>IF('6 weeks'!CY:CY="Never/less than 1 per month",0.02,IF('6 weeks'!CY:CY="1-3 per month",0.08,IF('6 weeks'!CY:CY="once per week",0.14,IF('6 weeks'!CY:CY="2-4 per week",0.43,IF('6 weeks'!CY:CY="more than 4 per week",0.8)))))</f>
        <v>0.08</v>
      </c>
      <c r="CZ23">
        <f>IF('6 weeks'!CZ:CZ="Never/less than 1 per month",0.02,IF('6 weeks'!CZ:CZ="1-3 per month",0.08,IF('6 weeks'!CZ:CZ="1-4 per week",0.43,IF('6 weeks'!CZ:CZ="more than 4 per week",0.8))))</f>
        <v>0.08</v>
      </c>
      <c r="DA23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23">
        <f>IF('6 weeks'!DB:DB="Never/less than 1 per month",0.02,IF('6 weeks'!DB:DB="1-3 per month",0.08,IF('6 weeks'!DB:DB="1-4 per week",0.43,IF('6 weeks'!DB:DB="more than 4 per week",0.8))))</f>
        <v>0.02</v>
      </c>
      <c r="DC23">
        <f>IF('6 weeks'!DC:DC="Never/less than 1 per month",0.02,IF('6 weeks'!DC:DC="1-3 per month",0.08,IF('6 weeks'!DC:DC="once per week",0.14,IF('6 weeks'!DC:DC="2-4 per week",0.43,IF('6 weeks'!DC:DC="more than 4 per week",0.8)))))</f>
        <v>0.02</v>
      </c>
      <c r="DD23">
        <f>IF('6 weeks'!DD:DD="Never/less than 1 per month",0.02,IF('6 weeks'!DD:DD="1-3 per month",0.08,IF('6 weeks'!DD:DD="one per week",0.14,IF('6 weeks'!DD:DD="2-4 per week",0.43,IF('6 weeks'!DD:DD="more than 4 per week",0.8)))))</f>
        <v>0.02</v>
      </c>
      <c r="DE23">
        <f>IF('6 weeks'!DE:DE="Never/less than 1 per month",0.02,IF('6 weeks'!DE:DE="1-3 per moth",0.08,IF('6 weeks'!DE:DE="1 per week",0.14,IF('6 weeks'!DE:DE="2-4 per week",0.8,IF('6 weeks'!DE:DE="more than 4 per week",0.8)))))</f>
        <v>0.08</v>
      </c>
      <c r="DF23">
        <f>IF('6 weeks'!DF:DF="Never/less than once per month",0.02,IF('6 weeks'!DF:DF="1-3 times per month",0.08,IF('6 weeks'!DF:DF="once per week",0.14,IF('6 weeks'!DF:DF="more than once week",0.43))))</f>
        <v>0.08</v>
      </c>
      <c r="DG23">
        <f>IF('6 weeks'!DG:DG="Never/less than 1 per month",0.02,IF('6 weeks'!DG:DG="1-3 per month",0.08,IF('6 weeks'!DG:DG="1 per week",0.14,IF('6 weeks'!DG:DG="more than 1 per week",0.8))))</f>
        <v>0.02</v>
      </c>
      <c r="DH23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23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23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23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0.08</v>
      </c>
      <c r="DL23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23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23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23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23">
        <f>IF('6 weeks'!DP:DP="Never/less than 1 per month",0.02,IF('6 weeks'!DP:DP="1-3 per month",0.08,IF('6 weeks'!DP:DP="once per week",0.14,IF('6 weeks'!DP:DP="2-4 per week",0.43,IF('6 weeks'!DP:DP="more than 4 per week",0.8)))))</f>
        <v>0.02</v>
      </c>
      <c r="DQ23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23">
        <f>IF('6 weeks'!DR:DR="Never/less than 1 per month",0.02,IF('6 weeks'!DR:DR="1-3 per month",0.08,IF('6 weeks'!DR:DR="once per week",0.14,IF('6 weeks'!DR:DR="2-4 per week",0.43,IF('6 weeks'!DR:DR="more than 4 per week",0.8)))))</f>
        <v>0.08</v>
      </c>
      <c r="DS23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23">
        <f>IF('6 weeks'!DT:DT="Never/less than 1 per month",0.02,IF('6 weeks'!DT:DT="1-3 per month",0.08,IF('6 weeks'!DT:DT="once per week",0.14,IF('6 weeks'!DT:DT="2-4 per week",0.43,IF('6 weeks'!DT:DT="more than 4 per week",0.8)))))</f>
        <v>0.14000000000000001</v>
      </c>
      <c r="DU23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23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23">
        <f>IF('6 weeks'!DW:DW="Never/less than 1 per month",0.02,IF('6 weeks'!DW:DW="1-3 per month",0.08,IF('6 weeks'!DW:DW="once per week",0.14,IF('6 weeks'!DW:DW="2-4 per week",0.43,IF('6 weeks'!DW:DW="more than 4 per week",0.8)))))</f>
        <v>0.08</v>
      </c>
      <c r="DX23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23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23">
        <f>IF('6 weeks'!DZ:DZ="Never/less than 1/month",0.02,IF('6 weeks'!DZ:DZ="1-3 times/month",0.08,IF('6 weeks'!DZ:DZ="once per week",0.14,IF('6 weeks'!DZ:DZ="2-4 times/week",0.43,IF('6 weeks'!DZ:DZ="more than 4 times/week",0.8)))))</f>
        <v>0.43</v>
      </c>
      <c r="EA23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23">
        <f>IF('6 weeks'!EB:EB="Never/less than 1 per month",0.02,IF('6 weeks'!EB:EB="1-3 per month",0.08,IF('6 weeks'!EB:EB="once per week",0.14,IF('6 weeks'!EB:EB="2-4 per week",0.43,IF('6 weeks'!EB:EB="more than 4 per week",0.8)))))</f>
        <v>0.08</v>
      </c>
      <c r="EC23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23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23">
        <f>IF('6 weeks'!EE:EE="Never/less than 1/month",0.02,IF('6 weeks'!EE:EE="1-3 times per month",0.08,IF('6 weeks'!EE:EE="once per week",0.14,IF('6 weeks'!EE:EE="2-6 times/week",0.8,IF('6 weeks'!EE:EE="1 or more per day",1)))))</f>
        <v>0.08</v>
      </c>
      <c r="EF23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23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23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23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3</v>
      </c>
      <c r="EJ23">
        <f>IF('6 weeks'!EJ:EJ="Never/less than once per month",0.02,IF('6 weeks'!EJ:EJ="1-3 times per month",0.08,IF('6 weeks'!EJ:EJ="once per week",0.14,IF('6 weeks'!EJ:EJ="more than once per week",0.43))))</f>
        <v>0.08</v>
      </c>
      <c r="EK23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23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0.43</v>
      </c>
      <c r="EM23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2.5</v>
      </c>
      <c r="EN23">
        <f>IF('6 weeks'!EN:EN="Never/less than 1 per month",0.02,IF('6 weeks'!EN:EN="1-3 per moth",0.08,IF('6 weeks'!EN:EN="1 per week",0.14,IF('6 weeks'!EN:EN="2-4 per week",0.8,IF('6 weeks'!EN:EN="more than 4 per week",0.8)))))</f>
        <v>0.02</v>
      </c>
      <c r="EO23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0.43</v>
      </c>
      <c r="EP23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23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24" spans="1:147" x14ac:dyDescent="0.25">
      <c r="A24">
        <v>137</v>
      </c>
      <c r="B24">
        <f>IF('6 weeks'!B:B="Never/less than 1/month",0.02,IF('6 weeks'!B:B="1-3 times per month",0.08,IF('6 weeks'!B:B="once per week",0.14,IF('6 weeks'!B:B="2-6 times/week",0.8,IF('6 weeks'!B:B="1 or more per day",1)))))</f>
        <v>1</v>
      </c>
      <c r="C24">
        <f>IF('6 weeks'!C:C="Never/less than 1/month",0.02,IF('6 weeks'!C:C="1-3 times per month",0.08,IF('6 weeks'!C:C="once per week",0.14,IF('6 weeks'!C:C="2-6 times/week",0.8,IF('6 weeks'!C:C="1 or more per day",1)))))</f>
        <v>0.14000000000000001</v>
      </c>
      <c r="D24">
        <f>IF('6 weeks'!D:D="Never/less than 1/month",0.02,IF('6 weeks'!D:D="1-3 times per month",0.08,IF('6 weeks'!D:D="once per week",0.14,IF('6 weeks'!D:D="2-6 times/week",0.8,IF('6 weeks'!D:D="1 or more per day",1)))))</f>
        <v>0.8</v>
      </c>
      <c r="E24">
        <f>IF('6 weeks'!E:E="Never/less than 1 per month",0.02,IF('6 weeks'!E:E="1-3 per month",0.08,IF('6 weeks'!E:E="once per week",0.14,IF('6 weeks'!E:E="2-4 per week",0.43,IF('6 weeks'!E:E="1 or more per day",1)))))</f>
        <v>0.08</v>
      </c>
      <c r="F24">
        <f>IF('6 weeks'!F:F="Never/less than 1/month",0.02,IF('6 weeks'!F:F="1-3 times/month",0.08,IF('6 weeks'!F:F="once per week",0.14,IF('6 weeks'!F:F="2-4 times/week",0.43,IF('6 weeks'!F:F="more than 4 times/week",0.8)))))</f>
        <v>0.14000000000000001</v>
      </c>
      <c r="G24">
        <f>IF('6 weeks'!G:G="Never/less than 1/month",0.02,IF('6 weeks'!G:G="1-3 times per month",0.08,IF('6 weeks'!G:G="once per week",0.14,IF('6 weeks'!G:G="2-6 times/week",0.8,IF('6 weeks'!G:G="1 or more per day",1)))))</f>
        <v>0.02</v>
      </c>
      <c r="H24">
        <f>IF('6 weeks'!H:H="Never/less than 1 per month",0.02,IF('6 weeks'!H:H="1-3 per month",0.08,IF('6 weeks'!H:H="once per week",0.14,IF('6 weeks'!H:H="2-4 per week",0.43,IF('6 weeks'!H:H="more than 4 per week",0.8)))))</f>
        <v>0.02</v>
      </c>
      <c r="I24">
        <f>IF('6 weeks'!I:I="Never/less than 1 per month",0.02,IF('6 weeks'!I:I="1-3 per month",0.08,IF('6 weeks'!I:I="once per week",0.14,IF('6 weeks'!I:I="2-4 per week",0.43,IF('6 weeks'!I:I="more than 4 per week",0.8)))))</f>
        <v>0.02</v>
      </c>
      <c r="J24">
        <f>IF('6 weeks'!J:J="Never/less than 1 per month",0.02,IF('6 weeks'!J:J="1-3 per month",0.08,IF('6 weeks'!J:J="once per week",0.14,IF('6 weeks'!J:J="2-4 per week",0.43,IF('6 weeks'!J:J="more than 4 per week",0.8)))))</f>
        <v>0.02</v>
      </c>
      <c r="K24">
        <f>IF('6 weeks'!K:K="Never/less than 1 per month",0.02,IF('6 weeks'!K:K="1-3 per moth",0.08,IF('6 weeks'!K:K="1 per week",0.14,IF('6 weeks'!K:K="2-4 per week",0.8,IF('6 weeks'!K:K="more than 4 per week",0.8)))))</f>
        <v>0.08</v>
      </c>
      <c r="L24">
        <f>IF('6 weeks'!L:L="Never/less than 1/month",0.02,IF('6 weeks'!L:L="1-3 times/month",0.08,IF('6 weeks'!L:L="once per week",0.14,IF('6 weeks'!L:L="2-4 times/week",0.43,IF('6 weeks'!L:L="more than 4 times/week",0.8)))))</f>
        <v>0.14000000000000001</v>
      </c>
      <c r="M24">
        <f>IF('6 weeks'!M:M="Never/less than 1/month",0.02,IF('6 weeks'!M:M="1-3 times/month",0.08,IF('6 weeks'!M:M="once per week",0.14,IF('6 weeks'!M:M="2-4 times/week",0.43,IF('6 weeks'!M:M="more than 4 times/week",0.8)))))</f>
        <v>0.08</v>
      </c>
      <c r="N24">
        <f>IF('6 weeks'!N:N="Never/less than 1 per month",0.02,IF('6 weeks'!N:N="1-3 per moth",0.08,IF('6 weeks'!N:N="1 per week",0.14,IF('6 weeks'!N:N="2-4 per week",0.8,IF('6 weeks'!N:N="more than 4 per week",0.8)))))</f>
        <v>0.08</v>
      </c>
      <c r="O24">
        <f>IF('6 weeks'!O:O="Never/less than 1 per month",0.02,IF('6 weeks'!O:O="1-3 per month",0.08,IF('6 weeks'!O:O="one per week",0.14,IF('6 weeks'!O:O="2-6 per week",0.8,IF('6 weeks'!O:O="1 or more per day",1)))))</f>
        <v>0.08</v>
      </c>
      <c r="P24">
        <f>IF('6 weeks'!P:P="Never/less than 1 per month",0.02,IF('6 weeks'!P:P="1-3 per month",0.08,IF('6 weeks'!P:P="once per week",0.14,IF('6 weeks'!P:P="2-4 per week",0.43,IF('6 weeks'!P:P="more than 4 per week",0.8)))))</f>
        <v>0.14000000000000001</v>
      </c>
      <c r="Q24">
        <f>IF('6 weeks'!Q:Q="Never/less than 1 per month",0.02,IF('6 weeks'!Q:Q="1-3 per month",0.08,IF('6 weeks'!Q:Q="2-6 per week",0.8,IF('6 weeks'!Q:Q="1 per day",1,IF('6 weeks'!Q:Q="more than 1 per day",2.5)))))</f>
        <v>0.02</v>
      </c>
      <c r="R24">
        <f>IF('6 weeks'!R:R="Never/less than once per month",0.02,IF('6 weeks'!R:R="1-3 times per month",0.08,IF('6 weeks'!R:R="once per week",0.14,IF('6 weeks'!R:R="more than once week",0.43))))</f>
        <v>0.02</v>
      </c>
      <c r="S24">
        <f>IF('6 weeks'!S:S="Never/less than 1 per month",0.02,IF('6 weeks'!S:S="1-3 per month",0.08,IF('6 weeks'!S:S="1 per week",0.14,IF('6 weeks'!S:S="more than 1 per week",0.8))))</f>
        <v>0.02</v>
      </c>
      <c r="T24">
        <f>IF('6 weeks'!T:T="Never/less than once per month",0.02,IF('6 weeks'!T:T="1-3 times per month",0.08,IF('6 weeks'!T:T="once per week",0.14,IF('6 weeks'!T:T="more than once week",0.43))))</f>
        <v>0.02</v>
      </c>
      <c r="U24">
        <f>IF('6 weeks'!U:U="Never/less than 1/month",0.02,IF('6 weeks'!U:U="1-3 times/month",0.08,IF('6 weeks'!U:U="once per week",0.14,IF('6 weeks'!U:U="2-4 times/week",0.43,IF('6 weeks'!U:U="more than 4 times/week",0.8)))))</f>
        <v>0.08</v>
      </c>
      <c r="V24">
        <f>IF('6 weeks'!V:V="Never/less than 1/month",0.02,IF('6 weeks'!V:V="1-3 times/month",0.08,IF('6 weeks'!V:V="once per week",0.14,IF('6 weeks'!V:V="2-4 times/week",0.43,IF('6 weeks'!V:V="more than 4 times/week",0.8)))))</f>
        <v>0.02</v>
      </c>
      <c r="W24">
        <f>IF('6 weeks'!W:W="Never/less than 1/month",0.02,IF('6 weeks'!W:W="1-3 times/month",0.08,IF('6 weeks'!W:W="once per week",0.14,IF('6 weeks'!W:W="2-4 times/week",0.43,IF('6 weeks'!W:W="more than 4 times/week",0.8)))))</f>
        <v>0.02</v>
      </c>
      <c r="X24">
        <f>IF('6 weeks'!X:X="Never/less than 1 per month",0.02,IF('6 weeks'!X:X="1 per week or less",0.14,IF('6 weeks'!X:X="2-6 per week",0.8,IF('6 weeks'!X:X="1 per day",1,IF('6 weeks'!X:X="2-3 per day",2.5,IF('6 weeks'!X:X="more than 3 per day",3.5))))))</f>
        <v>0.8</v>
      </c>
      <c r="Y24">
        <f>IF('6 weeks'!Y:Y="Never/less than 1 per month",0.02,IF('6 weeks'!Y:Y="1-3 per month",0.08,IF('6 weeks'!Y:Y="once per week",0.14,IF('6 weeks'!Y:Y="2-4 per week",0.43,IF('6 weeks'!Y:Y="more than 4 per week",0.8)))))</f>
        <v>0.02</v>
      </c>
      <c r="Z24">
        <f>IF('6 weeks'!Z:Z="Never/less than 1 per month",0.02,IF('6 weeks'!Z:Z="1-3 per month",0.08,IF('6 weeks'!Z:Z="once per week",0.14,IF('6 weeks'!Z:Z="2-4 per week",0.43,IF('6 weeks'!Z:Z="more than 4 per week",0.8)))))</f>
        <v>0.14000000000000001</v>
      </c>
      <c r="AA24">
        <f>IF('6 weeks'!AA:AA="Never/less than 1 per month",0.02,IF('6 weeks'!AA:AA="1-3 per month",0.08,IF('6 weeks'!AA:AA="once per week",0.14,IF('6 weeks'!AA:AA="2-4 per week",0.43,IF('6 weeks'!AA:AA="more than 4 per week",0.8)))))</f>
        <v>0.43</v>
      </c>
      <c r="AB24">
        <f>IF('6 weeks'!AB:AB="Never/less than 1 per month",0.02,IF('6 weeks'!AB:AB="1-3 per month",0.08,IF('6 weeks'!AB:AB="once per week",0.14,IF('6 weeks'!AB:AB="2-4 per week",0.43,IF('6 weeks'!AB:AB="more than 4 per week",0.8)))))</f>
        <v>0.08</v>
      </c>
      <c r="AC24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24">
        <f>IF('6 weeks'!AD:AD="Never/less than 1 per month",0.02,IF('6 weeks'!AD:AD="1-3 per month",0.08,IF('6 weeks'!AD:AD="one per week",0.14,IF('6 weeks'!AD:AD="2-4 per week",0.43,IF('6 weeks'!AD:AD="more than 4 per week",0.8)))))</f>
        <v>0.14000000000000001</v>
      </c>
      <c r="AE24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0.14000000000000001</v>
      </c>
      <c r="AF24">
        <f>IF('6 weeks'!AF:AF="Never/less than 1 per month",0.02,IF('6 weeks'!AF:AF="1-3 per month",0.08,IF('6 weeks'!AF:AF="one per week",0.14,IF('6 weeks'!AF:AF="2-6 per week",0.8,IF('6 weeks'!AF:AF="1 or more per day",1)))))</f>
        <v>0.08</v>
      </c>
      <c r="AG24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24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0.43</v>
      </c>
      <c r="AI24">
        <f>IF('6 weeks'!AI:AI="Never/less than once per month",0.02,IF('6 weeks'!AI:AI="1-3 times per month",0.08,IF('6 weeks'!AI:AI="once per week",0.14,IF('6 weeks'!AI:AI="more than once week",0.43))))</f>
        <v>0.02</v>
      </c>
      <c r="AJ24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24">
        <f>IF('6 weeks'!AK:AK="Never/less than 1 per month",0.02,IF('6 weeks'!AK:AK="1-3 per month",0.08,IF('6 weeks'!AK:AK="one per week",0.14,IF('6 weeks'!AK:AK="2-6 per week",0.8,IF('6 weeks'!AK:AK="1 or more per day",1)))))</f>
        <v>0.08</v>
      </c>
      <c r="AL24">
        <f>IF('6 weeks'!AL:AL="Never/less than 1/month",0.02,IF('6 weeks'!AL:AL="1-3 times/month",0.08,IF('6 weeks'!AL:AL="once per week",0.14,IF('6 weeks'!AL:AL="2-4 times/week",0.43,IF('6 weeks'!AL:AL="more than 4 times/week",0.8)))))</f>
        <v>0.14000000000000001</v>
      </c>
      <c r="AM24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24">
        <f>IF('6 weeks'!AN:AN="Never/less than 1 per month",0.02,IF('6 weeks'!AN:AN="1-3 per moth",0.08,IF('6 weeks'!AN:AN="1 per week",0.14,IF('6 weeks'!AN:AN="2-4 per week",0.8,IF('6 weeks'!AN:AN="more than 4 per week",0.8)))))</f>
        <v>0.8</v>
      </c>
      <c r="AO24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24">
        <f>IF('6 weeks'!AP:AP="Never/less than 1 per month",0.02,IF('6 weeks'!AP:AP="1-3 per month",0.08,IF('6 weeks'!AP:AP="1 per week",0.14,IF('6 weeks'!AP:AP="more than 1 per week",0.8))))</f>
        <v>0.8</v>
      </c>
      <c r="AQ24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24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24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24">
        <f>IF('6 weeks'!AT:AT="Never/less than 1 per month",0.02,IF('6 weeks'!AT:AT="1-3 per month",0.08,IF('6 weeks'!AT:AT="1-4 per week",0.43,IF('6 weeks'!AT:AT="more than 4 per week",0.8))))</f>
        <v>0.02</v>
      </c>
      <c r="AU24">
        <f>IF('6 weeks'!AU:AU="Never/less than 1 per month",0.02,IF('6 weeks'!AU:AU="1-3 per month",0.08,IF('6 weeks'!AU:AU="once per week",0.14,IF('6 weeks'!AU:AU="2-4 per week",0.43,IF('6 weeks'!AU:AU="more than 4 per week",0.8)))))</f>
        <v>0.08</v>
      </c>
      <c r="AV24">
        <f>IF('6 weeks'!AV:AV="Never/less than 1 per month",0.02,IF('6 weeks'!AV:AV="1-3 per month",0.08,IF('6 weeks'!AV:AV="one per week",0.14,IF('6 weeks'!AV:AV="2-6 per week",0.8,IF('6 weeks'!AV:AV="1 or more per day",1)))))</f>
        <v>0.02</v>
      </c>
      <c r="AW24">
        <f>IF('6 weeks'!AW:AW="Never/less than 1 per month",0.02,IF('6 weeks'!AW:AW="1-3 per month",0.08,IF('6 weeks'!AW:AW="once per week",0.14,IF('6 weeks'!AW:AW="2-4 per week",0.43,IF('6 weeks'!AW:AW="more than 4 per week",0.8)))))</f>
        <v>0.14000000000000001</v>
      </c>
      <c r="AX24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24">
        <f>IF('6 weeks'!AY:AY="Never/less than 1 per month",0.02,IF('6 weeks'!AY:AY="1-3 per moth",0.08,IF('6 weeks'!AY:AY="1 per week",0.14,IF('6 weeks'!AY:AY="2-4 per week",0.43,IF('6 weeks'!AY:AY="more than 4 per week",0.8)))))</f>
        <v>0.02</v>
      </c>
      <c r="AZ24">
        <f>IF('6 weeks'!AZ:AZ="Never/less than 1 per month",0.02,IF('6 weeks'!AZ:AZ="1-3 per month",0.08,IF('6 weeks'!AZ:AZ="once per week",0.14,IF('6 weeks'!AZ:AZ="2-4 per week",0.43,IF('6 weeks'!AZ:AZ="more than 4 per week",0.8)))))</f>
        <v>0.08</v>
      </c>
      <c r="BA24">
        <f>IF('6 weeks'!BA:BA="Never/less than 1 per month",0.02,IF('6 weeks'!BA:BA="1-3 per moth",0.08,IF('6 weeks'!BA:BA="1 per week",0.14,IF('6 weeks'!BA:BA="2-4 per week",0.8,IF('6 weeks'!BA:BA="more than 4 per week",0.8)))))</f>
        <v>0.14000000000000001</v>
      </c>
      <c r="BB24">
        <f>IF('6 weeks'!BB:BB="Never/less than 1 per month",0.02,IF('6 weeks'!BB:BB="1-3 per moth",0.08,IF('6 weeks'!BB:BB="1 per week",0.14,IF('6 weeks'!BB:BB="2-4 per week",0.8,IF('6 weeks'!BB:BB="more than 4 per week",0.8)))))</f>
        <v>0.08</v>
      </c>
      <c r="BC24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24">
        <f>IF('6 weeks'!BD:BD="Never/less than 1 per month",0.02,IF('6 weeks'!BD:BD="1-3 per month",0.08,IF('6 weeks'!BD:BD="1 per week",0.14,IF('6 weeks'!BD:BD="more than 1 per week",0.8))))</f>
        <v>0.08</v>
      </c>
      <c r="BE24">
        <f>IF('6 weeks'!BE:BE="Never/less than 1 per month",0.02,IF('6 weeks'!BE:BE="1-3 per month",0.08,IF('6 weeks'!BE:BE="1 per week",0.14,IF('6 weeks'!BE:BE="more than 1 per week",0.8))))</f>
        <v>0.08</v>
      </c>
      <c r="BF24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24">
        <f>IF('6 weeks'!BG:BG="Never/less than 1/month",0.02,IF('6 weeks'!BG:BG="1-3 times/month",0.08,IF('6 weeks'!BG:BG="once per week",0.14,IF('6 weeks'!BG:BG="2-4 times/week",0.43,IF('6 weeks'!BG:BG="more than 4 times/week",0.8)))))</f>
        <v>0.43</v>
      </c>
      <c r="BH24">
        <f>IF('6 weeks'!BH:BH="Never/less than 1/month",0.02,IF('6 weeks'!BH:BH="1-3 times/month",0.08,IF('6 weeks'!BH:BH="once per week",0.14,IF('6 weeks'!BH:BH="2-4 times/week",0.43,IF('6 weeks'!BH:BH="more than 4 times/week",0.8)))))</f>
        <v>0.02</v>
      </c>
      <c r="BI24">
        <f>IF('6 weeks'!BI:BI="Never/less than 1/month",0.02,IF('6 weeks'!BI:BI="1-3 times/month",0.08,IF('6 weeks'!BI:BI="once per week",0.14,IF('6 weeks'!BI:BI="2-4 times/week",0.43,IF('6 weeks'!BI:BI="1 or more per day",1)))))</f>
        <v>0.08</v>
      </c>
      <c r="BJ24">
        <f>IF('6 weeks'!BJ:BJ="Never/less than 1 per month",0.02,IF('6 weeks'!BJ:BJ="1-3 per month",0.08,IF('6 weeks'!BJ:BJ="one per week",0.14,IF('6 weeks'!BJ:BJ="2-4 per week",0.43,IF('6 weeks'!BJ:BJ="more than 4 per week",0.8)))))</f>
        <v>0.02</v>
      </c>
      <c r="BK24">
        <f>IF('6 weeks'!BK:BK="Never/less than 1 per month",0.02,IF('6 weeks'!BK:BK="1-3 per month",0.08,IF('6 weeks'!BK:BK="once per week",0.14,IF('6 weeks'!BK:BK="2-4 per week",0.43,IF('6 weeks'!BK:BK="more than 4 per week",0.8)))))</f>
        <v>0.08</v>
      </c>
      <c r="BL24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24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24">
        <f>IF('6 weeks'!BN:BN="Never/less than 1 per month",0.02,IF('6 weeks'!BN:BN="1-3 per month",0.08,IF('6 weeks'!BN:BN="once per week",0.14,IF('6 weeks'!BN:BN="2-4 per week",0.43,IF('6 weeks'!BN:BN="more than 4 per week",0.8)))))</f>
        <v>0.43</v>
      </c>
      <c r="BO24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24">
        <f>IF('6 weeks'!BP:BP="Never/less than 1 per month",0.02,IF('6 weeks'!BP:BP="1-3 per month",0.08,IF('6 weeks'!BP:BP="one per week",0.14,IF('6 weeks'!BP:BP="2-4 per week",0.43,IF('6 weeks'!BP:BP="more than 4 per week",0.8)))))</f>
        <v>0.43</v>
      </c>
      <c r="BQ24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24">
        <f>IF('6 weeks'!BR:BR="never/less than 1 per month",0.02,IF('6 weeks'!BR:BR="1-3 times per month",0.08,IF('6 weeks'!BR:BR="once per week",0.14,IF('6 weeks'!BR:BR="2-4 imes per week",0.43,IF('6 weeks'!BR:BR="more than 4 times per week",0.8)))))</f>
        <v>0.8</v>
      </c>
      <c r="BS24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24">
        <f>IF('6 weeks'!BT:BT="Never/less than 1/month",0.02,IF('6 weeks'!BT:BT="1-3 times per month",0.08,IF('6 weeks'!BT:BT="once per week",0.14,IF('6 weeks'!BT:BT="2-6 times/week",0.8,IF('6 weeks'!BT:BT="1 or more per day",1)))))</f>
        <v>0.08</v>
      </c>
      <c r="BU24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0.8</v>
      </c>
      <c r="BV24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24">
        <f>IF('6 weeks'!BW:BW="never/less than 1 per month",0.02,IF('6 weeks'!BW:BW="1-3 times per month",0.08,IF('6 weeks'!BW:BW="once per week",0.14,IF('6 weeks'!BW:BW="2-4 imes/week",0.43,IF('6 weeks'!BW:BW="more than 4 times per week",0.8)))))</f>
        <v>0.14000000000000001</v>
      </c>
      <c r="BX24">
        <f>IF('6 weeks'!BX:BX="Never/less than 1 per month",0.02,IF('6 weeks'!BX:BX="1-3 per month",0.08,IF('6 weeks'!BX:BX="once per week",0.14,IF('6 weeks'!BX:BX="2-4 per week",0.43,IF('6 weeks'!BX:BX="more than 4 per week",0.8)))))</f>
        <v>0.08</v>
      </c>
      <c r="BY24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1</v>
      </c>
      <c r="BZ24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24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24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24">
        <f>IF('6 weeks'!CC:CC="Never/less than 1 per month",0.02,IF('6 weeks'!CC:CC="1-3 per month",0.08,IF('6 weeks'!CC:CC="one per week",0.14,IF('6 weeks'!CC:CC="2-6 per week",0.8,IF('6 weeks'!CC:CC="1 or more per day",1)))))</f>
        <v>0.08</v>
      </c>
      <c r="CD24">
        <f>IF('6 weeks'!CD:CD="Never/less than 1/month",0.02,IF('6 weeks'!CD:CD="1-3 times/month",0.08,IF('6 weeks'!CD:CD="once per week",0.14,IF('6 weeks'!CD:CD="2-4 times/week",0.43,IF('6 weeks'!CD:CD="more than 4 times/week",0.8)))))</f>
        <v>0.02</v>
      </c>
      <c r="CE24">
        <f>IF('6 weeks'!CE:CE="Never/less than 1 per month",0.02,IF('6 weeks'!CE:CE="1-3 per moth",0.08,IF('6 weeks'!CE:CE="1 per week",0.14,IF('6 weeks'!CE:CE="2-4 per week",0.8,IF('6 weeks'!CE:CE="more than 4 per week",0.8)))))</f>
        <v>0.02</v>
      </c>
      <c r="CF24">
        <f>IF('6 weeks'!CF:CF="Never/less than 1 per month",0.02,IF('6 weeks'!CF:CF="1-3 per month",0.08,IF('6 weeks'!CF:CF="once per week",0.14,IF('6 weeks'!CF:CF="2-4 per week",0.43,IF('6 weeks'!CF:CF="more than 4 per week",0.8)))))</f>
        <v>0.08</v>
      </c>
      <c r="CG24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0.08</v>
      </c>
      <c r="CH24">
        <f>IF('6 weeks'!CH:CH="Never/less than once per month",0.02,IF('6 weeks'!CH:CH="1-3 times per month",0.08,IF('6 weeks'!CH:CH="once per week",0.14,IF('6 weeks'!CH:CH="more than once week",0.43))))</f>
        <v>0.02</v>
      </c>
      <c r="CI24">
        <f>IF('6 weeks'!CI:CI="Never/less than once per month",0.02,IF('6 weeks'!CI:CI="1-3 times per month",0.08,IF('6 weeks'!CI:CI="once per week",0.14,IF('6 weeks'!CI:CI="more than once week",0.43))))</f>
        <v>0.02</v>
      </c>
      <c r="CJ24">
        <f>IF('6 weeks'!CJ:CJ="Never/less than 1/month",0.02,IF('6 weeks'!CJ:CJ="1-3 times per month",0.08,IF('6 weeks'!CJ:CJ="once per week",0.14,IF('6 weeks'!CJ:CJ="2-6 times/week",0.8,IF('6 weeks'!CJ:CJ="1 or more per day",1)))))</f>
        <v>0.14000000000000001</v>
      </c>
      <c r="CK24">
        <f>IF('6 weeks'!CK:CK="Never/less than 1 per month",0.02,IF('6 weeks'!CK:CK="1-3 per month",0.08,IF('6 weeks'!CK:CK="one per week",0.14,IF('6 weeks'!CK:CK="2-6 per week",0.8,IF('6 weeks'!CK:CK="1 or more per day",1)))))</f>
        <v>0.08</v>
      </c>
      <c r="CL24">
        <v>0.08</v>
      </c>
      <c r="CM24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24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24">
        <f>IF('6 weeks'!CO:CO="Never/less than 1 per month",0.02,IF('6 weeks'!CO:CO="1-3 per month",0.08,IF('6 weeks'!CO:CO="1 per week",0.14,IF('6 weeks'!CO:CO="more than 1 per week",0.8))))</f>
        <v>0.02</v>
      </c>
      <c r="CP24">
        <f>IF('6 weeks'!CP:CP="Never/less than 1 per month",0.02,IF('6 weeks'!CP:CP="1-3 per moth",0.08,IF('6 weeks'!CP:CP="1 per week",0.14,IF('6 weeks'!CP:CP="2-4 per week",0.8,IF('6 weeks'!CP:CP="more than 4 per week",0.8)))))</f>
        <v>0.14000000000000001</v>
      </c>
      <c r="CQ24">
        <f>IF('6 weeks'!CQ:CQ="Never/less than once per month",0.02,IF('6 weeks'!CQ:CQ="1-3 times per month",0.08,IF('6 weeks'!CQ:CQ="once per week",0.14,IF('6 weeks'!CQ:CQ="more than once week",0.43))))</f>
        <v>0.02</v>
      </c>
      <c r="CR24">
        <f>IF('6 weeks'!CR:CR="Never/less than 1/month",0.02,IF('6 weeks'!CR:CR="1-3 times/month",0.08,IF('6 weeks'!CR:CR="once per week",0.14,IF('6 weeks'!CR:CR="2-4 times/week",0.43,IF('6 weeks'!CR:CR="more than 4 times/week",0.8)))))</f>
        <v>0.08</v>
      </c>
      <c r="CS24">
        <f>IF('6 weeks'!CS:CS="Never/less than 1 per month",0.02,IF('6 weeks'!CS:CS="1-3 per month",0.08,IF('6 weeks'!CS:CS="one per week",0.14,IF('6 weeks'!CS:CS="2-4 per week",0.43,IF('6 weeks'!CS:CS="more than 4 per week",0.8)))))</f>
        <v>0.02</v>
      </c>
      <c r="CT24">
        <f>IF('6 weeks'!CT:CT="Never/less than 1 per month",0.02,IF('6 weeks'!CT:CT="1-3 per month",0.08,IF('6 weeks'!CT:CT="1 per week",0.14,IF('6 weeks'!CT:CT="more than 1 per week",0.8))))</f>
        <v>0.02</v>
      </c>
      <c r="CU24">
        <f>IF('6 weeks'!CU:CU="Never/less than 1/month",0.02,IF('6 weeks'!CU:CU="1-3 times per month",0.08,IF('6 weeks'!CU:CU="once per week",0.14,IF('6 weeks'!CU:CU="2-6 times/week",0.8,IF('6 weeks'!CU:CU="1 or more per day",1)))))</f>
        <v>0.08</v>
      </c>
      <c r="CV24">
        <f>IF('6 weeks'!CV:CV="Never/less than 1/month",0.02,IF('6 weeks'!CV:CV="1-3 times/month",0.08,IF('6 weeks'!CV:CV="once per week",0.14,IF('6 weeks'!CV:CV="2-4 times/week",0.43,IF('6 weeks'!CV:CV="more than 4 times/week",0.8)))))</f>
        <v>0.02</v>
      </c>
      <c r="CW24">
        <f>IF('6 weeks'!CW:CW="Never/less than 1 per month",0.02,IF('6 weeks'!CW:CW="1-3 per month",0.08,IF('6 weeks'!CW:CW="1 per week",0.14,IF('6 weeks'!CW:CW="more than 1 per week",0.8))))</f>
        <v>0.02</v>
      </c>
      <c r="CX24">
        <f>IF('6 weeks'!CX:CX="Never/less than once per month",0.02,IF('6 weeks'!CX:CX="1-3 times per month",0.08,IF('6 weeks'!CX:CX="once per week",0.14,IF('6 weeks'!CX:CX="more than once week",0.43))))</f>
        <v>0.02</v>
      </c>
      <c r="CY24">
        <f>IF('6 weeks'!CY:CY="Never/less than 1 per month",0.02,IF('6 weeks'!CY:CY="1-3 per month",0.08,IF('6 weeks'!CY:CY="once per week",0.14,IF('6 weeks'!CY:CY="2-4 per week",0.43,IF('6 weeks'!CY:CY="more than 4 per week",0.8)))))</f>
        <v>0.08</v>
      </c>
      <c r="CZ24">
        <f>IF('6 weeks'!CZ:CZ="Never/less than 1 per month",0.02,IF('6 weeks'!CZ:CZ="1-3 per month",0.08,IF('6 weeks'!CZ:CZ="1-4 per week",0.43,IF('6 weeks'!CZ:CZ="more than 4 per week",0.8))))</f>
        <v>0.08</v>
      </c>
      <c r="DA24">
        <f>IF('6 weeks'!DA:DA="Never/less than 1 per month",0.02,IF('6 weeks'!DA:DA="1-3 per month",0.08,IF('6 weeks'!DA:DA="once per week",0.14,IF('6 weeks'!DA:DA="2-4 per week",0.43,IF('6 weeks'!DA:DA="more than 4 per week",0.8)))))</f>
        <v>0.43</v>
      </c>
      <c r="DB24">
        <f>IF('6 weeks'!DB:DB="Never/less than 1 per month",0.02,IF('6 weeks'!DB:DB="1-3 per month",0.08,IF('6 weeks'!DB:DB="1-4 per week",0.43,IF('6 weeks'!DB:DB="more than 4 per week",0.8))))</f>
        <v>0.02</v>
      </c>
      <c r="DC24">
        <f>IF('6 weeks'!DC:DC="Never/less than 1 per month",0.02,IF('6 weeks'!DC:DC="1-3 per month",0.08,IF('6 weeks'!DC:DC="once per week",0.14,IF('6 weeks'!DC:DC="2-4 per week",0.43,IF('6 weeks'!DC:DC="more than 4 per week",0.8)))))</f>
        <v>0.08</v>
      </c>
      <c r="DD24">
        <f>IF('6 weeks'!DD:DD="Never/less than 1 per month",0.02,IF('6 weeks'!DD:DD="1-3 per month",0.08,IF('6 weeks'!DD:DD="one per week",0.14,IF('6 weeks'!DD:DD="2-4 per week",0.43,IF('6 weeks'!DD:DD="more than 4 per week",0.8)))))</f>
        <v>0.08</v>
      </c>
      <c r="DE24">
        <f>IF('6 weeks'!DE:DE="Never/less than 1 per month",0.02,IF('6 weeks'!DE:DE="1-3 per moth",0.08,IF('6 weeks'!DE:DE="1 per week",0.14,IF('6 weeks'!DE:DE="2-4 per week",0.8,IF('6 weeks'!DE:DE="more than 4 per week",0.8)))))</f>
        <v>0.08</v>
      </c>
      <c r="DF24">
        <f>IF('6 weeks'!DF:DF="Never/less than once per month",0.02,IF('6 weeks'!DF:DF="1-3 times per month",0.08,IF('6 weeks'!DF:DF="once per week",0.14,IF('6 weeks'!DF:DF="more than once week",0.43))))</f>
        <v>0.02</v>
      </c>
      <c r="DG24">
        <f>IF('6 weeks'!DG:DG="Never/less than 1 per month",0.02,IF('6 weeks'!DG:DG="1-3 per month",0.08,IF('6 weeks'!DG:DG="1 per week",0.14,IF('6 weeks'!DG:DG="more than 1 per week",0.8))))</f>
        <v>0.02</v>
      </c>
      <c r="DH24">
        <f>IF('6 weeks'!DH:DH="Never/less than 1 per month",0.02,IF('6 weeks'!DH:DH="1-3 per month",0.08,IF('6 weeks'!DH:DH="once per week",0.14,IF('6 weeks'!DH:DH="2-4 per week",0.43,IF('6 weeks'!DH:DH="more than 4 per week",0.8)))))</f>
        <v>0.08</v>
      </c>
      <c r="DI24">
        <f>IF('6 weeks'!DI:DI="Never/less than 1/month",0.02,IF('6 weeks'!DI:DI="1-3 times/month",0.08,IF('6 weeks'!DI:DI="once per week",0.14,IF('6 weeks'!DI:DI="2-4 times/week",0.43,IF('6 weeks'!DI:DI="1 or more per day",1)))))</f>
        <v>0.08</v>
      </c>
      <c r="DJ24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24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0.08</v>
      </c>
      <c r="DL24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24">
        <f>IF('6 weeks'!DM:DM="never/less than 1 per month",0.02,IF('6 weeks'!DM:DM="1-3 times per month",0.08,IF('6 weeks'!DM:DM="once per week",0.14,IF('6 weeks'!DM:DM="2-4 times per week",0.43,IF('6 weeks'!DM:DM="more than 4 times per week",0.8)))))</f>
        <v>0.14000000000000001</v>
      </c>
      <c r="DN24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24">
        <f>IF('6 weeks'!DO:DO="never/less than 1 per month",0.02,IF('6 weeks'!DO:DO="1-3 times per month",0.08,IF('6 weeks'!DO:DO="once per week",0.14,IF('6 weeks'!DO:DO="2-4 times per week",0.43,IF('6 weeks'!DO:DO="more than 4 times per week",0.8)))))</f>
        <v>0.43</v>
      </c>
      <c r="DP24">
        <f>IF('6 weeks'!DP:DP="Never/less than 1 per month",0.02,IF('6 weeks'!DP:DP="1-3 per month",0.08,IF('6 weeks'!DP:DP="once per week",0.14,IF('6 weeks'!DP:DP="2-4 per week",0.43,IF('6 weeks'!DP:DP="more than 4 per week",0.8)))))</f>
        <v>0.08</v>
      </c>
      <c r="DQ24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24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24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0.14000000000000001</v>
      </c>
      <c r="DT24">
        <f>IF('6 weeks'!DT:DT="Never/less than 1 per month",0.02,IF('6 weeks'!DT:DT="1-3 per month",0.08,IF('6 weeks'!DT:DT="once per week",0.14,IF('6 weeks'!DT:DT="2-4 per week",0.43,IF('6 weeks'!DT:DT="more than 4 per week",0.8)))))</f>
        <v>0.43</v>
      </c>
      <c r="DU24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24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24">
        <f>IF('6 weeks'!DW:DW="Never/less than 1 per month",0.02,IF('6 weeks'!DW:DW="1-3 per month",0.08,IF('6 weeks'!DW:DW="once per week",0.14,IF('6 weeks'!DW:DW="2-4 per week",0.43,IF('6 weeks'!DW:DW="more than 4 per week",0.8)))))</f>
        <v>0.08</v>
      </c>
      <c r="DX24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24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24">
        <f>IF('6 weeks'!DZ:DZ="Never/less than 1/month",0.02,IF('6 weeks'!DZ:DZ="1-3 times/month",0.08,IF('6 weeks'!DZ:DZ="once per week",0.14,IF('6 weeks'!DZ:DZ="2-4 times/week",0.43,IF('6 weeks'!DZ:DZ="more than 4 times/week",0.8)))))</f>
        <v>0.14000000000000001</v>
      </c>
      <c r="EA24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24">
        <f>IF('6 weeks'!EB:EB="Never/less than 1 per month",0.02,IF('6 weeks'!EB:EB="1-3 per month",0.08,IF('6 weeks'!EB:EB="once per week",0.14,IF('6 weeks'!EB:EB="2-4 per week",0.43,IF('6 weeks'!EB:EB="more than 4 per week",0.8)))))</f>
        <v>0.08</v>
      </c>
      <c r="EC24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24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24">
        <f>IF('6 weeks'!EE:EE="Never/less than 1/month",0.02,IF('6 weeks'!EE:EE="1-3 times per month",0.08,IF('6 weeks'!EE:EE="once per week",0.14,IF('6 weeks'!EE:EE="2-6 times/week",0.8,IF('6 weeks'!EE:EE="1 or more per day",1)))))</f>
        <v>0.08</v>
      </c>
      <c r="EF24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24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24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24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2</v>
      </c>
      <c r="EJ24">
        <f>IF('6 weeks'!EJ:EJ="Never/less than once per month",0.02,IF('6 weeks'!EJ:EJ="1-3 times per month",0.08,IF('6 weeks'!EJ:EJ="once per week",0.14,IF('6 weeks'!EJ:EJ="more than once per week",0.43))))</f>
        <v>0.02</v>
      </c>
      <c r="EK24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24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0.8</v>
      </c>
      <c r="EM24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1</v>
      </c>
      <c r="EN24">
        <f>IF('6 weeks'!EN:EN="Never/less than 1 per month",0.02,IF('6 weeks'!EN:EN="1-3 per moth",0.08,IF('6 weeks'!EN:EN="1 per week",0.14,IF('6 weeks'!EN:EN="2-4 per week",0.8,IF('6 weeks'!EN:EN="more than 4 per week",0.8)))))</f>
        <v>0.08</v>
      </c>
      <c r="EO24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0.43</v>
      </c>
      <c r="EP24">
        <f>IF('6 weeks'!EP:EP="Never/less than 1/month",0.02,IF('6 weeks'!EP:EP="1-3 times/month",0.08,IF('6 weeks'!EP:EP="once per week",0.14,IF('6 weeks'!EP:EP="2-4 times/week",0.43,IF('6 weeks'!EP:EP="more than 4 times/week",0.8)))))</f>
        <v>0.08</v>
      </c>
      <c r="EQ24">
        <f>IF('6 weeks'!EQ:EQ="Never/less than 1/month",0.02,IF('6 weeks'!EQ:EQ="1-3 times/month",0.08,IF('6 weeks'!EQ:EQ="once per week",0.14,IF('6 weeks'!EQ:EQ="2-4 times/week",0.43,IF('6 weeks'!EQ:EQ="more than 4 times/week",0.8)))))</f>
        <v>0.08</v>
      </c>
    </row>
    <row r="25" spans="1:147" x14ac:dyDescent="0.25">
      <c r="A25">
        <v>138</v>
      </c>
      <c r="B25">
        <f>IF('6 weeks'!B:B="Never/less than 1/month",0.02,IF('6 weeks'!B:B="1-3 times per month",0.08,IF('6 weeks'!B:B="once per week",0.14,IF('6 weeks'!B:B="2-6 times/week",0.8,IF('6 weeks'!B:B="1 or more per day",1)))))</f>
        <v>1</v>
      </c>
      <c r="C25">
        <f>IF('6 weeks'!C:C="Never/less than 1/month",0.02,IF('6 weeks'!C:C="1-3 times per month",0.08,IF('6 weeks'!C:C="once per week",0.14,IF('6 weeks'!C:C="2-6 times/week",0.8,IF('6 weeks'!C:C="1 or more per day",1)))))</f>
        <v>0.14000000000000001</v>
      </c>
      <c r="D25">
        <f>IF('6 weeks'!D:D="Never/less than 1/month",0.02,IF('6 weeks'!D:D="1-3 times per month",0.08,IF('6 weeks'!D:D="once per week",0.14,IF('6 weeks'!D:D="2-6 times/week",0.8,IF('6 weeks'!D:D="1 or more per day",1)))))</f>
        <v>0.8</v>
      </c>
      <c r="E25">
        <f>IF('6 weeks'!E:E="Never/less than 1 per month",0.02,IF('6 weeks'!E:E="1-3 per month",0.08,IF('6 weeks'!E:E="once per week",0.14,IF('6 weeks'!E:E="2-4 per week",0.43,IF('6 weeks'!E:E="1 or more per day",1)))))</f>
        <v>0.02</v>
      </c>
      <c r="F25">
        <f>IF('6 weeks'!F:F="Never/less than 1/month",0.02,IF('6 weeks'!F:F="1-3 times/month",0.08,IF('6 weeks'!F:F="once per week",0.14,IF('6 weeks'!F:F="2-4 times/week",0.43,IF('6 weeks'!F:F="more than 4 times/week",0.8)))))</f>
        <v>0.08</v>
      </c>
      <c r="G25">
        <f>IF('6 weeks'!G:G="Never/less than 1/month",0.02,IF('6 weeks'!G:G="1-3 times per month",0.08,IF('6 weeks'!G:G="once per week",0.14,IF('6 weeks'!G:G="2-6 times/week",0.8,IF('6 weeks'!G:G="1 or more per day",1)))))</f>
        <v>0.02</v>
      </c>
      <c r="H25">
        <f>IF('6 weeks'!H:H="Never/less than 1 per month",0.02,IF('6 weeks'!H:H="1-3 per month",0.08,IF('6 weeks'!H:H="once per week",0.14,IF('6 weeks'!H:H="2-4 per week",0.43,IF('6 weeks'!H:H="more than 4 per week",0.8)))))</f>
        <v>0.08</v>
      </c>
      <c r="I25">
        <f>IF('6 weeks'!I:I="Never/less than 1 per month",0.02,IF('6 weeks'!I:I="1-3 per month",0.08,IF('6 weeks'!I:I="once per week",0.14,IF('6 weeks'!I:I="2-4 per week",0.43,IF('6 weeks'!I:I="more than 4 per week",0.8)))))</f>
        <v>0.02</v>
      </c>
      <c r="J25">
        <f>IF('6 weeks'!J:J="Never/less than 1 per month",0.02,IF('6 weeks'!J:J="1-3 per month",0.08,IF('6 weeks'!J:J="once per week",0.14,IF('6 weeks'!J:J="2-4 per week",0.43,IF('6 weeks'!J:J="more than 4 per week",0.8)))))</f>
        <v>0.02</v>
      </c>
      <c r="K25">
        <f>IF('6 weeks'!K:K="Never/less than 1 per month",0.02,IF('6 weeks'!K:K="1-3 per moth",0.08,IF('6 weeks'!K:K="1 per week",0.14,IF('6 weeks'!K:K="2-4 per week",0.8,IF('6 weeks'!K:K="more than 4 per week",0.8)))))</f>
        <v>0.08</v>
      </c>
      <c r="L25">
        <f>IF('6 weeks'!L:L="Never/less than 1/month",0.02,IF('6 weeks'!L:L="1-3 times/month",0.08,IF('6 weeks'!L:L="once per week",0.14,IF('6 weeks'!L:L="2-4 times/week",0.43,IF('6 weeks'!L:L="more than 4 times/week",0.8)))))</f>
        <v>0.08</v>
      </c>
      <c r="M25">
        <f>IF('6 weeks'!M:M="Never/less than 1/month",0.02,IF('6 weeks'!M:M="1-3 times/month",0.08,IF('6 weeks'!M:M="once per week",0.14,IF('6 weeks'!M:M="2-4 times/week",0.43,IF('6 weeks'!M:M="more than 4 times/week",0.8)))))</f>
        <v>0.08</v>
      </c>
      <c r="N25">
        <f>IF('6 weeks'!N:N="Never/less than 1 per month",0.02,IF('6 weeks'!N:N="1-3 per moth",0.08,IF('6 weeks'!N:N="1 per week",0.14,IF('6 weeks'!N:N="2-4 per week",0.8,IF('6 weeks'!N:N="more than 4 per week",0.8)))))</f>
        <v>0.02</v>
      </c>
      <c r="O25">
        <f>IF('6 weeks'!O:O="Never/less than 1 per month",0.02,IF('6 weeks'!O:O="1-3 per month",0.08,IF('6 weeks'!O:O="one per week",0.14,IF('6 weeks'!O:O="2-6 per week",0.8,IF('6 weeks'!O:O="1 or more per day",1)))))</f>
        <v>0.08</v>
      </c>
      <c r="P25">
        <f>IF('6 weeks'!P:P="Never/less than 1 per month",0.02,IF('6 weeks'!P:P="1-3 per month",0.08,IF('6 weeks'!P:P="once per week",0.14,IF('6 weeks'!P:P="2-4 per week",0.43,IF('6 weeks'!P:P="more than 4 per week",0.8)))))</f>
        <v>0.14000000000000001</v>
      </c>
      <c r="Q25">
        <f>IF('6 weeks'!Q:Q="Never/less than 1 per month",0.02,IF('6 weeks'!Q:Q="1-3 per month",0.08,IF('6 weeks'!Q:Q="2-6 per week",0.8,IF('6 weeks'!Q:Q="1 per day",1,IF('6 weeks'!Q:Q="more than 1 per day",2.5)))))</f>
        <v>0.08</v>
      </c>
      <c r="R25">
        <f>IF('6 weeks'!R:R="Never/less than once per month",0.02,IF('6 weeks'!R:R="1-3 times per month",0.08,IF('6 weeks'!R:R="once per week",0.14,IF('6 weeks'!R:R="more than once week",0.43))))</f>
        <v>0.02</v>
      </c>
      <c r="S25">
        <f>IF('6 weeks'!S:S="Never/less than 1 per month",0.02,IF('6 weeks'!S:S="1-3 per month",0.08,IF('6 weeks'!S:S="1 per week",0.14,IF('6 weeks'!S:S="more than 1 per week",0.8))))</f>
        <v>0.02</v>
      </c>
      <c r="T25">
        <f>IF('6 weeks'!T:T="Never/less than once per month",0.02,IF('6 weeks'!T:T="1-3 times per month",0.08,IF('6 weeks'!T:T="once per week",0.14,IF('6 weeks'!T:T="more than once week",0.43))))</f>
        <v>0.02</v>
      </c>
      <c r="U25">
        <f>IF('6 weeks'!U:U="Never/less than 1/month",0.02,IF('6 weeks'!U:U="1-3 times/month",0.08,IF('6 weeks'!U:U="once per week",0.14,IF('6 weeks'!U:U="2-4 times/week",0.43,IF('6 weeks'!U:U="more than 4 times/week",0.8)))))</f>
        <v>0.08</v>
      </c>
      <c r="V25">
        <f>IF('6 weeks'!V:V="Never/less than 1/month",0.02,IF('6 weeks'!V:V="1-3 times/month",0.08,IF('6 weeks'!V:V="once per week",0.14,IF('6 weeks'!V:V="2-4 times/week",0.43,IF('6 weeks'!V:V="more than 4 times/week",0.8)))))</f>
        <v>0.02</v>
      </c>
      <c r="W25">
        <f>IF('6 weeks'!W:W="Never/less than 1/month",0.02,IF('6 weeks'!W:W="1-3 times/month",0.08,IF('6 weeks'!W:W="once per week",0.14,IF('6 weeks'!W:W="2-4 times/week",0.43,IF('6 weeks'!W:W="more than 4 times/week",0.8)))))</f>
        <v>0.02</v>
      </c>
      <c r="X25">
        <f>IF('6 weeks'!X:X="Never/less than 1 per month",0.02,IF('6 weeks'!X:X="1 per week or less",0.14,IF('6 weeks'!X:X="2-6 per week",0.8,IF('6 weeks'!X:X="1 per day",1,IF('6 weeks'!X:X="2-3 per day",2.5,IF('6 weeks'!X:X="more than 3 per day",3.5))))))</f>
        <v>0.14000000000000001</v>
      </c>
      <c r="Y25">
        <f>IF('6 weeks'!Y:Y="Never/less than 1 per month",0.02,IF('6 weeks'!Y:Y="1-3 per month",0.08,IF('6 weeks'!Y:Y="once per week",0.14,IF('6 weeks'!Y:Y="2-4 per week",0.43,IF('6 weeks'!Y:Y="more than 4 per week",0.8)))))</f>
        <v>0.02</v>
      </c>
      <c r="Z25">
        <f>IF('6 weeks'!Z:Z="Never/less than 1 per month",0.02,IF('6 weeks'!Z:Z="1-3 per month",0.08,IF('6 weeks'!Z:Z="once per week",0.14,IF('6 weeks'!Z:Z="2-4 per week",0.43,IF('6 weeks'!Z:Z="more than 4 per week",0.8)))))</f>
        <v>0.14000000000000001</v>
      </c>
      <c r="AA25">
        <f>IF('6 weeks'!AA:AA="Never/less than 1 per month",0.02,IF('6 weeks'!AA:AA="1-3 per month",0.08,IF('6 weeks'!AA:AA="once per week",0.14,IF('6 weeks'!AA:AA="2-4 per week",0.43,IF('6 weeks'!AA:AA="more than 4 per week",0.8)))))</f>
        <v>0.14000000000000001</v>
      </c>
      <c r="AB25">
        <f>IF('6 weeks'!AB:AB="Never/less than 1 per month",0.02,IF('6 weeks'!AB:AB="1-3 per month",0.08,IF('6 weeks'!AB:AB="once per week",0.14,IF('6 weeks'!AB:AB="2-4 per week",0.43,IF('6 weeks'!AB:AB="more than 4 per week",0.8)))))</f>
        <v>0.02</v>
      </c>
      <c r="AC25" t="s">
        <v>182</v>
      </c>
      <c r="AD25">
        <f>IF('6 weeks'!AD:AD="Never/less than 1 per month",0.02,IF('6 weeks'!AD:AD="1-3 per month",0.08,IF('6 weeks'!AD:AD="one per week",0.14,IF('6 weeks'!AD:AD="2-4 per week",0.43,IF('6 weeks'!AD:AD="more than 4 per week",0.8)))))</f>
        <v>0.14000000000000001</v>
      </c>
      <c r="AE25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0.14000000000000001</v>
      </c>
      <c r="AF25">
        <f>IF('6 weeks'!AF:AF="Never/less than 1 per month",0.02,IF('6 weeks'!AF:AF="1-3 per month",0.08,IF('6 weeks'!AF:AF="one per week",0.14,IF('6 weeks'!AF:AF="2-6 per week",0.8,IF('6 weeks'!AF:AF="1 or more per day",1)))))</f>
        <v>0.08</v>
      </c>
      <c r="AG25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25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0.43</v>
      </c>
      <c r="AI25">
        <f>IF('6 weeks'!AI:AI="Never/less than once per month",0.02,IF('6 weeks'!AI:AI="1-3 times per month",0.08,IF('6 weeks'!AI:AI="once per week",0.14,IF('6 weeks'!AI:AI="more than once week",0.43))))</f>
        <v>0.02</v>
      </c>
      <c r="AJ25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25">
        <f>IF('6 weeks'!AK:AK="Never/less than 1 per month",0.02,IF('6 weeks'!AK:AK="1-3 per month",0.08,IF('6 weeks'!AK:AK="one per week",0.14,IF('6 weeks'!AK:AK="2-6 per week",0.8,IF('6 weeks'!AK:AK="1 or more per day",1)))))</f>
        <v>0.08</v>
      </c>
      <c r="AL25">
        <f>IF('6 weeks'!AL:AL="Never/less than 1/month",0.02,IF('6 weeks'!AL:AL="1-3 times/month",0.08,IF('6 weeks'!AL:AL="once per week",0.14,IF('6 weeks'!AL:AL="2-4 times/week",0.43,IF('6 weeks'!AL:AL="more than 4 times/week",0.8)))))</f>
        <v>0.08</v>
      </c>
      <c r="AM25">
        <f>IF('6 weeks'!AM:AM="Never/less than 1 per month",0.02,IF('6 weeks'!AM:AM="1-3 per month",0.08,IF('6 weeks'!AM:AM="one per week",0.14,IF('6 weeks'!AM:AM="2-6 per week",0.8,IF('6 weeks'!AM:AM="1 or more per day",1)))))</f>
        <v>0.08</v>
      </c>
      <c r="AN25">
        <f>IF('6 weeks'!AN:AN="Never/less than 1 per month",0.02,IF('6 weeks'!AN:AN="1-3 per moth",0.08,IF('6 weeks'!AN:AN="1 per week",0.14,IF('6 weeks'!AN:AN="2-4 per week",0.8,IF('6 weeks'!AN:AN="more than 4 per week",0.8)))))</f>
        <v>0.14000000000000001</v>
      </c>
      <c r="AO25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25">
        <f>IF('6 weeks'!AP:AP="Never/less than 1 per month",0.02,IF('6 weeks'!AP:AP="1-3 per month",0.08,IF('6 weeks'!AP:AP="1 per week",0.14,IF('6 weeks'!AP:AP="more than 1 per week",0.8))))</f>
        <v>0.14000000000000001</v>
      </c>
      <c r="AQ25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25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25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25">
        <f>IF('6 weeks'!AT:AT="Never/less than 1 per month",0.02,IF('6 weeks'!AT:AT="1-3 per month",0.08,IF('6 weeks'!AT:AT="1-4 per week",0.43,IF('6 weeks'!AT:AT="more than 4 per week",0.8))))</f>
        <v>0.43</v>
      </c>
      <c r="AU25">
        <f>IF('6 weeks'!AU:AU="Never/less than 1 per month",0.02,IF('6 weeks'!AU:AU="1-3 per month",0.08,IF('6 weeks'!AU:AU="once per week",0.14,IF('6 weeks'!AU:AU="2-4 per week",0.43,IF('6 weeks'!AU:AU="more than 4 per week",0.8)))))</f>
        <v>0.08</v>
      </c>
      <c r="AV25">
        <f>IF('6 weeks'!AV:AV="Never/less than 1 per month",0.02,IF('6 weeks'!AV:AV="1-3 per month",0.08,IF('6 weeks'!AV:AV="one per week",0.14,IF('6 weeks'!AV:AV="2-6 per week",0.8,IF('6 weeks'!AV:AV="1 or more per day",1)))))</f>
        <v>0.08</v>
      </c>
      <c r="AW25">
        <f>IF('6 weeks'!AW:AW="Never/less than 1 per month",0.02,IF('6 weeks'!AW:AW="1-3 per month",0.08,IF('6 weeks'!AW:AW="once per week",0.14,IF('6 weeks'!AW:AW="2-4 per week",0.43,IF('6 weeks'!AW:AW="more than 4 per week",0.8)))))</f>
        <v>0.14000000000000001</v>
      </c>
      <c r="AX25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25">
        <f>IF('6 weeks'!AY:AY="Never/less than 1 per month",0.02,IF('6 weeks'!AY:AY="1-3 per moth",0.08,IF('6 weeks'!AY:AY="1 per week",0.14,IF('6 weeks'!AY:AY="2-4 per week",0.43,IF('6 weeks'!AY:AY="more than 4 per week",0.8)))))</f>
        <v>0.02</v>
      </c>
      <c r="AZ25">
        <f>IF('6 weeks'!AZ:AZ="Never/less than 1 per month",0.02,IF('6 weeks'!AZ:AZ="1-3 per month",0.08,IF('6 weeks'!AZ:AZ="once per week",0.14,IF('6 weeks'!AZ:AZ="2-4 per week",0.43,IF('6 weeks'!AZ:AZ="more than 4 per week",0.8)))))</f>
        <v>0.08</v>
      </c>
      <c r="BA25">
        <f>IF('6 weeks'!BA:BA="Never/less than 1 per month",0.02,IF('6 weeks'!BA:BA="1-3 per moth",0.08,IF('6 weeks'!BA:BA="1 per week",0.14,IF('6 weeks'!BA:BA="2-4 per week",0.8,IF('6 weeks'!BA:BA="more than 4 per week",0.8)))))</f>
        <v>0.14000000000000001</v>
      </c>
      <c r="BB25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25">
        <f>IF('6 weeks'!BC:BC="Never/less than 1 per month",0.02,IF('6 weeks'!BC:BC="1-3 per month",0.08,IF('6 weeks'!BC:BC="once per week",0.14,IF('6 weeks'!BC:BC="2-4 per week",0.43,IF('6 weeks'!BC:BC="more than 4 per week",0.8)))))</f>
        <v>0.14000000000000001</v>
      </c>
      <c r="BD25">
        <f>IF('6 weeks'!BD:BD="Never/less than 1 per month",0.02,IF('6 weeks'!BD:BD="1-3 per month",0.08,IF('6 weeks'!BD:BD="1 per week",0.14,IF('6 weeks'!BD:BD="more than 1 per week",0.8))))</f>
        <v>0.14000000000000001</v>
      </c>
      <c r="BE25">
        <f>IF('6 weeks'!BE:BE="Never/less than 1 per month",0.02,IF('6 weeks'!BE:BE="1-3 per month",0.08,IF('6 weeks'!BE:BE="1 per week",0.14,IF('6 weeks'!BE:BE="more than 1 per week",0.8))))</f>
        <v>0.14000000000000001</v>
      </c>
      <c r="BF25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25">
        <f>IF('6 weeks'!BG:BG="Never/less than 1/month",0.02,IF('6 weeks'!BG:BG="1-3 times/month",0.08,IF('6 weeks'!BG:BG="once per week",0.14,IF('6 weeks'!BG:BG="2-4 times/week",0.43,IF('6 weeks'!BG:BG="more than 4 times/week",0.8)))))</f>
        <v>0.14000000000000001</v>
      </c>
      <c r="BH25">
        <f>IF('6 weeks'!BH:BH="Never/less than 1/month",0.02,IF('6 weeks'!BH:BH="1-3 times/month",0.08,IF('6 weeks'!BH:BH="once per week",0.14,IF('6 weeks'!BH:BH="2-4 times/week",0.43,IF('6 weeks'!BH:BH="more than 4 times/week",0.8)))))</f>
        <v>0.02</v>
      </c>
      <c r="BI25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25">
        <f>IF('6 weeks'!BJ:BJ="Never/less than 1 per month",0.02,IF('6 weeks'!BJ:BJ="1-3 per month",0.08,IF('6 weeks'!BJ:BJ="one per week",0.14,IF('6 weeks'!BJ:BJ="2-4 per week",0.43,IF('6 weeks'!BJ:BJ="more than 4 per week",0.8)))))</f>
        <v>0.02</v>
      </c>
      <c r="BK25">
        <f>IF('6 weeks'!BK:BK="Never/less than 1 per month",0.02,IF('6 weeks'!BK:BK="1-3 per month",0.08,IF('6 weeks'!BK:BK="once per week",0.14,IF('6 weeks'!BK:BK="2-4 per week",0.43,IF('6 weeks'!BK:BK="more than 4 per week",0.8)))))</f>
        <v>0.08</v>
      </c>
      <c r="BL25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25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25">
        <f>IF('6 weeks'!BN:BN="Never/less than 1 per month",0.02,IF('6 weeks'!BN:BN="1-3 per month",0.08,IF('6 weeks'!BN:BN="once per week",0.14,IF('6 weeks'!BN:BN="2-4 per week",0.43,IF('6 weeks'!BN:BN="more than 4 per week",0.8)))))</f>
        <v>0.14000000000000001</v>
      </c>
      <c r="BO25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25">
        <f>IF('6 weeks'!BP:BP="Never/less than 1 per month",0.02,IF('6 weeks'!BP:BP="1-3 per month",0.08,IF('6 weeks'!BP:BP="one per week",0.14,IF('6 weeks'!BP:BP="2-4 per week",0.43,IF('6 weeks'!BP:BP="more than 4 per week",0.8)))))</f>
        <v>0.43</v>
      </c>
      <c r="BQ25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25">
        <f>IF('6 weeks'!BR:BR="never/less than 1 per month",0.02,IF('6 weeks'!BR:BR="1-3 times per month",0.08,IF('6 weeks'!BR:BR="once per week",0.14,IF('6 weeks'!BR:BR="2-4 imes per week",0.43,IF('6 weeks'!BR:BR="more than 4 times per week",0.8)))))</f>
        <v>0.8</v>
      </c>
      <c r="BS25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25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25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0.08</v>
      </c>
      <c r="BV25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25">
        <f>IF('6 weeks'!BW:BW="never/less than 1 per month",0.02,IF('6 weeks'!BW:BW="1-3 times per month",0.08,IF('6 weeks'!BW:BW="once per week",0.14,IF('6 weeks'!BW:BW="2-4 imes/week",0.43,IF('6 weeks'!BW:BW="more than 4 times per week",0.8)))))</f>
        <v>0.08</v>
      </c>
      <c r="BX25">
        <f>IF('6 weeks'!BX:BX="Never/less than 1 per month",0.02,IF('6 weeks'!BX:BX="1-3 per month",0.08,IF('6 weeks'!BX:BX="once per week",0.14,IF('6 weeks'!BX:BX="2-4 per week",0.43,IF('6 weeks'!BX:BX="more than 4 per week",0.8)))))</f>
        <v>0.08</v>
      </c>
      <c r="BY25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0.8</v>
      </c>
      <c r="BZ25">
        <f>IF('6 weeks'!BZ:BZ="never/less than 1 per month",0.02,IF('6 weeks'!BZ:BZ="1-3 times per month",0.08,IF('6 weeks'!BZ:BZ="once per week",0.14,IF('6 weeks'!BZ:BZ="2-4 imes/week",0.43,IF('6 weeks'!BZ:BZ="more than 4 times per week",0.8)))))</f>
        <v>0.08</v>
      </c>
      <c r="CA25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25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25">
        <f>IF('6 weeks'!CC:CC="Never/less than 1 per month",0.02,IF('6 weeks'!CC:CC="1-3 per month",0.08,IF('6 weeks'!CC:CC="one per week",0.14,IF('6 weeks'!CC:CC="2-6 per week",0.8,IF('6 weeks'!CC:CC="1 or more per day",1)))))</f>
        <v>0.08</v>
      </c>
      <c r="CD25">
        <f>IF('6 weeks'!CD:CD="Never/less than 1/month",0.02,IF('6 weeks'!CD:CD="1-3 times/month",0.08,IF('6 weeks'!CD:CD="once per week",0.14,IF('6 weeks'!CD:CD="2-4 times/week",0.43,IF('6 weeks'!CD:CD="more than 4 times/week",0.8)))))</f>
        <v>0.02</v>
      </c>
      <c r="CE25">
        <f>IF('6 weeks'!CE:CE="Never/less than 1 per month",0.02,IF('6 weeks'!CE:CE="1-3 per moth",0.08,IF('6 weeks'!CE:CE="1 per week",0.14,IF('6 weeks'!CE:CE="2-4 per week",0.8,IF('6 weeks'!CE:CE="more than 4 per week",0.8)))))</f>
        <v>0.02</v>
      </c>
      <c r="CF25">
        <f>IF('6 weeks'!CF:CF="Never/less than 1 per month",0.02,IF('6 weeks'!CF:CF="1-3 per month",0.08,IF('6 weeks'!CF:CF="once per week",0.14,IF('6 weeks'!CF:CF="2-4 per week",0.43,IF('6 weeks'!CF:CF="more than 4 per week",0.8)))))</f>
        <v>0.14000000000000001</v>
      </c>
      <c r="CG25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0.08</v>
      </c>
      <c r="CH25">
        <f>IF('6 weeks'!CH:CH="Never/less than once per month",0.02,IF('6 weeks'!CH:CH="1-3 times per month",0.08,IF('6 weeks'!CH:CH="once per week",0.14,IF('6 weeks'!CH:CH="more than once week",0.43))))</f>
        <v>0.02</v>
      </c>
      <c r="CI25">
        <f>IF('6 weeks'!CI:CI="Never/less than once per month",0.02,IF('6 weeks'!CI:CI="1-3 times per month",0.08,IF('6 weeks'!CI:CI="once per week",0.14,IF('6 weeks'!CI:CI="more than once week",0.43))))</f>
        <v>0.02</v>
      </c>
      <c r="CJ25">
        <f>IF('6 weeks'!CJ:CJ="Never/less than 1/month",0.02,IF('6 weeks'!CJ:CJ="1-3 times per month",0.08,IF('6 weeks'!CJ:CJ="once per week",0.14,IF('6 weeks'!CJ:CJ="2-6 times/week",0.8,IF('6 weeks'!CJ:CJ="1 or more per day",1)))))</f>
        <v>0.08</v>
      </c>
      <c r="CK25">
        <f>IF('6 weeks'!CK:CK="Never/less than 1 per month",0.02,IF('6 weeks'!CK:CK="1-3 per month",0.08,IF('6 weeks'!CK:CK="one per week",0.14,IF('6 weeks'!CK:CK="2-6 per week",0.8,IF('6 weeks'!CK:CK="1 or more per day",1)))))</f>
        <v>0.08</v>
      </c>
      <c r="CL25">
        <v>0.08</v>
      </c>
      <c r="CM25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25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25">
        <f>IF('6 weeks'!CO:CO="Never/less than 1 per month",0.02,IF('6 weeks'!CO:CO="1-3 per month",0.08,IF('6 weeks'!CO:CO="1 per week",0.14,IF('6 weeks'!CO:CO="more than 1 per week",0.8))))</f>
        <v>0.02</v>
      </c>
      <c r="CP25">
        <f>IF('6 weeks'!CP:CP="Never/less than 1 per month",0.02,IF('6 weeks'!CP:CP="1-3 per moth",0.08,IF('6 weeks'!CP:CP="1 per week",0.14,IF('6 weeks'!CP:CP="2-4 per week",0.8,IF('6 weeks'!CP:CP="more than 4 per week",0.8)))))</f>
        <v>0.8</v>
      </c>
      <c r="CQ25">
        <f>IF('6 weeks'!CQ:CQ="Never/less than once per month",0.02,IF('6 weeks'!CQ:CQ="1-3 times per month",0.08,IF('6 weeks'!CQ:CQ="once per week",0.14,IF('6 weeks'!CQ:CQ="more than once week",0.43))))</f>
        <v>0.02</v>
      </c>
      <c r="CR25">
        <f>IF('6 weeks'!CR:CR="Never/less than 1/month",0.02,IF('6 weeks'!CR:CR="1-3 times/month",0.08,IF('6 weeks'!CR:CR="once per week",0.14,IF('6 weeks'!CR:CR="2-4 times/week",0.43,IF('6 weeks'!CR:CR="more than 4 times/week",0.8)))))</f>
        <v>0.08</v>
      </c>
      <c r="CS25">
        <f>IF('6 weeks'!CS:CS="Never/less than 1 per month",0.02,IF('6 weeks'!CS:CS="1-3 per month",0.08,IF('6 weeks'!CS:CS="one per week",0.14,IF('6 weeks'!CS:CS="2-4 per week",0.43,IF('6 weeks'!CS:CS="more than 4 per week",0.8)))))</f>
        <v>0.14000000000000001</v>
      </c>
      <c r="CT25">
        <f>IF('6 weeks'!CT:CT="Never/less than 1 per month",0.02,IF('6 weeks'!CT:CT="1-3 per month",0.08,IF('6 weeks'!CT:CT="1 per week",0.14,IF('6 weeks'!CT:CT="more than 1 per week",0.8))))</f>
        <v>0.02</v>
      </c>
      <c r="CU25">
        <f>IF('6 weeks'!CU:CU="Never/less than 1/month",0.02,IF('6 weeks'!CU:CU="1-3 times per month",0.08,IF('6 weeks'!CU:CU="once per week",0.14,IF('6 weeks'!CU:CU="2-6 times/week",0.8,IF('6 weeks'!CU:CU="1 or more per day",1)))))</f>
        <v>0.08</v>
      </c>
      <c r="CV25">
        <f>IF('6 weeks'!CV:CV="Never/less than 1/month",0.02,IF('6 weeks'!CV:CV="1-3 times/month",0.08,IF('6 weeks'!CV:CV="once per week",0.14,IF('6 weeks'!CV:CV="2-4 times/week",0.43,IF('6 weeks'!CV:CV="more than 4 times/week",0.8)))))</f>
        <v>0.08</v>
      </c>
      <c r="CW25">
        <f>IF('6 weeks'!CW:CW="Never/less than 1 per month",0.02,IF('6 weeks'!CW:CW="1-3 per month",0.08,IF('6 weeks'!CW:CW="1 per week",0.14,IF('6 weeks'!CW:CW="more than 1 per week",0.8))))</f>
        <v>0.02</v>
      </c>
      <c r="CX25">
        <f>IF('6 weeks'!CX:CX="Never/less than once per month",0.02,IF('6 weeks'!CX:CX="1-3 times per month",0.08,IF('6 weeks'!CX:CX="once per week",0.14,IF('6 weeks'!CX:CX="more than once week",0.43))))</f>
        <v>0.02</v>
      </c>
      <c r="CY25">
        <f>IF('6 weeks'!CY:CY="Never/less than 1 per month",0.02,IF('6 weeks'!CY:CY="1-3 per month",0.08,IF('6 weeks'!CY:CY="once per week",0.14,IF('6 weeks'!CY:CY="2-4 per week",0.43,IF('6 weeks'!CY:CY="more than 4 per week",0.8)))))</f>
        <v>0.08</v>
      </c>
      <c r="CZ25">
        <f>IF('6 weeks'!CZ:CZ="Never/less than 1 per month",0.02,IF('6 weeks'!CZ:CZ="1-3 per month",0.08,IF('6 weeks'!CZ:CZ="1-4 per week",0.43,IF('6 weeks'!CZ:CZ="more than 4 per week",0.8))))</f>
        <v>0.43</v>
      </c>
      <c r="DA25">
        <f>IF('6 weeks'!DA:DA="Never/less than 1 per month",0.02,IF('6 weeks'!DA:DA="1-3 per month",0.08,IF('6 weeks'!DA:DA="once per week",0.14,IF('6 weeks'!DA:DA="2-4 per week",0.43,IF('6 weeks'!DA:DA="more than 4 per week",0.8)))))</f>
        <v>0.43</v>
      </c>
      <c r="DB25">
        <f>IF('6 weeks'!DB:DB="Never/less than 1 per month",0.02,IF('6 weeks'!DB:DB="1-3 per month",0.08,IF('6 weeks'!DB:DB="1-4 per week",0.43,IF('6 weeks'!DB:DB="more than 4 per week",0.8))))</f>
        <v>0.08</v>
      </c>
      <c r="DC25">
        <f>IF('6 weeks'!DC:DC="Never/less than 1 per month",0.02,IF('6 weeks'!DC:DC="1-3 per month",0.08,IF('6 weeks'!DC:DC="once per week",0.14,IF('6 weeks'!DC:DC="2-4 per week",0.43,IF('6 weeks'!DC:DC="more than 4 per week",0.8)))))</f>
        <v>0.08</v>
      </c>
      <c r="DD25">
        <f>IF('6 weeks'!DD:DD="Never/less than 1 per month",0.02,IF('6 weeks'!DD:DD="1-3 per month",0.08,IF('6 weeks'!DD:DD="one per week",0.14,IF('6 weeks'!DD:DD="2-4 per week",0.43,IF('6 weeks'!DD:DD="more than 4 per week",0.8)))))</f>
        <v>0.14000000000000001</v>
      </c>
      <c r="DE25">
        <f>IF('6 weeks'!DE:DE="Never/less than 1 per month",0.02,IF('6 weeks'!DE:DE="1-3 per moth",0.08,IF('6 weeks'!DE:DE="1 per week",0.14,IF('6 weeks'!DE:DE="2-4 per week",0.8,IF('6 weeks'!DE:DE="more than 4 per week",0.8)))))</f>
        <v>0.02</v>
      </c>
      <c r="DF25">
        <f>IF('6 weeks'!DF:DF="Never/less than once per month",0.02,IF('6 weeks'!DF:DF="1-3 times per month",0.08,IF('6 weeks'!DF:DF="once per week",0.14,IF('6 weeks'!DF:DF="more than once week",0.43))))</f>
        <v>0.02</v>
      </c>
      <c r="DG25">
        <f>IF('6 weeks'!DG:DG="Never/less than 1 per month",0.02,IF('6 weeks'!DG:DG="1-3 per month",0.08,IF('6 weeks'!DG:DG="1 per week",0.14,IF('6 weeks'!DG:DG="more than 1 per week",0.8))))</f>
        <v>0.02</v>
      </c>
      <c r="DH25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25">
        <f>IF('6 weeks'!DI:DI="Never/less than 1/month",0.02,IF('6 weeks'!DI:DI="1-3 times/month",0.08,IF('6 weeks'!DI:DI="once per week",0.14,IF('6 weeks'!DI:DI="2-4 times/week",0.43,IF('6 weeks'!DI:DI="1 or more per day",1)))))</f>
        <v>0.08</v>
      </c>
      <c r="DJ25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25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0.08</v>
      </c>
      <c r="DL25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25">
        <f>IF('6 weeks'!DM:DM="never/less than 1 per month",0.02,IF('6 weeks'!DM:DM="1-3 times per month",0.08,IF('6 weeks'!DM:DM="once per week",0.14,IF('6 weeks'!DM:DM="2-4 times per week",0.43,IF('6 weeks'!DM:DM="more than 4 times per week",0.8)))))</f>
        <v>0.08</v>
      </c>
      <c r="DN25">
        <f>IF('6 weeks'!DN:DN="Never/less than 1 per month",0.02,IF('6 weeks'!DN:DN="1-3 per month",0.08,IF('6 weeks'!DN:DN="once per week",0.14,IF('6 weeks'!DN:DN="2-4 per week",0.43,IF('6 weeks'!DN:DN="more than 4 per week",0.8)))))</f>
        <v>0.08</v>
      </c>
      <c r="DO25">
        <f>IF('6 weeks'!DO:DO="never/less than 1 per month",0.02,IF('6 weeks'!DO:DO="1-3 times per month",0.08,IF('6 weeks'!DO:DO="once per week",0.14,IF('6 weeks'!DO:DO="2-4 imes/week",0.43,IF('6 weeks'!DO:DO="more than 4 times per week",0.8)))))</f>
        <v>0.08</v>
      </c>
      <c r="DP25">
        <f>IF('6 weeks'!DP:DP="Never/less than 1 per month",0.02,IF('6 weeks'!DP:DP="1-3 per month",0.08,IF('6 weeks'!DP:DP="once per week",0.14,IF('6 weeks'!DP:DP="2-4 per week",0.43,IF('6 weeks'!DP:DP="more than 4 per week",0.8)))))</f>
        <v>0.08</v>
      </c>
      <c r="DQ25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25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25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25">
        <f>IF('6 weeks'!DT:DT="Never/less than 1 per month",0.02,IF('6 weeks'!DT:DT="1-3 per month",0.08,IF('6 weeks'!DT:DT="once per week",0.14,IF('6 weeks'!DT:DT="2-4 per week",0.43,IF('6 weeks'!DT:DT="more than 4 per week",0.8)))))</f>
        <v>0.14000000000000001</v>
      </c>
      <c r="DU25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25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25">
        <f>IF('6 weeks'!DW:DW="Never/less than 1 per month",0.02,IF('6 weeks'!DW:DW="1-3 per month",0.08,IF('6 weeks'!DW:DW="once per week",0.14,IF('6 weeks'!DW:DW="2-4 per week",0.43,IF('6 weeks'!DW:DW="more than 4 per week",0.8)))))</f>
        <v>0.08</v>
      </c>
      <c r="DX25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25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25">
        <f>IF('6 weeks'!DZ:DZ="Never/less than 1/month",0.02,IF('6 weeks'!DZ:DZ="1-3 times/month",0.08,IF('6 weeks'!DZ:DZ="once per week",0.14,IF('6 weeks'!DZ:DZ="2-4 times/week",0.43,IF('6 weeks'!DZ:DZ="more than 4 times/week",0.8)))))</f>
        <v>0.14000000000000001</v>
      </c>
      <c r="EA25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25">
        <f>IF('6 weeks'!EB:EB="Never/less than 1 per month",0.02,IF('6 weeks'!EB:EB="1-3 per month",0.08,IF('6 weeks'!EB:EB="once per week",0.14,IF('6 weeks'!EB:EB="2-4 per week",0.43,IF('6 weeks'!EB:EB="more than 4 per week",0.8)))))</f>
        <v>0.14000000000000001</v>
      </c>
      <c r="EC25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25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25">
        <f>IF('6 weeks'!EE:EE="Never/less than 1/month",0.02,IF('6 weeks'!EE:EE="1-3 times per month",0.08,IF('6 weeks'!EE:EE="once per week",0.14,IF('6 weeks'!EE:EE="2-6 times/week",0.8,IF('6 weeks'!EE:EE="1 or more per day",1)))))</f>
        <v>0.8</v>
      </c>
      <c r="EF25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25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25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25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2</v>
      </c>
      <c r="EJ25">
        <f>IF('6 weeks'!EJ:EJ="Never/less than once per month",0.02,IF('6 weeks'!EJ:EJ="1-3 times per month",0.08,IF('6 weeks'!EJ:EJ="once per week",0.14,IF('6 weeks'!EJ:EJ="more than once per week",0.43))))</f>
        <v>0.02</v>
      </c>
      <c r="EK25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25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0.43</v>
      </c>
      <c r="EM25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0.8</v>
      </c>
      <c r="EN25">
        <f>IF('6 weeks'!EN:EN="Never/less than 1 per month",0.02,IF('6 weeks'!EN:EN="1-3 per moth",0.08,IF('6 weeks'!EN:EN="1 per week",0.14,IF('6 weeks'!EN:EN="2-4 per week",0.8,IF('6 weeks'!EN:EN="more than 4 per week",0.8)))))</f>
        <v>0.08</v>
      </c>
      <c r="EO25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0.02</v>
      </c>
      <c r="EP25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25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26" spans="1:147" x14ac:dyDescent="0.25">
      <c r="A26">
        <v>139</v>
      </c>
      <c r="B26">
        <f>IF('6 weeks'!B:B="Never/less than 1/month",0.02,IF('6 weeks'!B:B="1-3 times per month",0.08,IF('6 weeks'!B:B="once per week",0.14,IF('6 weeks'!B:B="2-6 times/week",0.8,IF('6 weeks'!B:B="1 or more per day",1)))))</f>
        <v>0.08</v>
      </c>
      <c r="C26">
        <f>IF('6 weeks'!C:C="Never/less than 1/month",0.02,IF('6 weeks'!C:C="1-3 times per month",0.08,IF('6 weeks'!C:C="once per week",0.14,IF('6 weeks'!C:C="2-6 times/week",0.8,IF('6 weeks'!C:C="1 or more per day",1)))))</f>
        <v>0.14000000000000001</v>
      </c>
      <c r="D26">
        <f>IF('6 weeks'!D:D="Never/less than 1/month",0.02,IF('6 weeks'!D:D="1-3 times per month",0.08,IF('6 weeks'!D:D="once per week",0.14,IF('6 weeks'!D:D="2-6 times/week",0.8,IF('6 weeks'!D:D="1 or more per day",1)))))</f>
        <v>0.14000000000000001</v>
      </c>
      <c r="E26">
        <f>IF('6 weeks'!E:E="Never/less than 1 per month",0.02,IF('6 weeks'!E:E="1-3 per month",0.08,IF('6 weeks'!E:E="once per week",0.14,IF('6 weeks'!E:E="2-4 per week",0.43,IF('6 weeks'!E:E="1 or more per day",1)))))</f>
        <v>0.14000000000000001</v>
      </c>
      <c r="F26">
        <f>IF('6 weeks'!F:F="Never/less than 1/month",0.02,IF('6 weeks'!F:F="1-3 times/month",0.08,IF('6 weeks'!F:F="once per week",0.14,IF('6 weeks'!F:F="2-4 times/week",0.43,IF('6 weeks'!F:F="more than 4 times/week",0.8)))))</f>
        <v>0.14000000000000001</v>
      </c>
      <c r="G26">
        <f>IF('6 weeks'!G:G="Never/less than 1/month",0.02,IF('6 weeks'!G:G="1-3 times per month",0.08,IF('6 weeks'!G:G="once per week",0.14,IF('6 weeks'!G:G="2-6 times/week",0.8,IF('6 weeks'!G:G="1 or more per day",1)))))</f>
        <v>0.02</v>
      </c>
      <c r="H26">
        <f>IF('6 weeks'!H:H="Never/less than 1 per month",0.02,IF('6 weeks'!H:H="1-3 per month",0.08,IF('6 weeks'!H:H="once per week",0.14,IF('6 weeks'!H:H="2-4 per week",0.43,IF('6 weeks'!H:H="more than 4 per week",0.8)))))</f>
        <v>0.14000000000000001</v>
      </c>
      <c r="I26">
        <f>IF('6 weeks'!I:I="Never/less than 1 per month",0.02,IF('6 weeks'!I:I="1-3 per month",0.08,IF('6 weeks'!I:I="once per week",0.14,IF('6 weeks'!I:I="2-4 per week",0.43,IF('6 weeks'!I:I="more than 4 per week",0.8)))))</f>
        <v>0.14000000000000001</v>
      </c>
      <c r="J26">
        <f>IF('6 weeks'!J:J="Never/less than 1 per month",0.02,IF('6 weeks'!J:J="1-3 per month",0.08,IF('6 weeks'!J:J="once per week",0.14,IF('6 weeks'!J:J="2-4 per week",0.43,IF('6 weeks'!J:J="more than 4 per week",0.8)))))</f>
        <v>0.14000000000000001</v>
      </c>
      <c r="K26">
        <f>IF('6 weeks'!K:K="Never/less than 1 per month",0.02,IF('6 weeks'!K:K="1-3 per moth",0.08,IF('6 weeks'!K:K="1 per week",0.14,IF('6 weeks'!K:K="2-4 per week",0.8,IF('6 weeks'!K:K="more than 4 per week",0.8)))))</f>
        <v>0.08</v>
      </c>
      <c r="L26">
        <f>IF('6 weeks'!L:L="Never/less than 1/month",0.02,IF('6 weeks'!L:L="1-3 times/month",0.08,IF('6 weeks'!L:L="once per week",0.14,IF('6 weeks'!L:L="2-4 times/week",0.43,IF('6 weeks'!L:L="more than 4 times/week",0.8)))))</f>
        <v>0.14000000000000001</v>
      </c>
      <c r="M26">
        <f>IF('6 weeks'!M:M="Never/less than 1/month",0.02,IF('6 weeks'!M:M="1-3 times/month",0.08,IF('6 weeks'!M:M="once per week",0.14,IF('6 weeks'!M:M="2-4 times/week",0.43,IF('6 weeks'!M:M="more than 4 times/week",0.8)))))</f>
        <v>0.14000000000000001</v>
      </c>
      <c r="N26">
        <f>IF('6 weeks'!N:N="Never/less than 1 per month",0.02,IF('6 weeks'!N:N="1-3 per moth",0.08,IF('6 weeks'!N:N="1 per week",0.14,IF('6 weeks'!N:N="2-4 per week",0.8,IF('6 weeks'!N:N="more than 4 per week",0.8)))))</f>
        <v>0.14000000000000001</v>
      </c>
      <c r="O26">
        <f>IF('6 weeks'!O:O="Never/less than 1 per month",0.02,IF('6 weeks'!O:O="1-3 per month",0.08,IF('6 weeks'!O:O="one per week",0.14,IF('6 weeks'!O:O="2-6 per week",0.8,IF('6 weeks'!O:O="1 or more per day",1)))))</f>
        <v>0.08</v>
      </c>
      <c r="P26">
        <f>IF('6 weeks'!P:P="Never/less than 1 per month",0.02,IF('6 weeks'!P:P="1-3 per month",0.08,IF('6 weeks'!P:P="once per week",0.14,IF('6 weeks'!P:P="2-4 per week",0.43,IF('6 weeks'!P:P="more than 4 per week",0.8)))))</f>
        <v>0.02</v>
      </c>
      <c r="Q26">
        <f>IF('6 weeks'!Q:Q="Never/less than 1 per month",0.02,IF('6 weeks'!Q:Q="1-3 per month",0.08,IF('6 weeks'!Q:Q="2-6 per week",0.8,IF('6 weeks'!Q:Q="1 per day",1,IF('6 weeks'!Q:Q="more than 1 per day",2.5)))))</f>
        <v>0.08</v>
      </c>
      <c r="R26">
        <f>IF('6 weeks'!R:R="Never/less than once per month",0.02,IF('6 weeks'!R:R="1-3 times per month",0.08,IF('6 weeks'!R:R="once per week",0.14,IF('6 weeks'!R:R="more than once week",0.43))))</f>
        <v>0.02</v>
      </c>
      <c r="S26">
        <f>IF('6 weeks'!S:S="Never/less than 1 per month",0.02,IF('6 weeks'!S:S="1-3 per month",0.08,IF('6 weeks'!S:S="1 per week",0.14,IF('6 weeks'!S:S="more than 1 per week",0.8))))</f>
        <v>0.14000000000000001</v>
      </c>
      <c r="T26">
        <f>IF('6 weeks'!T:T="Never/less than once per month",0.02,IF('6 weeks'!T:T="1-3 times per month",0.08,IF('6 weeks'!T:T="once per week",0.14,IF('6 weeks'!T:T="more than once week",0.43))))</f>
        <v>0.14000000000000001</v>
      </c>
      <c r="U26">
        <f>IF('6 weeks'!U:U="Never/less than 1/month",0.02,IF('6 weeks'!U:U="1-3 times/month",0.08,IF('6 weeks'!U:U="once per week",0.14,IF('6 weeks'!U:U="2-4 times/week",0.43,IF('6 weeks'!U:U="more than 4 times/week",0.8)))))</f>
        <v>0.14000000000000001</v>
      </c>
      <c r="V26">
        <f>IF('6 weeks'!V:V="Never/less than 1/month",0.02,IF('6 weeks'!V:V="1-3 times/month",0.08,IF('6 weeks'!V:V="once per week",0.14,IF('6 weeks'!V:V="2-4 times/week",0.43,IF('6 weeks'!V:V="more than 4 times/week",0.8)))))</f>
        <v>0.08</v>
      </c>
      <c r="W26">
        <f>IF('6 weeks'!W:W="Never/less than 1/month",0.02,IF('6 weeks'!W:W="1-3 times/month",0.08,IF('6 weeks'!W:W="once per week",0.14,IF('6 weeks'!W:W="2-4 times/week",0.43,IF('6 weeks'!W:W="more than 4 times/week",0.8)))))</f>
        <v>0.02</v>
      </c>
      <c r="X26">
        <f>IF('6 weeks'!X:X="Never/less than 1 per month",0.02,IF('6 weeks'!X:X="1 per week or less",0.14,IF('6 weeks'!X:X="2-6 per week",0.8,IF('6 weeks'!X:X="1 per day",1,IF('6 weeks'!X:X="2-3 per day",2.5,IF('6 weeks'!X:X="more than 3 per day",3.5))))))</f>
        <v>0.8</v>
      </c>
      <c r="Y26">
        <f>IF('6 weeks'!Y:Y="Never/less than 1 per month",0.02,IF('6 weeks'!Y:Y="1-3 per month",0.08,IF('6 weeks'!Y:Y="once per week",0.14,IF('6 weeks'!Y:Y="2-4 per week",0.43,IF('6 weeks'!Y:Y="more than 4 per week",0.8)))))</f>
        <v>0.14000000000000001</v>
      </c>
      <c r="Z26">
        <f>IF('6 weeks'!Z:Z="Never/less than 1 per month",0.02,IF('6 weeks'!Z:Z="1-3 per month",0.08,IF('6 weeks'!Z:Z="once per week",0.14,IF('6 weeks'!Z:Z="2-4 per week",0.43,IF('6 weeks'!Z:Z="more than 4 per week",0.8)))))</f>
        <v>0.14000000000000001</v>
      </c>
      <c r="AA26">
        <f>IF('6 weeks'!AA:AA="Never/less than 1 per month",0.02,IF('6 weeks'!AA:AA="1-3 per month",0.08,IF('6 weeks'!AA:AA="once per week",0.14,IF('6 weeks'!AA:AA="2-4 per week",0.43,IF('6 weeks'!AA:AA="more than 4 per week",0.8)))))</f>
        <v>0.43</v>
      </c>
      <c r="AB26">
        <f>IF('6 weeks'!AB:AB="Never/less than 1 per month",0.02,IF('6 weeks'!AB:AB="1-3 per month",0.08,IF('6 weeks'!AB:AB="once per week",0.14,IF('6 weeks'!AB:AB="2-4 per week",0.43,IF('6 weeks'!AB:AB="more than 4 per week",0.8)))))</f>
        <v>0.43</v>
      </c>
      <c r="AC26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26">
        <f>IF('6 weeks'!AD:AD="Never/less than 1 per month",0.02,IF('6 weeks'!AD:AD="1-3 per month",0.08,IF('6 weeks'!AD:AD="one per week",0.14,IF('6 weeks'!AD:AD="2-4 per week",0.43,IF('6 weeks'!AD:AD="more than 4 per week",0.8)))))</f>
        <v>0.43</v>
      </c>
      <c r="AE26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1</v>
      </c>
      <c r="AF26">
        <f>IF('6 weeks'!AF:AF="Never/less than 1 per month",0.02,IF('6 weeks'!AF:AF="1-3 per month",0.08,IF('6 weeks'!AF:AF="one per week",0.14,IF('6 weeks'!AF:AF="2-6 per week",0.8,IF('6 weeks'!AF:AF="1 or more per day",1)))))</f>
        <v>0.08</v>
      </c>
      <c r="AG26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26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0.14000000000000001</v>
      </c>
      <c r="AI26">
        <f>IF('6 weeks'!AI:AI="Never/less than once per month",0.02,IF('6 weeks'!AI:AI="1-3 times per month",0.08,IF('6 weeks'!AI:AI="once per week",0.14,IF('6 weeks'!AI:AI="more than once week",0.43))))</f>
        <v>0.08</v>
      </c>
      <c r="AJ26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26">
        <f>IF('6 weeks'!AK:AK="Never/less than 1 per month",0.02,IF('6 weeks'!AK:AK="1-3 per month",0.08,IF('6 weeks'!AK:AK="one per week",0.14,IF('6 weeks'!AK:AK="2-6 per week",0.8,IF('6 weeks'!AK:AK="1 or more per day",1)))))</f>
        <v>0.14000000000000001</v>
      </c>
      <c r="AL26">
        <f>IF('6 weeks'!AL:AL="Never/less than 1/month",0.02,IF('6 weeks'!AL:AL="1-3 times/month",0.08,IF('6 weeks'!AL:AL="once per week",0.14,IF('6 weeks'!AL:AL="2-4 times/week",0.43,IF('6 weeks'!AL:AL="more than 4 times/week",0.8)))))</f>
        <v>0.14000000000000001</v>
      </c>
      <c r="AM26">
        <f>IF('6 weeks'!AM:AM="Never/less than 1 per month",0.02,IF('6 weeks'!AM:AM="1-3 per month",0.08,IF('6 weeks'!AM:AM="one per week",0.14,IF('6 weeks'!AM:AM="2-6 per week",0.8,IF('6 weeks'!AM:AM="1 or more per day",1)))))</f>
        <v>0.08</v>
      </c>
      <c r="AN26">
        <f>IF('6 weeks'!AN:AN="Never/less than 1 per month",0.02,IF('6 weeks'!AN:AN="1-3 per moth",0.08,IF('6 weeks'!AN:AN="1 per week",0.14,IF('6 weeks'!AN:AN="2-4 per week",0.8,IF('6 weeks'!AN:AN="more than 4 per week",0.8)))))</f>
        <v>0.14000000000000001</v>
      </c>
      <c r="AO26">
        <f>IF('6 weeks'!AO:AO="Never/less than 1 per month",0.02,IF('6 weeks'!AO:AO="1-3 per month",0.08,IF('6 weeks'!AO:AO="once per week",0.14,IF('6 weeks'!AO:AO="2-4 per week",0.43,IF('6 weeks'!AO:AO="more than 4 per week",0.8)))))</f>
        <v>0.08</v>
      </c>
      <c r="AP26">
        <f>IF('6 weeks'!AP:AP="Never/less than 1 per month",0.02,IF('6 weeks'!AP:AP="1-3 per month",0.08,IF('6 weeks'!AP:AP="1 per week",0.14,IF('6 weeks'!AP:AP="more than 1 per week",0.8))))</f>
        <v>0.02</v>
      </c>
      <c r="AQ26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26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0.14000000000000001</v>
      </c>
      <c r="AS26">
        <f>IF('6 weeks'!AS:AS="Never/less than 1 per month",0.02,IF('6 weeks'!AS:AS="1-3 per moth",0.08,IF('6 weeks'!AS:AS="1 per week",0.14,IF('6 weeks'!AS:AS="2-4 per week",0.43,IF('6 weeks'!AS:AS="more than 4 per week",0.8)))))</f>
        <v>0.14000000000000001</v>
      </c>
      <c r="AT26">
        <f>IF('6 weeks'!AT:AT="Never/less than 1 per month",0.02,IF('6 weeks'!AT:AT="1-3 per month",0.08,IF('6 weeks'!AT:AT="1-4 per week",0.43,IF('6 weeks'!AT:AT="more than 4 per week",0.8))))</f>
        <v>0.08</v>
      </c>
      <c r="AU26">
        <f>IF('6 weeks'!AU:AU="Never/less than 1 per month",0.02,IF('6 weeks'!AU:AU="1-3 per month",0.08,IF('6 weeks'!AU:AU="once per week",0.14,IF('6 weeks'!AU:AU="2-4 per week",0.43,IF('6 weeks'!AU:AU="more than 4 per week",0.8)))))</f>
        <v>0.08</v>
      </c>
      <c r="AV26">
        <f>IF('6 weeks'!AV:AV="Never/less than 1 per month",0.02,IF('6 weeks'!AV:AV="1-3 per month",0.08,IF('6 weeks'!AV:AV="one per week",0.14,IF('6 weeks'!AV:AV="2-6 per week",0.8,IF('6 weeks'!AV:AV="1 or more per day",1)))))</f>
        <v>0.08</v>
      </c>
      <c r="AW26">
        <f>IF('6 weeks'!AW:AW="Never/less than 1 per month",0.02,IF('6 weeks'!AW:AW="1-3 per month",0.08,IF('6 weeks'!AW:AW="once per week",0.14,IF('6 weeks'!AW:AW="2-4 per week",0.43,IF('6 weeks'!AW:AW="more than 4 per week",0.8)))))</f>
        <v>0.43</v>
      </c>
      <c r="AX26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26">
        <f>IF('6 weeks'!AY:AY="Never/less than 1 per month",0.02,IF('6 weeks'!AY:AY="1-3 per moth",0.08,IF('6 weeks'!AY:AY="1 per week",0.14,IF('6 weeks'!AY:AY="2-4 per week",0.43,IF('6 weeks'!AY:AY="more than 4 per week",0.8)))))</f>
        <v>0.02</v>
      </c>
      <c r="AZ26">
        <f>IF('6 weeks'!AZ:AZ="Never/less than 1 per month",0.02,IF('6 weeks'!AZ:AZ="1-3 per month",0.08,IF('6 weeks'!AZ:AZ="once per week",0.14,IF('6 weeks'!AZ:AZ="2-4 per week",0.43,IF('6 weeks'!AZ:AZ="more than 4 per week",0.8)))))</f>
        <v>0.08</v>
      </c>
      <c r="BA26">
        <f>IF('6 weeks'!BA:BA="Never/less than 1 per month",0.02,IF('6 weeks'!BA:BA="1-3 per moth",0.08,IF('6 weeks'!BA:BA="1 per week",0.14,IF('6 weeks'!BA:BA="2-4 per week",0.8,IF('6 weeks'!BA:BA="more than 4 per week",0.8)))))</f>
        <v>0.14000000000000001</v>
      </c>
      <c r="BB26">
        <f>IF('6 weeks'!BB:BB="Never/less than 1 per month",0.02,IF('6 weeks'!BB:BB="1-3 per moth",0.08,IF('6 weeks'!BB:BB="1 per week",0.14,IF('6 weeks'!BB:BB="2-4 per week",0.8,IF('6 weeks'!BB:BB="more than 4 per week",0.8)))))</f>
        <v>0.08</v>
      </c>
      <c r="BC26">
        <f>IF('6 weeks'!BC:BC="Never/less than 1 per month",0.02,IF('6 weeks'!BC:BC="1-3 per month",0.08,IF('6 weeks'!BC:BC="once per week",0.14,IF('6 weeks'!BC:BC="2-4 per week",0.43,IF('6 weeks'!BC:BC="more than 4 per week",0.8)))))</f>
        <v>0.08</v>
      </c>
      <c r="BD26">
        <f>IF('6 weeks'!BD:BD="Never/less than 1 per month",0.02,IF('6 weeks'!BD:BD="1-3 per month",0.08,IF('6 weeks'!BD:BD="1 per week",0.14,IF('6 weeks'!BD:BD="more than 1 per week",0.8))))</f>
        <v>0.14000000000000001</v>
      </c>
      <c r="BE26">
        <f>IF('6 weeks'!BE:BE="Never/less than 1 per month",0.02,IF('6 weeks'!BE:BE="1-3 per month",0.08,IF('6 weeks'!BE:BE="1 per week",0.14,IF('6 weeks'!BE:BE="more than 1 per week",0.8))))</f>
        <v>0.14000000000000001</v>
      </c>
      <c r="BF26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26">
        <f>IF('6 weeks'!BG:BG="Never/less than 1/month",0.02,IF('6 weeks'!BG:BG="1-3 times/month",0.08,IF('6 weeks'!BG:BG="once per week",0.14,IF('6 weeks'!BG:BG="2-4 times/week",0.43,IF('6 weeks'!BG:BG="more than 4 times/week",0.8)))))</f>
        <v>0.43</v>
      </c>
      <c r="BH26">
        <f>IF('6 weeks'!BH:BH="Never/less than 1/month",0.02,IF('6 weeks'!BH:BH="1-3 times/month",0.08,IF('6 weeks'!BH:BH="once per week",0.14,IF('6 weeks'!BH:BH="2-4 times/week",0.43,IF('6 weeks'!BH:BH="more than 4 times/week",0.8)))))</f>
        <v>0.43</v>
      </c>
      <c r="BI26">
        <f>IF('6 weeks'!BI:BI="Never/less than 1/month",0.02,IF('6 weeks'!BI:BI="1-3 times/month",0.08,IF('6 weeks'!BI:BI="once per week",0.14,IF('6 weeks'!BI:BI="2-4 times/week",0.43,IF('6 weeks'!BI:BI="1 or more per day",1)))))</f>
        <v>0.43</v>
      </c>
      <c r="BJ26">
        <f>IF('6 weeks'!BJ:BJ="Never/less than 1 per month",0.02,IF('6 weeks'!BJ:BJ="1-3 per month",0.08,IF('6 weeks'!BJ:BJ="one per week",0.14,IF('6 weeks'!BJ:BJ="2-4 per week",0.43,IF('6 weeks'!BJ:BJ="more than 4 per week",0.8)))))</f>
        <v>0.08</v>
      </c>
      <c r="BK26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26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26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26">
        <f>IF('6 weeks'!BN:BN="Never/less than 1 per month",0.02,IF('6 weeks'!BN:BN="1-3 per month",0.08,IF('6 weeks'!BN:BN="once per week",0.14,IF('6 weeks'!BN:BN="2-4 per week",0.43,IF('6 weeks'!BN:BN="more than 4 per week",0.8)))))</f>
        <v>0.14000000000000001</v>
      </c>
      <c r="BO26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26">
        <f>IF('6 weeks'!BP:BP="Never/less than 1 per month",0.02,IF('6 weeks'!BP:BP="1-3 per month",0.08,IF('6 weeks'!BP:BP="one per week",0.14,IF('6 weeks'!BP:BP="2-4 per week",0.43,IF('6 weeks'!BP:BP="more than 4 per week",0.8)))))</f>
        <v>0.14000000000000001</v>
      </c>
      <c r="BQ26">
        <f>IF('6 weeks'!BQ:BQ="Never/less than 1 per month",0.02,IF('6 weeks'!BQ:BQ="1-3 per month",0.08,IF('6 weeks'!BQ:BQ="once per week",0.14,IF('6 weeks'!BQ:BQ="2-4 per week",0.43,IF('6 weeks'!BQ:BQ="more than 4 per week",0.8)))))</f>
        <v>0.08</v>
      </c>
      <c r="BR26">
        <f>IF('6 weeks'!BR:BR="never/less than 1 per month",0.02,IF('6 weeks'!BR:BR="1-3 times per month",0.08,IF('6 weeks'!BR:BR="once per week",0.14,IF('6 weeks'!BR:BR="2-4 imes per week",0.43,IF('6 weeks'!BR:BR="more than 4 times per week",0.8)))))</f>
        <v>0.14000000000000001</v>
      </c>
      <c r="BS26">
        <f>IF('6 weeks'!BS:BS="Never/less than 1 per month",0.02,IF('6 weeks'!BS:BS="1-3 per month",0.08,IF('6 weeks'!BS:BS="once per week",0.14,IF('6 weeks'!BS:BS="2-4 per week",0.43,IF('6 weeks'!BS:BS="more than 4 per week",0.8)))))</f>
        <v>0.14000000000000001</v>
      </c>
      <c r="BT26">
        <f>IF('6 weeks'!BT:BT="Never/less than 1/month",0.02,IF('6 weeks'!BT:BT="1-3 times per month",0.08,IF('6 weeks'!BT:BT="once per week",0.14,IF('6 weeks'!BT:BT="2-6 times/week",0.8,IF('6 weeks'!BT:BT="1 or more per day",1)))))</f>
        <v>0.14000000000000001</v>
      </c>
      <c r="BU26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0.8</v>
      </c>
      <c r="BV26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26">
        <f>IF('6 weeks'!BW:BW="never/less than 1 per month",0.02,IF('6 weeks'!BW:BW="1-3 times per month",0.08,IF('6 weeks'!BW:BW="once per week",0.14,IF('6 weeks'!BW:BW="2-4 imes/week",0.43,IF('6 weeks'!BW:BW="more than 4 times per week",0.8)))))</f>
        <v>0.14000000000000001</v>
      </c>
      <c r="BX26">
        <f>IF('6 weeks'!BX:BX="Never/less than 1 per month",0.02,IF('6 weeks'!BX:BX="1-3 per month",0.08,IF('6 weeks'!BX:BX="once per week",0.14,IF('6 weeks'!BX:BX="2-4 per week",0.43,IF('6 weeks'!BX:BX="more than 4 per week",0.8)))))</f>
        <v>0.02</v>
      </c>
      <c r="BY26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26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26">
        <f>IF('6 weeks'!CA:CA="Never/less than 1 per month",0.02,IF('6 weeks'!CA:CA="1-3 per month",0.08,IF('6 weeks'!CA:CA="once per week",0.14,IF('6 weeks'!CA:CA="2-4 per week",0.43,IF('6 weeks'!CA:CA="more than 4 per week",0.8)))))</f>
        <v>0.14000000000000001</v>
      </c>
      <c r="CB26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26">
        <f>IF('6 weeks'!CC:CC="Never/less than 1 per month",0.02,IF('6 weeks'!CC:CC="1-3 per month",0.08,IF('6 weeks'!CC:CC="one per week",0.14,IF('6 weeks'!CC:CC="2-6 per week",0.8,IF('6 weeks'!CC:CC="1 or more per day",1)))))</f>
        <v>0.08</v>
      </c>
      <c r="CD26">
        <f>IF('6 weeks'!CD:CD="Never/less than 1/month",0.02,IF('6 weeks'!CD:CD="1-3 times/month",0.08,IF('6 weeks'!CD:CD="once per week",0.14,IF('6 weeks'!CD:CD="2-4 times/week",0.43,IF('6 weeks'!CD:CD="more than 4 times/week",0.8)))))</f>
        <v>0.08</v>
      </c>
      <c r="CE26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26">
        <f>IF('6 weeks'!CF:CF="Never/less than 1 per month",0.02,IF('6 weeks'!CF:CF="1-3 per month",0.08,IF('6 weeks'!CF:CF="once per week",0.14,IF('6 weeks'!CF:CF="2-4 per week",0.43,IF('6 weeks'!CF:CF="more than 4 per week",0.8)))))</f>
        <v>0.14000000000000001</v>
      </c>
      <c r="CG26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0.02</v>
      </c>
      <c r="CH26">
        <f>IF('6 weeks'!CH:CH="Never/less than once per month",0.02,IF('6 weeks'!CH:CH="1-3 times per month",0.08,IF('6 weeks'!CH:CH="once per week",0.14,IF('6 weeks'!CH:CH="more than once week",0.43))))</f>
        <v>0.02</v>
      </c>
      <c r="CI26">
        <f>IF('6 weeks'!CI:CI="Never/less than once per month",0.02,IF('6 weeks'!CI:CI="1-3 times per month",0.08,IF('6 weeks'!CI:CI="once per week",0.14,IF('6 weeks'!CI:CI="more than once week",0.43))))</f>
        <v>0.02</v>
      </c>
      <c r="CJ26">
        <f>IF('6 weeks'!CJ:CJ="Never/less than 1/month",0.02,IF('6 weeks'!CJ:CJ="1-3 times per month",0.08,IF('6 weeks'!CJ:CJ="once per week",0.14,IF('6 weeks'!CJ:CJ="2-6 times/week",0.8,IF('6 weeks'!CJ:CJ="1 or more per day",1)))))</f>
        <v>0.08</v>
      </c>
      <c r="CK26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26">
        <v>0.08</v>
      </c>
      <c r="CM26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26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26">
        <f>IF('6 weeks'!CO:CO="Never/less than 1 per month",0.02,IF('6 weeks'!CO:CO="1-3 per month",0.08,IF('6 weeks'!CO:CO="1 per week",0.14,IF('6 weeks'!CO:CO="more than 1 per week",0.8))))</f>
        <v>0.8</v>
      </c>
      <c r="CP26">
        <f>IF('6 weeks'!CP:CP="Never/less than 1 per month",0.02,IF('6 weeks'!CP:CP="1-3 per moth",0.08,IF('6 weeks'!CP:CP="1 per week",0.14,IF('6 weeks'!CP:CP="2-4 per week",0.8,IF('6 weeks'!CP:CP="more than 4 per week",0.8)))))</f>
        <v>0.14000000000000001</v>
      </c>
      <c r="CQ26">
        <f>IF('6 weeks'!CQ:CQ="Never/less than once per month",0.02,IF('6 weeks'!CQ:CQ="1-3 times per month",0.08,IF('6 weeks'!CQ:CQ="once per week",0.14,IF('6 weeks'!CQ:CQ="more than once week",0.43))))</f>
        <v>0.02</v>
      </c>
      <c r="CR26">
        <f>IF('6 weeks'!CR:CR="Never/less than 1/month",0.02,IF('6 weeks'!CR:CR="1-3 times/month",0.08,IF('6 weeks'!CR:CR="once per week",0.14,IF('6 weeks'!CR:CR="2-4 times/week",0.43,IF('6 weeks'!CR:CR="more than 4 times/week",0.8)))))</f>
        <v>0.08</v>
      </c>
      <c r="CS26">
        <f>IF('6 weeks'!CS:CS="Never/less than 1 per month",0.02,IF('6 weeks'!CS:CS="1-3 per month",0.08,IF('6 weeks'!CS:CS="one per week",0.14,IF('6 weeks'!CS:CS="2-4 per week",0.43,IF('6 weeks'!CS:CS="more than 4 per week",0.8)))))</f>
        <v>0.43</v>
      </c>
      <c r="CT26">
        <f>IF('6 weeks'!CT:CT="Never/less than 1 per month",0.02,IF('6 weeks'!CT:CT="1-3 per month",0.08,IF('6 weeks'!CT:CT="1 per week",0.14,IF('6 weeks'!CT:CT="more than 1 per week",0.8))))</f>
        <v>0.02</v>
      </c>
      <c r="CU26">
        <f>IF('6 weeks'!CU:CU="Never/less than 1/month",0.02,IF('6 weeks'!CU:CU="1-3 times per month",0.08,IF('6 weeks'!CU:CU="once per week",0.14,IF('6 weeks'!CU:CU="2-6 times/week",0.8,IF('6 weeks'!CU:CU="1 or more per day",1)))))</f>
        <v>0.14000000000000001</v>
      </c>
      <c r="CV26">
        <f>IF('6 weeks'!CV:CV="Never/less than 1/month",0.02,IF('6 weeks'!CV:CV="1-3 times/month",0.08,IF('6 weeks'!CV:CV="once per week",0.14,IF('6 weeks'!CV:CV="2-4 times/week",0.43,IF('6 weeks'!CV:CV="more than 4 times/week",0.8)))))</f>
        <v>0.14000000000000001</v>
      </c>
      <c r="CW26">
        <f>IF('6 weeks'!CW:CW="Never/less than 1 per month",0.02,IF('6 weeks'!CW:CW="1-3 per month",0.08,IF('6 weeks'!CW:CW="1 per week",0.14,IF('6 weeks'!CW:CW="more than 1 per week",0.8))))</f>
        <v>0.08</v>
      </c>
      <c r="CX26">
        <f>IF('6 weeks'!CX:CX="Never/less than once per month",0.02,IF('6 weeks'!CX:CX="1-3 times per month",0.08,IF('6 weeks'!CX:CX="once per week",0.14,IF('6 weeks'!CX:CX="more than once week",0.43))))</f>
        <v>0.14000000000000001</v>
      </c>
      <c r="CY26">
        <f>IF('6 weeks'!CY:CY="Never/less than 1 per month",0.02,IF('6 weeks'!CY:CY="1-3 per month",0.08,IF('6 weeks'!CY:CY="once per week",0.14,IF('6 weeks'!CY:CY="2-4 per week",0.43,IF('6 weeks'!CY:CY="more than 4 per week",0.8)))))</f>
        <v>0.14000000000000001</v>
      </c>
      <c r="CZ26">
        <f>IF('6 weeks'!CZ:CZ="Never/less than 1 per month",0.02,IF('6 weeks'!CZ:CZ="1-3 per month",0.08,IF('6 weeks'!CZ:CZ="1-4 per week",0.43,IF('6 weeks'!CZ:CZ="more than 4 per week",0.8))))</f>
        <v>0.43</v>
      </c>
      <c r="DA26">
        <f>IF('6 weeks'!DA:DA="Never/less than 1 per month",0.02,IF('6 weeks'!DA:DA="1-3 per month",0.08,IF('6 weeks'!DA:DA="once per week",0.14,IF('6 weeks'!DA:DA="2-4 per week",0.43,IF('6 weeks'!DA:DA="more than 4 per week",0.8)))))</f>
        <v>0.08</v>
      </c>
      <c r="DB26">
        <f>IF('6 weeks'!DB:DB="Never/less than 1 per month",0.02,IF('6 weeks'!DB:DB="1-3 per month",0.08,IF('6 weeks'!DB:DB="1-4 per week",0.43,IF('6 weeks'!DB:DB="more than 4 per week",0.8))))</f>
        <v>0.02</v>
      </c>
      <c r="DC26">
        <f>IF('6 weeks'!DC:DC="Never/less than 1 per month",0.02,IF('6 weeks'!DC:DC="1-3 per month",0.08,IF('6 weeks'!DC:DC="once per week",0.14,IF('6 weeks'!DC:DC="2-4 per week",0.43,IF('6 weeks'!DC:DC="more than 4 per week",0.8)))))</f>
        <v>0.14000000000000001</v>
      </c>
      <c r="DD26">
        <f>IF('6 weeks'!DD:DD="Never/less than 1 per month",0.02,IF('6 weeks'!DD:DD="1-3 per month",0.08,IF('6 weeks'!DD:DD="one per week",0.14,IF('6 weeks'!DD:DD="2-4 per week",0.43,IF('6 weeks'!DD:DD="more than 4 per week",0.8)))))</f>
        <v>0.08</v>
      </c>
      <c r="DE26">
        <f>IF('6 weeks'!DE:DE="Never/less than 1 per month",0.02,IF('6 weeks'!DE:DE="1-3 per moth",0.08,IF('6 weeks'!DE:DE="1 per week",0.14,IF('6 weeks'!DE:DE="2-4 per week",0.8,IF('6 weeks'!DE:DE="more than 4 per week",0.8)))))</f>
        <v>0.08</v>
      </c>
      <c r="DF26">
        <f>IF('6 weeks'!DF:DF="Never/less than once per month",0.02,IF('6 weeks'!DF:DF="1-3 times per month",0.08,IF('6 weeks'!DF:DF="once per week",0.14,IF('6 weeks'!DF:DF="more than once week",0.43))))</f>
        <v>0.02</v>
      </c>
      <c r="DG26">
        <f>IF('6 weeks'!DG:DG="Never/less than 1 per month",0.02,IF('6 weeks'!DG:DG="1-3 per month",0.08,IF('6 weeks'!DG:DG="1 per week",0.14,IF('6 weeks'!DG:DG="more than 1 per week",0.8))))</f>
        <v>0.14000000000000001</v>
      </c>
      <c r="DH26">
        <f>IF('6 weeks'!DH:DH="Never/less than 1 per month",0.02,IF('6 weeks'!DH:DH="1-3 per month",0.08,IF('6 weeks'!DH:DH="once per week",0.14,IF('6 weeks'!DH:DH="2-4 per week",0.43,IF('6 weeks'!DH:DH="more than 4 per week",0.8)))))</f>
        <v>0.08</v>
      </c>
      <c r="DI26">
        <f>IF('6 weeks'!DI:DI="Never/less than 1/month",0.02,IF('6 weeks'!DI:DI="1-3 times/month",0.08,IF('6 weeks'!DI:DI="once per week",0.14,IF('6 weeks'!DI:DI="2-4 times/week",0.43,IF('6 weeks'!DI:DI="1 or more per day",1)))))</f>
        <v>0.08</v>
      </c>
      <c r="DJ26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26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0.8</v>
      </c>
      <c r="DL26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26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26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26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26">
        <f>IF('6 weeks'!DP:DP="Never/less than 1 per month",0.02,IF('6 weeks'!DP:DP="1-3 per month",0.08,IF('6 weeks'!DP:DP="once per week",0.14,IF('6 weeks'!DP:DP="2-4 per week",0.43,IF('6 weeks'!DP:DP="more than 4 per week",0.8)))))</f>
        <v>0.14000000000000001</v>
      </c>
      <c r="DQ26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26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26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0.8</v>
      </c>
      <c r="DT26">
        <f>IF('6 weeks'!DT:DT="Never/less than 1 per month",0.02,IF('6 weeks'!DT:DT="1-3 per month",0.08,IF('6 weeks'!DT:DT="once per week",0.14,IF('6 weeks'!DT:DT="2-4 per week",0.43,IF('6 weeks'!DT:DT="more than 4 per week",0.8)))))</f>
        <v>0.02</v>
      </c>
      <c r="DU26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26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26">
        <f>IF('6 weeks'!DW:DW="Never/less than 1 per month",0.02,IF('6 weeks'!DW:DW="1-3 per month",0.08,IF('6 weeks'!DW:DW="once per week",0.14,IF('6 weeks'!DW:DW="2-4 per week",0.43,IF('6 weeks'!DW:DW="more than 4 per week",0.8)))))</f>
        <v>0.14000000000000001</v>
      </c>
      <c r="DX26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26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0.08</v>
      </c>
      <c r="DZ26">
        <f>IF('6 weeks'!DZ:DZ="Never/less than 1/month",0.02,IF('6 weeks'!DZ:DZ="1-3 times/month",0.08,IF('6 weeks'!DZ:DZ="once per week",0.14,IF('6 weeks'!DZ:DZ="2-4 times/week",0.43,IF('6 weeks'!DZ:DZ="more than 4 times/week",0.8)))))</f>
        <v>0.14000000000000001</v>
      </c>
      <c r="EA26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0.14000000000000001</v>
      </c>
      <c r="EB26">
        <f>IF('6 weeks'!EB:EB="Never/less than 1 per month",0.02,IF('6 weeks'!EB:EB="1-3 per month",0.08,IF('6 weeks'!EB:EB="once per week",0.14,IF('6 weeks'!EB:EB="2-4 per week",0.43,IF('6 weeks'!EB:EB="more than 4 per week",0.8)))))</f>
        <v>0.14000000000000001</v>
      </c>
      <c r="EC26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26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26">
        <f>IF('6 weeks'!EE:EE="Never/less than 1/month",0.02,IF('6 weeks'!EE:EE="1-3 times per month",0.08,IF('6 weeks'!EE:EE="once per week",0.14,IF('6 weeks'!EE:EE="2-6 times/week",0.8,IF('6 weeks'!EE:EE="1 or more per day",1)))))</f>
        <v>0.08</v>
      </c>
      <c r="EF26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26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26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26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3</v>
      </c>
      <c r="EJ26">
        <f>IF('6 weeks'!EJ:EJ="Never/less than once per month",0.02,IF('6 weeks'!EJ:EJ="1-3 times per month",0.08,IF('6 weeks'!EJ:EJ="once per week",0.14,IF('6 weeks'!EJ:EJ="more than once per week",0.43))))</f>
        <v>0.14000000000000001</v>
      </c>
      <c r="EK26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0.08</v>
      </c>
      <c r="EL26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0.02</v>
      </c>
      <c r="EM26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1</v>
      </c>
      <c r="EN26">
        <f>IF('6 weeks'!EN:EN="Never/less than 1 per month",0.02,IF('6 weeks'!EN:EN="1-3 per moth",0.08,IF('6 weeks'!EN:EN="1 per week",0.14,IF('6 weeks'!EN:EN="2-4 per week",0.8,IF('6 weeks'!EN:EN="more than 4 per week",0.8)))))</f>
        <v>0.02</v>
      </c>
      <c r="EO26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0.08</v>
      </c>
      <c r="EP26">
        <f>IF('6 weeks'!EP:EP="Never/less than 1/month",0.02,IF('6 weeks'!EP:EP="1-3 times/month",0.08,IF('6 weeks'!EP:EP="once per week",0.14,IF('6 weeks'!EP:EP="2-4 times/week",0.43,IF('6 weeks'!EP:EP="more than 4 times/week",0.8)))))</f>
        <v>0.14000000000000001</v>
      </c>
      <c r="EQ26">
        <f>IF('6 weeks'!EQ:EQ="Never/less than 1/month",0.02,IF('6 weeks'!EQ:EQ="1-3 times/month",0.08,IF('6 weeks'!EQ:EQ="once per week",0.14,IF('6 weeks'!EQ:EQ="2-4 times/week",0.43,IF('6 weeks'!EQ:EQ="more than 4 times/week",0.8)))))</f>
        <v>0.08</v>
      </c>
    </row>
    <row r="27" spans="1:147" x14ac:dyDescent="0.25">
      <c r="A27">
        <v>140</v>
      </c>
      <c r="B27">
        <f>IF('6 weeks'!B:B="Never/less than 1/month",0.02,IF('6 weeks'!B:B="1-3 times per month",0.08,IF('6 weeks'!B:B="once per week",0.14,IF('6 weeks'!B:B="2-6 times/week",0.8,IF('6 weeks'!B:B="1 or more per day",1)))))</f>
        <v>0.08</v>
      </c>
      <c r="C27">
        <f>IF('6 weeks'!C:C="Never/less than 1/month",0.02,IF('6 weeks'!C:C="1-3 times per month",0.08,IF('6 weeks'!C:C="once per week",0.14,IF('6 weeks'!C:C="2-6 times/week",0.8,IF('6 weeks'!C:C="1 or more per day",1)))))</f>
        <v>0.14000000000000001</v>
      </c>
      <c r="D27">
        <f>IF('6 weeks'!D:D="Never/less than 1/month",0.02,IF('6 weeks'!D:D="1-3 times per month",0.08,IF('6 weeks'!D:D="once per week",0.14,IF('6 weeks'!D:D="2-6 times/week",0.8,IF('6 weeks'!D:D="1 or more per day",1)))))</f>
        <v>0.14000000000000001</v>
      </c>
      <c r="E27">
        <f>IF('6 weeks'!E:E="Never/less than 1 per month",0.02,IF('6 weeks'!E:E="1-3 per month",0.08,IF('6 weeks'!E:E="once per week",0.14,IF('6 weeks'!E:E="2-4 per week",0.43,IF('6 weeks'!E:E="1 or more per day",1)))))</f>
        <v>0.14000000000000001</v>
      </c>
      <c r="F27">
        <f>IF('6 weeks'!F:F="Never/less than 1/month",0.02,IF('6 weeks'!F:F="1-3 times/month",0.08,IF('6 weeks'!F:F="once per week",0.14,IF('6 weeks'!F:F="2-4 times/week",0.43,IF('6 weeks'!F:F="more than 4 times/week",0.8)))))</f>
        <v>0.14000000000000001</v>
      </c>
      <c r="G27">
        <f>IF('6 weeks'!G:G="Never/less than 1/month",0.02,IF('6 weeks'!G:G="1-3 times per month",0.08,IF('6 weeks'!G:G="once per week",0.14,IF('6 weeks'!G:G="2-6 times/week",0.8,IF('6 weeks'!G:G="1 or more per day",1)))))</f>
        <v>0.02</v>
      </c>
      <c r="H27">
        <f>IF('6 weeks'!H:H="Never/less than 1 per month",0.02,IF('6 weeks'!H:H="1-3 per month",0.08,IF('6 weeks'!H:H="once per week",0.14,IF('6 weeks'!H:H="2-4 per week",0.43,IF('6 weeks'!H:H="more than 4 per week",0.8)))))</f>
        <v>0.14000000000000001</v>
      </c>
      <c r="I27">
        <f>IF('6 weeks'!I:I="Never/less than 1 per month",0.02,IF('6 weeks'!I:I="1-3 per month",0.08,IF('6 weeks'!I:I="once per week",0.14,IF('6 weeks'!I:I="2-4 per week",0.43,IF('6 weeks'!I:I="more than 4 per week",0.8)))))</f>
        <v>0.14000000000000001</v>
      </c>
      <c r="J27">
        <f>IF('6 weeks'!J:J="Never/less than 1 per month",0.02,IF('6 weeks'!J:J="1-3 per month",0.08,IF('6 weeks'!J:J="once per week",0.14,IF('6 weeks'!J:J="2-4 per week",0.43,IF('6 weeks'!J:J="more than 4 per week",0.8)))))</f>
        <v>0.14000000000000001</v>
      </c>
      <c r="K27">
        <f>IF('6 weeks'!K:K="Never/less than 1 per month",0.02,IF('6 weeks'!K:K="1-3 per moth",0.08,IF('6 weeks'!K:K="1 per week",0.14,IF('6 weeks'!K:K="2-4 per week",0.8,IF('6 weeks'!K:K="more than 4 per week",0.8)))))</f>
        <v>0.14000000000000001</v>
      </c>
      <c r="L27">
        <f>IF('6 weeks'!L:L="Never/less than 1/month",0.02,IF('6 weeks'!L:L="1-3 times/month",0.08,IF('6 weeks'!L:L="once per week",0.14,IF('6 weeks'!L:L="2-4 times/week",0.43,IF('6 weeks'!L:L="more than 4 times/week",0.8)))))</f>
        <v>0.14000000000000001</v>
      </c>
      <c r="M27">
        <f>IF('6 weeks'!M:M="Never/less than 1/month",0.02,IF('6 weeks'!M:M="1-3 times/month",0.08,IF('6 weeks'!M:M="once per week",0.14,IF('6 weeks'!M:M="2-4 times/week",0.43,IF('6 weeks'!M:M="more than 4 times/week",0.8)))))</f>
        <v>0.14000000000000001</v>
      </c>
      <c r="N27">
        <f>IF('6 weeks'!N:N="Never/less than 1 per month",0.02,IF('6 weeks'!N:N="1-3 per moth",0.08,IF('6 weeks'!N:N="1 per week",0.14,IF('6 weeks'!N:N="2-4 per week",0.8,IF('6 weeks'!N:N="more than 4 per week",0.8)))))</f>
        <v>0.14000000000000001</v>
      </c>
      <c r="O27">
        <f>IF('6 weeks'!O:O="Never/less than 1 per month",0.02,IF('6 weeks'!O:O="1-3 per month",0.08,IF('6 weeks'!O:O="one per week",0.14,IF('6 weeks'!O:O="2-6 per week",0.8,IF('6 weeks'!O:O="1 or more per day",1)))))</f>
        <v>0.08</v>
      </c>
      <c r="P27">
        <f>IF('6 weeks'!P:P="Never/less than 1 per month",0.02,IF('6 weeks'!P:P="1-3 per month",0.08,IF('6 weeks'!P:P="once per week",0.14,IF('6 weeks'!P:P="2-4 per week",0.43,IF('6 weeks'!P:P="more than 4 per week",0.8)))))</f>
        <v>0.02</v>
      </c>
      <c r="Q27">
        <f>IF('6 weeks'!Q:Q="Never/less than 1 per month",0.02,IF('6 weeks'!Q:Q="1-3 per month",0.08,IF('6 weeks'!Q:Q="2-6 per week",0.8,IF('6 weeks'!Q:Q="1 per day",1,IF('6 weeks'!Q:Q="more than 1 per day",2.5)))))</f>
        <v>0.08</v>
      </c>
      <c r="R27">
        <f>IF('6 weeks'!R:R="Never/less than once per month",0.02,IF('6 weeks'!R:R="1-3 times per month",0.08,IF('6 weeks'!R:R="once per week",0.14,IF('6 weeks'!R:R="more than once week",0.43))))</f>
        <v>0.02</v>
      </c>
      <c r="S27">
        <f>IF('6 weeks'!S:S="Never/less than 1 per month",0.02,IF('6 weeks'!S:S="1-3 per month",0.08,IF('6 weeks'!S:S="1 per week",0.14,IF('6 weeks'!S:S="more than 1 per week",0.8))))</f>
        <v>0.14000000000000001</v>
      </c>
      <c r="T27">
        <f>IF('6 weeks'!T:T="Never/less than once per month",0.02,IF('6 weeks'!T:T="1-3 times per month",0.08,IF('6 weeks'!T:T="once per week",0.14,IF('6 weeks'!T:T="more than once week",0.43))))</f>
        <v>0.14000000000000001</v>
      </c>
      <c r="U27">
        <f>IF('6 weeks'!U:U="Never/less than 1/month",0.02,IF('6 weeks'!U:U="1-3 times/month",0.08,IF('6 weeks'!U:U="once per week",0.14,IF('6 weeks'!U:U="2-4 times/week",0.43,IF('6 weeks'!U:U="more than 4 times/week",0.8)))))</f>
        <v>0.43</v>
      </c>
      <c r="V27">
        <f>IF('6 weeks'!V:V="Never/less than 1/month",0.02,IF('6 weeks'!V:V="1-3 times/month",0.08,IF('6 weeks'!V:V="once per week",0.14,IF('6 weeks'!V:V="2-4 times/week",0.43,IF('6 weeks'!V:V="more than 4 times/week",0.8)))))</f>
        <v>0.02</v>
      </c>
      <c r="W27">
        <f>IF('6 weeks'!W:W="Never/less than 1/month",0.02,IF('6 weeks'!W:W="1-3 times/month",0.08,IF('6 weeks'!W:W="once per week",0.14,IF('6 weeks'!W:W="2-4 times/week",0.43,IF('6 weeks'!W:W="more than 4 times/week",0.8)))))</f>
        <v>0.02</v>
      </c>
      <c r="X27">
        <f>IF('6 weeks'!X:X="Never/less than 1 per month",0.02,IF('6 weeks'!X:X="1 per week or less",0.14,IF('6 weeks'!X:X="2-6 per week",0.8,IF('6 weeks'!X:X="1 per day",1,IF('6 weeks'!X:X="2-3 per day",2.5,IF('6 weeks'!X:X="more than 3 per day",3.5))))))</f>
        <v>1</v>
      </c>
      <c r="Y27">
        <f>IF('6 weeks'!Y:Y="Never/less than 1 per month",0.02,IF('6 weeks'!Y:Y="1-3 per month",0.08,IF('6 weeks'!Y:Y="once per week",0.14,IF('6 weeks'!Y:Y="2-4 per week",0.43,IF('6 weeks'!Y:Y="more than 4 per week",0.8)))))</f>
        <v>0.14000000000000001</v>
      </c>
      <c r="Z27">
        <f>IF('6 weeks'!Z:Z="Never/less than 1 per month",0.02,IF('6 weeks'!Z:Z="1-3 per month",0.08,IF('6 weeks'!Z:Z="once per week",0.14,IF('6 weeks'!Z:Z="2-4 per week",0.43,IF('6 weeks'!Z:Z="more than 4 per week",0.8)))))</f>
        <v>0.14000000000000001</v>
      </c>
      <c r="AA27">
        <f>IF('6 weeks'!AA:AA="Never/less than 1 per month",0.02,IF('6 weeks'!AA:AA="1-3 per month",0.08,IF('6 weeks'!AA:AA="once per week",0.14,IF('6 weeks'!AA:AA="2-4 per week",0.43,IF('6 weeks'!AA:AA="more than 4 per week",0.8)))))</f>
        <v>0.43</v>
      </c>
      <c r="AB27">
        <f>IF('6 weeks'!AB:AB="Never/less than 1 per month",0.02,IF('6 weeks'!AB:AB="1-3 per month",0.08,IF('6 weeks'!AB:AB="once per week",0.14,IF('6 weeks'!AB:AB="2-4 per week",0.43,IF('6 weeks'!AB:AB="more than 4 per week",0.8)))))</f>
        <v>0.43</v>
      </c>
      <c r="AC27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27">
        <f>IF('6 weeks'!AD:AD="Never/less than 1 per month",0.02,IF('6 weeks'!AD:AD="1-3 per month",0.08,IF('6 weeks'!AD:AD="one per week",0.14,IF('6 weeks'!AD:AD="2-4 per week",0.43,IF('6 weeks'!AD:AD="more than 4 per week",0.8)))))</f>
        <v>0.43</v>
      </c>
      <c r="AE27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0.02</v>
      </c>
      <c r="AF27">
        <f>IF('6 weeks'!AF:AF="Never/less than 1 per month",0.02,IF('6 weeks'!AF:AF="1-3 per month",0.08,IF('6 weeks'!AF:AF="one per week",0.14,IF('6 weeks'!AF:AF="2-6 per week",0.8,IF('6 weeks'!AF:AF="1 or more per day",1)))))</f>
        <v>0.08</v>
      </c>
      <c r="AG27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27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0.14000000000000001</v>
      </c>
      <c r="AI27">
        <f>IF('6 weeks'!AI:AI="Never/less than once per month",0.02,IF('6 weeks'!AI:AI="1-3 times per month",0.08,IF('6 weeks'!AI:AI="once per week",0.14,IF('6 weeks'!AI:AI="more than once week",0.43))))</f>
        <v>0.08</v>
      </c>
      <c r="AJ27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27">
        <f>IF('6 weeks'!AK:AK="Never/less than 1 per month",0.02,IF('6 weeks'!AK:AK="1-3 per month",0.08,IF('6 weeks'!AK:AK="one per week",0.14,IF('6 weeks'!AK:AK="2-6 per week",0.8,IF('6 weeks'!AK:AK="1 or more per day",1)))))</f>
        <v>0.14000000000000001</v>
      </c>
      <c r="AL27">
        <f>IF('6 weeks'!AL:AL="Never/less than 1/month",0.02,IF('6 weeks'!AL:AL="1-3 times/month",0.08,IF('6 weeks'!AL:AL="once per week",0.14,IF('6 weeks'!AL:AL="2-4 times/week",0.43,IF('6 weeks'!AL:AL="more than 4 times/week",0.8)))))</f>
        <v>0.14000000000000001</v>
      </c>
      <c r="AM27">
        <f>IF('6 weeks'!AM:AM="Never/less than 1 per month",0.02,IF('6 weeks'!AM:AM="1-3 per month",0.08,IF('6 weeks'!AM:AM="one per week",0.14,IF('6 weeks'!AM:AM="2-6 per week",0.8,IF('6 weeks'!AM:AM="1 or more per day",1)))))</f>
        <v>0.14000000000000001</v>
      </c>
      <c r="AN27">
        <f>IF('6 weeks'!AN:AN="Never/less than 1 per month",0.02,IF('6 weeks'!AN:AN="1-3 per moth",0.08,IF('6 weeks'!AN:AN="1 per week",0.14,IF('6 weeks'!AN:AN="2-4 per week",0.8,IF('6 weeks'!AN:AN="more than 4 per week",0.8)))))</f>
        <v>0.14000000000000001</v>
      </c>
      <c r="AO27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27">
        <f>IF('6 weeks'!AP:AP="Never/less than 1 per month",0.02,IF('6 weeks'!AP:AP="1-3 per month",0.08,IF('6 weeks'!AP:AP="1 per week",0.14,IF('6 weeks'!AP:AP="more than 1 per week",0.8))))</f>
        <v>0.08</v>
      </c>
      <c r="AQ27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27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0.14000000000000001</v>
      </c>
      <c r="AS27">
        <f>IF('6 weeks'!AS:AS="Never/less than 1 per month",0.02,IF('6 weeks'!AS:AS="1-3 per moth",0.08,IF('6 weeks'!AS:AS="1 per week",0.14,IF('6 weeks'!AS:AS="2-4 per week",0.43,IF('6 weeks'!AS:AS="more than 4 per week",0.8)))))</f>
        <v>0.14000000000000001</v>
      </c>
      <c r="AT27">
        <f>IF('6 weeks'!AT:AT="Never/less than 1 per month",0.02,IF('6 weeks'!AT:AT="1-3 per month",0.08,IF('6 weeks'!AT:AT="1-4 per week",0.43,IF('6 weeks'!AT:AT="more than 4 per week",0.8))))</f>
        <v>0.08</v>
      </c>
      <c r="AU27">
        <f>IF('6 weeks'!AU:AU="Never/less than 1 per month",0.02,IF('6 weeks'!AU:AU="1-3 per month",0.08,IF('6 weeks'!AU:AU="once per week",0.14,IF('6 weeks'!AU:AU="2-4 per week",0.43,IF('6 weeks'!AU:AU="more than 4 per week",0.8)))))</f>
        <v>0.08</v>
      </c>
      <c r="AV27">
        <f>IF('6 weeks'!AV:AV="Never/less than 1 per month",0.02,IF('6 weeks'!AV:AV="1-3 per month",0.08,IF('6 weeks'!AV:AV="one per week",0.14,IF('6 weeks'!AV:AV="2-6 per week",0.8,IF('6 weeks'!AV:AV="1 or more per day",1)))))</f>
        <v>0.08</v>
      </c>
      <c r="AW27">
        <f>IF('6 weeks'!AW:AW="Never/less than 1 per month",0.02,IF('6 weeks'!AW:AW="1-3 per month",0.08,IF('6 weeks'!AW:AW="once per week",0.14,IF('6 weeks'!AW:AW="2-4 per week",0.43,IF('6 weeks'!AW:AW="more than 4 per week",0.8)))))</f>
        <v>0.43</v>
      </c>
      <c r="AX27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27">
        <f>IF('6 weeks'!AY:AY="Never/less than 1 per month",0.02,IF('6 weeks'!AY:AY="1-3 per moth",0.08,IF('6 weeks'!AY:AY="1 per week",0.14,IF('6 weeks'!AY:AY="2-4 per week",0.43,IF('6 weeks'!AY:AY="more than 4 per week",0.8)))))</f>
        <v>0.02</v>
      </c>
      <c r="AZ27">
        <f>IF('6 weeks'!AZ:AZ="Never/less than 1 per month",0.02,IF('6 weeks'!AZ:AZ="1-3 per month",0.08,IF('6 weeks'!AZ:AZ="once per week",0.14,IF('6 weeks'!AZ:AZ="2-4 per week",0.43,IF('6 weeks'!AZ:AZ="more than 4 per week",0.8)))))</f>
        <v>0.08</v>
      </c>
      <c r="BA27">
        <f>IF('6 weeks'!BA:BA="Never/less than 1 per month",0.02,IF('6 weeks'!BA:BA="1-3 per moth",0.08,IF('6 weeks'!BA:BA="1 per week",0.14,IF('6 weeks'!BA:BA="2-4 per week",0.8,IF('6 weeks'!BA:BA="more than 4 per week",0.8)))))</f>
        <v>0.14000000000000001</v>
      </c>
      <c r="BB27">
        <f>IF('6 weeks'!BB:BB="Never/less than 1 per month",0.02,IF('6 weeks'!BB:BB="1-3 per moth",0.08,IF('6 weeks'!BB:BB="1 per week",0.14,IF('6 weeks'!BB:BB="2-4 per week",0.8,IF('6 weeks'!BB:BB="more than 4 per week",0.8)))))</f>
        <v>0.08</v>
      </c>
      <c r="BC27">
        <f>IF('6 weeks'!BC:BC="Never/less than 1 per month",0.02,IF('6 weeks'!BC:BC="1-3 per month",0.08,IF('6 weeks'!BC:BC="once per week",0.14,IF('6 weeks'!BC:BC="2-4 per week",0.43,IF('6 weeks'!BC:BC="more than 4 per week",0.8)))))</f>
        <v>0.14000000000000001</v>
      </c>
      <c r="BD27">
        <f>IF('6 weeks'!BD:BD="Never/less than 1 per month",0.02,IF('6 weeks'!BD:BD="1-3 per month",0.08,IF('6 weeks'!BD:BD="1 per week",0.14,IF('6 weeks'!BD:BD="more than 1 per week",0.8))))</f>
        <v>0.08</v>
      </c>
      <c r="BE27">
        <f>IF('6 weeks'!BE:BE="Never/less than 1 per month",0.02,IF('6 weeks'!BE:BE="1-3 per month",0.08,IF('6 weeks'!BE:BE="1 per week",0.14,IF('6 weeks'!BE:BE="more than 1 per week",0.8))))</f>
        <v>0.08</v>
      </c>
      <c r="BF27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27">
        <f>IF('6 weeks'!BG:BG="Never/less than 1/month",0.02,IF('6 weeks'!BG:BG="1-3 times/month",0.08,IF('6 weeks'!BG:BG="once per week",0.14,IF('6 weeks'!BG:BG="2-4 times/week",0.43,IF('6 weeks'!BG:BG="more than 4 times/week",0.8)))))</f>
        <v>0.43</v>
      </c>
      <c r="BH27">
        <f>IF('6 weeks'!BH:BH="Never/less than 1/month",0.02,IF('6 weeks'!BH:BH="1-3 times/month",0.08,IF('6 weeks'!BH:BH="once per week",0.14,IF('6 weeks'!BH:BH="2-4 times/week",0.43,IF('6 weeks'!BH:BH="more than 4 times/week",0.8)))))</f>
        <v>0.14000000000000001</v>
      </c>
      <c r="BI27">
        <f>IF('6 weeks'!BI:BI="Never/less than 1/month",0.02,IF('6 weeks'!BI:BI="1-3 times/month",0.08,IF('6 weeks'!BI:BI="once per week",0.14,IF('6 weeks'!BI:BI="2-4 times/week",0.43,IF('6 weeks'!BI:BI="1 or more per day",1)))))</f>
        <v>0.43</v>
      </c>
      <c r="BJ27">
        <f>IF('6 weeks'!BJ:BJ="Never/less than 1 per month",0.02,IF('6 weeks'!BJ:BJ="1-3 per month",0.08,IF('6 weeks'!BJ:BJ="one per week",0.14,IF('6 weeks'!BJ:BJ="2-4 per week",0.43,IF('6 weeks'!BJ:BJ="more than 4 per week",0.8)))))</f>
        <v>0.08</v>
      </c>
      <c r="BK27">
        <f>IF('6 weeks'!BK:BK="Never/less than 1 per month",0.02,IF('6 weeks'!BK:BK="1-3 per month",0.08,IF('6 weeks'!BK:BK="once per week",0.14,IF('6 weeks'!BK:BK="2-4 per week",0.43,IF('6 weeks'!BK:BK="more than 4 per week",0.8)))))</f>
        <v>0.14000000000000001</v>
      </c>
      <c r="BL27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27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27">
        <f>IF('6 weeks'!BN:BN="Never/less than 1 per month",0.02,IF('6 weeks'!BN:BN="1-3 per month",0.08,IF('6 weeks'!BN:BN="once per week",0.14,IF('6 weeks'!BN:BN="2-4 per week",0.43,IF('6 weeks'!BN:BN="more than 4 per week",0.8)))))</f>
        <v>0.14000000000000001</v>
      </c>
      <c r="BO27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27">
        <f>IF('6 weeks'!BP:BP="Never/less than 1 per month",0.02,IF('6 weeks'!BP:BP="1-3 per month",0.08,IF('6 weeks'!BP:BP="one per week",0.14,IF('6 weeks'!BP:BP="2-4 per week",0.43,IF('6 weeks'!BP:BP="more than 4 per week",0.8)))))</f>
        <v>0.14000000000000001</v>
      </c>
      <c r="BQ27">
        <f>IF('6 weeks'!BQ:BQ="Never/less than 1 per month",0.02,IF('6 weeks'!BQ:BQ="1-3 per month",0.08,IF('6 weeks'!BQ:BQ="once per week",0.14,IF('6 weeks'!BQ:BQ="2-4 per week",0.43,IF('6 weeks'!BQ:BQ="more than 4 per week",0.8)))))</f>
        <v>0.08</v>
      </c>
      <c r="BR27">
        <f>IF('6 weeks'!BR:BR="never/less than 1 per month",0.02,IF('6 weeks'!BR:BR="1-3 times per month",0.08,IF('6 weeks'!BR:BR="once per week",0.14,IF('6 weeks'!BR:BR="2-4 imes per week",0.43,IF('6 weeks'!BR:BR="more than 4 times per week",0.8)))))</f>
        <v>0.08</v>
      </c>
      <c r="BS27">
        <f>IF('6 weeks'!BS:BS="Never/less than 1 per month",0.02,IF('6 weeks'!BS:BS="1-3 per month",0.08,IF('6 weeks'!BS:BS="once per week",0.14,IF('6 weeks'!BS:BS="2-4 per week",0.43,IF('6 weeks'!BS:BS="more than 4 per week",0.8)))))</f>
        <v>0.08</v>
      </c>
      <c r="BT27">
        <f>IF('6 weeks'!BT:BT="Never/less than 1/month",0.02,IF('6 weeks'!BT:BT="1-3 times per month",0.08,IF('6 weeks'!BT:BT="once per week",0.14,IF('6 weeks'!BT:BT="2-6 times/week",0.8,IF('6 weeks'!BT:BT="1 or more per day",1)))))</f>
        <v>0.08</v>
      </c>
      <c r="BU27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0.8</v>
      </c>
      <c r="BV27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27">
        <f>IF('6 weeks'!BW:BW="never/less than 1 per month",0.02,IF('6 weeks'!BW:BW="1-3 times per month",0.08,IF('6 weeks'!BW:BW="once per week",0.14,IF('6 weeks'!BW:BW="2-4 imes/week",0.43,IF('6 weeks'!BW:BW="more than 4 times per week",0.8)))))</f>
        <v>0.08</v>
      </c>
      <c r="BX27">
        <f>IF('6 weeks'!BX:BX="Never/less than 1 per month",0.02,IF('6 weeks'!BX:BX="1-3 per month",0.08,IF('6 weeks'!BX:BX="once per week",0.14,IF('6 weeks'!BX:BX="2-4 per week",0.43,IF('6 weeks'!BX:BX="more than 4 per week",0.8)))))</f>
        <v>0.14000000000000001</v>
      </c>
      <c r="BY27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27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27">
        <f>IF('6 weeks'!CA:CA="Never/less than 1 per month",0.02,IF('6 weeks'!CA:CA="1-3 per month",0.08,IF('6 weeks'!CA:CA="once per week",0.14,IF('6 weeks'!CA:CA="2-4 per week",0.43,IF('6 weeks'!CA:CA="more than 4 per week",0.8)))))</f>
        <v>0.14000000000000001</v>
      </c>
      <c r="CB27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27">
        <f>IF('6 weeks'!CC:CC="Never/less than 1 per month",0.02,IF('6 weeks'!CC:CC="1-3 per month",0.08,IF('6 weeks'!CC:CC="one per week",0.14,IF('6 weeks'!CC:CC="2-6 per week",0.8,IF('6 weeks'!CC:CC="1 or more per day",1)))))</f>
        <v>0.08</v>
      </c>
      <c r="CD27">
        <f>IF('6 weeks'!CD:CD="Never/less than 1/month",0.02,IF('6 weeks'!CD:CD="1-3 times/month",0.08,IF('6 weeks'!CD:CD="once per week",0.14,IF('6 weeks'!CD:CD="2-4 times/week",0.43,IF('6 weeks'!CD:CD="more than 4 times/week",0.8)))))</f>
        <v>0.14000000000000001</v>
      </c>
      <c r="CE27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27">
        <f>IF('6 weeks'!CF:CF="Never/less than 1 per month",0.02,IF('6 weeks'!CF:CF="1-3 per month",0.08,IF('6 weeks'!CF:CF="once per week",0.14,IF('6 weeks'!CF:CF="2-4 per week",0.43,IF('6 weeks'!CF:CF="more than 4 per week",0.8)))))</f>
        <v>0.14000000000000001</v>
      </c>
      <c r="CG27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0.02</v>
      </c>
      <c r="CH27">
        <f>IF('6 weeks'!CH:CH="Never/less than once per month",0.02,IF('6 weeks'!CH:CH="1-3 times per month",0.08,IF('6 weeks'!CH:CH="once per week",0.14,IF('6 weeks'!CH:CH="more than once week",0.43))))</f>
        <v>0.02</v>
      </c>
      <c r="CI27">
        <f>IF('6 weeks'!CI:CI="Never/less than once per month",0.02,IF('6 weeks'!CI:CI="1-3 times per month",0.08,IF('6 weeks'!CI:CI="once per week",0.14,IF('6 weeks'!CI:CI="more than once week",0.43))))</f>
        <v>0.02</v>
      </c>
      <c r="CJ27">
        <f>IF('6 weeks'!CJ:CJ="Never/less than 1/month",0.02,IF('6 weeks'!CJ:CJ="1-3 times per month",0.08,IF('6 weeks'!CJ:CJ="once per week",0.14,IF('6 weeks'!CJ:CJ="2-6 times/week",0.8,IF('6 weeks'!CJ:CJ="1 or more per day",1)))))</f>
        <v>0.08</v>
      </c>
      <c r="CK27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27">
        <v>0.08</v>
      </c>
      <c r="CM27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27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27">
        <f>IF('6 weeks'!CO:CO="Never/less than 1 per month",0.02,IF('6 weeks'!CO:CO="1-3 per month",0.08,IF('6 weeks'!CO:CO="1 per week",0.14,IF('6 weeks'!CO:CO="more than 1 per week",0.8))))</f>
        <v>0.8</v>
      </c>
      <c r="CP27">
        <f>IF('6 weeks'!CP:CP="Never/less than 1 per month",0.02,IF('6 weeks'!CP:CP="1-3 per moth",0.08,IF('6 weeks'!CP:CP="1 per week",0.14,IF('6 weeks'!CP:CP="2-4 per week",0.8,IF('6 weeks'!CP:CP="more than 4 per week",0.8)))))</f>
        <v>0.14000000000000001</v>
      </c>
      <c r="CQ27">
        <f>IF('6 weeks'!CQ:CQ="Never/less than once per month",0.02,IF('6 weeks'!CQ:CQ="1-3 times per month",0.08,IF('6 weeks'!CQ:CQ="once per week",0.14,IF('6 weeks'!CQ:CQ="more than once week",0.43))))</f>
        <v>0.02</v>
      </c>
      <c r="CR27">
        <f>IF('6 weeks'!CR:CR="Never/less than 1/month",0.02,IF('6 weeks'!CR:CR="1-3 times/month",0.08,IF('6 weeks'!CR:CR="once per week",0.14,IF('6 weeks'!CR:CR="2-4 times/week",0.43,IF('6 weeks'!CR:CR="more than 4 times/week",0.8)))))</f>
        <v>0.08</v>
      </c>
      <c r="CS27">
        <f>IF('6 weeks'!CS:CS="Never/less than 1 per month",0.02,IF('6 weeks'!CS:CS="1-3 per month",0.08,IF('6 weeks'!CS:CS="one per week",0.14,IF('6 weeks'!CS:CS="2-4 per week",0.43,IF('6 weeks'!CS:CS="more than 4 per week",0.8)))))</f>
        <v>0.43</v>
      </c>
      <c r="CT27">
        <f>IF('6 weeks'!CT:CT="Never/less than 1 per month",0.02,IF('6 weeks'!CT:CT="1-3 per month",0.08,IF('6 weeks'!CT:CT="1 per week",0.14,IF('6 weeks'!CT:CT="more than 1 per week",0.8))))</f>
        <v>0.02</v>
      </c>
      <c r="CU27">
        <f>IF('6 weeks'!CU:CU="Never/less than 1/month",0.02,IF('6 weeks'!CU:CU="1-3 times per month",0.08,IF('6 weeks'!CU:CU="once per week",0.14,IF('6 weeks'!CU:CU="2-6 times/week",0.8,IF('6 weeks'!CU:CU="1 or more per day",1)))))</f>
        <v>0.14000000000000001</v>
      </c>
      <c r="CV27">
        <f>IF('6 weeks'!CV:CV="Never/less than 1/month",0.02,IF('6 weeks'!CV:CV="1-3 times/month",0.08,IF('6 weeks'!CV:CV="once per week",0.14,IF('6 weeks'!CV:CV="2-4 times/week",0.43,IF('6 weeks'!CV:CV="more than 4 times/week",0.8)))))</f>
        <v>0.14000000000000001</v>
      </c>
      <c r="CW27">
        <f>IF('6 weeks'!CW:CW="Never/less than 1 per month",0.02,IF('6 weeks'!CW:CW="1-3 per month",0.08,IF('6 weeks'!CW:CW="1 per week",0.14,IF('6 weeks'!CW:CW="more than 1 per week",0.8))))</f>
        <v>0.08</v>
      </c>
      <c r="CX27">
        <f>IF('6 weeks'!CX:CX="Never/less than once per month",0.02,IF('6 weeks'!CX:CX="1-3 times per month",0.08,IF('6 weeks'!CX:CX="once per week",0.14,IF('6 weeks'!CX:CX="more than once week",0.43))))</f>
        <v>0.14000000000000001</v>
      </c>
      <c r="CY27">
        <f>IF('6 weeks'!CY:CY="Never/less than 1 per month",0.02,IF('6 weeks'!CY:CY="1-3 per month",0.08,IF('6 weeks'!CY:CY="once per week",0.14,IF('6 weeks'!CY:CY="2-4 per week",0.43,IF('6 weeks'!CY:CY="more than 4 per week",0.8)))))</f>
        <v>0.14000000000000001</v>
      </c>
      <c r="CZ27">
        <f>IF('6 weeks'!CZ:CZ="Never/less than 1 per month",0.02,IF('6 weeks'!CZ:CZ="1-3 per month",0.08,IF('6 weeks'!CZ:CZ="1-4 per week",0.43,IF('6 weeks'!CZ:CZ="more than 4 per week",0.8))))</f>
        <v>0.08</v>
      </c>
      <c r="DA27">
        <f>IF('6 weeks'!DA:DA="Never/less than 1 per month",0.02,IF('6 weeks'!DA:DA="1-3 per month",0.08,IF('6 weeks'!DA:DA="once per week",0.14,IF('6 weeks'!DA:DA="2-4 per week",0.43,IF('6 weeks'!DA:DA="more than 4 per week",0.8)))))</f>
        <v>0.08</v>
      </c>
      <c r="DB27">
        <f>IF('6 weeks'!DB:DB="Never/less than 1 per month",0.02,IF('6 weeks'!DB:DB="1-3 per month",0.08,IF('6 weeks'!DB:DB="1-4 per week",0.43,IF('6 weeks'!DB:DB="more than 4 per week",0.8))))</f>
        <v>0.02</v>
      </c>
      <c r="DC27">
        <f>IF('6 weeks'!DC:DC="Never/less than 1 per month",0.02,IF('6 weeks'!DC:DC="1-3 per month",0.08,IF('6 weeks'!DC:DC="once per week",0.14,IF('6 weeks'!DC:DC="2-4 per week",0.43,IF('6 weeks'!DC:DC="more than 4 per week",0.8)))))</f>
        <v>0.08</v>
      </c>
      <c r="DD27">
        <f>IF('6 weeks'!DD:DD="Never/less than 1 per month",0.02,IF('6 weeks'!DD:DD="1-3 per month",0.08,IF('6 weeks'!DD:DD="one per week",0.14,IF('6 weeks'!DD:DD="2-4 per week",0.43,IF('6 weeks'!DD:DD="more than 4 per week",0.8)))))</f>
        <v>0.02</v>
      </c>
      <c r="DE27">
        <f>IF('6 weeks'!DE:DE="Never/less than 1 per month",0.02,IF('6 weeks'!DE:DE="1-3 per moth",0.08,IF('6 weeks'!DE:DE="1 per week",0.14,IF('6 weeks'!DE:DE="2-4 per week",0.8,IF('6 weeks'!DE:DE="more than 4 per week",0.8)))))</f>
        <v>0.02</v>
      </c>
      <c r="DF27">
        <f>IF('6 weeks'!DF:DF="Never/less than once per month",0.02,IF('6 weeks'!DF:DF="1-3 times per month",0.08,IF('6 weeks'!DF:DF="once per week",0.14,IF('6 weeks'!DF:DF="more than once week",0.43))))</f>
        <v>0.02</v>
      </c>
      <c r="DG27">
        <f>IF('6 weeks'!DG:DG="Never/less than 1 per month",0.02,IF('6 weeks'!DG:DG="1-3 per month",0.08,IF('6 weeks'!DG:DG="1 per week",0.14,IF('6 weeks'!DG:DG="more than 1 per week",0.8))))</f>
        <v>0.14000000000000001</v>
      </c>
      <c r="DH27">
        <f>IF('6 weeks'!DH:DH="Never/less than 1 per month",0.02,IF('6 weeks'!DH:DH="1-3 per month",0.08,IF('6 weeks'!DH:DH="once per week",0.14,IF('6 weeks'!DH:DH="2-4 per week",0.43,IF('6 weeks'!DH:DH="more than 4 per week",0.8)))))</f>
        <v>0.08</v>
      </c>
      <c r="DI27">
        <f>IF('6 weeks'!DI:DI="Never/less than 1/month",0.02,IF('6 weeks'!DI:DI="1-3 times/month",0.08,IF('6 weeks'!DI:DI="once per week",0.14,IF('6 weeks'!DI:DI="2-4 times/week",0.43,IF('6 weeks'!DI:DI="1 or more per day",1)))))</f>
        <v>0.08</v>
      </c>
      <c r="DJ27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27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0.8</v>
      </c>
      <c r="DL27">
        <f>IF('6 weeks'!DL:DL="Never/less than 1 per month",0.02,IF('6 weeks'!DL:DL="1-3 per month",0.08,IF('6 weeks'!DL:DL="once per week",0.14,IF('6 weeks'!DL:DL="2-4 per week",0.43,IF('6 weeks'!DL:DL="more than 4 per week",0.8)))))</f>
        <v>0.08</v>
      </c>
      <c r="DM27">
        <f>IF('6 weeks'!DM:DM="never/less than 1 per month",0.02,IF('6 weeks'!DM:DM="1-3 times per month",0.08,IF('6 weeks'!DM:DM="once per week",0.14,IF('6 weeks'!DM:DM="2-4 times per week",0.43,IF('6 weeks'!DM:DM="more than 4 times per week",0.8)))))</f>
        <v>0.08</v>
      </c>
      <c r="DN27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27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27">
        <f>IF('6 weeks'!DP:DP="Never/less than 1 per month",0.02,IF('6 weeks'!DP:DP="1-3 per month",0.08,IF('6 weeks'!DP:DP="once per week",0.14,IF('6 weeks'!DP:DP="2-4 per week",0.43,IF('6 weeks'!DP:DP="more than 4 per week",0.8)))))</f>
        <v>0.14000000000000001</v>
      </c>
      <c r="DQ27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27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27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0.8</v>
      </c>
      <c r="DT27">
        <f>IF('6 weeks'!DT:DT="Never/less than 1 per month",0.02,IF('6 weeks'!DT:DT="1-3 per month",0.08,IF('6 weeks'!DT:DT="once per week",0.14,IF('6 weeks'!DT:DT="2-4 per week",0.43,IF('6 weeks'!DT:DT="more than 4 per week",0.8)))))</f>
        <v>0.08</v>
      </c>
      <c r="DU27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27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27">
        <f>IF('6 weeks'!DW:DW="Never/less than 1 per month",0.02,IF('6 weeks'!DW:DW="1-3 per month",0.08,IF('6 weeks'!DW:DW="once per week",0.14,IF('6 weeks'!DW:DW="2-4 per week",0.43,IF('6 weeks'!DW:DW="more than 4 per week",0.8)))))</f>
        <v>0.14000000000000001</v>
      </c>
      <c r="DX27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27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0.08</v>
      </c>
      <c r="DZ27">
        <f>IF('6 weeks'!DZ:DZ="Never/less than 1/month",0.02,IF('6 weeks'!DZ:DZ="1-3 times/month",0.08,IF('6 weeks'!DZ:DZ="once per week",0.14,IF('6 weeks'!DZ:DZ="2-4 times/week",0.43,IF('6 weeks'!DZ:DZ="more than 4 times/week",0.8)))))</f>
        <v>0.14000000000000001</v>
      </c>
      <c r="EA27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0.14000000000000001</v>
      </c>
      <c r="EB27">
        <f>IF('6 weeks'!EB:EB="Never/less than 1 per month",0.02,IF('6 weeks'!EB:EB="1-3 per month",0.08,IF('6 weeks'!EB:EB="once per week",0.14,IF('6 weeks'!EB:EB="2-4 per week",0.43,IF('6 weeks'!EB:EB="more than 4 per week",0.8)))))</f>
        <v>0.14000000000000001</v>
      </c>
      <c r="EC27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27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27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27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27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27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27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3</v>
      </c>
      <c r="EJ27">
        <f>IF('6 weeks'!EJ:EJ="Never/less than once per month",0.02,IF('6 weeks'!EJ:EJ="1-3 times per month",0.08,IF('6 weeks'!EJ:EJ="once per week",0.14,IF('6 weeks'!EJ:EJ="more than once per week",0.43))))</f>
        <v>0.14000000000000001</v>
      </c>
      <c r="EK27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0.08</v>
      </c>
      <c r="EL27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0.02</v>
      </c>
      <c r="EM27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2.5</v>
      </c>
      <c r="EN27">
        <f>IF('6 weeks'!EN:EN="Never/less than 1 per month",0.02,IF('6 weeks'!EN:EN="1-3 per moth",0.08,IF('6 weeks'!EN:EN="1 per week",0.14,IF('6 weeks'!EN:EN="2-4 per week",0.8,IF('6 weeks'!EN:EN="more than 4 per week",0.8)))))</f>
        <v>0.02</v>
      </c>
      <c r="EO27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0.43</v>
      </c>
      <c r="EP27">
        <f>IF('6 weeks'!EP:EP="Never/less than 1/month",0.02,IF('6 weeks'!EP:EP="1-3 times/month",0.08,IF('6 weeks'!EP:EP="once per week",0.14,IF('6 weeks'!EP:EP="2-4 times/week",0.43,IF('6 weeks'!EP:EP="more than 4 times/week",0.8)))))</f>
        <v>0.08</v>
      </c>
      <c r="EQ27">
        <f>IF('6 weeks'!EQ:EQ="Never/less than 1/month",0.02,IF('6 weeks'!EQ:EQ="1-3 times/month",0.08,IF('6 weeks'!EQ:EQ="once per week",0.14,IF('6 weeks'!EQ:EQ="2-4 times/week",0.43,IF('6 weeks'!EQ:EQ="more than 4 times/week",0.8)))))</f>
        <v>0.08</v>
      </c>
    </row>
    <row r="28" spans="1:147" x14ac:dyDescent="0.25">
      <c r="A28">
        <v>141</v>
      </c>
      <c r="B28">
        <f>IF('6 weeks'!B:B="Never/less than 1/month",0.02,IF('6 weeks'!B:B="1-3 times per month",0.08,IF('6 weeks'!B:B="once per week",0.14,IF('6 weeks'!B:B="2-6 times/week",0.8,IF('6 weeks'!B:B="1 or more per day",1)))))</f>
        <v>0.02</v>
      </c>
      <c r="C28">
        <f>IF('6 weeks'!C:C="Never/less than 1/month",0.02,IF('6 weeks'!C:C="1-3 times per month",0.08,IF('6 weeks'!C:C="once per week",0.14,IF('6 weeks'!C:C="2-6 times/week",0.8,IF('6 weeks'!C:C="1 or more per day",1)))))</f>
        <v>0.14000000000000001</v>
      </c>
      <c r="D28">
        <f>IF('6 weeks'!D:D="Never/less than 1/month",0.02,IF('6 weeks'!D:D="1-3 times per month",0.08,IF('6 weeks'!D:D="once per week",0.14,IF('6 weeks'!D:D="2-6 times/week",0.8,IF('6 weeks'!D:D="1 or more per day",1)))))</f>
        <v>0.8</v>
      </c>
      <c r="E28">
        <f>IF('6 weeks'!E:E="Never/less than 1 per month",0.02,IF('6 weeks'!E:E="1-3 per month",0.08,IF('6 weeks'!E:E="once per week",0.14,IF('6 weeks'!E:E="2-4 per week",0.43,IF('6 weeks'!E:E="1 or more per day",1)))))</f>
        <v>0.08</v>
      </c>
      <c r="F28">
        <f>IF('6 weeks'!F:F="Never/less than 1/month",0.02,IF('6 weeks'!F:F="1-3 times/month",0.08,IF('6 weeks'!F:F="once per week",0.14,IF('6 weeks'!F:F="2-4 times/week",0.43,IF('6 weeks'!F:F="more than 4 times/week",0.8)))))</f>
        <v>0.43</v>
      </c>
      <c r="G28">
        <f>IF('6 weeks'!G:G="Never/less than 1/month",0.02,IF('6 weeks'!G:G="1-3 times per month",0.08,IF('6 weeks'!G:G="once per week",0.14,IF('6 weeks'!G:G="2-6 times/week",0.8,IF('6 weeks'!G:G="1 or more per day",1)))))</f>
        <v>0.14000000000000001</v>
      </c>
      <c r="H28">
        <f>IF('6 weeks'!H:H="Never/less than 1 per month",0.02,IF('6 weeks'!H:H="1-3 per month",0.08,IF('6 weeks'!H:H="once per week",0.14,IF('6 weeks'!H:H="2-4 per week",0.43,IF('6 weeks'!H:H="more than 4 per week",0.8)))))</f>
        <v>0.08</v>
      </c>
      <c r="I28">
        <f>IF('6 weeks'!I:I="Never/less than 1 per month",0.02,IF('6 weeks'!I:I="1-3 per month",0.08,IF('6 weeks'!I:I="once per week",0.14,IF('6 weeks'!I:I="2-4 per week",0.43,IF('6 weeks'!I:I="more than 4 per week",0.8)))))</f>
        <v>0.08</v>
      </c>
      <c r="J28">
        <f>IF('6 weeks'!J:J="Never/less than 1 per month",0.02,IF('6 weeks'!J:J="1-3 per month",0.08,IF('6 weeks'!J:J="once per week",0.14,IF('6 weeks'!J:J="2-4 per week",0.43,IF('6 weeks'!J:J="more than 4 per week",0.8)))))</f>
        <v>0.08</v>
      </c>
      <c r="K28">
        <f>IF('6 weeks'!K:K="Never/less than 1 per month",0.02,IF('6 weeks'!K:K="1-3 per moth",0.08,IF('6 weeks'!K:K="1 per week",0.14,IF('6 weeks'!K:K="2-4 per week",0.8,IF('6 weeks'!K:K="more than 4 per week",0.8)))))</f>
        <v>0.08</v>
      </c>
      <c r="L28">
        <f>IF('6 weeks'!L:L="Never/less than 1/month",0.02,IF('6 weeks'!L:L="1-3 times/month",0.08,IF('6 weeks'!L:L="once per week",0.14,IF('6 weeks'!L:L="2-4 times/week",0.43,IF('6 weeks'!L:L="more than 4 times/week",0.8)))))</f>
        <v>0.43</v>
      </c>
      <c r="M28">
        <f>IF('6 weeks'!M:M="Never/less than 1/month",0.02,IF('6 weeks'!M:M="1-3 times/month",0.08,IF('6 weeks'!M:M="once per week",0.14,IF('6 weeks'!M:M="2-4 times/week",0.43,IF('6 weeks'!M:M="more than 4 times/week",0.8)))))</f>
        <v>0.14000000000000001</v>
      </c>
      <c r="N28">
        <f>IF('6 weeks'!N:N="Never/less than 1 per month",0.02,IF('6 weeks'!N:N="1-3 per moth",0.08,IF('6 weeks'!N:N="1 per week",0.14,IF('6 weeks'!N:N="2-4 per week",0.8,IF('6 weeks'!N:N="more than 4 per week",0.8)))))</f>
        <v>0.08</v>
      </c>
      <c r="O28">
        <f>IF('6 weeks'!O:O="Never/less than 1 per month",0.02,IF('6 weeks'!O:O="1-3 per month",0.08,IF('6 weeks'!O:O="one per week",0.14,IF('6 weeks'!O:O="2-6 per week",0.8,IF('6 weeks'!O:O="1 or more per day",1)))))</f>
        <v>0.02</v>
      </c>
      <c r="P28">
        <f>IF('6 weeks'!P:P="Never/less than 1 per month",0.02,IF('6 weeks'!P:P="1-3 per month",0.08,IF('6 weeks'!P:P="once per week",0.14,IF('6 weeks'!P:P="2-4 per week",0.43,IF('6 weeks'!P:P="more than 4 per week",0.8)))))</f>
        <v>0.08</v>
      </c>
      <c r="Q28">
        <f>IF('6 weeks'!Q:Q="Never/less than 1 per month",0.02,IF('6 weeks'!Q:Q="1-3 per month",0.08,IF('6 weeks'!Q:Q="2-6 per week",0.8,IF('6 weeks'!Q:Q="1 per day",1,IF('6 weeks'!Q:Q="more than 1 per day",2.5)))))</f>
        <v>0.8</v>
      </c>
      <c r="R28">
        <f>IF('6 weeks'!R:R="Never/less than once per month",0.02,IF('6 weeks'!R:R="1-3 times per month",0.08,IF('6 weeks'!R:R="once per week",0.14,IF('6 weeks'!R:R="more than once week",0.43))))</f>
        <v>0.02</v>
      </c>
      <c r="S28">
        <f>IF('6 weeks'!S:S="Never/less than 1 per month",0.02,IF('6 weeks'!S:S="1-3 per month",0.08,IF('6 weeks'!S:S="1 per week",0.14,IF('6 weeks'!S:S="more than 1 per week",0.8))))</f>
        <v>0.08</v>
      </c>
      <c r="T28">
        <f>IF('6 weeks'!T:T="Never/less than once per month",0.02,IF('6 weeks'!T:T="1-3 times per month",0.08,IF('6 weeks'!T:T="once per week",0.14,IF('6 weeks'!T:T="more than once week",0.43))))</f>
        <v>0.08</v>
      </c>
      <c r="U28">
        <f>IF('6 weeks'!U:U="Never/less than 1/month",0.02,IF('6 weeks'!U:U="1-3 times/month",0.08,IF('6 weeks'!U:U="once per week",0.14,IF('6 weeks'!U:U="2-4 times/week",0.43,IF('6 weeks'!U:U="more than 4 times/week",0.8)))))</f>
        <v>0.08</v>
      </c>
      <c r="V28">
        <f>IF('6 weeks'!V:V="Never/less than 1/month",0.02,IF('6 weeks'!V:V="1-3 times/month",0.08,IF('6 weeks'!V:V="once per week",0.14,IF('6 weeks'!V:V="2-4 times/week",0.43,IF('6 weeks'!V:V="more than 4 times/week",0.8)))))</f>
        <v>0.08</v>
      </c>
      <c r="W28">
        <f>IF('6 weeks'!W:W="Never/less than 1/month",0.02,IF('6 weeks'!W:W="1-3 times/month",0.08,IF('6 weeks'!W:W="once per week",0.14,IF('6 weeks'!W:W="2-4 times/week",0.43,IF('6 weeks'!W:W="more than 4 times/week",0.8)))))</f>
        <v>0.02</v>
      </c>
      <c r="X28">
        <f>IF('6 weeks'!X:X="Never/less than 1 per month",0.02,IF('6 weeks'!X:X="1 per week or less",0.14,IF('6 weeks'!X:X="2-6 per week",0.8,IF('6 weeks'!X:X="1 per day",1,IF('6 weeks'!X:X="2-3 per day",2.5,IF('6 weeks'!X:X="more than 3 per day",3.5))))))</f>
        <v>1</v>
      </c>
      <c r="Y28">
        <f>IF('6 weeks'!Y:Y="Never/less than 1 per month",0.02,IF('6 weeks'!Y:Y="1-3 per month",0.08,IF('6 weeks'!Y:Y="once per week",0.14,IF('6 weeks'!Y:Y="2-4 per week",0.43,IF('6 weeks'!Y:Y="more than 4 per week",0.8)))))</f>
        <v>0.08</v>
      </c>
      <c r="Z28">
        <f>IF('6 weeks'!Z:Z="Never/less than 1 per month",0.02,IF('6 weeks'!Z:Z="1-3 per month",0.08,IF('6 weeks'!Z:Z="once per week",0.14,IF('6 weeks'!Z:Z="2-4 per week",0.43,IF('6 weeks'!Z:Z="more than 4 per week",0.8)))))</f>
        <v>0.08</v>
      </c>
      <c r="AA28">
        <f>IF('6 weeks'!AA:AA="Never/less than 1 per month",0.02,IF('6 weeks'!AA:AA="1-3 per month",0.08,IF('6 weeks'!AA:AA="once per week",0.14,IF('6 weeks'!AA:AA="2-4 per week",0.43,IF('6 weeks'!AA:AA="more than 4 per week",0.8)))))</f>
        <v>0.08</v>
      </c>
      <c r="AB28">
        <f>IF('6 weeks'!AB:AB="Never/less than 1 per month",0.02,IF('6 weeks'!AB:AB="1-3 per month",0.08,IF('6 weeks'!AB:AB="once per week",0.14,IF('6 weeks'!AB:AB="2-4 per week",0.43,IF('6 weeks'!AB:AB="more than 4 per week",0.8)))))</f>
        <v>0.08</v>
      </c>
      <c r="AC28">
        <f>IF('6 weeks'!AC:AC="Never/less than 1 per month",0.02,IF('6 weeks'!AC:AC="1-3 per month",0.08,IF('6 weeks'!AC:AC="once per week",0.14,IF('6 weeks'!AC:AC="2-4 per week",0.43,IF('6 weeks'!AC:AC="more than 4 per week",0.8)))))</f>
        <v>0.08</v>
      </c>
      <c r="AD28">
        <f>IF('6 weeks'!AD:AD="Never/less than 1 per month",0.02,IF('6 weeks'!AD:AD="1-3 per month",0.08,IF('6 weeks'!AD:AD="one per week",0.14,IF('6 weeks'!AD:AD="2-4 per week",0.43,IF('6 weeks'!AD:AD="more than 4 per week",0.8)))))</f>
        <v>0.08</v>
      </c>
      <c r="AE28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0.02</v>
      </c>
      <c r="AF28">
        <f>IF('6 weeks'!AF:AF="Never/less than 1 per month",0.02,IF('6 weeks'!AF:AF="1-3 per month",0.08,IF('6 weeks'!AF:AF="one per week",0.14,IF('6 weeks'!AF:AF="2-6 per week",0.8,IF('6 weeks'!AF:AF="1 or more per day",1)))))</f>
        <v>0.02</v>
      </c>
      <c r="AG28">
        <f>IF('6 weeks'!AG:AG="never/less than 1 per month",0.02,IF('6 weeks'!AG:AG="1-3 times per month",0.08,IF('6 weeks'!AG:AG="once per week",0.14,IF('6 weeks'!AG:AG="2-4 times per week",0.43,IF('6 weeks'!AG:AG="more than 4 times per week",0.8)))))</f>
        <v>0.08</v>
      </c>
      <c r="AH28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0.43</v>
      </c>
      <c r="AI28">
        <f>IF('6 weeks'!AI:AI="Never/less than once per month",0.02,IF('6 weeks'!AI:AI="1-3 times per month",0.08,IF('6 weeks'!AI:AI="once per week",0.14,IF('6 weeks'!AI:AI="more than once week",0.43))))</f>
        <v>0.02</v>
      </c>
      <c r="AJ28">
        <f>IF('6 weeks'!AJ:AJ="Never/less than 1/month",0.02,IF('6 weeks'!AJ:AJ="1-3 times/month",0.08,IF('6 weeks'!AJ:AJ="once per week",0.14,IF('6 weeks'!AJ:AJ="2-4 times/week",0.43,IF('6 weeks'!AJ:AJ="more than 4 times/week",0.8)))))</f>
        <v>0.08</v>
      </c>
      <c r="AK28">
        <f>IF('6 weeks'!AK:AK="Never/less than 1 per month",0.02,IF('6 weeks'!AK:AK="1-3 per month",0.08,IF('6 weeks'!AK:AK="one per week",0.14,IF('6 weeks'!AK:AK="2-6 per week",0.8,IF('6 weeks'!AK:AK="1 or more per day",1)))))</f>
        <v>0.08</v>
      </c>
      <c r="AL28">
        <f>IF('6 weeks'!AL:AL="Never/less than 1/month",0.02,IF('6 weeks'!AL:AL="1-3 times/month",0.08,IF('6 weeks'!AL:AL="once per week",0.14,IF('6 weeks'!AL:AL="2-4 times/week",0.43,IF('6 weeks'!AL:AL="more than 4 times/week",0.8)))))</f>
        <v>0.14000000000000001</v>
      </c>
      <c r="AM28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28">
        <f>IF('6 weeks'!AN:AN="Never/less than 1 per month",0.02,IF('6 weeks'!AN:AN="1-3 per moth",0.08,IF('6 weeks'!AN:AN="1 per week",0.14,IF('6 weeks'!AN:AN="2-4 per week",0.8,IF('6 weeks'!AN:AN="more than 4 per week",0.8)))))</f>
        <v>0.08</v>
      </c>
      <c r="AO28">
        <f>IF('6 weeks'!AO:AO="Never/less than 1 per month",0.02,IF('6 weeks'!AO:AO="1-3 per month",0.08,IF('6 weeks'!AO:AO="once per week",0.14,IF('6 weeks'!AO:AO="2-4 per week",0.43,IF('6 weeks'!AO:AO="more than 4 per week",0.8)))))</f>
        <v>0.08</v>
      </c>
      <c r="AP28">
        <f>IF('6 weeks'!AP:AP="Never/less than 1 per month",0.02,IF('6 weeks'!AP:AP="1-3 per month",0.08,IF('6 weeks'!AP:AP="1 per week",0.14,IF('6 weeks'!AP:AP="more than 1 per week",0.8))))</f>
        <v>0.08</v>
      </c>
      <c r="AQ28">
        <f>IF('6 weeks'!AQ:AQ="never/less than 1 per month",0.02,IF('6 weeks'!AQ:AQ="1-3 times per month",0.08,IF('6 weeks'!AQ:AQ="once per week",0.14,IF('6 weeks'!AQ:AQ="2-4 imes/week",0.43,IF('6 weeks'!AQ:AQ="more than 4 times per week",0.8)))))</f>
        <v>0.08</v>
      </c>
      <c r="AR28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0.14000000000000001</v>
      </c>
      <c r="AS28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28">
        <f>IF('6 weeks'!AT:AT="Never/less than 1 per month",0.02,IF('6 weeks'!AT:AT="1-3 per month",0.08,IF('6 weeks'!AT:AT="1-4 per week",0.43,IF('6 weeks'!AT:AT="more than 4 per week",0.8))))</f>
        <v>0.08</v>
      </c>
      <c r="AU28">
        <f>IF('6 weeks'!AU:AU="Never/less than 1 per month",0.02,IF('6 weeks'!AU:AU="1-3 per month",0.08,IF('6 weeks'!AU:AU="once per week",0.14,IF('6 weeks'!AU:AU="2-4 per week",0.43,IF('6 weeks'!AU:AU="more than 4 per week",0.8)))))</f>
        <v>0.08</v>
      </c>
      <c r="AV28">
        <f>IF('6 weeks'!AV:AV="Never/less than 1 per month",0.02,IF('6 weeks'!AV:AV="1-3 per month",0.08,IF('6 weeks'!AV:AV="one per week",0.14,IF('6 weeks'!AV:AV="2-6 per week",0.8,IF('6 weeks'!AV:AV="1 or more per day",1)))))</f>
        <v>0.02</v>
      </c>
      <c r="AW28">
        <f>IF('6 weeks'!AW:AW="Never/less than 1 per month",0.02,IF('6 weeks'!AW:AW="1-3 per month",0.08,IF('6 weeks'!AW:AW="once per week",0.14,IF('6 weeks'!AW:AW="2-4 per week",0.43,IF('6 weeks'!AW:AW="more than 4 per week",0.8)))))</f>
        <v>0.43</v>
      </c>
      <c r="AX28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28">
        <f>IF('6 weeks'!AY:AY="Never/less than 1 per month",0.02,IF('6 weeks'!AY:AY="1-3 per moth",0.08,IF('6 weeks'!AY:AY="1 per week",0.14,IF('6 weeks'!AY:AY="2-4 per week",0.43,IF('6 weeks'!AY:AY="more than 4 per week",0.8)))))</f>
        <v>0.08</v>
      </c>
      <c r="AZ28">
        <f>IF('6 weeks'!AZ:AZ="Never/less than 1 per month",0.02,IF('6 weeks'!AZ:AZ="1-3 per month",0.08,IF('6 weeks'!AZ:AZ="once per week",0.14,IF('6 weeks'!AZ:AZ="2-4 per week",0.43,IF('6 weeks'!AZ:AZ="more than 4 per week",0.8)))))</f>
        <v>0.08</v>
      </c>
      <c r="BA28">
        <f>IF('6 weeks'!BA:BA="Never/less than 1 per month",0.02,IF('6 weeks'!BA:BA="1-3 per moth",0.08,IF('6 weeks'!BA:BA="1 per week",0.14,IF('6 weeks'!BA:BA="2-4 per week",0.8,IF('6 weeks'!BA:BA="more than 4 per week",0.8)))))</f>
        <v>0.08</v>
      </c>
      <c r="BB28">
        <f>IF('6 weeks'!BB:BB="Never/less than 1 per month",0.02,IF('6 weeks'!BB:BB="1-3 per moth",0.08,IF('6 weeks'!BB:BB="1 per week",0.14,IF('6 weeks'!BB:BB="2-4 per week",0.8,IF('6 weeks'!BB:BB="more than 4 per week",0.8)))))</f>
        <v>0.14000000000000001</v>
      </c>
      <c r="BC28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28">
        <f>IF('6 weeks'!BD:BD="Never/less than 1 per month",0.02,IF('6 weeks'!BD:BD="1-3 per month",0.08,IF('6 weeks'!BD:BD="1 per week",0.14,IF('6 weeks'!BD:BD="more than 1 per week",0.8))))</f>
        <v>0.02</v>
      </c>
      <c r="BE28">
        <f>IF('6 weeks'!BE:BE="Never/less than 1 per month",0.02,IF('6 weeks'!BE:BE="1-3 per month",0.08,IF('6 weeks'!BE:BE="1 per week",0.14,IF('6 weeks'!BE:BE="more than 1 per week",0.8))))</f>
        <v>0.08</v>
      </c>
      <c r="BF28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28">
        <f>IF('6 weeks'!BG:BG="Never/less than 1/month",0.02,IF('6 weeks'!BG:BG="1-3 times/month",0.08,IF('6 weeks'!BG:BG="once per week",0.14,IF('6 weeks'!BG:BG="2-4 times/week",0.43,IF('6 weeks'!BG:BG="more than 4 times/week",0.8)))))</f>
        <v>0.08</v>
      </c>
      <c r="BH28">
        <f>IF('6 weeks'!BH:BH="Never/less than 1/month",0.02,IF('6 weeks'!BH:BH="1-3 times/month",0.08,IF('6 weeks'!BH:BH="once per week",0.14,IF('6 weeks'!BH:BH="2-4 times/week",0.43,IF('6 weeks'!BH:BH="more than 4 times/week",0.8)))))</f>
        <v>0.14000000000000001</v>
      </c>
      <c r="BI28">
        <f>IF('6 weeks'!BI:BI="Never/less than 1/month",0.02,IF('6 weeks'!BI:BI="1-3 times/month",0.08,IF('6 weeks'!BI:BI="once per week",0.14,IF('6 weeks'!BI:BI="2-4 times/week",0.43,IF('6 weeks'!BI:BI="1 or more per day",1)))))</f>
        <v>0.08</v>
      </c>
      <c r="BJ28">
        <f>IF('6 weeks'!BJ:BJ="Never/less than 1 per month",0.02,IF('6 weeks'!BJ:BJ="1-3 per month",0.08,IF('6 weeks'!BJ:BJ="one per week",0.14,IF('6 weeks'!BJ:BJ="2-4 per week",0.43,IF('6 weeks'!BJ:BJ="more than 4 per week",0.8)))))</f>
        <v>0.08</v>
      </c>
      <c r="BK28">
        <f>IF('6 weeks'!BK:BK="Never/less than 1 per month",0.02,IF('6 weeks'!BK:BK="1-3 per month",0.08,IF('6 weeks'!BK:BK="once per week",0.14,IF('6 weeks'!BK:BK="2-4 per week",0.43,IF('6 weeks'!BK:BK="more than 4 per week",0.8)))))</f>
        <v>0.08</v>
      </c>
      <c r="BL28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28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28">
        <f>IF('6 weeks'!BN:BN="Never/less than 1 per month",0.02,IF('6 weeks'!BN:BN="1-3 per month",0.08,IF('6 weeks'!BN:BN="once per week",0.14,IF('6 weeks'!BN:BN="2-4 per week",0.43,IF('6 weeks'!BN:BN="more than 4 per week",0.8)))))</f>
        <v>0.08</v>
      </c>
      <c r="BO28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28">
        <f>IF('6 weeks'!BP:BP="Never/less than 1 per month",0.02,IF('6 weeks'!BP:BP="1-3 per month",0.08,IF('6 weeks'!BP:BP="one per week",0.14,IF('6 weeks'!BP:BP="2-4 per week",0.43,IF('6 weeks'!BP:BP="more than 4 per week",0.8)))))</f>
        <v>0.14000000000000001</v>
      </c>
      <c r="BQ28">
        <f>IF('6 weeks'!BQ:BQ="Never/less than 1 per month",0.02,IF('6 weeks'!BQ:BQ="1-3 per month",0.08,IF('6 weeks'!BQ:BQ="once per week",0.14,IF('6 weeks'!BQ:BQ="2-4 per week",0.43,IF('6 weeks'!BQ:BQ="more than 4 per week",0.8)))))</f>
        <v>0.08</v>
      </c>
      <c r="BR28">
        <f>IF('6 weeks'!BR:BR="never/less than 1 per month",0.02,IF('6 weeks'!BR:BR="1-3 times per month",0.08,IF('6 weeks'!BR:BR="once per week",0.14,IF('6 weeks'!BR:BR="2-4 imes per week",0.43,IF('6 weeks'!BR:BR="more than 4 times per week",0.8)))))</f>
        <v>0.14000000000000001</v>
      </c>
      <c r="BS28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28">
        <f>IF('6 weeks'!BT:BT="Never/less than 1/month",0.02,IF('6 weeks'!BT:BT="1-3 times per month",0.08,IF('6 weeks'!BT:BT="once per week",0.14,IF('6 weeks'!BT:BT="2-6 times/week",0.8,IF('6 weeks'!BT:BT="1 or more per day",1)))))</f>
        <v>0.08</v>
      </c>
      <c r="BU28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0.8</v>
      </c>
      <c r="BV28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28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28">
        <f>IF('6 weeks'!BX:BX="Never/less than 1 per month",0.02,IF('6 weeks'!BX:BX="1-3 per month",0.08,IF('6 weeks'!BX:BX="once per week",0.14,IF('6 weeks'!BX:BX="2-4 per week",0.43,IF('6 weeks'!BX:BX="more than 4 per week",0.8)))))</f>
        <v>0.08</v>
      </c>
      <c r="BY28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28">
        <f>IF('6 weeks'!BZ:BZ="never/less than 1 per month",0.02,IF('6 weeks'!BZ:BZ="1-3 times per month",0.08,IF('6 weeks'!BZ:BZ="once per week",0.14,IF('6 weeks'!BZ:BZ="2-4 imes/week",0.43,IF('6 weeks'!BZ:BZ="more than 4 times per week",0.8)))))</f>
        <v>0.08</v>
      </c>
      <c r="CA28">
        <f>IF('6 weeks'!CA:CA="Never/less than 1 per month",0.02,IF('6 weeks'!CA:CA="1-3 per month",0.08,IF('6 weeks'!CA:CA="once per week",0.14,IF('6 weeks'!CA:CA="2-4 per week",0.43,IF('6 weeks'!CA:CA="more than 4 per week",0.8)))))</f>
        <v>0.08</v>
      </c>
      <c r="CB28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0.14000000000000001</v>
      </c>
      <c r="CC28">
        <f>IF('6 weeks'!CC:CC="Never/less than 1 per month",0.02,IF('6 weeks'!CC:CC="1-3 per month",0.08,IF('6 weeks'!CC:CC="one per week",0.14,IF('6 weeks'!CC:CC="2-6 per week",0.8,IF('6 weeks'!CC:CC="1 or more per day",1)))))</f>
        <v>0.14000000000000001</v>
      </c>
      <c r="CD28">
        <f>IF('6 weeks'!CD:CD="Never/less than 1/month",0.02,IF('6 weeks'!CD:CD="1-3 times/month",0.08,IF('6 weeks'!CD:CD="once per week",0.14,IF('6 weeks'!CD:CD="2-4 times/week",0.43,IF('6 weeks'!CD:CD="more than 4 times/week",0.8)))))</f>
        <v>0.14000000000000001</v>
      </c>
      <c r="CE28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28">
        <f>IF('6 weeks'!CF:CF="Never/less than 1 per month",0.02,IF('6 weeks'!CF:CF="1-3 per month",0.08,IF('6 weeks'!CF:CF="once per week",0.14,IF('6 weeks'!CF:CF="2-4 per week",0.43,IF('6 weeks'!CF:CF="more than 4 per week",0.8)))))</f>
        <v>0.08</v>
      </c>
      <c r="CG28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0.43</v>
      </c>
      <c r="CH28">
        <f>IF('6 weeks'!CH:CH="Never/less than once per month",0.02,IF('6 weeks'!CH:CH="1-3 times per month",0.08,IF('6 weeks'!CH:CH="once per week",0.14,IF('6 weeks'!CH:CH="more than once week",0.43))))</f>
        <v>0.08</v>
      </c>
      <c r="CI28">
        <f>IF('6 weeks'!CI:CI="Never/less than once per month",0.02,IF('6 weeks'!CI:CI="1-3 times per month",0.08,IF('6 weeks'!CI:CI="once per week",0.14,IF('6 weeks'!CI:CI="more than once week",0.43))))</f>
        <v>0.02</v>
      </c>
      <c r="CJ28">
        <f>IF('6 weeks'!CJ:CJ="Never/less than 1/month",0.02,IF('6 weeks'!CJ:CJ="1-3 times per month",0.08,IF('6 weeks'!CJ:CJ="once per week",0.14,IF('6 weeks'!CJ:CJ="2-6 times/week",0.8,IF('6 weeks'!CJ:CJ="1 or more per day",1)))))</f>
        <v>0.14000000000000001</v>
      </c>
      <c r="CK28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28">
        <v>0.02</v>
      </c>
      <c r="CM28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0.08</v>
      </c>
      <c r="CN28">
        <f>IF('6 weeks'!CN:CN="Never/less than 1 per month",0.02,IF('6 weeks'!CN:CN="1-3 per month",0.08,IF('6 weeks'!CN:CN="once per week",0.14,IF('6 weeks'!CN:CN="2-4 per week",0.43,IF('6 weeks'!CN:CN="more than 4 per week",0.8)))))</f>
        <v>0.08</v>
      </c>
      <c r="CO28">
        <f>IF('6 weeks'!CO:CO="Never/less than 1 per month",0.02,IF('6 weeks'!CO:CO="1-3 per month",0.08,IF('6 weeks'!CO:CO="1 per week",0.14,IF('6 weeks'!CO:CO="more than 1 per week",0.8))))</f>
        <v>0.14000000000000001</v>
      </c>
      <c r="CP28">
        <f>IF('6 weeks'!CP:CP="Never/less than 1 per month",0.02,IF('6 weeks'!CP:CP="1-3 per moth",0.08,IF('6 weeks'!CP:CP="1 per week",0.14,IF('6 weeks'!CP:CP="2-4 per week",0.8,IF('6 weeks'!CP:CP="more than 4 per week",0.8)))))</f>
        <v>0.14000000000000001</v>
      </c>
      <c r="CQ28">
        <f>IF('6 weeks'!CQ:CQ="Never/less than once per month",0.02,IF('6 weeks'!CQ:CQ="1-3 times per month",0.08,IF('6 weeks'!CQ:CQ="once per week",0.14,IF('6 weeks'!CQ:CQ="more than once week",0.43))))</f>
        <v>0.08</v>
      </c>
      <c r="CR28">
        <f>IF('6 weeks'!CR:CR="Never/less than 1/month",0.02,IF('6 weeks'!CR:CR="1-3 times/month",0.08,IF('6 weeks'!CR:CR="once per week",0.14,IF('6 weeks'!CR:CR="2-4 times/week",0.43,IF('6 weeks'!CR:CR="more than 4 times/week",0.8)))))</f>
        <v>0.14000000000000001</v>
      </c>
      <c r="CS28">
        <f>IF('6 weeks'!CS:CS="Never/less than 1 per month",0.02,IF('6 weeks'!CS:CS="1-3 per month",0.08,IF('6 weeks'!CS:CS="one per week",0.14,IF('6 weeks'!CS:CS="2-4 per week",0.43,IF('6 weeks'!CS:CS="more than 4 per week",0.8)))))</f>
        <v>0.08</v>
      </c>
      <c r="CT28">
        <f>IF('6 weeks'!CT:CT="Never/less than 1 per month",0.02,IF('6 weeks'!CT:CT="1-3 per month",0.08,IF('6 weeks'!CT:CT="1 per week",0.14,IF('6 weeks'!CT:CT="more than 1 per week",0.8))))</f>
        <v>0.14000000000000001</v>
      </c>
      <c r="CU28">
        <f>IF('6 weeks'!CU:CU="Never/less than 1/month",0.02,IF('6 weeks'!CU:CU="1-3 times per month",0.08,IF('6 weeks'!CU:CU="once per week",0.14,IF('6 weeks'!CU:CU="2-6 times/week",0.8,IF('6 weeks'!CU:CU="1 or more per day",1)))))</f>
        <v>0.14000000000000001</v>
      </c>
      <c r="CV28">
        <f>IF('6 weeks'!CV:CV="Never/less than 1/month",0.02,IF('6 weeks'!CV:CV="1-3 times/month",0.08,IF('6 weeks'!CV:CV="once per week",0.14,IF('6 weeks'!CV:CV="2-4 times/week",0.43,IF('6 weeks'!CV:CV="more than 4 times/week",0.8)))))</f>
        <v>0.14000000000000001</v>
      </c>
      <c r="CW28">
        <f>IF('6 weeks'!CW:CW="Never/less than 1 per month",0.02,IF('6 weeks'!CW:CW="1-3 per month",0.08,IF('6 weeks'!CW:CW="1 per week",0.14,IF('6 weeks'!CW:CW="more than 1 per week",0.8))))</f>
        <v>0.02</v>
      </c>
      <c r="CX28">
        <f>IF('6 weeks'!CX:CX="Never/less than once per month",0.02,IF('6 weeks'!CX:CX="1-3 times per month",0.08,IF('6 weeks'!CX:CX="once per week",0.14,IF('6 weeks'!CX:CX="more than once week",0.43))))</f>
        <v>0.08</v>
      </c>
      <c r="CY28">
        <f>IF('6 weeks'!CY:CY="Never/less than 1 per month",0.02,IF('6 weeks'!CY:CY="1-3 per month",0.08,IF('6 weeks'!CY:CY="once per week",0.14,IF('6 weeks'!CY:CY="2-4 per week",0.43,IF('6 weeks'!CY:CY="more than 4 per week",0.8)))))</f>
        <v>0.08</v>
      </c>
      <c r="CZ28">
        <f>IF('6 weeks'!CZ:CZ="Never/less than 1 per month",0.02,IF('6 weeks'!CZ:CZ="1-3 per month",0.08,IF('6 weeks'!CZ:CZ="1-4 per week",0.43,IF('6 weeks'!CZ:CZ="more than 4 per week",0.8))))</f>
        <v>0.08</v>
      </c>
      <c r="DA28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28">
        <f>IF('6 weeks'!DB:DB="Never/less than 1 per month",0.02,IF('6 weeks'!DB:DB="1-3 per month",0.08,IF('6 weeks'!DB:DB="1-4 per week",0.43,IF('6 weeks'!DB:DB="more than 4 per week",0.8))))</f>
        <v>0.02</v>
      </c>
      <c r="DC28">
        <f>IF('6 weeks'!DC:DC="Never/less than 1 per month",0.02,IF('6 weeks'!DC:DC="1-3 per month",0.08,IF('6 weeks'!DC:DC="once per week",0.14,IF('6 weeks'!DC:DC="2-4 per week",0.43,IF('6 weeks'!DC:DC="more than 4 per week",0.8)))))</f>
        <v>0.08</v>
      </c>
      <c r="DD28">
        <f>IF('6 weeks'!DD:DD="Never/less than 1 per month",0.02,IF('6 weeks'!DD:DD="1-3 per month",0.08,IF('6 weeks'!DD:DD="one per week",0.14,IF('6 weeks'!DD:DD="2-4 per week",0.43,IF('6 weeks'!DD:DD="more than 4 per week",0.8)))))</f>
        <v>0.02</v>
      </c>
      <c r="DE28">
        <f>IF('6 weeks'!DE:DE="Never/less than 1 per month",0.02,IF('6 weeks'!DE:DE="1-3 per moth",0.08,IF('6 weeks'!DE:DE="1 per week",0.14,IF('6 weeks'!DE:DE="2-4 per week",0.8,IF('6 weeks'!DE:DE="more than 4 per week",0.8)))))</f>
        <v>0.14000000000000001</v>
      </c>
      <c r="DF28">
        <f>IF('6 weeks'!DF:DF="Never/less than once per month",0.02,IF('6 weeks'!DF:DF="1-3 times per month",0.08,IF('6 weeks'!DF:DF="once per week",0.14,IF('6 weeks'!DF:DF="more than once week",0.43))))</f>
        <v>0.02</v>
      </c>
      <c r="DG28">
        <f>IF('6 weeks'!DG:DG="Never/less than 1 per month",0.02,IF('6 weeks'!DG:DG="1-3 per month",0.08,IF('6 weeks'!DG:DG="1 per week",0.14,IF('6 weeks'!DG:DG="more than 1 per week",0.8))))</f>
        <v>0.08</v>
      </c>
      <c r="DH28">
        <f>IF('6 weeks'!DH:DH="Never/less than 1 per month",0.02,IF('6 weeks'!DH:DH="1-3 per month",0.08,IF('6 weeks'!DH:DH="once per week",0.14,IF('6 weeks'!DH:DH="2-4 per week",0.43,IF('6 weeks'!DH:DH="more than 4 per week",0.8)))))</f>
        <v>0.08</v>
      </c>
      <c r="DI28">
        <f>IF('6 weeks'!DI:DI="Never/less than 1/month",0.02,IF('6 weeks'!DI:DI="1-3 times/month",0.08,IF('6 weeks'!DI:DI="once per week",0.14,IF('6 weeks'!DI:DI="2-4 times/week",0.43,IF('6 weeks'!DI:DI="1 or more per day",1)))))</f>
        <v>0.43</v>
      </c>
      <c r="DJ28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28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0.8</v>
      </c>
      <c r="DL28">
        <f>IF('6 weeks'!DL:DL="Never/less than 1 per month",0.02,IF('6 weeks'!DL:DL="1-3 per month",0.08,IF('6 weeks'!DL:DL="once per week",0.14,IF('6 weeks'!DL:DL="2-4 per week",0.43,IF('6 weeks'!DL:DL="more than 4 per week",0.8)))))</f>
        <v>0.08</v>
      </c>
      <c r="DM28">
        <f>IF('6 weeks'!DM:DM="never/less than 1 per month",0.02,IF('6 weeks'!DM:DM="1-3 times per month",0.08,IF('6 weeks'!DM:DM="once per week",0.14,IF('6 weeks'!DM:DM="2-4 times per week",0.43,IF('6 weeks'!DM:DM="more than 4 times per week",0.8)))))</f>
        <v>0.14000000000000001</v>
      </c>
      <c r="DN28">
        <f>IF('6 weeks'!DN:DN="Never/less than 1 per month",0.02,IF('6 weeks'!DN:DN="1-3 per month",0.08,IF('6 weeks'!DN:DN="once per week",0.14,IF('6 weeks'!DN:DN="2-4 per week",0.43,IF('6 weeks'!DN:DN="more than 4 per week",0.8)))))</f>
        <v>0.08</v>
      </c>
      <c r="DO28">
        <f>IF('6 weeks'!DO:DO="never/less than 1 per month",0.02,IF('6 weeks'!DO:DO="1-3 times per month",0.08,IF('6 weeks'!DO:DO="once per week",0.14,IF('6 weeks'!DO:DO="2-4 imes/week",0.43,IF('6 weeks'!DO:DO="more than 4 times per week",0.8)))))</f>
        <v>0.08</v>
      </c>
      <c r="DP28">
        <f>IF('6 weeks'!DP:DP="Never/less than 1 per month",0.02,IF('6 weeks'!DP:DP="1-3 per month",0.08,IF('6 weeks'!DP:DP="once per week",0.14,IF('6 weeks'!DP:DP="2-4 per week",0.43,IF('6 weeks'!DP:DP="more than 4 per week",0.8)))))</f>
        <v>0.08</v>
      </c>
      <c r="DQ28">
        <f>IF('6 weeks'!DQ:DQ="Never/less than 1 per month",0.02,IF('6 weeks'!DQ:DQ="1-3 per month",0.08,IF('6 weeks'!DQ:DQ="once per week",0.14,IF('6 weeks'!DQ:DQ="2-4 per week",0.43,IF('6 weeks'!DQ:DQ="more than 4  per week",0.8)))))</f>
        <v>0.08</v>
      </c>
      <c r="DR28">
        <f>IF('6 weeks'!DR:DR="Never/less than 1 per month",0.02,IF('6 weeks'!DR:DR="1-3 per month",0.08,IF('6 weeks'!DR:DR="once per week",0.14,IF('6 weeks'!DR:DR="2-4 per week",0.43,IF('6 weeks'!DR:DR="more than 4 per week",0.8)))))</f>
        <v>0.08</v>
      </c>
      <c r="DS28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0.14000000000000001</v>
      </c>
      <c r="DT28">
        <f>IF('6 weeks'!DT:DT="Never/less than 1 per month",0.02,IF('6 weeks'!DT:DT="1-3 per month",0.08,IF('6 weeks'!DT:DT="once per week",0.14,IF('6 weeks'!DT:DT="2-4 per week",0.43,IF('6 weeks'!DT:DT="more than 4 per week",0.8)))))</f>
        <v>0.08</v>
      </c>
      <c r="DU28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28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28">
        <f>IF('6 weeks'!DW:DW="Never/less than 1 per month",0.02,IF('6 weeks'!DW:DW="1-3 per month",0.08,IF('6 weeks'!DW:DW="once per week",0.14,IF('6 weeks'!DW:DW="2-4 per week",0.43,IF('6 weeks'!DW:DW="more than 4 per week",0.8)))))</f>
        <v>0.08</v>
      </c>
      <c r="DX28">
        <f>IF('6 weeks'!DX:DX="Never/less than 1/month",0.02,IF('6 weeks'!DX:DX="1-3 times/month",0.08,IF('6 weeks'!DX:DX="once per week",0.14,IF('6 weeks'!DX:DX="2-4 times/week",0.43,IF('6 weeks'!DX:DX="more than 4 times/week",0.8)))))</f>
        <v>0.08</v>
      </c>
      <c r="DY28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28">
        <f>IF('6 weeks'!DZ:DZ="Never/less than 1/month",0.02,IF('6 weeks'!DZ:DZ="1-3 times/month",0.08,IF('6 weeks'!DZ:DZ="once per week",0.14,IF('6 weeks'!DZ:DZ="2-4 times/week",0.43,IF('6 weeks'!DZ:DZ="more than 4 times/week",0.8)))))</f>
        <v>0.14000000000000001</v>
      </c>
      <c r="EA28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28">
        <f>IF('6 weeks'!EB:EB="Never/less than 1 per month",0.02,IF('6 weeks'!EB:EB="1-3 per month",0.08,IF('6 weeks'!EB:EB="once per week",0.14,IF('6 weeks'!EB:EB="2-4 per week",0.43,IF('6 weeks'!EB:EB="more than 4 per week",0.8)))))</f>
        <v>0.08</v>
      </c>
      <c r="EC28">
        <f>IF('6 weeks'!EC:EC="Never/less than 1 per month",0.02,IF('6 weeks'!EC:EC="1-3 per month",0.08,IF('6 weeks'!EC:EC="once per week",0.14,IF('6 weeks'!EC:EC="2-4 per week",0.43,IF('6 weeks'!EC:EC="more than 4 per week",0.8)))))</f>
        <v>0.08</v>
      </c>
      <c r="ED28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28">
        <f>IF('6 weeks'!EE:EE="Never/less than 1/month",0.02,IF('6 weeks'!EE:EE="1-3 times per month",0.08,IF('6 weeks'!EE:EE="once per week",0.14,IF('6 weeks'!EE:EE="2-6 times/week",0.8,IF('6 weeks'!EE:EE="1 or more per day",1)))))</f>
        <v>0.08</v>
      </c>
      <c r="EF28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28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28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28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0.8</v>
      </c>
      <c r="EJ28">
        <f>IF('6 weeks'!EJ:EJ="Never/less than once per month",0.02,IF('6 weeks'!EJ:EJ="1-3 times per month",0.08,IF('6 weeks'!EJ:EJ="once per week",0.14,IF('6 weeks'!EJ:EJ="more than once per week",0.43))))</f>
        <v>0.08</v>
      </c>
      <c r="EK28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0.08</v>
      </c>
      <c r="EL28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0.43</v>
      </c>
      <c r="EM28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2.5</v>
      </c>
      <c r="EN28">
        <f>IF('6 weeks'!EN:EN="Never/less than 1 per month",0.02,IF('6 weeks'!EN:EN="1-3 per moth",0.08,IF('6 weeks'!EN:EN="1 per week",0.14,IF('6 weeks'!EN:EN="2-4 per week",0.8,IF('6 weeks'!EN:EN="more than 4 per week",0.8)))))</f>
        <v>0.08</v>
      </c>
      <c r="EO28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0.43</v>
      </c>
      <c r="EP28">
        <f>IF('6 weeks'!EP:EP="Never/less than 1/month",0.02,IF('6 weeks'!EP:EP="1-3 times/month",0.08,IF('6 weeks'!EP:EP="once per week",0.14,IF('6 weeks'!EP:EP="2-4 times/week",0.43,IF('6 weeks'!EP:EP="more than 4 times/week",0.8)))))</f>
        <v>0.14000000000000001</v>
      </c>
      <c r="EQ28">
        <f>IF('6 weeks'!EQ:EQ="Never/less than 1/month",0.02,IF('6 weeks'!EQ:EQ="1-3 times/month",0.08,IF('6 weeks'!EQ:EQ="once per week",0.14,IF('6 weeks'!EQ:EQ="2-4 times/week",0.43,IF('6 weeks'!EQ:EQ="more than 4 times/week",0.8)))))</f>
        <v>0.08</v>
      </c>
    </row>
    <row r="29" spans="1:147" x14ac:dyDescent="0.25">
      <c r="A29">
        <v>142</v>
      </c>
      <c r="B29">
        <f>IF('6 weeks'!B:B="Never/less than 1/month",0.02,IF('6 weeks'!B:B="1-3 times per month",0.08,IF('6 weeks'!B:B="once per week",0.14,IF('6 weeks'!B:B="2-6 times/week",0.8,IF('6 weeks'!B:B="1 or more per day",1)))))</f>
        <v>0.02</v>
      </c>
      <c r="C29">
        <f>IF('6 weeks'!C:C="Never/less than 1/month",0.02,IF('6 weeks'!C:C="1-3 times per month",0.08,IF('6 weeks'!C:C="once per week",0.14,IF('6 weeks'!C:C="2-6 times/week",0.8,IF('6 weeks'!C:C="1 or more per day",1)))))</f>
        <v>0.08</v>
      </c>
      <c r="D29">
        <f>IF('6 weeks'!D:D="Never/less than 1/month",0.02,IF('6 weeks'!D:D="1-3 times per month",0.08,IF('6 weeks'!D:D="once per week",0.14,IF('6 weeks'!D:D="2-6 times/week",0.8,IF('6 weeks'!D:D="1 or more per day",1)))))</f>
        <v>0.08</v>
      </c>
      <c r="E29">
        <f>IF('6 weeks'!E:E="Never/less than 1 per month",0.02,IF('6 weeks'!E:E="1-3 per month",0.08,IF('6 weeks'!E:E="once per week",0.14,IF('6 weeks'!E:E="2-4 per week",0.43,IF('6 weeks'!E:E="1 or more per day",1)))))</f>
        <v>0.14000000000000001</v>
      </c>
      <c r="F29">
        <f>IF('6 weeks'!F:F="Never/less than 1/month",0.02,IF('6 weeks'!F:F="1-3 times/month",0.08,IF('6 weeks'!F:F="once per week",0.14,IF('6 weeks'!F:F="2-4 times/week",0.43,IF('6 weeks'!F:F="more than 4 times/week",0.8)))))</f>
        <v>0.14000000000000001</v>
      </c>
      <c r="G29">
        <f>IF('6 weeks'!G:G="Never/less than 1/month",0.02,IF('6 weeks'!G:G="1-3 times per month",0.08,IF('6 weeks'!G:G="once per week",0.14,IF('6 weeks'!G:G="2-6 times/week",0.8,IF('6 weeks'!G:G="1 or more per day",1)))))</f>
        <v>0.08</v>
      </c>
      <c r="H29">
        <f>IF('6 weeks'!H:H="Never/less than 1 per month",0.02,IF('6 weeks'!H:H="1-3 per month",0.08,IF('6 weeks'!H:H="once per week",0.14,IF('6 weeks'!H:H="2-4 per week",0.43,IF('6 weeks'!H:H="more than 4 per week",0.8)))))</f>
        <v>0.08</v>
      </c>
      <c r="I29">
        <f>IF('6 weeks'!I:I="Never/less than 1 per month",0.02,IF('6 weeks'!I:I="1-3 per month",0.08,IF('6 weeks'!I:I="once per week",0.14,IF('6 weeks'!I:I="2-4 per week",0.43,IF('6 weeks'!I:I="more than 4 per week",0.8)))))</f>
        <v>0.02</v>
      </c>
      <c r="J29">
        <f>IF('6 weeks'!J:J="Never/less than 1 per month",0.02,IF('6 weeks'!J:J="1-3 per month",0.08,IF('6 weeks'!J:J="once per week",0.14,IF('6 weeks'!J:J="2-4 per week",0.43,IF('6 weeks'!J:J="more than 4 per week",0.8)))))</f>
        <v>0.08</v>
      </c>
      <c r="K29">
        <f>IF('6 weeks'!K:K="Never/less than 1 per month",0.02,IF('6 weeks'!K:K="1-3 per moth",0.08,IF('6 weeks'!K:K="1 per week",0.14,IF('6 weeks'!K:K="2-4 per week",0.8,IF('6 weeks'!K:K="more than 4 per week",0.8)))))</f>
        <v>0.08</v>
      </c>
      <c r="L29">
        <f>IF('6 weeks'!L:L="Never/less than 1/month",0.02,IF('6 weeks'!L:L="1-3 times/month",0.08,IF('6 weeks'!L:L="once per week",0.14,IF('6 weeks'!L:L="2-4 times/week",0.43,IF('6 weeks'!L:L="more than 4 times/week",0.8)))))</f>
        <v>0.14000000000000001</v>
      </c>
      <c r="M29">
        <f>IF('6 weeks'!M:M="Never/less than 1/month",0.02,IF('6 weeks'!M:M="1-3 times/month",0.08,IF('6 weeks'!M:M="once per week",0.14,IF('6 weeks'!M:M="2-4 times/week",0.43,IF('6 weeks'!M:M="more than 4 times/week",0.8)))))</f>
        <v>0.14000000000000001</v>
      </c>
      <c r="N29">
        <f>IF('6 weeks'!N:N="Never/less than 1 per month",0.02,IF('6 weeks'!N:N="1-3 per moth",0.08,IF('6 weeks'!N:N="1 per week",0.14,IF('6 weeks'!N:N="2-4 per week",0.8,IF('6 weeks'!N:N="more than 4 per week",0.8)))))</f>
        <v>0.02</v>
      </c>
      <c r="O29">
        <f>IF('6 weeks'!O:O="Never/less than 1 per month",0.02,IF('6 weeks'!O:O="1-3 per month",0.08,IF('6 weeks'!O:O="one per week",0.14,IF('6 weeks'!O:O="2-6 per week",0.8,IF('6 weeks'!O:O="1 or more per day",1)))))</f>
        <v>0.02</v>
      </c>
      <c r="P29">
        <f>IF('6 weeks'!P:P="Never/less than 1 per month",0.02,IF('6 weeks'!P:P="1-3 per month",0.08,IF('6 weeks'!P:P="once per week",0.14,IF('6 weeks'!P:P="2-4 per week",0.43,IF('6 weeks'!P:P="more than 4 per week",0.8)))))</f>
        <v>0.02</v>
      </c>
      <c r="Q29">
        <f>IF('6 weeks'!Q:Q="Never/less than 1 per month",0.02,IF('6 weeks'!Q:Q="1-3 per month",0.08,IF('6 weeks'!Q:Q="2-6 per week",0.8,IF('6 weeks'!Q:Q="1 per day",1,IF('6 weeks'!Q:Q="more than 1 per day",2.5)))))</f>
        <v>0.8</v>
      </c>
      <c r="R29">
        <f>IF('6 weeks'!R:R="Never/less than once per month",0.02,IF('6 weeks'!R:R="1-3 times per month",0.08,IF('6 weeks'!R:R="once per week",0.14,IF('6 weeks'!R:R="more than once week",0.43))))</f>
        <v>0.02</v>
      </c>
      <c r="S29">
        <f>IF('6 weeks'!S:S="Never/less than 1 per month",0.02,IF('6 weeks'!S:S="1-3 per month",0.08,IF('6 weeks'!S:S="1 per week",0.14,IF('6 weeks'!S:S="more than 1 per week",0.8))))</f>
        <v>0.02</v>
      </c>
      <c r="T29">
        <f>IF('6 weeks'!T:T="Never/less than once per month",0.02,IF('6 weeks'!T:T="1-3 times per month",0.08,IF('6 weeks'!T:T="once per week",0.14,IF('6 weeks'!T:T="more than once week",0.43))))</f>
        <v>0.08</v>
      </c>
      <c r="U29">
        <f>IF('6 weeks'!U:U="Never/less than 1/month",0.02,IF('6 weeks'!U:U="1-3 times/month",0.08,IF('6 weeks'!U:U="once per week",0.14,IF('6 weeks'!U:U="2-4 times/week",0.43,IF('6 weeks'!U:U="more than 4 times/week",0.8)))))</f>
        <v>0.14000000000000001</v>
      </c>
      <c r="V29">
        <f>IF('6 weeks'!V:V="Never/less than 1/month",0.02,IF('6 weeks'!V:V="1-3 times/month",0.08,IF('6 weeks'!V:V="once per week",0.14,IF('6 weeks'!V:V="2-4 times/week",0.43,IF('6 weeks'!V:V="more than 4 times/week",0.8)))))</f>
        <v>0.14000000000000001</v>
      </c>
      <c r="W29">
        <f>IF('6 weeks'!W:W="Never/less than 1/month",0.02,IF('6 weeks'!W:W="1-3 times/month",0.08,IF('6 weeks'!W:W="once per week",0.14,IF('6 weeks'!W:W="2-4 times/week",0.43,IF('6 weeks'!W:W="more than 4 times/week",0.8)))))</f>
        <v>0.08</v>
      </c>
      <c r="X29">
        <f>IF('6 weeks'!X:X="Never/less than 1 per month",0.02,IF('6 weeks'!X:X="1 per week or less",0.14,IF('6 weeks'!X:X="2-6 per week",0.8,IF('6 weeks'!X:X="1 per day",1,IF('6 weeks'!X:X="2-3 per day",2.5,IF('6 weeks'!X:X="more than 3 per day",3.5))))))</f>
        <v>1</v>
      </c>
      <c r="Y29">
        <f>IF('6 weeks'!Y:Y="Never/less than 1 per month",0.02,IF('6 weeks'!Y:Y="1-3 per month",0.08,IF('6 weeks'!Y:Y="once per week",0.14,IF('6 weeks'!Y:Y="2-4 per week",0.43,IF('6 weeks'!Y:Y="more than 4 per week",0.8)))))</f>
        <v>0.08</v>
      </c>
      <c r="Z29">
        <f>IF('6 weeks'!Z:Z="Never/less than 1 per month",0.02,IF('6 weeks'!Z:Z="1-3 per month",0.08,IF('6 weeks'!Z:Z="once per week",0.14,IF('6 weeks'!Z:Z="2-4 per week",0.43,IF('6 weeks'!Z:Z="more than 4 per week",0.8)))))</f>
        <v>0.14000000000000001</v>
      </c>
      <c r="AA29">
        <f>IF('6 weeks'!AA:AA="Never/less than 1 per month",0.02,IF('6 weeks'!AA:AA="1-3 per month",0.08,IF('6 weeks'!AA:AA="once per week",0.14,IF('6 weeks'!AA:AA="2-4 per week",0.43,IF('6 weeks'!AA:AA="more than 4 per week",0.8)))))</f>
        <v>0.43</v>
      </c>
      <c r="AB29">
        <f>IF('6 weeks'!AB:AB="Never/less than 1 per month",0.02,IF('6 weeks'!AB:AB="1-3 per month",0.08,IF('6 weeks'!AB:AB="once per week",0.14,IF('6 weeks'!AB:AB="2-4 per week",0.43,IF('6 weeks'!AB:AB="more than 4 per week",0.8)))))</f>
        <v>0.14000000000000001</v>
      </c>
      <c r="AC29">
        <f>IF('6 weeks'!AC:AC="Never/less than 1 per month",0.02,IF('6 weeks'!AC:AC="1-3 per month",0.08,IF('6 weeks'!AC:AC="once per week",0.14,IF('6 weeks'!AC:AC="2-4 per week",0.43,IF('6 weeks'!AC:AC="more than 4 per week",0.8)))))</f>
        <v>0.14000000000000001</v>
      </c>
      <c r="AD29">
        <f>IF('6 weeks'!AD:AD="Never/less than 1 per month",0.02,IF('6 weeks'!AD:AD="1-3 per month",0.08,IF('6 weeks'!AD:AD="one per week",0.14,IF('6 weeks'!AD:AD="2-4 per week",0.43,IF('6 weeks'!AD:AD="more than 4 per week",0.8)))))</f>
        <v>0.02</v>
      </c>
      <c r="AE29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2.5</v>
      </c>
      <c r="AF29">
        <f>IF('6 weeks'!AF:AF="Never/less than 1 per month",0.02,IF('6 weeks'!AF:AF="1-3 per month",0.08,IF('6 weeks'!AF:AF="one per week",0.14,IF('6 weeks'!AF:AF="2-6 per week",0.8,IF('6 weeks'!AF:AF="1 or more per day",1)))))</f>
        <v>0.02</v>
      </c>
      <c r="AG29">
        <f>IF('6 weeks'!AG:AG="never/less than 1 per month",0.02,IF('6 weeks'!AG:AG="1-3 times per month",0.08,IF('6 weeks'!AG:AG="once per week",0.14,IF('6 weeks'!AG:AG="2-4 times per week",0.43,IF('6 weeks'!AG:AG="more than 4 times per week",0.8)))))</f>
        <v>0.08</v>
      </c>
      <c r="AH29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0.08</v>
      </c>
      <c r="AI29">
        <f>IF('6 weeks'!AI:AI="Never/less than once per month",0.02,IF('6 weeks'!AI:AI="1-3 times per month",0.08,IF('6 weeks'!AI:AI="once per week",0.14,IF('6 weeks'!AI:AI="more than once week",0.43))))</f>
        <v>0.02</v>
      </c>
      <c r="AJ29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29">
        <f>IF('6 weeks'!AK:AK="Never/less than 1 per month",0.02,IF('6 weeks'!AK:AK="1-3 per month",0.08,IF('6 weeks'!AK:AK="one per week",0.14,IF('6 weeks'!AK:AK="2-6 per week",0.8,IF('6 weeks'!AK:AK="1 or more per day",1)))))</f>
        <v>0.08</v>
      </c>
      <c r="AL29">
        <f>IF('6 weeks'!AL:AL="Never/less than 1/month",0.02,IF('6 weeks'!AL:AL="1-3 times/month",0.08,IF('6 weeks'!AL:AL="once per week",0.14,IF('6 weeks'!AL:AL="2-4 times/week",0.43,IF('6 weeks'!AL:AL="more than 4 times/week",0.8)))))</f>
        <v>0.14000000000000001</v>
      </c>
      <c r="AM29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29">
        <f>IF('6 weeks'!AN:AN="Never/less than 1 per month",0.02,IF('6 weeks'!AN:AN="1-3 per moth",0.08,IF('6 weeks'!AN:AN="1 per week",0.14,IF('6 weeks'!AN:AN="2-4 per week",0.8,IF('6 weeks'!AN:AN="more than 4 per week",0.8)))))</f>
        <v>0.08</v>
      </c>
      <c r="AO29">
        <f>IF('6 weeks'!AO:AO="Never/less than 1 per month",0.02,IF('6 weeks'!AO:AO="1-3 per month",0.08,IF('6 weeks'!AO:AO="once per week",0.14,IF('6 weeks'!AO:AO="2-4 per week",0.43,IF('6 weeks'!AO:AO="more than 4 per week",0.8)))))</f>
        <v>0.43</v>
      </c>
      <c r="AP29">
        <f>IF('6 weeks'!AP:AP="Never/less than 1 per month",0.02,IF('6 weeks'!AP:AP="1-3 per month",0.08,IF('6 weeks'!AP:AP="1 per week",0.14,IF('6 weeks'!AP:AP="more than 1 per week",0.8))))</f>
        <v>0.02</v>
      </c>
      <c r="AQ29">
        <f>IF('6 weeks'!AQ:AQ="never/less than 1 per month",0.02,IF('6 weeks'!AQ:AQ="1-3 times per month",0.08,IF('6 weeks'!AQ:AQ="once per week",0.14,IF('6 weeks'!AQ:AQ="2-4 imes/week",0.43,IF('6 weeks'!AQ:AQ="more than 4 times per week",0.8)))))</f>
        <v>0.08</v>
      </c>
      <c r="AR29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29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29">
        <f>IF('6 weeks'!AT:AT="Never/less than 1 per month",0.02,IF('6 weeks'!AT:AT="1-3 per month",0.08,IF('6 weeks'!AT:AT="1-4 per week",0.43,IF('6 weeks'!AT:AT="more than 4 per week",0.8))))</f>
        <v>0.02</v>
      </c>
      <c r="AU29">
        <f>IF('6 weeks'!AU:AU="Never/less than 1 per month",0.02,IF('6 weeks'!AU:AU="1-3 per month",0.08,IF('6 weeks'!AU:AU="once per week",0.14,IF('6 weeks'!AU:AU="2-4 per week",0.43,IF('6 weeks'!AU:AU="more than 4 per week",0.8)))))</f>
        <v>0.08</v>
      </c>
      <c r="AV29">
        <f>IF('6 weeks'!AV:AV="Never/less than 1 per month",0.02,IF('6 weeks'!AV:AV="1-3 per month",0.08,IF('6 weeks'!AV:AV="one per week",0.14,IF('6 weeks'!AV:AV="2-6 per week",0.8,IF('6 weeks'!AV:AV="1 or more per day",1)))))</f>
        <v>0.08</v>
      </c>
      <c r="AW29">
        <f>IF('6 weeks'!AW:AW="Never/less than 1 per month",0.02,IF('6 weeks'!AW:AW="1-3 per month",0.08,IF('6 weeks'!AW:AW="once per week",0.14,IF('6 weeks'!AW:AW="2-4 per week",0.43,IF('6 weeks'!AW:AW="more than 4 per week",0.8)))))</f>
        <v>0.43</v>
      </c>
      <c r="AX29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29">
        <f>IF('6 weeks'!AY:AY="Never/less than 1 per month",0.02,IF('6 weeks'!AY:AY="1-3 per moth",0.08,IF('6 weeks'!AY:AY="1 per week",0.14,IF('6 weeks'!AY:AY="2-4 per week",0.43,IF('6 weeks'!AY:AY="more than 4 per week",0.8)))))</f>
        <v>0.14000000000000001</v>
      </c>
      <c r="AZ29">
        <f>IF('6 weeks'!AZ:AZ="Never/less than 1 per month",0.02,IF('6 weeks'!AZ:AZ="1-3 per month",0.08,IF('6 weeks'!AZ:AZ="once per week",0.14,IF('6 weeks'!AZ:AZ="2-4 per week",0.43,IF('6 weeks'!AZ:AZ="more than 4 per week",0.8)))))</f>
        <v>0.14000000000000001</v>
      </c>
      <c r="BA29">
        <f>IF('6 weeks'!BA:BA="Never/less than 1 per month",0.02,IF('6 weeks'!BA:BA="1-3 per moth",0.08,IF('6 weeks'!BA:BA="1 per week",0.14,IF('6 weeks'!BA:BA="2-4 per week",0.8,IF('6 weeks'!BA:BA="more than 4 per week",0.8)))))</f>
        <v>0.08</v>
      </c>
      <c r="BB29">
        <f>IF('6 weeks'!BB:BB="Never/less than 1 per month",0.02,IF('6 weeks'!BB:BB="1-3 per moth",0.08,IF('6 weeks'!BB:BB="1 per week",0.14,IF('6 weeks'!BB:BB="2-4 per week",0.8,IF('6 weeks'!BB:BB="more than 4 per week",0.8)))))</f>
        <v>0.14000000000000001</v>
      </c>
      <c r="BC29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29">
        <f>IF('6 weeks'!BD:BD="Never/less than 1 per month",0.02,IF('6 weeks'!BD:BD="1-3 per month",0.08,IF('6 weeks'!BD:BD="1 per week",0.14,IF('6 weeks'!BD:BD="more than 1 per week",0.8))))</f>
        <v>0.14000000000000001</v>
      </c>
      <c r="BE29">
        <f>IF('6 weeks'!BE:BE="Never/less than 1 per month",0.02,IF('6 weeks'!BE:BE="1-3 per month",0.08,IF('6 weeks'!BE:BE="1 per week",0.14,IF('6 weeks'!BE:BE="more than 1 per week",0.8))))</f>
        <v>0.08</v>
      </c>
      <c r="BF29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29">
        <f>IF('6 weeks'!BG:BG="Never/less than 1/month",0.02,IF('6 weeks'!BG:BG="1-3 times/month",0.08,IF('6 weeks'!BG:BG="once per week",0.14,IF('6 weeks'!BG:BG="2-4 times/week",0.43,IF('6 weeks'!BG:BG="more than 4 times/week",0.8)))))</f>
        <v>0.08</v>
      </c>
      <c r="BH29">
        <f>IF('6 weeks'!BH:BH="Never/less than 1/month",0.02,IF('6 weeks'!BH:BH="1-3 times/month",0.08,IF('6 weeks'!BH:BH="once per week",0.14,IF('6 weeks'!BH:BH="2-4 times/week",0.43,IF('6 weeks'!BH:BH="more than 4 times/week",0.8)))))</f>
        <v>0.14000000000000001</v>
      </c>
      <c r="BI29">
        <f>IF('6 weeks'!BI:BI="Never/less than 1/month",0.02,IF('6 weeks'!BI:BI="1-3 times/month",0.08,IF('6 weeks'!BI:BI="once per week",0.14,IF('6 weeks'!BI:BI="2-4 times/week",0.43,IF('6 weeks'!BI:BI="1 or more per day",1)))))</f>
        <v>0.14000000000000001</v>
      </c>
      <c r="BJ29">
        <f>IF('6 weeks'!BJ:BJ="Never/less than 1 per month",0.02,IF('6 weeks'!BJ:BJ="1-3 per month",0.08,IF('6 weeks'!BJ:BJ="one per week",0.14,IF('6 weeks'!BJ:BJ="2-4 per week",0.43,IF('6 weeks'!BJ:BJ="more than 4 per week",0.8)))))</f>
        <v>0.08</v>
      </c>
      <c r="BK29">
        <f>IF('6 weeks'!BK:BK="Never/less than 1 per month",0.02,IF('6 weeks'!BK:BK="1-3 per month",0.08,IF('6 weeks'!BK:BK="once per week",0.14,IF('6 weeks'!BK:BK="2-4 per week",0.43,IF('6 weeks'!BK:BK="more than 4 per week",0.8)))))</f>
        <v>0.08</v>
      </c>
      <c r="BL29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29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29">
        <f>IF('6 weeks'!BN:BN="Never/less than 1 per month",0.02,IF('6 weeks'!BN:BN="1-3 per month",0.08,IF('6 weeks'!BN:BN="once per week",0.14,IF('6 weeks'!BN:BN="2-4 per week",0.43,IF('6 weeks'!BN:BN="more than 4 per week",0.8)))))</f>
        <v>0.08</v>
      </c>
      <c r="BO29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29">
        <f>IF('6 weeks'!BP:BP="Never/less than 1 per month",0.02,IF('6 weeks'!BP:BP="1-3 per month",0.08,IF('6 weeks'!BP:BP="one per week",0.14,IF('6 weeks'!BP:BP="2-4 per week",0.43,IF('6 weeks'!BP:BP="more than 4 per week",0.8)))))</f>
        <v>0.08</v>
      </c>
      <c r="BQ29">
        <f>IF('6 weeks'!BQ:BQ="Never/less than 1 per month",0.02,IF('6 weeks'!BQ:BQ="1-3 per month",0.08,IF('6 weeks'!BQ:BQ="once per week",0.14,IF('6 weeks'!BQ:BQ="2-4 per week",0.43,IF('6 weeks'!BQ:BQ="more than 4 per week",0.8)))))</f>
        <v>0.08</v>
      </c>
      <c r="BR29">
        <f>IF('6 weeks'!BR:BR="never/less than 1 per month",0.02,IF('6 weeks'!BR:BR="1-3 times per month",0.08,IF('6 weeks'!BR:BR="once per week",0.14,IF('6 weeks'!BR:BR="2-4 imes per week",0.43,IF('6 weeks'!BR:BR="more than 4 times per week",0.8)))))</f>
        <v>0.43</v>
      </c>
      <c r="BS29">
        <f>IF('6 weeks'!BS:BS="Never/less than 1 per month",0.02,IF('6 weeks'!BS:BS="1-3 per month",0.08,IF('6 weeks'!BS:BS="once per week",0.14,IF('6 weeks'!BS:BS="2-4 per week",0.43,IF('6 weeks'!BS:BS="more than 4 per week",0.8)))))</f>
        <v>0.08</v>
      </c>
      <c r="BT29">
        <f>IF('6 weeks'!BT:BT="Never/less than 1/month",0.02,IF('6 weeks'!BT:BT="1-3 times per month",0.08,IF('6 weeks'!BT:BT="once per week",0.14,IF('6 weeks'!BT:BT="2-6 times/week",0.8,IF('6 weeks'!BT:BT="1 or more per day",1)))))</f>
        <v>0.08</v>
      </c>
      <c r="BU29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29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29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29">
        <f>IF('6 weeks'!BX:BX="Never/less than 1 per month",0.02,IF('6 weeks'!BX:BX="1-3 per month",0.08,IF('6 weeks'!BX:BX="once per week",0.14,IF('6 weeks'!BX:BX="2-4 per week",0.43,IF('6 weeks'!BX:BX="more than 4 per week",0.8)))))</f>
        <v>0.14000000000000001</v>
      </c>
      <c r="BY29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29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29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29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29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29">
        <f>IF('6 weeks'!CD:CD="Never/less than 1/month",0.02,IF('6 weeks'!CD:CD="1-3 times/month",0.08,IF('6 weeks'!CD:CD="once per week",0.14,IF('6 weeks'!CD:CD="2-4 times/week",0.43,IF('6 weeks'!CD:CD="more than 4 times/week",0.8)))))</f>
        <v>0.02</v>
      </c>
      <c r="CE29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29">
        <f>IF('6 weeks'!CF:CF="Never/less than 1 per month",0.02,IF('6 weeks'!CF:CF="1-3 per month",0.08,IF('6 weeks'!CF:CF="once per week",0.14,IF('6 weeks'!CF:CF="2-4 per week",0.43,IF('6 weeks'!CF:CF="more than 4 per week",0.8)))))</f>
        <v>0.08</v>
      </c>
      <c r="CG29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0.08</v>
      </c>
      <c r="CH29">
        <f>IF('6 weeks'!CH:CH="Never/less than once per month",0.02,IF('6 weeks'!CH:CH="1-3 times per month",0.08,IF('6 weeks'!CH:CH="once per week",0.14,IF('6 weeks'!CH:CH="more than once week",0.43))))</f>
        <v>0.08</v>
      </c>
      <c r="CI29">
        <f>IF('6 weeks'!CI:CI="Never/less than once per month",0.02,IF('6 weeks'!CI:CI="1-3 times per month",0.08,IF('6 weeks'!CI:CI="once per week",0.14,IF('6 weeks'!CI:CI="more than once week",0.43))))</f>
        <v>0.08</v>
      </c>
      <c r="CJ29">
        <f>IF('6 weeks'!CJ:CJ="Never/less than 1/month",0.02,IF('6 weeks'!CJ:CJ="1-3 times per month",0.08,IF('6 weeks'!CJ:CJ="once per week",0.14,IF('6 weeks'!CJ:CJ="2-6 times/week",0.8,IF('6 weeks'!CJ:CJ="1 or more per day",1)))))</f>
        <v>0.08</v>
      </c>
      <c r="CK29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29">
        <v>0.02</v>
      </c>
      <c r="CM29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29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29">
        <f>IF('6 weeks'!CO:CO="Never/less than 1 per month",0.02,IF('6 weeks'!CO:CO="1-3 per month",0.08,IF('6 weeks'!CO:CO="1 per week",0.14,IF('6 weeks'!CO:CO="more than 1 per week",0.8))))</f>
        <v>0.02</v>
      </c>
      <c r="CP29">
        <f>IF('6 weeks'!CP:CP="Never/less than 1 per month",0.02,IF('6 weeks'!CP:CP="1-3 per moth",0.08,IF('6 weeks'!CP:CP="1 per week",0.14,IF('6 weeks'!CP:CP="2-4 per week",0.8,IF('6 weeks'!CP:CP="more than 4 per week",0.8)))))</f>
        <v>0.14000000000000001</v>
      </c>
      <c r="CQ29">
        <f>IF('6 weeks'!CQ:CQ="Never/less than once per month",0.02,IF('6 weeks'!CQ:CQ="1-3 times per month",0.08,IF('6 weeks'!CQ:CQ="once per week",0.14,IF('6 weeks'!CQ:CQ="more than once week",0.43))))</f>
        <v>0.02</v>
      </c>
      <c r="CR29">
        <f>IF('6 weeks'!CR:CR="Never/less than 1/month",0.02,IF('6 weeks'!CR:CR="1-3 times/month",0.08,IF('6 weeks'!CR:CR="once per week",0.14,IF('6 weeks'!CR:CR="2-4 times/week",0.43,IF('6 weeks'!CR:CR="more than 4 times/week",0.8)))))</f>
        <v>0.08</v>
      </c>
      <c r="CS29">
        <f>IF('6 weeks'!CS:CS="Never/less than 1 per month",0.02,IF('6 weeks'!CS:CS="1-3 per month",0.08,IF('6 weeks'!CS:CS="one per week",0.14,IF('6 weeks'!CS:CS="2-4 per week",0.43,IF('6 weeks'!CS:CS="more than 4 per week",0.8)))))</f>
        <v>0.08</v>
      </c>
      <c r="CT29">
        <f>IF('6 weeks'!CT:CT="Never/less than 1 per month",0.02,IF('6 weeks'!CT:CT="1-3 per month",0.08,IF('6 weeks'!CT:CT="1 per week",0.14,IF('6 weeks'!CT:CT="more than 1 per week",0.8))))</f>
        <v>0.02</v>
      </c>
      <c r="CU29">
        <f>IF('6 weeks'!CU:CU="Never/less than 1/month",0.02,IF('6 weeks'!CU:CU="1-3 times per month",0.08,IF('6 weeks'!CU:CU="once per week",0.14,IF('6 weeks'!CU:CU="2-6 times/week",0.8,IF('6 weeks'!CU:CU="1 or more per day",1)))))</f>
        <v>0.08</v>
      </c>
      <c r="CV29">
        <f>IF('6 weeks'!CV:CV="Never/less than 1/month",0.02,IF('6 weeks'!CV:CV="1-3 times/month",0.08,IF('6 weeks'!CV:CV="once per week",0.14,IF('6 weeks'!CV:CV="2-4 times/week",0.43,IF('6 weeks'!CV:CV="more than 4 times/week",0.8)))))</f>
        <v>0.08</v>
      </c>
      <c r="CW29">
        <f>IF('6 weeks'!CW:CW="Never/less than 1 per month",0.02,IF('6 weeks'!CW:CW="1-3 per month",0.08,IF('6 weeks'!CW:CW="1 per week",0.14,IF('6 weeks'!CW:CW="more than 1 per week",0.8))))</f>
        <v>0.02</v>
      </c>
      <c r="CX29">
        <f>IF('6 weeks'!CX:CX="Never/less than once per month",0.02,IF('6 weeks'!CX:CX="1-3 times per month",0.08,IF('6 weeks'!CX:CX="once per week",0.14,IF('6 weeks'!CX:CX="more than once week",0.43))))</f>
        <v>0.08</v>
      </c>
      <c r="CY29">
        <f>IF('6 weeks'!CY:CY="Never/less than 1 per month",0.02,IF('6 weeks'!CY:CY="1-3 per month",0.08,IF('6 weeks'!CY:CY="once per week",0.14,IF('6 weeks'!CY:CY="2-4 per week",0.43,IF('6 weeks'!CY:CY="more than 4 per week",0.8)))))</f>
        <v>0.08</v>
      </c>
      <c r="CZ29">
        <f>IF('6 weeks'!CZ:CZ="Never/less than 1 per month",0.02,IF('6 weeks'!CZ:CZ="1-3 per month",0.08,IF('6 weeks'!CZ:CZ="1-4 per week",0.43,IF('6 weeks'!CZ:CZ="more than 4 per week",0.8))))</f>
        <v>0.43</v>
      </c>
      <c r="DA29">
        <f>IF('6 weeks'!DA:DA="Never/less than 1 per month",0.02,IF('6 weeks'!DA:DA="1-3 per month",0.08,IF('6 weeks'!DA:DA="once per week",0.14,IF('6 weeks'!DA:DA="2-4 per week",0.43,IF('6 weeks'!DA:DA="more than 4 per week",0.8)))))</f>
        <v>0.08</v>
      </c>
      <c r="DB29">
        <f>IF('6 weeks'!DB:DB="Never/less than 1 per month",0.02,IF('6 weeks'!DB:DB="1-3 per month",0.08,IF('6 weeks'!DB:DB="1-4 per week",0.43,IF('6 weeks'!DB:DB="more than 4 per week",0.8))))</f>
        <v>0.02</v>
      </c>
      <c r="DC29">
        <f>IF('6 weeks'!DC:DC="Never/less than 1 per month",0.02,IF('6 weeks'!DC:DC="1-3 per month",0.08,IF('6 weeks'!DC:DC="once per week",0.14,IF('6 weeks'!DC:DC="2-4 per week",0.43,IF('6 weeks'!DC:DC="more than 4 per week",0.8)))))</f>
        <v>0.08</v>
      </c>
      <c r="DD29">
        <f>IF('6 weeks'!DD:DD="Never/less than 1 per month",0.02,IF('6 weeks'!DD:DD="1-3 per month",0.08,IF('6 weeks'!DD:DD="one per week",0.14,IF('6 weeks'!DD:DD="2-4 per week",0.43,IF('6 weeks'!DD:DD="more than 4 per week",0.8)))))</f>
        <v>0.08</v>
      </c>
      <c r="DE29">
        <f>IF('6 weeks'!DE:DE="Never/less than 1 per month",0.02,IF('6 weeks'!DE:DE="1-3 per moth",0.08,IF('6 weeks'!DE:DE="1 per week",0.14,IF('6 weeks'!DE:DE="2-4 per week",0.8,IF('6 weeks'!DE:DE="more than 4 per week",0.8)))))</f>
        <v>0.08</v>
      </c>
      <c r="DF29">
        <f>IF('6 weeks'!DF:DF="Never/less than once per month",0.02,IF('6 weeks'!DF:DF="1-3 times per month",0.08,IF('6 weeks'!DF:DF="once per week",0.14,IF('6 weeks'!DF:DF="more than once week",0.43))))</f>
        <v>0.02</v>
      </c>
      <c r="DG29">
        <f>IF('6 weeks'!DG:DG="Never/less than 1 per month",0.02,IF('6 weeks'!DG:DG="1-3 per month",0.08,IF('6 weeks'!DG:DG="1 per week",0.14,IF('6 weeks'!DG:DG="more than 1 per week",0.8))))</f>
        <v>0.08</v>
      </c>
      <c r="DH29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29">
        <f>IF('6 weeks'!DI:DI="Never/less than 1/month",0.02,IF('6 weeks'!DI:DI="1-3 times/month",0.08,IF('6 weeks'!DI:DI="once per week",0.14,IF('6 weeks'!DI:DI="2-4 times/week",0.43,IF('6 weeks'!DI:DI="1 or more per day",1)))))</f>
        <v>0.08</v>
      </c>
      <c r="DJ29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29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0.8</v>
      </c>
      <c r="DL29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29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29">
        <f>IF('6 weeks'!DN:DN="Never/less than 1 per month",0.02,IF('6 weeks'!DN:DN="1-3 per month",0.08,IF('6 weeks'!DN:DN="once per week",0.14,IF('6 weeks'!DN:DN="2-4 per week",0.43,IF('6 weeks'!DN:DN="more than 4 per week",0.8)))))</f>
        <v>0.08</v>
      </c>
      <c r="DO29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29">
        <f>IF('6 weeks'!DP:DP="Never/less than 1 per month",0.02,IF('6 weeks'!DP:DP="1-3 per month",0.08,IF('6 weeks'!DP:DP="once per week",0.14,IF('6 weeks'!DP:DP="2-4 per week",0.43,IF('6 weeks'!DP:DP="more than 4 per week",0.8)))))</f>
        <v>0.14000000000000001</v>
      </c>
      <c r="DQ29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29">
        <f>IF('6 weeks'!DR:DR="Never/less than 1 per month",0.02,IF('6 weeks'!DR:DR="1-3 per month",0.08,IF('6 weeks'!DR:DR="once per week",0.14,IF('6 weeks'!DR:DR="2-4 per week",0.43,IF('6 weeks'!DR:DR="more than 4 per week",0.8)))))</f>
        <v>0.08</v>
      </c>
      <c r="DS29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29">
        <f>IF('6 weeks'!DT:DT="Never/less than 1 per month",0.02,IF('6 weeks'!DT:DT="1-3 per month",0.08,IF('6 weeks'!DT:DT="once per week",0.14,IF('6 weeks'!DT:DT="2-4 per week",0.43,IF('6 weeks'!DT:DT="more than 4 per week",0.8)))))</f>
        <v>0.08</v>
      </c>
      <c r="DU29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29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29">
        <f>IF('6 weeks'!DW:DW="Never/less than 1 per month",0.02,IF('6 weeks'!DW:DW="1-3 per month",0.08,IF('6 weeks'!DW:DW="once per week",0.14,IF('6 weeks'!DW:DW="2-4 per week",0.43,IF('6 weeks'!DW:DW="more than 4 per week",0.8)))))</f>
        <v>0.08</v>
      </c>
      <c r="DX29">
        <f>IF('6 weeks'!DX:DX="Never/less than 1/month",0.02,IF('6 weeks'!DX:DX="1-3 times/month",0.08,IF('6 weeks'!DX:DX="once per week",0.14,IF('6 weeks'!DX:DX="2-4 times/week",0.43,IF('6 weeks'!DX:DX="more than 4 times/week",0.8)))))</f>
        <v>0.08</v>
      </c>
      <c r="DY29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0.08</v>
      </c>
      <c r="DZ29">
        <f>IF('6 weeks'!DZ:DZ="Never/less than 1/month",0.02,IF('6 weeks'!DZ:DZ="1-3 times/month",0.08,IF('6 weeks'!DZ:DZ="once per week",0.14,IF('6 weeks'!DZ:DZ="2-4 times/week",0.43,IF('6 weeks'!DZ:DZ="more than 4 times/week",0.8)))))</f>
        <v>0.14000000000000001</v>
      </c>
      <c r="EA29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0.08</v>
      </c>
      <c r="EB29">
        <f>IF('6 weeks'!EB:EB="Never/less than 1 per month",0.02,IF('6 weeks'!EB:EB="1-3 per month",0.08,IF('6 weeks'!EB:EB="once per week",0.14,IF('6 weeks'!EB:EB="2-4 per week",0.43,IF('6 weeks'!EB:EB="more than 4 per week",0.8)))))</f>
        <v>0.08</v>
      </c>
      <c r="EC29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29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29">
        <f>IF('6 weeks'!EE:EE="Never/less than 1/month",0.02,IF('6 weeks'!EE:EE="1-3 times per month",0.08,IF('6 weeks'!EE:EE="once per week",0.14,IF('6 weeks'!EE:EE="2-6 times/week",0.8,IF('6 weeks'!EE:EE="1 or more per day",1)))))</f>
        <v>0.08</v>
      </c>
      <c r="EF29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29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29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29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2</v>
      </c>
      <c r="EJ29">
        <f>IF('6 weeks'!EJ:EJ="Never/less than once per month",0.02,IF('6 weeks'!EJ:EJ="1-3 times per month",0.08,IF('6 weeks'!EJ:EJ="once per week",0.14,IF('6 weeks'!EJ:EJ="more than once per week",0.43))))</f>
        <v>0.08</v>
      </c>
      <c r="EK29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29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0.43</v>
      </c>
      <c r="EM29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1</v>
      </c>
      <c r="EN29">
        <f>IF('6 weeks'!EN:EN="Never/less than 1 per month",0.02,IF('6 weeks'!EN:EN="1-3 per moth",0.08,IF('6 weeks'!EN:EN="1 per week",0.14,IF('6 weeks'!EN:EN="2-4 per week",0.8,IF('6 weeks'!EN:EN="more than 4 per week",0.8)))))</f>
        <v>0.14000000000000001</v>
      </c>
      <c r="EO29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0.02</v>
      </c>
      <c r="EP29">
        <f>IF('6 weeks'!EP:EP="Never/less than 1/month",0.02,IF('6 weeks'!EP:EP="1-3 times/month",0.08,IF('6 weeks'!EP:EP="once per week",0.14,IF('6 weeks'!EP:EP="2-4 times/week",0.43,IF('6 weeks'!EP:EP="more than 4 times/week",0.8)))))</f>
        <v>0.08</v>
      </c>
      <c r="EQ29">
        <f>IF('6 weeks'!EQ:EQ="Never/less than 1/month",0.02,IF('6 weeks'!EQ:EQ="1-3 times/month",0.08,IF('6 weeks'!EQ:EQ="once per week",0.14,IF('6 weeks'!EQ:EQ="2-4 times/week",0.43,IF('6 weeks'!EQ:EQ="more than 4 times/week",0.8)))))</f>
        <v>0.08</v>
      </c>
    </row>
    <row r="30" spans="1:147" x14ac:dyDescent="0.25">
      <c r="A30">
        <v>143</v>
      </c>
      <c r="B30">
        <f>IF('6 weeks'!B:B="Never/less than 1/month",0.02,IF('6 weeks'!B:B="1-3 times per month",0.08,IF('6 weeks'!B:B="once per week",0.14,IF('6 weeks'!B:B="2-6 times/week",0.8,IF('6 weeks'!B:B="1 or more per day",1)))))</f>
        <v>0.8</v>
      </c>
      <c r="C30">
        <f>IF('6 weeks'!C:C="Never/less than 1/month",0.02,IF('6 weeks'!C:C="1-3 times per month",0.08,IF('6 weeks'!C:C="once per week",0.14,IF('6 weeks'!C:C="2-6 times/week",0.8,IF('6 weeks'!C:C="1 or more per day",1)))))</f>
        <v>0.8</v>
      </c>
      <c r="D30">
        <f>IF('6 weeks'!D:D="Never/less than 1/month",0.02,IF('6 weeks'!D:D="1-3 times per month",0.08,IF('6 weeks'!D:D="once per week",0.14,IF('6 weeks'!D:D="2-6 times/week",0.8,IF('6 weeks'!D:D="1 or more per day",1)))))</f>
        <v>0.08</v>
      </c>
      <c r="E30">
        <f>IF('6 weeks'!E:E="Never/less than 1 per month",0.02,IF('6 weeks'!E:E="1-3 per month",0.08,IF('6 weeks'!E:E="once per week",0.14,IF('6 weeks'!E:E="2-4 per week",0.43,IF('6 weeks'!E:E="1 or more per day",1)))))</f>
        <v>0.14000000000000001</v>
      </c>
      <c r="F30">
        <f>IF('6 weeks'!F:F="Never/less than 1/month",0.02,IF('6 weeks'!F:F="1-3 times/month",0.08,IF('6 weeks'!F:F="once per week",0.14,IF('6 weeks'!F:F="2-4 times/week",0.43,IF('6 weeks'!F:F="more than 4 times/week",0.8)))))</f>
        <v>0.14000000000000001</v>
      </c>
      <c r="G30">
        <f>IF('6 weeks'!G:G="Never/less than 1/month",0.02,IF('6 weeks'!G:G="1-3 times per month",0.08,IF('6 weeks'!G:G="once per week",0.14,IF('6 weeks'!G:G="2-6 times/week",0.8,IF('6 weeks'!G:G="1 or more per day",1)))))</f>
        <v>0.02</v>
      </c>
      <c r="H30">
        <f>IF('6 weeks'!H:H="Never/less than 1 per month",0.02,IF('6 weeks'!H:H="1-3 per month",0.08,IF('6 weeks'!H:H="once per week",0.14,IF('6 weeks'!H:H="2-4 per week",0.43,IF('6 weeks'!H:H="more than 4 per week",0.8)))))</f>
        <v>0.14000000000000001</v>
      </c>
      <c r="I30">
        <f>IF('6 weeks'!I:I="Never/less than 1 per month",0.02,IF('6 weeks'!I:I="1-3 per month",0.08,IF('6 weeks'!I:I="once per week",0.14,IF('6 weeks'!I:I="2-4 per week",0.43,IF('6 weeks'!I:I="more than 4 per week",0.8)))))</f>
        <v>0.14000000000000001</v>
      </c>
      <c r="J30">
        <f>IF('6 weeks'!J:J="Never/less than 1 per month",0.02,IF('6 weeks'!J:J="1-3 per month",0.08,IF('6 weeks'!J:J="once per week",0.14,IF('6 weeks'!J:J="2-4 per week",0.43,IF('6 weeks'!J:J="more than 4 per week",0.8)))))</f>
        <v>0.14000000000000001</v>
      </c>
      <c r="K30">
        <f>IF('6 weeks'!K:K="Never/less than 1 per month",0.02,IF('6 weeks'!K:K="1-3 per moth",0.08,IF('6 weeks'!K:K="1 per week",0.14,IF('6 weeks'!K:K="2-4 per week",0.8,IF('6 weeks'!K:K="more than 4 per week",0.8)))))</f>
        <v>0.14000000000000001</v>
      </c>
      <c r="L30">
        <f>IF('6 weeks'!L:L="Never/less than 1/month",0.02,IF('6 weeks'!L:L="1-3 times/month",0.08,IF('6 weeks'!L:L="once per week",0.14,IF('6 weeks'!L:L="2-4 times/week",0.43,IF('6 weeks'!L:L="more than 4 times/week",0.8)))))</f>
        <v>0.43</v>
      </c>
      <c r="M30">
        <f>IF('6 weeks'!M:M="Never/less than 1/month",0.02,IF('6 weeks'!M:M="1-3 times/month",0.08,IF('6 weeks'!M:M="once per week",0.14,IF('6 weeks'!M:M="2-4 times/week",0.43,IF('6 weeks'!M:M="more than 4 times/week",0.8)))))</f>
        <v>0.43</v>
      </c>
      <c r="N30">
        <f>IF('6 weeks'!N:N="Never/less than 1 per month",0.02,IF('6 weeks'!N:N="1-3 per moth",0.08,IF('6 weeks'!N:N="1 per week",0.14,IF('6 weeks'!N:N="2-4 per week",0.8,IF('6 weeks'!N:N="more than 4 per week",0.8)))))</f>
        <v>0.02</v>
      </c>
      <c r="O30">
        <f>IF('6 weeks'!O:O="Never/less than 1 per month",0.02,IF('6 weeks'!O:O="1-3 per month",0.08,IF('6 weeks'!O:O="one per week",0.14,IF('6 weeks'!O:O="2-6 per week",0.8,IF('6 weeks'!O:O="1 or more per day",1)))))</f>
        <v>0.02</v>
      </c>
      <c r="P30">
        <f>IF('6 weeks'!P:P="Never/less than 1 per month",0.02,IF('6 weeks'!P:P="1-3 per month",0.08,IF('6 weeks'!P:P="once per week",0.14,IF('6 weeks'!P:P="2-4 per week",0.43,IF('6 weeks'!P:P="more than 4 per week",0.8)))))</f>
        <v>0.02</v>
      </c>
      <c r="Q30">
        <f>IF('6 weeks'!Q:Q="Never/less than 1 per month",0.02,IF('6 weeks'!Q:Q="1-3 per month",0.08,IF('6 weeks'!Q:Q="2-6 per week",0.8,IF('6 weeks'!Q:Q="1 per day",1,IF('6 weeks'!Q:Q="more than 1 per day",2.5)))))</f>
        <v>0.08</v>
      </c>
      <c r="R30">
        <f>IF('6 weeks'!R:R="Never/less than once per month",0.02,IF('6 weeks'!R:R="1-3 times per month",0.08,IF('6 weeks'!R:R="once per week",0.14,IF('6 weeks'!R:R="more than once week",0.43))))</f>
        <v>0.02</v>
      </c>
      <c r="S30">
        <f>IF('6 weeks'!S:S="Never/less than 1 per month",0.02,IF('6 weeks'!S:S="1-3 per month",0.08,IF('6 weeks'!S:S="1 per week",0.14,IF('6 weeks'!S:S="more than 1 per week",0.8))))</f>
        <v>0.08</v>
      </c>
      <c r="T30">
        <f>IF('6 weeks'!T:T="Never/less than once per month",0.02,IF('6 weeks'!T:T="1-3 times per month",0.08,IF('6 weeks'!T:T="once per week",0.14,IF('6 weeks'!T:T="more than once week",0.43))))</f>
        <v>0.08</v>
      </c>
      <c r="U30">
        <f>IF('6 weeks'!U:U="Never/less than 1/month",0.02,IF('6 weeks'!U:U="1-3 times/month",0.08,IF('6 weeks'!U:U="once per week",0.14,IF('6 weeks'!U:U="2-4 times/week",0.43,IF('6 weeks'!U:U="more than 4 times/week",0.8)))))</f>
        <v>0.14000000000000001</v>
      </c>
      <c r="V30">
        <f>IF('6 weeks'!V:V="Never/less than 1/month",0.02,IF('6 weeks'!V:V="1-3 times/month",0.08,IF('6 weeks'!V:V="once per week",0.14,IF('6 weeks'!V:V="2-4 times/week",0.43,IF('6 weeks'!V:V="more than 4 times/week",0.8)))))</f>
        <v>0.08</v>
      </c>
      <c r="W30">
        <f>IF('6 weeks'!W:W="Never/less than 1/month",0.02,IF('6 weeks'!W:W="1-3 times/month",0.08,IF('6 weeks'!W:W="once per week",0.14,IF('6 weeks'!W:W="2-4 times/week",0.43,IF('6 weeks'!W:W="more than 4 times/week",0.8)))))</f>
        <v>0.02</v>
      </c>
      <c r="X30">
        <f>IF('6 weeks'!X:X="Never/less than 1 per month",0.02,IF('6 weeks'!X:X="1 per week or less",0.14,IF('6 weeks'!X:X="2-6 per week",0.8,IF('6 weeks'!X:X="1 per day",1,IF('6 weeks'!X:X="2-3 per day",2.5,IF('6 weeks'!X:X="more than 3 per day",3.5))))))</f>
        <v>1</v>
      </c>
      <c r="Y30">
        <f>IF('6 weeks'!Y:Y="Never/less than 1 per month",0.02,IF('6 weeks'!Y:Y="1-3 per month",0.08,IF('6 weeks'!Y:Y="once per week",0.14,IF('6 weeks'!Y:Y="2-4 per week",0.43,IF('6 weeks'!Y:Y="more than 4 per week",0.8)))))</f>
        <v>0.14000000000000001</v>
      </c>
      <c r="Z30">
        <f>IF('6 weeks'!Z:Z="Never/less than 1 per month",0.02,IF('6 weeks'!Z:Z="1-3 per month",0.08,IF('6 weeks'!Z:Z="once per week",0.14,IF('6 weeks'!Z:Z="2-4 per week",0.43,IF('6 weeks'!Z:Z="more than 4 per week",0.8)))))</f>
        <v>0.43</v>
      </c>
      <c r="AA30">
        <f>IF('6 weeks'!AA:AA="Never/less than 1 per month",0.02,IF('6 weeks'!AA:AA="1-3 per month",0.08,IF('6 weeks'!AA:AA="once per week",0.14,IF('6 weeks'!AA:AA="2-4 per week",0.43,IF('6 weeks'!AA:AA="more than 4 per week",0.8)))))</f>
        <v>0.8</v>
      </c>
      <c r="AB30">
        <f>IF('6 weeks'!AB:AB="Never/less than 1 per month",0.02,IF('6 weeks'!AB:AB="1-3 per month",0.08,IF('6 weeks'!AB:AB="once per week",0.14,IF('6 weeks'!AB:AB="2-4 per week",0.43,IF('6 weeks'!AB:AB="more than 4 per week",0.8)))))</f>
        <v>0.43</v>
      </c>
      <c r="AC30">
        <f>IF('6 weeks'!AC:AC="Never/less than 1 per month",0.02,IF('6 weeks'!AC:AC="1-3 per month",0.08,IF('6 weeks'!AC:AC="once per week",0.14,IF('6 weeks'!AC:AC="2-4 per week",0.43,IF('6 weeks'!AC:AC="more than 4 per week",0.8)))))</f>
        <v>0.43</v>
      </c>
      <c r="AD30">
        <f>IF('6 weeks'!AD:AD="Never/less than 1 per month",0.02,IF('6 weeks'!AD:AD="1-3 per month",0.08,IF('6 weeks'!AD:AD="one per week",0.14,IF('6 weeks'!AD:AD="2-4 per week",0.43,IF('6 weeks'!AD:AD="more than 4 per week",0.8)))))</f>
        <v>0.14000000000000001</v>
      </c>
      <c r="AE30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0.14000000000000001</v>
      </c>
      <c r="AF30">
        <f>IF('6 weeks'!AF:AF="Never/less than 1 per month",0.02,IF('6 weeks'!AF:AF="1-3 per month",0.08,IF('6 weeks'!AF:AF="one per week",0.14,IF('6 weeks'!AF:AF="2-6 per week",0.8,IF('6 weeks'!AF:AF="1 or more per day",1)))))</f>
        <v>0.14000000000000001</v>
      </c>
      <c r="AG30">
        <f>IF('6 weeks'!AG:AG="never/less than 1 per month",0.02,IF('6 weeks'!AG:AG="1-3 times per month",0.08,IF('6 weeks'!AG:AG="once per week",0.14,IF('6 weeks'!AG:AG="2-4 times per week",0.43,IF('6 weeks'!AG:AG="more than 4 times per week",0.8)))))</f>
        <v>0.43</v>
      </c>
      <c r="AH30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0.14000000000000001</v>
      </c>
      <c r="AI30">
        <f>IF('6 weeks'!AI:AI="Never/less than once per month",0.02,IF('6 weeks'!AI:AI="1-3 times per month",0.08,IF('6 weeks'!AI:AI="once per week",0.14,IF('6 weeks'!AI:AI="more than once week",0.43))))</f>
        <v>0.02</v>
      </c>
      <c r="AJ30">
        <f>IF('6 weeks'!AJ:AJ="Never/less than 1/month",0.02,IF('6 weeks'!AJ:AJ="1-3 times/month",0.08,IF('6 weeks'!AJ:AJ="once per week",0.14,IF('6 weeks'!AJ:AJ="2-4 times/week",0.43,IF('6 weeks'!AJ:AJ="more than 4 times/week",0.8)))))</f>
        <v>0.14000000000000001</v>
      </c>
      <c r="AK30">
        <f>IF('6 weeks'!AK:AK="Never/less than 1 per month",0.02,IF('6 weeks'!AK:AK="1-3 per month",0.08,IF('6 weeks'!AK:AK="one per week",0.14,IF('6 weeks'!AK:AK="2-6 per week",0.8,IF('6 weeks'!AK:AK="1 or more per day",1)))))</f>
        <v>0.14000000000000001</v>
      </c>
      <c r="AL30">
        <f>IF('6 weeks'!AL:AL="Never/less than 1/month",0.02,IF('6 weeks'!AL:AL="1-3 times/month",0.08,IF('6 weeks'!AL:AL="once per week",0.14,IF('6 weeks'!AL:AL="2-4 times/week",0.43,IF('6 weeks'!AL:AL="more than 4 times/week",0.8)))))</f>
        <v>0.08</v>
      </c>
      <c r="AM30">
        <f>IF('6 weeks'!AM:AM="Never/less than 1 per month",0.02,IF('6 weeks'!AM:AM="1-3 per month",0.08,IF('6 weeks'!AM:AM="one per week",0.14,IF('6 weeks'!AM:AM="2-6 per week",0.8,IF('6 weeks'!AM:AM="1 or more per day",1)))))</f>
        <v>0.08</v>
      </c>
      <c r="AN30">
        <f>IF('6 weeks'!AN:AN="Never/less than 1 per month",0.02,IF('6 weeks'!AN:AN="1-3 per moth",0.08,IF('6 weeks'!AN:AN="1 per week",0.14,IF('6 weeks'!AN:AN="2-4 per week",0.8,IF('6 weeks'!AN:AN="more than 4 per week",0.8)))))</f>
        <v>0.02</v>
      </c>
      <c r="AO30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30">
        <f>IF('6 weeks'!AP:AP="Never/less than 1 per month",0.02,IF('6 weeks'!AP:AP="1-3 per month",0.08,IF('6 weeks'!AP:AP="1 per week",0.14,IF('6 weeks'!AP:AP="more than 1 per week",0.8))))</f>
        <v>0.14000000000000001</v>
      </c>
      <c r="AQ30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30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0.14000000000000001</v>
      </c>
      <c r="AS30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30">
        <f>IF('6 weeks'!AT:AT="Never/less than 1 per month",0.02,IF('6 weeks'!AT:AT="1-3 per month",0.08,IF('6 weeks'!AT:AT="1-4 per week",0.43,IF('6 weeks'!AT:AT="more than 4 per week",0.8))))</f>
        <v>0.02</v>
      </c>
      <c r="AU30">
        <f>IF('6 weeks'!AU:AU="Never/less than 1 per month",0.02,IF('6 weeks'!AU:AU="1-3 per month",0.08,IF('6 weeks'!AU:AU="once per week",0.14,IF('6 weeks'!AU:AU="2-4 per week",0.43,IF('6 weeks'!AU:AU="more than 4 per week",0.8)))))</f>
        <v>0.14000000000000001</v>
      </c>
      <c r="AV30">
        <f>IF('6 weeks'!AV:AV="Never/less than 1 per month",0.02,IF('6 weeks'!AV:AV="1-3 per month",0.08,IF('6 weeks'!AV:AV="one per week",0.14,IF('6 weeks'!AV:AV="2-6 per week",0.8,IF('6 weeks'!AV:AV="1 or more per day",1)))))</f>
        <v>0.8</v>
      </c>
      <c r="AW30">
        <f>IF('6 weeks'!AW:AW="Never/less than 1 per month",0.02,IF('6 weeks'!AW:AW="1-3 per month",0.08,IF('6 weeks'!AW:AW="once per week",0.14,IF('6 weeks'!AW:AW="2-4 per week",0.43,IF('6 weeks'!AW:AW="more than 4 per week",0.8)))))</f>
        <v>0.14000000000000001</v>
      </c>
      <c r="AX30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30">
        <f>IF('6 weeks'!AY:AY="Never/less than 1 per month",0.02,IF('6 weeks'!AY:AY="1-3 per moth",0.08,IF('6 weeks'!AY:AY="1 per week",0.14,IF('6 weeks'!AY:AY="2-4 per week",0.43,IF('6 weeks'!AY:AY="more than 4 per week",0.8)))))</f>
        <v>0.08</v>
      </c>
      <c r="AZ30">
        <f>IF('6 weeks'!AZ:AZ="Never/less than 1 per month",0.02,IF('6 weeks'!AZ:AZ="1-3 per month",0.08,IF('6 weeks'!AZ:AZ="once per week",0.14,IF('6 weeks'!AZ:AZ="2-4 per week",0.43,IF('6 weeks'!AZ:AZ="more than 4 per week",0.8)))))</f>
        <v>0.14000000000000001</v>
      </c>
      <c r="BA30">
        <f>IF('6 weeks'!BA:BA="Never/less than 1 per month",0.02,IF('6 weeks'!BA:BA="1-3 per moth",0.08,IF('6 weeks'!BA:BA="1 per week",0.14,IF('6 weeks'!BA:BA="2-4 per week",0.8,IF('6 weeks'!BA:BA="more than 4 per week",0.8)))))</f>
        <v>0.8</v>
      </c>
      <c r="BB30">
        <f>IF('6 weeks'!BB:BB="Never/less than 1 per month",0.02,IF('6 weeks'!BB:BB="1-3 per moth",0.08,IF('6 weeks'!BB:BB="1 per week",0.14,IF('6 weeks'!BB:BB="2-4 per week",0.8,IF('6 weeks'!BB:BB="more than 4 per week",0.8)))))</f>
        <v>0.08</v>
      </c>
      <c r="BC30">
        <f>IF('6 weeks'!BC:BC="Never/less than 1 per month",0.02,IF('6 weeks'!BC:BC="1-3 per month",0.08,IF('6 weeks'!BC:BC="once per week",0.14,IF('6 weeks'!BC:BC="2-4 per week",0.43,IF('6 weeks'!BC:BC="more than 4 per week",0.8)))))</f>
        <v>0.08</v>
      </c>
      <c r="BD30">
        <f>IF('6 weeks'!BD:BD="Never/less than 1 per month",0.02,IF('6 weeks'!BD:BD="1-3 per month",0.08,IF('6 weeks'!BD:BD="1 per week",0.14,IF('6 weeks'!BD:BD="more than 1 per week",0.8))))</f>
        <v>0.08</v>
      </c>
      <c r="BE30">
        <f>IF('6 weeks'!BE:BE="Never/less than 1 per month",0.02,IF('6 weeks'!BE:BE="1-3 per month",0.08,IF('6 weeks'!BE:BE="1 per week",0.14,IF('6 weeks'!BE:BE="more than 1 per week",0.8))))</f>
        <v>0.08</v>
      </c>
      <c r="BF30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30">
        <f>IF('6 weeks'!BG:BG="Never/less than 1/month",0.02,IF('6 weeks'!BG:BG="1-3 times/month",0.08,IF('6 weeks'!BG:BG="once per week",0.14,IF('6 weeks'!BG:BG="2-4 times/week",0.43,IF('6 weeks'!BG:BG="more than 4 times/week",0.8)))))</f>
        <v>0.43</v>
      </c>
      <c r="BH30">
        <f>IF('6 weeks'!BH:BH="Never/less than 1/month",0.02,IF('6 weeks'!BH:BH="1-3 times/month",0.08,IF('6 weeks'!BH:BH="once per week",0.14,IF('6 weeks'!BH:BH="2-4 times/week",0.43,IF('6 weeks'!BH:BH="more than 4 times/week",0.8)))))</f>
        <v>0.08</v>
      </c>
      <c r="BI30">
        <f>IF('6 weeks'!BI:BI="Never/less than 1/month",0.02,IF('6 weeks'!BI:BI="1-3 times/month",0.08,IF('6 weeks'!BI:BI="once per week",0.14,IF('6 weeks'!BI:BI="2-4 times/week",0.43,IF('6 weeks'!BI:BI="1 or more per day",1)))))</f>
        <v>0.08</v>
      </c>
      <c r="BJ30">
        <f>IF('6 weeks'!BJ:BJ="Never/less than 1 per month",0.02,IF('6 weeks'!BJ:BJ="1-3 per month",0.08,IF('6 weeks'!BJ:BJ="one per week",0.14,IF('6 weeks'!BJ:BJ="2-4 per week",0.43,IF('6 weeks'!BJ:BJ="more than 4 per week",0.8)))))</f>
        <v>0.43</v>
      </c>
      <c r="BK30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30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30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30">
        <f>IF('6 weeks'!BN:BN="Never/less than 1 per month",0.02,IF('6 weeks'!BN:BN="1-3 per month",0.08,IF('6 weeks'!BN:BN="once per week",0.14,IF('6 weeks'!BN:BN="2-4 per week",0.43,IF('6 weeks'!BN:BN="more than 4 per week",0.8)))))</f>
        <v>0.14000000000000001</v>
      </c>
      <c r="BO30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30">
        <f>IF('6 weeks'!BP:BP="Never/less than 1 per month",0.02,IF('6 weeks'!BP:BP="1-3 per month",0.08,IF('6 weeks'!BP:BP="one per week",0.14,IF('6 weeks'!BP:BP="2-4 per week",0.43,IF('6 weeks'!BP:BP="more than 4 per week",0.8)))))</f>
        <v>0.43</v>
      </c>
      <c r="BQ30">
        <f>IF('6 weeks'!BQ:BQ="Never/less than 1 per month",0.02,IF('6 weeks'!BQ:BQ="1-3 per month",0.08,IF('6 weeks'!BQ:BQ="once per week",0.14,IF('6 weeks'!BQ:BQ="2-4 per week",0.43,IF('6 weeks'!BQ:BQ="more than 4 per week",0.8)))))</f>
        <v>0.08</v>
      </c>
      <c r="BR30">
        <f>IF('6 weeks'!BR:BR="never/less than 1 per month",0.02,IF('6 weeks'!BR:BR="1-3 times per month",0.08,IF('6 weeks'!BR:BR="once per week",0.14,IF('6 weeks'!BR:BR="2-4 imes per week",0.43,IF('6 weeks'!BR:BR="more than 4 times per week",0.8)))))</f>
        <v>0.02</v>
      </c>
      <c r="BS30">
        <f>IF('6 weeks'!BS:BS="Never/less than 1 per month",0.02,IF('6 weeks'!BS:BS="1-3 per month",0.08,IF('6 weeks'!BS:BS="once per week",0.14,IF('6 weeks'!BS:BS="2-4 per week",0.43,IF('6 weeks'!BS:BS="more than 4 per week",0.8)))))</f>
        <v>0.08</v>
      </c>
      <c r="BT30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30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30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30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30">
        <f>IF('6 weeks'!BX:BX="Never/less than 1 per month",0.02,IF('6 weeks'!BX:BX="1-3 per month",0.08,IF('6 weeks'!BX:BX="once per week",0.14,IF('6 weeks'!BX:BX="2-4 per week",0.43,IF('6 weeks'!BX:BX="more than 4 per week",0.8)))))</f>
        <v>0.43</v>
      </c>
      <c r="BY30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0.08</v>
      </c>
      <c r="BZ30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30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30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30">
        <f>IF('6 weeks'!CC:CC="Never/less than 1 per month",0.02,IF('6 weeks'!CC:CC="1-3 per month",0.08,IF('6 weeks'!CC:CC="one per week",0.14,IF('6 weeks'!CC:CC="2-6 per week",0.8,IF('6 weeks'!CC:CC="1 or more per day",1)))))</f>
        <v>0.8</v>
      </c>
      <c r="CD30">
        <f>IF('6 weeks'!CD:CD="Never/less than 1/month",0.02,IF('6 weeks'!CD:CD="1-3 times/month",0.08,IF('6 weeks'!CD:CD="once per week",0.14,IF('6 weeks'!CD:CD="2-4 times/week",0.43,IF('6 weeks'!CD:CD="more than 4 times/week",0.8)))))</f>
        <v>0.43</v>
      </c>
      <c r="CE30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30">
        <f>IF('6 weeks'!CF:CF="Never/less than 1 per month",0.02,IF('6 weeks'!CF:CF="1-3 per month",0.08,IF('6 weeks'!CF:CF="once per week",0.14,IF('6 weeks'!CF:CF="2-4 per week",0.43,IF('6 weeks'!CF:CF="more than 4 per week",0.8)))))</f>
        <v>0.43</v>
      </c>
      <c r="CG30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0.02</v>
      </c>
      <c r="CH30">
        <f>IF('6 weeks'!CH:CH="Never/less than once per month",0.02,IF('6 weeks'!CH:CH="1-3 times per month",0.08,IF('6 weeks'!CH:CH="once per week",0.14,IF('6 weeks'!CH:CH="more than once week",0.43))))</f>
        <v>0.02</v>
      </c>
      <c r="CI30">
        <f>IF('6 weeks'!CI:CI="Never/less than once per month",0.02,IF('6 weeks'!CI:CI="1-3 times per month",0.08,IF('6 weeks'!CI:CI="once per week",0.14,IF('6 weeks'!CI:CI="more than once week",0.43))))</f>
        <v>0.02</v>
      </c>
      <c r="CJ30">
        <f>IF('6 weeks'!CJ:CJ="Never/less than 1/month",0.02,IF('6 weeks'!CJ:CJ="1-3 times per month",0.08,IF('6 weeks'!CJ:CJ="once per week",0.14,IF('6 weeks'!CJ:CJ="2-6 times/week",0.8,IF('6 weeks'!CJ:CJ="1 or more per day",1)))))</f>
        <v>0.14000000000000001</v>
      </c>
      <c r="CK30">
        <f>IF('6 weeks'!CK:CK="Never/less than 1 per month",0.02,IF('6 weeks'!CK:CK="1-3 per month",0.08,IF('6 weeks'!CK:CK="one per week",0.14,IF('6 weeks'!CK:CK="2-6 per week",0.8,IF('6 weeks'!CK:CK="1 or more per day",1)))))</f>
        <v>0.08</v>
      </c>
      <c r="CL30">
        <v>0.14000000000000001</v>
      </c>
      <c r="CM30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0.08</v>
      </c>
      <c r="CN30">
        <f>IF('6 weeks'!CN:CN="Never/less than 1 per month",0.02,IF('6 weeks'!CN:CN="1-3 per month",0.08,IF('6 weeks'!CN:CN="once per week",0.14,IF('6 weeks'!CN:CN="2-4 per week",0.43,IF('6 weeks'!CN:CN="more than 4 per week",0.8)))))</f>
        <v>0.14000000000000001</v>
      </c>
      <c r="CO30">
        <f>IF('6 weeks'!CO:CO="Never/less than 1 per month",0.02,IF('6 weeks'!CO:CO="1-3 per month",0.08,IF('6 weeks'!CO:CO="1 per week",0.14,IF('6 weeks'!CO:CO="more than 1 per week",0.8))))</f>
        <v>0.02</v>
      </c>
      <c r="CP30">
        <f>IF('6 weeks'!CP:CP="Never/less than 1 per month",0.02,IF('6 weeks'!CP:CP="1-3 per moth",0.08,IF('6 weeks'!CP:CP="1 per week",0.14,IF('6 weeks'!CP:CP="2-4 per week",0.8,IF('6 weeks'!CP:CP="more than 4 per week",0.8)))))</f>
        <v>0.14000000000000001</v>
      </c>
      <c r="CQ30">
        <f>IF('6 weeks'!CQ:CQ="Never/less than once per month",0.02,IF('6 weeks'!CQ:CQ="1-3 times per month",0.08,IF('6 weeks'!CQ:CQ="once per week",0.14,IF('6 weeks'!CQ:CQ="more than once week",0.43))))</f>
        <v>0.08</v>
      </c>
      <c r="CR30">
        <f>IF('6 weeks'!CR:CR="Never/less than 1/month",0.02,IF('6 weeks'!CR:CR="1-3 times/month",0.08,IF('6 weeks'!CR:CR="once per week",0.14,IF('6 weeks'!CR:CR="2-4 times/week",0.43,IF('6 weeks'!CR:CR="more than 4 times/week",0.8)))))</f>
        <v>0.14000000000000001</v>
      </c>
      <c r="CS30">
        <f>IF('6 weeks'!CS:CS="Never/less than 1 per month",0.02,IF('6 weeks'!CS:CS="1-3 per month",0.08,IF('6 weeks'!CS:CS="one per week",0.14,IF('6 weeks'!CS:CS="2-4 per week",0.43,IF('6 weeks'!CS:CS="more than 4 per week",0.8)))))</f>
        <v>0.02</v>
      </c>
      <c r="CT30">
        <f>IF('6 weeks'!CT:CT="Never/less than 1 per month",0.02,IF('6 weeks'!CT:CT="1-3 per month",0.08,IF('6 weeks'!CT:CT="1 per week",0.14,IF('6 weeks'!CT:CT="more than 1 per week",0.8))))</f>
        <v>0.14000000000000001</v>
      </c>
      <c r="CU30">
        <f>IF('6 weeks'!CU:CU="Never/less than 1/month",0.02,IF('6 weeks'!CU:CU="1-3 times per month",0.08,IF('6 weeks'!CU:CU="once per week",0.14,IF('6 weeks'!CU:CU="2-6 times/week",0.8,IF('6 weeks'!CU:CU="1 or more per day",1)))))</f>
        <v>0.08</v>
      </c>
      <c r="CV30">
        <f>IF('6 weeks'!CV:CV="Never/less than 1/month",0.02,IF('6 weeks'!CV:CV="1-3 times/month",0.08,IF('6 weeks'!CV:CV="once per week",0.14,IF('6 weeks'!CV:CV="2-4 times/week",0.43,IF('6 weeks'!CV:CV="more than 4 times/week",0.8)))))</f>
        <v>0.08</v>
      </c>
      <c r="CW30">
        <f>IF('6 weeks'!CW:CW="Never/less than 1 per month",0.02,IF('6 weeks'!CW:CW="1-3 per month",0.08,IF('6 weeks'!CW:CW="1 per week",0.14,IF('6 weeks'!CW:CW="more than 1 per week",0.8))))</f>
        <v>0.02</v>
      </c>
      <c r="CX30">
        <f>IF('6 weeks'!CX:CX="Never/less than once per month",0.02,IF('6 weeks'!CX:CX="1-3 times per month",0.08,IF('6 weeks'!CX:CX="once per week",0.14,IF('6 weeks'!CX:CX="more than once week",0.43))))</f>
        <v>0.08</v>
      </c>
      <c r="CY30">
        <f>IF('6 weeks'!CY:CY="Never/less than 1 per month",0.02,IF('6 weeks'!CY:CY="1-3 per month",0.08,IF('6 weeks'!CY:CY="once per week",0.14,IF('6 weeks'!CY:CY="2-4 per week",0.43,IF('6 weeks'!CY:CY="more than 4 per week",0.8)))))</f>
        <v>0.14000000000000001</v>
      </c>
      <c r="CZ30">
        <f>IF('6 weeks'!CZ:CZ="Never/less than 1 per month",0.02,IF('6 weeks'!CZ:CZ="1-3 per month",0.08,IF('6 weeks'!CZ:CZ="1-4 per week",0.43,IF('6 weeks'!CZ:CZ="more than 4 per week",0.8))))</f>
        <v>0.02</v>
      </c>
      <c r="DA30">
        <f>IF('6 weeks'!DA:DA="Never/less than 1 per month",0.02,IF('6 weeks'!DA:DA="1-3 per month",0.08,IF('6 weeks'!DA:DA="once per week",0.14,IF('6 weeks'!DA:DA="2-4 per week",0.43,IF('6 weeks'!DA:DA="more than 4 per week",0.8)))))</f>
        <v>0.14000000000000001</v>
      </c>
      <c r="DB30">
        <f>IF('6 weeks'!DB:DB="Never/less than 1 per month",0.02,IF('6 weeks'!DB:DB="1-3 per month",0.08,IF('6 weeks'!DB:DB="1-4 per week",0.43,IF('6 weeks'!DB:DB="more than 4 per week",0.8))))</f>
        <v>0.02</v>
      </c>
      <c r="DC30">
        <f>IF('6 weeks'!DC:DC="Never/less than 1 per month",0.02,IF('6 weeks'!DC:DC="1-3 per month",0.08,IF('6 weeks'!DC:DC="once per week",0.14,IF('6 weeks'!DC:DC="2-4 per week",0.43,IF('6 weeks'!DC:DC="more than 4 per week",0.8)))))</f>
        <v>0.14000000000000001</v>
      </c>
      <c r="DD30">
        <f>IF('6 weeks'!DD:DD="Never/less than 1 per month",0.02,IF('6 weeks'!DD:DD="1-3 per month",0.08,IF('6 weeks'!DD:DD="one per week",0.14,IF('6 weeks'!DD:DD="2-4 per week",0.43,IF('6 weeks'!DD:DD="more than 4 per week",0.8)))))</f>
        <v>0.08</v>
      </c>
      <c r="DE30">
        <f>IF('6 weeks'!DE:DE="Never/less than 1 per month",0.02,IF('6 weeks'!DE:DE="1-3 per moth",0.08,IF('6 weeks'!DE:DE="1 per week",0.14,IF('6 weeks'!DE:DE="2-4 per week",0.8,IF('6 weeks'!DE:DE="more than 4 per week",0.8)))))</f>
        <v>0.02</v>
      </c>
      <c r="DF30">
        <f>IF('6 weeks'!DF:DF="Never/less than once per month",0.02,IF('6 weeks'!DF:DF="1-3 times per month",0.08,IF('6 weeks'!DF:DF="once per week",0.14,IF('6 weeks'!DF:DF="more than once week",0.43))))</f>
        <v>0.02</v>
      </c>
      <c r="DG30">
        <f>IF('6 weeks'!DG:DG="Never/less than 1 per month",0.02,IF('6 weeks'!DG:DG="1-3 per month",0.08,IF('6 weeks'!DG:DG="1 per week",0.14,IF('6 weeks'!DG:DG="more than 1 per week",0.8))))</f>
        <v>0.08</v>
      </c>
      <c r="DH30">
        <f>IF('6 weeks'!DH:DH="Never/less than 1 per month",0.02,IF('6 weeks'!DH:DH="1-3 per month",0.08,IF('6 weeks'!DH:DH="once per week",0.14,IF('6 weeks'!DH:DH="2-4 per week",0.43,IF('6 weeks'!DH:DH="more than 4 per week",0.8)))))</f>
        <v>0.08</v>
      </c>
      <c r="DI30">
        <f>IF('6 weeks'!DI:DI="Never/less than 1/month",0.02,IF('6 weeks'!DI:DI="1-3 times/month",0.08,IF('6 weeks'!DI:DI="once per week",0.14,IF('6 weeks'!DI:DI="2-4 times/week",0.43,IF('6 weeks'!DI:DI="more than 4 times/week",0.8)))))</f>
        <v>0.8</v>
      </c>
      <c r="DJ30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30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0.8</v>
      </c>
      <c r="DL30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30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30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30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30">
        <f>IF('6 weeks'!DP:DP="Never/less than 1 per month",0.02,IF('6 weeks'!DP:DP="1-3 per month",0.08,IF('6 weeks'!DP:DP="once per week",0.14,IF('6 weeks'!DP:DP="2-4 per week",0.43,IF('6 weeks'!DP:DP="more than 4 per week",0.8)))))</f>
        <v>0.14000000000000001</v>
      </c>
      <c r="DQ30">
        <f>IF('6 weeks'!DQ:DQ="Never/less than 1 per month",0.02,IF('6 weeks'!DQ:DQ="1-3 per month",0.08,IF('6 weeks'!DQ:DQ="once per week",0.14,IF('6 weeks'!DQ:DQ="2-4 per week",0.43,IF('6 weeks'!DQ:DQ="more than 4  per week",0.8)))))</f>
        <v>0.08</v>
      </c>
      <c r="DR30">
        <f>IF('6 weeks'!DR:DR="Never/less than 1 per month",0.02,IF('6 weeks'!DR:DR="1-3 per month",0.08,IF('6 weeks'!DR:DR="once per week",0.14,IF('6 weeks'!DR:DR="2-4 per week",0.43,IF('6 weeks'!DR:DR="more than 4 per week",0.8)))))</f>
        <v>0.08</v>
      </c>
      <c r="DS30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0.14000000000000001</v>
      </c>
      <c r="DT30">
        <f>IF('6 weeks'!DT:DT="Never/less than 1 per month",0.02,IF('6 weeks'!DT:DT="1-3 per month",0.08,IF('6 weeks'!DT:DT="once per week",0.14,IF('6 weeks'!DT:DT="2-4 per week",0.43,IF('6 weeks'!DT:DT="more than 4 per week",0.8)))))</f>
        <v>0.14000000000000001</v>
      </c>
      <c r="DU30">
        <f>IF('6 weeks'!DU:DU="Never/less than 1 per month",0.02,IF('6 weeks'!DU:DU="1-3 per month",0.08,IF('6 weeks'!DU:DU="one per week",0.14,IF('6 weeks'!DU:DU="2-6 per week",0.8,IF('6 weeks'!DU:DU="1 or more per day",1)))))</f>
        <v>0.08</v>
      </c>
      <c r="DV30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30">
        <f>IF('6 weeks'!DW:DW="Never/less than 1 per month",0.02,IF('6 weeks'!DW:DW="1-3 per month",0.08,IF('6 weeks'!DW:DW="once per week",0.14,IF('6 weeks'!DW:DW="2-4 per week",0.43,IF('6 weeks'!DW:DW="more than 4 per week",0.8)))))</f>
        <v>0.43</v>
      </c>
      <c r="DX30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30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30">
        <f>IF('6 weeks'!DZ:DZ="Never/less than 1/month",0.02,IF('6 weeks'!DZ:DZ="1-3 times/month",0.08,IF('6 weeks'!DZ:DZ="once per week",0.14,IF('6 weeks'!DZ:DZ="2-4 times/week",0.43,IF('6 weeks'!DZ:DZ="more than 4 times/week",0.8)))))</f>
        <v>0.8</v>
      </c>
      <c r="EA30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0.43</v>
      </c>
      <c r="EB30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30">
        <f>IF('6 weeks'!EC:EC="Never/less than 1 per month",0.02,IF('6 weeks'!EC:EC="1-3 per month",0.08,IF('6 weeks'!EC:EC="once per week",0.14,IF('6 weeks'!EC:EC="2-4 per week",0.43,IF('6 weeks'!EC:EC="more than 4 per week",0.8)))))</f>
        <v>0.43</v>
      </c>
      <c r="ED30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30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30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30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30">
        <f>IF('6 weeks'!EH:EH="Never/less than 1 per month",0.02,IF('6 weeks'!EH:EH="1-3 per month",0.08,IF('6 weeks'!EH:EH="once per week",0.14,IF('6 weeks'!EH:EH="2-4 per week",0.43,IF('6 weeks'!EH:EH="more than 4 per week",0.8)))))</f>
        <v>0.08</v>
      </c>
      <c r="EI30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2</v>
      </c>
      <c r="EJ30">
        <f>IF('6 weeks'!EJ:EJ="Never/less than once per month",0.02,IF('6 weeks'!EJ:EJ="1-3 times per month",0.08,IF('6 weeks'!EJ:EJ="once per week",0.14,IF('6 weeks'!EJ:EJ="more than once per week",0.43))))</f>
        <v>0.08</v>
      </c>
      <c r="EK30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30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0.43</v>
      </c>
      <c r="EM30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1</v>
      </c>
      <c r="EN30">
        <f>IF('6 weeks'!EN:EN="Never/less than 1 per month",0.02,IF('6 weeks'!EN:EN="1-3 per moth",0.08,IF('6 weeks'!EN:EN="1 per week",0.14,IF('6 weeks'!EN:EN="2-4 per week",0.8,IF('6 weeks'!EN:EN="more than 4 per week",0.8)))))</f>
        <v>0.8</v>
      </c>
      <c r="EO30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0.08</v>
      </c>
      <c r="EP30">
        <f>IF('6 weeks'!EP:EP="Never/less than 1/month",0.02,IF('6 weeks'!EP:EP="1-3 times/month",0.08,IF('6 weeks'!EP:EP="once per week",0.14,IF('6 weeks'!EP:EP="2-4 times/week",0.43,IF('6 weeks'!EP:EP="more than 4 times/week",0.8)))))</f>
        <v>0.08</v>
      </c>
      <c r="EQ30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31" spans="1:147" x14ac:dyDescent="0.25">
      <c r="A31">
        <v>144</v>
      </c>
      <c r="B31">
        <f>IF('6 weeks'!B:B="Never/less than 1/month",0.02,IF('6 weeks'!B:B="1-3 times per month",0.08,IF('6 weeks'!B:B="once per week",0.14,IF('6 weeks'!B:B="2-6 times/week",0.8,IF('6 weeks'!B:B="1 or more per day",1)))))</f>
        <v>0.02</v>
      </c>
      <c r="C31">
        <f>IF('6 weeks'!C:C="Never/less than 1/month",0.02,IF('6 weeks'!C:C="1-3 times per month",0.08,IF('6 weeks'!C:C="once per week",0.14,IF('6 weeks'!C:C="2-6 times/week",0.8,IF('6 weeks'!C:C="1 or more per day",1)))))</f>
        <v>0.08</v>
      </c>
      <c r="D31">
        <f>IF('6 weeks'!D:D="Never/less than 1/month",0.02,IF('6 weeks'!D:D="1-3 times per month",0.08,IF('6 weeks'!D:D="once per week",0.14,IF('6 weeks'!D:D="2-6 times/week",0.8,IF('6 weeks'!D:D="1 or more per day",1)))))</f>
        <v>0.8</v>
      </c>
      <c r="E31">
        <f>IF('6 weeks'!E:E="Never/less than 1 per month",0.02,IF('6 weeks'!E:E="1-3 per month",0.08,IF('6 weeks'!E:E="once per week",0.14,IF('6 weeks'!E:E="2-4 per week",0.43,IF('6 weeks'!E:E="1 or more per day",1)))))</f>
        <v>0.02</v>
      </c>
      <c r="F31">
        <f>IF('6 weeks'!F:F="Never/less than 1/month",0.02,IF('6 weeks'!F:F="1-3 times/month",0.08,IF('6 weeks'!F:F="once per week",0.14,IF('6 weeks'!F:F="2-4 times/week",0.43,IF('6 weeks'!F:F="more than 4 times/week",0.8)))))</f>
        <v>0.8</v>
      </c>
      <c r="G31">
        <f>IF('6 weeks'!G:G="Never/less than 1/month",0.02,IF('6 weeks'!G:G="1-3 times per month",0.08,IF('6 weeks'!G:G="once per week",0.14,IF('6 weeks'!G:G="2-6 times/week",0.8,IF('6 weeks'!G:G="1 or more per day",1)))))</f>
        <v>0.08</v>
      </c>
      <c r="H31">
        <f>IF('6 weeks'!H:H="Never/less than 1 per month",0.02,IF('6 weeks'!H:H="1-3 per month",0.08,IF('6 weeks'!H:H="once per week",0.14,IF('6 weeks'!H:H="2-4 per week",0.43,IF('6 weeks'!H:H="more than 4 per week",0.8)))))</f>
        <v>0.08</v>
      </c>
      <c r="I31">
        <f>IF('6 weeks'!I:I="Never/less than 1 per month",0.02,IF('6 weeks'!I:I="1-3 per month",0.08,IF('6 weeks'!I:I="once per week",0.14,IF('6 weeks'!I:I="2-4 per week",0.43,IF('6 weeks'!I:I="more than 4 per week",0.8)))))</f>
        <v>0.8</v>
      </c>
      <c r="J31">
        <f>IF('6 weeks'!J:J="Never/less than 1 per month",0.02,IF('6 weeks'!J:J="1-3 per month",0.08,IF('6 weeks'!J:J="once per week",0.14,IF('6 weeks'!J:J="2-4 per week",0.43,IF('6 weeks'!J:J="more than 4 per week",0.8)))))</f>
        <v>0.08</v>
      </c>
      <c r="K31">
        <f>IF('6 weeks'!K:K="Never/less than 1 per month",0.02,IF('6 weeks'!K:K="1-3 per moth",0.08,IF('6 weeks'!K:K="1 per week",0.14,IF('6 weeks'!K:K="2-4 per week",0.8,IF('6 weeks'!K:K="more than 4 per week",0.8)))))</f>
        <v>0.14000000000000001</v>
      </c>
      <c r="L31">
        <f>IF('6 weeks'!L:L="Never/less than 1/month",0.02,IF('6 weeks'!L:L="1-3 times/month",0.08,IF('6 weeks'!L:L="once per week",0.14,IF('6 weeks'!L:L="2-4 times/week",0.43,IF('6 weeks'!L:L="more than 4 times/week",0.8)))))</f>
        <v>0.02</v>
      </c>
      <c r="M31">
        <f>IF('6 weeks'!M:M="Never/less than 1/month",0.02,IF('6 weeks'!M:M="1-3 times/month",0.08,IF('6 weeks'!M:M="once per week",0.14,IF('6 weeks'!M:M="2-4 times/week",0.43,IF('6 weeks'!M:M="more than 4 times/week",0.8)))))</f>
        <v>0.08</v>
      </c>
      <c r="N31">
        <f>IF('6 weeks'!N:N="Never/less than 1 per month",0.02,IF('6 weeks'!N:N="1-3 per moth",0.08,IF('6 weeks'!N:N="1 per week",0.14,IF('6 weeks'!N:N="2-4 per week",0.8,IF('6 weeks'!N:N="more than 4 per week",0.8)))))</f>
        <v>0.02</v>
      </c>
      <c r="O31">
        <f>IF('6 weeks'!O:O="Never/less than 1 per month",0.02,IF('6 weeks'!O:O="1-3 per month",0.08,IF('6 weeks'!O:O="one per week",0.14,IF('6 weeks'!O:O="2-6 per week",0.8,IF('6 weeks'!O:O="1 or more per day",1)))))</f>
        <v>0.02</v>
      </c>
      <c r="P31">
        <f>IF('6 weeks'!P:P="Never/less than 1 per month",0.02,IF('6 weeks'!P:P="1-3 per month",0.08,IF('6 weeks'!P:P="once per week",0.14,IF('6 weeks'!P:P="2-4 per week",0.43,IF('6 weeks'!P:P="more than 4 per week",0.8)))))</f>
        <v>0.08</v>
      </c>
      <c r="Q31">
        <f>IF('6 weeks'!Q:Q="Never/less than 1 per month",0.02,IF('6 weeks'!Q:Q="1-3 per month",0.08,IF('6 weeks'!Q:Q="2-6 per week",0.8,IF('6 weeks'!Q:Q="1 per day",1,IF('6 weeks'!Q:Q="more than 1 per day",2.5)))))</f>
        <v>0.08</v>
      </c>
      <c r="R31">
        <f>IF('6 weeks'!R:R="Never/less than once per month",0.02,IF('6 weeks'!R:R="1-3 times per month",0.08,IF('6 weeks'!R:R="once per week",0.14,IF('6 weeks'!R:R="more than once week",0.43))))</f>
        <v>0.02</v>
      </c>
      <c r="S31">
        <f>IF('6 weeks'!S:S="Never/less than 1 per month",0.02,IF('6 weeks'!S:S="1-3 per month",0.08,IF('6 weeks'!S:S="1 per week",0.14,IF('6 weeks'!S:S="more than 1 per week",0.8))))</f>
        <v>0.02</v>
      </c>
      <c r="T31">
        <f>IF('6 weeks'!T:T="Never/less than once per month",0.02,IF('6 weeks'!T:T="1-3 times per month",0.08,IF('6 weeks'!T:T="once per week",0.14,IF('6 weeks'!T:T="more than once week",0.43))))</f>
        <v>0.02</v>
      </c>
      <c r="U31">
        <f>IF('6 weeks'!U:U="Never/less than 1/month",0.02,IF('6 weeks'!U:U="1-3 times/month",0.08,IF('6 weeks'!U:U="once per week",0.14,IF('6 weeks'!U:U="2-4 times/week",0.43,IF('6 weeks'!U:U="more than 4 times/week",0.8)))))</f>
        <v>0.08</v>
      </c>
      <c r="V31">
        <f>IF('6 weeks'!V:V="Never/less than 1/month",0.02,IF('6 weeks'!V:V="1-3 times/month",0.08,IF('6 weeks'!V:V="once per week",0.14,IF('6 weeks'!V:V="2-4 times/week",0.43,IF('6 weeks'!V:V="more than 4 times/week",0.8)))))</f>
        <v>0.08</v>
      </c>
      <c r="W31">
        <f>IF('6 weeks'!W:W="Never/less than 1/month",0.02,IF('6 weeks'!W:W="1-3 times/month",0.08,IF('6 weeks'!W:W="once per week",0.14,IF('6 weeks'!W:W="2-4 times/week",0.43,IF('6 weeks'!W:W="more than 4 times/week",0.8)))))</f>
        <v>0.02</v>
      </c>
      <c r="X31">
        <f>IF('6 weeks'!X:X="Never/less than 1 per month",0.02,IF('6 weeks'!X:X="1 per week or less",0.14,IF('6 weeks'!X:X="2-6 per week",0.8,IF('6 weeks'!X:X="1 per day",1,IF('6 weeks'!X:X="2-3 per day",2.5,IF('6 weeks'!X:X="more than 3 per day",3.5))))))</f>
        <v>2.5</v>
      </c>
      <c r="Y31">
        <f>IF('6 weeks'!Y:Y="Never/less than 1 per month",0.02,IF('6 weeks'!Y:Y="1-3 per month",0.08,IF('6 weeks'!Y:Y="once per week",0.14,IF('6 weeks'!Y:Y="2-4 per week",0.43,IF('6 weeks'!Y:Y="more than 4 per week",0.8)))))</f>
        <v>0.02</v>
      </c>
      <c r="Z31">
        <f>IF('6 weeks'!Z:Z="Never/less than 1 per month",0.02,IF('6 weeks'!Z:Z="1-3 per month",0.08,IF('6 weeks'!Z:Z="once per week",0.14,IF('6 weeks'!Z:Z="2-4 per week",0.43,IF('6 weeks'!Z:Z="more than 4 per week",0.8)))))</f>
        <v>0.08</v>
      </c>
      <c r="AA31">
        <f>IF('6 weeks'!AA:AA="Never/less than 1 per month",0.02,IF('6 weeks'!AA:AA="1-3 per month",0.08,IF('6 weeks'!AA:AA="once per week",0.14,IF('6 weeks'!AA:AA="2-4 per week",0.43,IF('6 weeks'!AA:AA="more than 4 per week",0.8)))))</f>
        <v>0.08</v>
      </c>
      <c r="AB31">
        <f>IF('6 weeks'!AB:AB="Never/less than 1 per month",0.02,IF('6 weeks'!AB:AB="1-3 per month",0.08,IF('6 weeks'!AB:AB="once per week",0.14,IF('6 weeks'!AB:AB="2-4 per week",0.43,IF('6 weeks'!AB:AB="more than 4 per week",0.8)))))</f>
        <v>0.08</v>
      </c>
      <c r="AC31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31">
        <f>IF('6 weeks'!AD:AD="Never/less than 1 per month",0.02,IF('6 weeks'!AD:AD="1-3 per month",0.08,IF('6 weeks'!AD:AD="one per week",0.14,IF('6 weeks'!AD:AD="2-4 per week",0.43,IF('6 weeks'!AD:AD="more than 4 per week",0.8)))))</f>
        <v>0.08</v>
      </c>
      <c r="AE31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0.02</v>
      </c>
      <c r="AF31">
        <f>IF('6 weeks'!AF:AF="Never/less than 1 per month",0.02,IF('6 weeks'!AF:AF="1-3 per month",0.08,IF('6 weeks'!AF:AF="one per week",0.14,IF('6 weeks'!AF:AF="2-6 per week",0.8,IF('6 weeks'!AF:AF="1 or more per day",1)))))</f>
        <v>0.02</v>
      </c>
      <c r="AG31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31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0.43</v>
      </c>
      <c r="AI31">
        <f>IF('6 weeks'!AI:AI="Never/less than once per month",0.02,IF('6 weeks'!AI:AI="1-3 times per month",0.08,IF('6 weeks'!AI:AI="once per week",0.14,IF('6 weeks'!AI:AI="more than once week",0.43))))</f>
        <v>0.02</v>
      </c>
      <c r="AJ31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31">
        <f>IF('6 weeks'!AK:AK="Never/less than 1 per month",0.02,IF('6 weeks'!AK:AK="1-3 per month",0.08,IF('6 weeks'!AK:AK="one per week",0.14,IF('6 weeks'!AK:AK="2-6 per week",0.8,IF('6 weeks'!AK:AK="1 or more per day",1)))))</f>
        <v>0.08</v>
      </c>
      <c r="AL31">
        <f>IF('6 weeks'!AL:AL="Never/less than 1/month",0.02,IF('6 weeks'!AL:AL="1-3 times/month",0.08,IF('6 weeks'!AL:AL="once per week",0.14,IF('6 weeks'!AL:AL="2-4 times/week",0.43,IF('6 weeks'!AL:AL="more than 4 times/week",0.8)))))</f>
        <v>0.02</v>
      </c>
      <c r="AM31">
        <f>IF('6 weeks'!AM:AM="Never/less than 1 per month",0.02,IF('6 weeks'!AM:AM="1-3 per month",0.08,IF('6 weeks'!AM:AM="one per week",0.14,IF('6 weeks'!AM:AM="2-6 per week",0.8,IF('6 weeks'!AM:AM="1 or more per day",1)))))</f>
        <v>0.08</v>
      </c>
      <c r="AN31">
        <f>IF('6 weeks'!AN:AN="Never/less than 1 per month",0.02,IF('6 weeks'!AN:AN="1-3 per moth",0.08,IF('6 weeks'!AN:AN="1 per week",0.14,IF('6 weeks'!AN:AN="2-4 per week",0.8,IF('6 weeks'!AN:AN="more than 4 per week",0.8)))))</f>
        <v>0.02</v>
      </c>
      <c r="AO31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31">
        <f>IF('6 weeks'!AP:AP="Never/less than 1 per month",0.02,IF('6 weeks'!AP:AP="1-3 per month",0.08,IF('6 weeks'!AP:AP="1 per week",0.14,IF('6 weeks'!AP:AP="more than 1 per week",0.8))))</f>
        <v>0.08</v>
      </c>
      <c r="AQ31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31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31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31">
        <f>IF('6 weeks'!AT:AT="Never/less than 1 per month",0.02,IF('6 weeks'!AT:AT="1-3 per month",0.08,IF('6 weeks'!AT:AT="1-4 per week",0.43,IF('6 weeks'!AT:AT="more than 4 per week",0.8))))</f>
        <v>0.02</v>
      </c>
      <c r="AU31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31">
        <f>IF('6 weeks'!AV:AV="Never/less than 1 per month",0.02,IF('6 weeks'!AV:AV="1-3 per month",0.08,IF('6 weeks'!AV:AV="one per week",0.14,IF('6 weeks'!AV:AV="2-6 per week",0.8,IF('6 weeks'!AV:AV="1 or more per day",1)))))</f>
        <v>0.02</v>
      </c>
      <c r="AW31">
        <f>IF('6 weeks'!AW:AW="Never/less than 1 per month",0.02,IF('6 weeks'!AW:AW="1-3 per month",0.08,IF('6 weeks'!AW:AW="once per week",0.14,IF('6 weeks'!AW:AW="2-4 per week",0.43,IF('6 weeks'!AW:AW="more than 4 per week",0.8)))))</f>
        <v>0.14000000000000001</v>
      </c>
      <c r="AX31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31">
        <f>IF('6 weeks'!AY:AY="Never/less than 1 per month",0.02,IF('6 weeks'!AY:AY="1-3 per moth",0.08,IF('6 weeks'!AY:AY="1 per week",0.14,IF('6 weeks'!AY:AY="2-4 per week",0.43,IF('6 weeks'!AY:AY="more than 4 per week",0.8)))))</f>
        <v>0.02</v>
      </c>
      <c r="AZ31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31">
        <f>IF('6 weeks'!BA:BA="Never/less than 1 per month",0.02,IF('6 weeks'!BA:BA="1-3 per moth",0.08,IF('6 weeks'!BA:BA="1 per week",0.14,IF('6 weeks'!BA:BA="2-4 per week",0.8,IF('6 weeks'!BA:BA="more than 4 per week",0.8)))))</f>
        <v>0.08</v>
      </c>
      <c r="BB31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31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31">
        <f>IF('6 weeks'!BD:BD="Never/less than 1 per month",0.02,IF('6 weeks'!BD:BD="1-3 per month",0.08,IF('6 weeks'!BD:BD="1 per week",0.14,IF('6 weeks'!BD:BD="more than 1 per week",0.8))))</f>
        <v>0.8</v>
      </c>
      <c r="BE31">
        <f>IF('6 weeks'!BE:BE="Never/less than 1 per month",0.02,IF('6 weeks'!BE:BE="1-3 per month",0.08,IF('6 weeks'!BE:BE="1 per week",0.14,IF('6 weeks'!BE:BE="more than 1 per week",0.8))))</f>
        <v>0.08</v>
      </c>
      <c r="BF31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31">
        <f>IF('6 weeks'!BG:BG="Never/less than 1/month",0.02,IF('6 weeks'!BG:BG="1-3 times/month",0.08,IF('6 weeks'!BG:BG="once per week",0.14,IF('6 weeks'!BG:BG="2-4 times/week",0.43,IF('6 weeks'!BG:BG="more than 4 times/week",0.8)))))</f>
        <v>0.02</v>
      </c>
      <c r="BH31">
        <f>IF('6 weeks'!BH:BH="Never/less than 1/month",0.02,IF('6 weeks'!BH:BH="1-3 times/month",0.08,IF('6 weeks'!BH:BH="once per week",0.14,IF('6 weeks'!BH:BH="2-4 times/week",0.43,IF('6 weeks'!BH:BH="more than 4 times/week",0.8)))))</f>
        <v>0.08</v>
      </c>
      <c r="BI31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31">
        <f>IF('6 weeks'!BJ:BJ="Never/less than 1 per month",0.02,IF('6 weeks'!BJ:BJ="1-3 per month",0.08,IF('6 weeks'!BJ:BJ="one per week",0.14,IF('6 weeks'!BJ:BJ="2-4 per week",0.43,IF('6 weeks'!BJ:BJ="more than 4 per week",0.8)))))</f>
        <v>0.08</v>
      </c>
      <c r="BK31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31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31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31">
        <f>IF('6 weeks'!BN:BN="Never/less than 1 per month",0.02,IF('6 weeks'!BN:BN="1-3 per month",0.08,IF('6 weeks'!BN:BN="once per week",0.14,IF('6 weeks'!BN:BN="2-4 per week",0.43,IF('6 weeks'!BN:BN="more than 4 per week",0.8)))))</f>
        <v>0.02</v>
      </c>
      <c r="BO31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31">
        <f>IF('6 weeks'!BP:BP="Never/less than 1 per month",0.02,IF('6 weeks'!BP:BP="1-3 per month",0.08,IF('6 weeks'!BP:BP="one per week",0.14,IF('6 weeks'!BP:BP="2-4 per week",0.43,IF('6 weeks'!BP:BP="more than 4 per week",0.8)))))</f>
        <v>0.08</v>
      </c>
      <c r="BQ31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31">
        <f>IF('6 weeks'!BR:BR="never/less than 1 per month",0.02,IF('6 weeks'!BR:BR="1-3 times per month",0.08,IF('6 weeks'!BR:BR="once per week",0.14,IF('6 weeks'!BR:BR="2-4 imes per week",0.43,IF('6 weeks'!BR:BR="more than 4 times per week",0.8)))))</f>
        <v>0.02</v>
      </c>
      <c r="BS31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31">
        <f>IF('6 weeks'!BT:BT="Never/less than 1/month",0.02,IF('6 weeks'!BT:BT="1-3 times per month",0.08,IF('6 weeks'!BT:BT="once per week",0.14,IF('6 weeks'!BT:BT="2-6 times/week",0.8,IF('6 weeks'!BT:BT="1 or more per day",1)))))</f>
        <v>0.08</v>
      </c>
      <c r="BU31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31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31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31">
        <f>IF('6 weeks'!BX:BX="Never/less than 1 per month",0.02,IF('6 weeks'!BX:BX="1-3 per month",0.08,IF('6 weeks'!BX:BX="once per week",0.14,IF('6 weeks'!BX:BX="2-4 per week",0.43,IF('6 weeks'!BX:BX="more than 4 per week",0.8)))))</f>
        <v>0.43</v>
      </c>
      <c r="BY31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31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31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31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31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31">
        <f>IF('6 weeks'!CD:CD="Never/less than 1/month",0.02,IF('6 weeks'!CD:CD="1-3 times/month",0.08,IF('6 weeks'!CD:CD="once per week",0.14,IF('6 weeks'!CD:CD="2-4 times/week",0.43,IF('6 weeks'!CD:CD="more than 4 times/week",0.8)))))</f>
        <v>0.08</v>
      </c>
      <c r="CE31">
        <f>IF('6 weeks'!CE:CE="Never/less than 1 per month",0.02,IF('6 weeks'!CE:CE="1-3 per moth",0.08,IF('6 weeks'!CE:CE="1 per week",0.14,IF('6 weeks'!CE:CE="2-4 per week",0.8,IF('6 weeks'!CE:CE="more than 4 per week",0.8)))))</f>
        <v>0.02</v>
      </c>
      <c r="CF31">
        <f>IF('6 weeks'!CF:CF="Never/less than 1 per month",0.02,IF('6 weeks'!CF:CF="1-3 per month",0.08,IF('6 weeks'!CF:CF="once per week",0.14,IF('6 weeks'!CF:CF="2-4 per week",0.43,IF('6 weeks'!CF:CF="more than 4 per week",0.8)))))</f>
        <v>0.14000000000000001</v>
      </c>
      <c r="CG31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0.02</v>
      </c>
      <c r="CH31">
        <f>IF('6 weeks'!CH:CH="Never/less than once per month",0.02,IF('6 weeks'!CH:CH="1-3 times per month",0.08,IF('6 weeks'!CH:CH="once per week",0.14,IF('6 weeks'!CH:CH="more than once week",0.43))))</f>
        <v>0.02</v>
      </c>
      <c r="CI31">
        <f>IF('6 weeks'!CI:CI="Never/less than once per month",0.02,IF('6 weeks'!CI:CI="1-3 times per month",0.08,IF('6 weeks'!CI:CI="once per week",0.14,IF('6 weeks'!CI:CI="more than once week",0.43))))</f>
        <v>0.02</v>
      </c>
      <c r="CJ31">
        <f>IF('6 weeks'!CJ:CJ="Never/less than 1/month",0.02,IF('6 weeks'!CJ:CJ="1-3 times per month",0.08,IF('6 weeks'!CJ:CJ="once per week",0.14,IF('6 weeks'!CJ:CJ="2-6 times/week",0.8,IF('6 weeks'!CJ:CJ="1 or more per day",1)))))</f>
        <v>0.08</v>
      </c>
      <c r="CK31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31">
        <v>0.02</v>
      </c>
      <c r="CM31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31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31">
        <f>IF('6 weeks'!CO:CO="Never/less than 1 per month",0.02,IF('6 weeks'!CO:CO="1-3 per month",0.08,IF('6 weeks'!CO:CO="1 per week",0.14,IF('6 weeks'!CO:CO="more than 1 per week",0.8))))</f>
        <v>0.02</v>
      </c>
      <c r="CP31">
        <f>IF('6 weeks'!CP:CP="Never/less than 1 per month",0.02,IF('6 weeks'!CP:CP="1-3 per moth",0.08,IF('6 weeks'!CP:CP="1 per week",0.14,IF('6 weeks'!CP:CP="2-4 per week",0.8,IF('6 weeks'!CP:CP="more than 4 per week",0.8)))))</f>
        <v>0.02</v>
      </c>
      <c r="CQ31">
        <f>IF('6 weeks'!CQ:CQ="Never/less than once per month",0.02,IF('6 weeks'!CQ:CQ="1-3 times per month",0.08,IF('6 weeks'!CQ:CQ="once per week",0.14,IF('6 weeks'!CQ:CQ="more than once week",0.43))))</f>
        <v>0.02</v>
      </c>
      <c r="CR31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31">
        <f>IF('6 weeks'!CS:CS="Never/less than 1 per month",0.02,IF('6 weeks'!CS:CS="1-3 per month",0.08,IF('6 weeks'!CS:CS="one per week",0.14,IF('6 weeks'!CS:CS="2-4 per week",0.43,IF('6 weeks'!CS:CS="more than 4 per week",0.8)))))</f>
        <v>0.08</v>
      </c>
      <c r="CT31">
        <f>IF('6 weeks'!CT:CT="Never/less than 1 per month",0.02,IF('6 weeks'!CT:CT="1-3 per month",0.08,IF('6 weeks'!CT:CT="1 per week",0.14,IF('6 weeks'!CT:CT="more than 1 per week",0.8))))</f>
        <v>0.02</v>
      </c>
      <c r="CU31">
        <f>IF('6 weeks'!CU:CU="Never/less than 1/month",0.02,IF('6 weeks'!CU:CU="1-3 times per month",0.08,IF('6 weeks'!CU:CU="once per week",0.14,IF('6 weeks'!CU:CU="2-6 times/week",0.8,IF('6 weeks'!CU:CU="1 or more per day",1)))))</f>
        <v>0.08</v>
      </c>
      <c r="CV31">
        <f>IF('6 weeks'!CV:CV="Never/less than 1/month",0.02,IF('6 weeks'!CV:CV="1-3 times/month",0.08,IF('6 weeks'!CV:CV="once per week",0.14,IF('6 weeks'!CV:CV="2-4 times/week",0.43,IF('6 weeks'!CV:CV="more than 4 times/week",0.8)))))</f>
        <v>0.08</v>
      </c>
      <c r="CW31">
        <f>IF('6 weeks'!CW:CW="Never/less than 1 per month",0.02,IF('6 weeks'!CW:CW="1-3 per month",0.08,IF('6 weeks'!CW:CW="1 per week",0.14,IF('6 weeks'!CW:CW="more than 1 per week",0.8))))</f>
        <v>0.02</v>
      </c>
      <c r="CX31">
        <f>IF('6 weeks'!CX:CX="Never/less than once per month",0.02,IF('6 weeks'!CX:CX="1-3 times per month",0.08,IF('6 weeks'!CX:CX="once per week",0.14,IF('6 weeks'!CX:CX="more than once week",0.43))))</f>
        <v>0.08</v>
      </c>
      <c r="CY31">
        <f>IF('6 weeks'!CY:CY="Never/less than 1 per month",0.02,IF('6 weeks'!CY:CY="1-3 per month",0.08,IF('6 weeks'!CY:CY="once per week",0.14,IF('6 weeks'!CY:CY="2-4 per week",0.43,IF('6 weeks'!CY:CY="more than 4 per week",0.8)))))</f>
        <v>0.08</v>
      </c>
      <c r="CZ31">
        <f>IF('6 weeks'!CZ:CZ="Never/less than 1 per month",0.02,IF('6 weeks'!CZ:CZ="1-3 per month",0.08,IF('6 weeks'!CZ:CZ="1-4 per week",0.43,IF('6 weeks'!CZ:CZ="more than 4 per week",0.8))))</f>
        <v>0.08</v>
      </c>
      <c r="DA31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31">
        <f>IF('6 weeks'!DB:DB="Never/less than 1 per month",0.02,IF('6 weeks'!DB:DB="1-3 per month",0.08,IF('6 weeks'!DB:DB="1-4 per week",0.43,IF('6 weeks'!DB:DB="more than 4 per week",0.8))))</f>
        <v>0.02</v>
      </c>
      <c r="DC31">
        <f>IF('6 weeks'!DC:DC="Never/less than 1 per month",0.02,IF('6 weeks'!DC:DC="1-3 per month",0.08,IF('6 weeks'!DC:DC="once per week",0.14,IF('6 weeks'!DC:DC="2-4 per week",0.43,IF('6 weeks'!DC:DC="more than 4 per week",0.8)))))</f>
        <v>0.08</v>
      </c>
      <c r="DD31">
        <f>IF('6 weeks'!DD:DD="Never/less than 1 per month",0.02,IF('6 weeks'!DD:DD="1-3 per month",0.08,IF('6 weeks'!DD:DD="one per week",0.14,IF('6 weeks'!DD:DD="2-4 per week",0.43,IF('6 weeks'!DD:DD="more than 4 per week",0.8)))))</f>
        <v>0.08</v>
      </c>
      <c r="DE31">
        <f>IF('6 weeks'!DE:DE="Never/less than 1 per month",0.02,IF('6 weeks'!DE:DE="1-3 per moth",0.08,IF('6 weeks'!DE:DE="1 per week",0.14,IF('6 weeks'!DE:DE="2-4 per week",0.8,IF('6 weeks'!DE:DE="more than 4 per week",0.8)))))</f>
        <v>0.08</v>
      </c>
      <c r="DF31">
        <f>IF('6 weeks'!DF:DF="Never/less than once per month",0.02,IF('6 weeks'!DF:DF="1-3 times per month",0.08,IF('6 weeks'!DF:DF="once per week",0.14,IF('6 weeks'!DF:DF="more than once week",0.43))))</f>
        <v>0.02</v>
      </c>
      <c r="DG31">
        <f>IF('6 weeks'!DG:DG="Never/less than 1 per month",0.02,IF('6 weeks'!DG:DG="1-3 per month",0.08,IF('6 weeks'!DG:DG="1 per week",0.14,IF('6 weeks'!DG:DG="more than 1 per week",0.8))))</f>
        <v>0.02</v>
      </c>
      <c r="DH31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31">
        <f>IF('6 weeks'!DI:DI="Never/less than 1/month",0.02,IF('6 weeks'!DI:DI="1-3 times/month",0.08,IF('6 weeks'!DI:DI="once per week",0.14,IF('6 weeks'!DI:DI="2-4 times/week",0.43,IF('6 weeks'!DI:DI="1 or more per day",1)))))</f>
        <v>0.08</v>
      </c>
      <c r="DJ31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31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0.02</v>
      </c>
      <c r="DL31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31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31">
        <f>IF('6 weeks'!DN:DN="Never/less than 1 per month",0.02,IF('6 weeks'!DN:DN="1-3 per month",0.08,IF('6 weeks'!DN:DN="once per week",0.14,IF('6 weeks'!DN:DN="2-4 per week",0.43,IF('6 weeks'!DN:DN="more than 4 per week",0.8)))))</f>
        <v>0.08</v>
      </c>
      <c r="DO31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31">
        <f>IF('6 weeks'!DP:DP="Never/less than 1 per month",0.02,IF('6 weeks'!DP:DP="1-3 per month",0.08,IF('6 weeks'!DP:DP="once per week",0.14,IF('6 weeks'!DP:DP="2-4 per week",0.43,IF('6 weeks'!DP:DP="more than 4 per week",0.8)))))</f>
        <v>0.14000000000000001</v>
      </c>
      <c r="DQ31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31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31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31">
        <f>IF('6 weeks'!DT:DT="Never/less than 1 per month",0.02,IF('6 weeks'!DT:DT="1-3 per month",0.08,IF('6 weeks'!DT:DT="once per week",0.14,IF('6 weeks'!DT:DT="2-4 per week",0.43,IF('6 weeks'!DT:DT="more than 4 per week",0.8)))))</f>
        <v>0.02</v>
      </c>
      <c r="DU31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31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31">
        <f>IF('6 weeks'!DW:DW="Never/less than 1 per month",0.02,IF('6 weeks'!DW:DW="1-3 per month",0.08,IF('6 weeks'!DW:DW="once per week",0.14,IF('6 weeks'!DW:DW="2-4 per week",0.43,IF('6 weeks'!DW:DW="more than 4 per week",0.8)))))</f>
        <v>0.08</v>
      </c>
      <c r="DX31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31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31">
        <f>IF('6 weeks'!DZ:DZ="Never/less than 1/month",0.02,IF('6 weeks'!DZ:DZ="1-3 times/month",0.08,IF('6 weeks'!DZ:DZ="once per week",0.14,IF('6 weeks'!DZ:DZ="2-4 times/week",0.43,IF('6 weeks'!DZ:DZ="more than 4 times/week",0.8)))))</f>
        <v>0.02</v>
      </c>
      <c r="EA31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31">
        <f>IF('6 weeks'!EB:EB="Never/less than 1 per month",0.02,IF('6 weeks'!EB:EB="1-3 per month",0.08,IF('6 weeks'!EB:EB="once per week",0.14,IF('6 weeks'!EB:EB="2-4 per week",0.43,IF('6 weeks'!EB:EB="more than 4 per week",0.8)))))</f>
        <v>0.08</v>
      </c>
      <c r="EC31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31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31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31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31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31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31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3</v>
      </c>
      <c r="EJ31">
        <f>IF('6 weeks'!EJ:EJ="Never/less than once per month",0.02,IF('6 weeks'!EJ:EJ="1-3 times per month",0.08,IF('6 weeks'!EJ:EJ="once per week",0.14,IF('6 weeks'!EJ:EJ="more than once per week",0.43))))</f>
        <v>0.08</v>
      </c>
      <c r="EK31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31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0.43</v>
      </c>
      <c r="EM31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2.5</v>
      </c>
      <c r="EN31">
        <f>IF('6 weeks'!EN:EN="Never/less than 1 per month",0.02,IF('6 weeks'!EN:EN="1-3 per moth",0.08,IF('6 weeks'!EN:EN="1 per week",0.14,IF('6 weeks'!EN:EN="2-4 per week",0.8,IF('6 weeks'!EN:EN="more than 4 per week",0.8)))))</f>
        <v>0.02</v>
      </c>
      <c r="EO31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0.43</v>
      </c>
      <c r="EP31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31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32" spans="1:147" x14ac:dyDescent="0.25">
      <c r="A32">
        <v>147</v>
      </c>
      <c r="B32">
        <f>IF('6 weeks'!B:B="Never/less than 1/month",0.02,IF('6 weeks'!B:B="1-3 times per month",0.08,IF('6 weeks'!B:B="once per week",0.14,IF('6 weeks'!B:B="2-6 times/week",0.8,IF('6 weeks'!B:B="1 or more per day",1)))))</f>
        <v>0.14000000000000001</v>
      </c>
      <c r="C32">
        <f>IF('6 weeks'!C:C="Never/less than 1/month",0.02,IF('6 weeks'!C:C="1-3 times per month",0.08,IF('6 weeks'!C:C="once per week",0.14,IF('6 weeks'!C:C="2-6 times/week",0.8,IF('6 weeks'!C:C="1 or more per day",1)))))</f>
        <v>0.8</v>
      </c>
      <c r="D32">
        <f>IF('6 weeks'!D:D="Never/less than 1/month",0.02,IF('6 weeks'!D:D="1-3 times per month",0.08,IF('6 weeks'!D:D="once per week",0.14,IF('6 weeks'!D:D="2-6 times/week",0.8,IF('6 weeks'!D:D="1 or more per day",1)))))</f>
        <v>0.8</v>
      </c>
      <c r="E32">
        <f>IF('6 weeks'!E:E="Never/less than 1 per month",0.02,IF('6 weeks'!E:E="1-3 per month",0.08,IF('6 weeks'!E:E="once per week",0.14,IF('6 weeks'!E:E="2-4 per week",0.43,IF('6 weeks'!E:E="1 or more per day",1)))))</f>
        <v>0.08</v>
      </c>
      <c r="F32">
        <f>IF('6 weeks'!F:F="Never/less than 1/month",0.02,IF('6 weeks'!F:F="1-3 times/month",0.08,IF('6 weeks'!F:F="once per week",0.14,IF('6 weeks'!F:F="2-4 times/week",0.43,IF('6 weeks'!F:F="more than 4 times/week",0.8)))))</f>
        <v>0.43</v>
      </c>
      <c r="G32">
        <f>IF('6 weeks'!G:G="Never/less than 1/month",0.02,IF('6 weeks'!G:G="1-3 times per month",0.08,IF('6 weeks'!G:G="once per week",0.14,IF('6 weeks'!G:G="2-6 times/week",0.8,IF('6 weeks'!G:G="1 or more per day",1)))))</f>
        <v>0.14000000000000001</v>
      </c>
      <c r="H32">
        <f>IF('6 weeks'!H:H="Never/less than 1 per month",0.02,IF('6 weeks'!H:H="1-3 per month",0.08,IF('6 weeks'!H:H="once per week",0.14,IF('6 weeks'!H:H="2-4 per week",0.43,IF('6 weeks'!H:H="more than 4 per week",0.8)))))</f>
        <v>0.14000000000000001</v>
      </c>
      <c r="I32">
        <f>IF('6 weeks'!I:I="Never/less than 1 per month",0.02,IF('6 weeks'!I:I="1-3 per month",0.08,IF('6 weeks'!I:I="once per week",0.14,IF('6 weeks'!I:I="2-4 per week",0.43,IF('6 weeks'!I:I="more than 4 per week",0.8)))))</f>
        <v>0.14000000000000001</v>
      </c>
      <c r="J32">
        <f>IF('6 weeks'!J:J="Never/less than 1 per month",0.02,IF('6 weeks'!J:J="1-3 per month",0.08,IF('6 weeks'!J:J="once per week",0.14,IF('6 weeks'!J:J="2-4 per week",0.43,IF('6 weeks'!J:J="more than 4 per week",0.8)))))</f>
        <v>0.43</v>
      </c>
      <c r="K32">
        <f>IF('6 weeks'!K:K="Never/less than 1 per month",0.02,IF('6 weeks'!K:K="1-3 per moth",0.08,IF('6 weeks'!K:K="1 per week",0.14,IF('6 weeks'!K:K="2-4 per week",0.8,IF('6 weeks'!K:K="more than 4 per week",0.8)))))</f>
        <v>0.08</v>
      </c>
      <c r="L32">
        <f>IF('6 weeks'!L:L="Never/less than 1/month",0.02,IF('6 weeks'!L:L="1-3 times/month",0.08,IF('6 weeks'!L:L="once per week",0.14,IF('6 weeks'!L:L="2-4 times/week",0.43,IF('6 weeks'!L:L="more than 4 times/week",0.8)))))</f>
        <v>0.14000000000000001</v>
      </c>
      <c r="M32">
        <f>IF('6 weeks'!M:M="Never/less than 1/month",0.02,IF('6 weeks'!M:M="1-3 times/month",0.08,IF('6 weeks'!M:M="once per week",0.14,IF('6 weeks'!M:M="2-4 times/week",0.43,IF('6 weeks'!M:M="more than 4 times/week",0.8)))))</f>
        <v>0.43</v>
      </c>
      <c r="N32">
        <f>IF('6 weeks'!N:N="Never/less than 1 per month",0.02,IF('6 weeks'!N:N="1-3 per moth",0.08,IF('6 weeks'!N:N="1 per week",0.14,IF('6 weeks'!N:N="2-4 per week",0.8,IF('6 weeks'!N:N="more than 4 per week",0.8)))))</f>
        <v>0.08</v>
      </c>
      <c r="O32">
        <f>IF('6 weeks'!O:O="Never/less than 1 per month",0.02,IF('6 weeks'!O:O="1-3 per month",0.08,IF('6 weeks'!O:O="one per week",0.14,IF('6 weeks'!O:O="2-6 per week",0.8,IF('6 weeks'!O:O="1 or more per day",1)))))</f>
        <v>0.02</v>
      </c>
      <c r="P32">
        <f>IF('6 weeks'!P:P="Never/less than 1 per month",0.02,IF('6 weeks'!P:P="1-3 per month",0.08,IF('6 weeks'!P:P="once per week",0.14,IF('6 weeks'!P:P="2-4 per week",0.43,IF('6 weeks'!P:P="more than 4 per week",0.8)))))</f>
        <v>0.14000000000000001</v>
      </c>
      <c r="Q32">
        <f>IF('6 weeks'!Q:Q="Never/less than 1 per month",0.02,IF('6 weeks'!Q:Q="1-3 per month",0.08,IF('6 weeks'!Q:Q="2-6 per week",0.8,IF('6 weeks'!Q:Q="1 per day",1,IF('6 weeks'!Q:Q="more than 1 per day",2.5)))))</f>
        <v>0.8</v>
      </c>
      <c r="R32">
        <f>IF('6 weeks'!R:R="Never/less than once per month",0.02,IF('6 weeks'!R:R="1-3 times per month",0.08,IF('6 weeks'!R:R="once per week",0.14,IF('6 weeks'!R:R="more than once week",0.43))))</f>
        <v>0.08</v>
      </c>
      <c r="S32">
        <f>IF('6 weeks'!S:S="Never/less than 1 per month",0.02,IF('6 weeks'!S:S="1-3 per month",0.08,IF('6 weeks'!S:S="1 per week",0.14,IF('6 weeks'!S:S="more than 1 per week",0.8))))</f>
        <v>0.08</v>
      </c>
      <c r="T32">
        <f>IF('6 weeks'!T:T="Never/less than once per month",0.02,IF('6 weeks'!T:T="1-3 times per month",0.08,IF('6 weeks'!T:T="once per week",0.14,IF('6 weeks'!T:T="more than once week",0.43))))</f>
        <v>0.14000000000000001</v>
      </c>
      <c r="U32">
        <f>IF('6 weeks'!U:U="Never/less than 1/month",0.02,IF('6 weeks'!U:U="1-3 times/month",0.08,IF('6 weeks'!U:U="once per week",0.14,IF('6 weeks'!U:U="2-4 times/week",0.43,IF('6 weeks'!U:U="more than 4 times/week",0.8)))))</f>
        <v>0.43</v>
      </c>
      <c r="V32">
        <f>IF('6 weeks'!V:V="Never/less than 1/month",0.02,IF('6 weeks'!V:V="1-3 times/month",0.08,IF('6 weeks'!V:V="once per week",0.14,IF('6 weeks'!V:V="2-4 times/week",0.43,IF('6 weeks'!V:V="more than 4 times/week",0.8)))))</f>
        <v>0.43</v>
      </c>
      <c r="W32">
        <f>IF('6 weeks'!W:W="Never/less than 1/month",0.02,IF('6 weeks'!W:W="1-3 times/month",0.08,IF('6 weeks'!W:W="once per week",0.14,IF('6 weeks'!W:W="2-4 times/week",0.43,IF('6 weeks'!W:W="more than 4 times/week",0.8)))))</f>
        <v>0.14000000000000001</v>
      </c>
      <c r="X32">
        <f>IF('6 weeks'!X:X="Never/less than 1 per month",0.02,IF('6 weeks'!X:X="1 per week or less",0.14,IF('6 weeks'!X:X="2-6 per week",0.8,IF('6 weeks'!X:X="1 per day",1,IF('6 weeks'!X:X="2-3 per day",2.5,IF('6 weeks'!X:X="more than 3 per day",3.5))))))</f>
        <v>0.8</v>
      </c>
      <c r="Y32">
        <f>IF('6 weeks'!Y:Y="Never/less than 1 per month",0.02,IF('6 weeks'!Y:Y="1-3 per month",0.08,IF('6 weeks'!Y:Y="once per week",0.14,IF('6 weeks'!Y:Y="2-4 per week",0.43,IF('6 weeks'!Y:Y="more than 4 per week",0.8)))))</f>
        <v>0.14000000000000001</v>
      </c>
      <c r="Z32">
        <f>IF('6 weeks'!Z:Z="Never/less than 1 per month",0.02,IF('6 weeks'!Z:Z="1-3 per month",0.08,IF('6 weeks'!Z:Z="once per week",0.14,IF('6 weeks'!Z:Z="2-4 per week",0.43,IF('6 weeks'!Z:Z="more than 4 per week",0.8)))))</f>
        <v>0.14000000000000001</v>
      </c>
      <c r="AA32">
        <f>IF('6 weeks'!AA:AA="Never/less than 1 per month",0.02,IF('6 weeks'!AA:AA="1-3 per month",0.08,IF('6 weeks'!AA:AA="once per week",0.14,IF('6 weeks'!AA:AA="2-4 per week",0.43,IF('6 weeks'!AA:AA="more than 4 per week",0.8)))))</f>
        <v>0.43</v>
      </c>
      <c r="AB32">
        <f>IF('6 weeks'!AB:AB="Never/less than 1 per month",0.02,IF('6 weeks'!AB:AB="1-3 per month",0.08,IF('6 weeks'!AB:AB="once per week",0.14,IF('6 weeks'!AB:AB="2-4 per week",0.43,IF('6 weeks'!AB:AB="more than 4 per week",0.8)))))</f>
        <v>0.14000000000000001</v>
      </c>
      <c r="AC32">
        <f>IF('6 weeks'!AC:AC="Never/less than 1 per month",0.02,IF('6 weeks'!AC:AC="1-3 per month",0.08,IF('6 weeks'!AC:AC="once per week",0.14,IF('6 weeks'!AC:AC="2-4 per week",0.43,IF('6 weeks'!AC:AC="more than 4 per week",0.8)))))</f>
        <v>0.14000000000000001</v>
      </c>
      <c r="AD32">
        <f>IF('6 weeks'!AD:AD="Never/less than 1 per month",0.02,IF('6 weeks'!AD:AD="1-3 per month",0.08,IF('6 weeks'!AD:AD="one per week",0.14,IF('6 weeks'!AD:AD="2-4 per week",0.43,IF('6 weeks'!AD:AD="more than 4 per week",0.8)))))</f>
        <v>0.08</v>
      </c>
      <c r="AE32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0.14000000000000001</v>
      </c>
      <c r="AF32">
        <f>IF('6 weeks'!AF:AF="Never/less than 1 per month",0.02,IF('6 weeks'!AF:AF="1-3 per month",0.08,IF('6 weeks'!AF:AF="one per week",0.14,IF('6 weeks'!AF:AF="2-6 per week",0.8,IF('6 weeks'!AF:AF="1 or more per day",1)))))</f>
        <v>0.02</v>
      </c>
      <c r="AG32">
        <f>IF('6 weeks'!AG:AG="never/less than 1 per month",0.02,IF('6 weeks'!AG:AG="1-3 times per month",0.08,IF('6 weeks'!AG:AG="once per week",0.14,IF('6 weeks'!AG:AG="2-4 times per week",0.43,IF('6 weeks'!AG:AG="more than 4 times per week",0.8)))))</f>
        <v>0.43</v>
      </c>
      <c r="AH32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0.14000000000000001</v>
      </c>
      <c r="AI32">
        <f>IF('6 weeks'!AI:AI="Never/less than once per month",0.02,IF('6 weeks'!AI:AI="1-3 times per month",0.08,IF('6 weeks'!AI:AI="once per week",0.14,IF('6 weeks'!AI:AI="more than once week",0.43))))</f>
        <v>0.08</v>
      </c>
      <c r="AJ32">
        <f>IF('6 weeks'!AJ:AJ="Never/less than 1/month",0.02,IF('6 weeks'!AJ:AJ="1-3 times/month",0.08,IF('6 weeks'!AJ:AJ="once per week",0.14,IF('6 weeks'!AJ:AJ="2-4 times/week",0.43,IF('6 weeks'!AJ:AJ="more than 4 times/week",0.8)))))</f>
        <v>0.14000000000000001</v>
      </c>
      <c r="AK32">
        <f>IF('6 weeks'!AK:AK="Never/less than 1 per month",0.02,IF('6 weeks'!AK:AK="1-3 per month",0.08,IF('6 weeks'!AK:AK="one per week",0.14,IF('6 weeks'!AK:AK="2-6 per week",0.8,IF('6 weeks'!AK:AK="1 or more per day",1)))))</f>
        <v>0.08</v>
      </c>
      <c r="AL32">
        <f>IF('6 weeks'!AL:AL="Never/less than 1/month",0.02,IF('6 weeks'!AL:AL="1-3 times/month",0.08,IF('6 weeks'!AL:AL="once per week",0.14,IF('6 weeks'!AL:AL="2-4 times/week",0.43,IF('6 weeks'!AL:AL="more than 4 times/week",0.8)))))</f>
        <v>0.14000000000000001</v>
      </c>
      <c r="AM32">
        <f>IF('6 weeks'!AM:AM="Never/less than 1 per month",0.02,IF('6 weeks'!AM:AM="1-3 per month",0.08,IF('6 weeks'!AM:AM="one per week",0.14,IF('6 weeks'!AM:AM="2-6 per week",0.8,IF('6 weeks'!AM:AM="1 or more per day",1)))))</f>
        <v>0.08</v>
      </c>
      <c r="AN32">
        <f>IF('6 weeks'!AN:AN="Never/less than 1 per month",0.02,IF('6 weeks'!AN:AN="1-3 per moth",0.08,IF('6 weeks'!AN:AN="1 per week",0.14,IF('6 weeks'!AN:AN="2-4 per week",0.8,IF('6 weeks'!AN:AN="more than 4 per week",0.8)))))</f>
        <v>0.08</v>
      </c>
      <c r="AO32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32">
        <f>IF('6 weeks'!AP:AP="Never/less than 1 per month",0.02,IF('6 weeks'!AP:AP="1-3 per month",0.08,IF('6 weeks'!AP:AP="1 per week",0.14,IF('6 weeks'!AP:AP="more than 1 per week",0.8))))</f>
        <v>0.14000000000000001</v>
      </c>
      <c r="AQ32">
        <f>IF('6 weeks'!AQ:AQ="never/less than 1 per month",0.02,IF('6 weeks'!AQ:AQ="1-3 times per month",0.08,IF('6 weeks'!AQ:AQ="once per week",0.14,IF('6 weeks'!AQ:AQ="2-4 imes/week",0.43,IF('6 weeks'!AQ:AQ="more than 4 times per week",0.8)))))</f>
        <v>0.08</v>
      </c>
      <c r="AR32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0.14000000000000001</v>
      </c>
      <c r="AS32">
        <f>IF('6 weeks'!AS:AS="Never/less than 1 per month",0.02,IF('6 weeks'!AS:AS="1-3 per moth",0.08,IF('6 weeks'!AS:AS="1 per week",0.14,IF('6 weeks'!AS:AS="2-4 per week",0.43,IF('6 weeks'!AS:AS="more than 4 per week",0.8)))))</f>
        <v>0.08</v>
      </c>
      <c r="AT32">
        <f>IF('6 weeks'!AT:AT="Never/less than 1 per month",0.02,IF('6 weeks'!AT:AT="1-3 per month",0.08,IF('6 weeks'!AT:AT="1-4 per week",0.43,IF('6 weeks'!AT:AT="more than 4 per week",0.8))))</f>
        <v>0.02</v>
      </c>
      <c r="AU32">
        <f>IF('6 weeks'!AU:AU="Never/less than 1 per month",0.02,IF('6 weeks'!AU:AU="1-3 per month",0.08,IF('6 weeks'!AU:AU="once per week",0.14,IF('6 weeks'!AU:AU="2-4 per week",0.43,IF('6 weeks'!AU:AU="more than 4 per week",0.8)))))</f>
        <v>0.14000000000000001</v>
      </c>
      <c r="AV32">
        <f>IF('6 weeks'!AV:AV="Never/less than 1 per month",0.02,IF('6 weeks'!AV:AV="1-3 per month",0.08,IF('6 weeks'!AV:AV="one per week",0.14,IF('6 weeks'!AV:AV="2-6 per week",0.8,IF('6 weeks'!AV:AV="1 or more per day",1)))))</f>
        <v>0.02</v>
      </c>
      <c r="AW32">
        <f>IF('6 weeks'!AW:AW="Never/less than 1 per month",0.02,IF('6 weeks'!AW:AW="1-3 per month",0.08,IF('6 weeks'!AW:AW="once per week",0.14,IF('6 weeks'!AW:AW="2-4 per week",0.43,IF('6 weeks'!AW:AW="more than 4 per week",0.8)))))</f>
        <v>0.43</v>
      </c>
      <c r="AX32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32">
        <f>IF('6 weeks'!AY:AY="Never/less than 1 per month",0.02,IF('6 weeks'!AY:AY="1-3 per moth",0.08,IF('6 weeks'!AY:AY="1 per week",0.14,IF('6 weeks'!AY:AY="2-4 per week",0.43,IF('6 weeks'!AY:AY="more than 4 per week",0.8)))))</f>
        <v>0.08</v>
      </c>
      <c r="AZ32">
        <f>IF('6 weeks'!AZ:AZ="Never/less than 1 per month",0.02,IF('6 weeks'!AZ:AZ="1-3 per month",0.08,IF('6 weeks'!AZ:AZ="once per week",0.14,IF('6 weeks'!AZ:AZ="2-4 per week",0.43,IF('6 weeks'!AZ:AZ="more than 4 per week",0.8)))))</f>
        <v>0.14000000000000001</v>
      </c>
      <c r="BA32">
        <f>IF('6 weeks'!BA:BA="Never/less than 1 per month",0.02,IF('6 weeks'!BA:BA="1-3 per moth",0.08,IF('6 weeks'!BA:BA="1 per week",0.14,IF('6 weeks'!BA:BA="2-4 per week",0.8,IF('6 weeks'!BA:BA="more than 4 per week",0.8)))))</f>
        <v>0.08</v>
      </c>
      <c r="BB32">
        <f>IF('6 weeks'!BB:BB="Never/less than 1 per month",0.02,IF('6 weeks'!BB:BB="1-3 per moth",0.08,IF('6 weeks'!BB:BB="1 per week",0.14,IF('6 weeks'!BB:BB="2-4 per week",0.8,IF('6 weeks'!BB:BB="more than 4 per week",0.8)))))</f>
        <v>0.8</v>
      </c>
      <c r="BC32">
        <f>IF('6 weeks'!BC:BC="Never/less than 1 per month",0.02,IF('6 weeks'!BC:BC="1-3 per month",0.08,IF('6 weeks'!BC:BC="once per week",0.14,IF('6 weeks'!BC:BC="2-4 per week",0.43,IF('6 weeks'!BC:BC="more than 4 per week",0.8)))))</f>
        <v>0.14000000000000001</v>
      </c>
      <c r="BD32">
        <f>IF('6 weeks'!BD:BD="Never/less than 1 per month",0.02,IF('6 weeks'!BD:BD="1-3 per month",0.08,IF('6 weeks'!BD:BD="1 per week",0.14,IF('6 weeks'!BD:BD="more than 1 per week",0.8))))</f>
        <v>0.02</v>
      </c>
      <c r="BE32">
        <f>IF('6 weeks'!BE:BE="Never/less than 1 per month",0.02,IF('6 weeks'!BE:BE="1-3 per month",0.08,IF('6 weeks'!BE:BE="1 per week",0.14,IF('6 weeks'!BE:BE="more than 1 per week",0.8))))</f>
        <v>0.14000000000000001</v>
      </c>
      <c r="BF32">
        <f>IF('6 weeks'!BF:BF="Never/less than 1/month",0.02,IF('6 weeks'!BF:BF="1-3 times per month",0.08,IF('6 weeks'!BF:BF="once per week",0.14,IF('6 weeks'!BF:BF="2-6 times/week",0.8,IF('6 weeks'!BF:BF="1 or more per day",1)))))</f>
        <v>0.14000000000000001</v>
      </c>
      <c r="BG32">
        <f>IF('6 weeks'!BG:BG="Never/less than 1/month",0.02,IF('6 weeks'!BG:BG="1-3 times/month",0.08,IF('6 weeks'!BG:BG="once per week",0.14,IF('6 weeks'!BG:BG="2-4 times/week",0.43,IF('6 weeks'!BG:BG="more than 4 times/week",0.8)))))</f>
        <v>0.43</v>
      </c>
      <c r="BH32">
        <f>IF('6 weeks'!BH:BH="Never/less than 1/month",0.02,IF('6 weeks'!BH:BH="1-3 times/month",0.08,IF('6 weeks'!BH:BH="once per week",0.14,IF('6 weeks'!BH:BH="2-4 times/week",0.43,IF('6 weeks'!BH:BH="more than 4 times/week",0.8)))))</f>
        <v>0.43</v>
      </c>
      <c r="BI32">
        <f>IF('6 weeks'!BI:BI="Never/less than 1/month",0.02,IF('6 weeks'!BI:BI="1-3 times/month",0.08,IF('6 weeks'!BI:BI="once per week",0.14,IF('6 weeks'!BI:BI="2-4 times/week",0.43,IF('6 weeks'!BI:BI="1 or more per day",1)))))</f>
        <v>0.14000000000000001</v>
      </c>
      <c r="BJ32">
        <f>IF('6 weeks'!BJ:BJ="Never/less than 1 per month",0.02,IF('6 weeks'!BJ:BJ="1-3 per month",0.08,IF('6 weeks'!BJ:BJ="one per week",0.14,IF('6 weeks'!BJ:BJ="2-4 per week",0.43,IF('6 weeks'!BJ:BJ="more than 4 per week",0.8)))))</f>
        <v>0.14000000000000001</v>
      </c>
      <c r="BK32">
        <f>IF('6 weeks'!BK:BK="Never/less than 1 per month",0.02,IF('6 weeks'!BK:BK="1-3 per month",0.08,IF('6 weeks'!BK:BK="once per week",0.14,IF('6 weeks'!BK:BK="2-4 per week",0.43,IF('6 weeks'!BK:BK="more than 4 per week",0.8)))))</f>
        <v>0.14000000000000001</v>
      </c>
      <c r="BL32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32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32">
        <f>IF('6 weeks'!BN:BN="Never/less than 1 per month",0.02,IF('6 weeks'!BN:BN="1-3 per month",0.08,IF('6 weeks'!BN:BN="once per week",0.14,IF('6 weeks'!BN:BN="2-4 per week",0.43,IF('6 weeks'!BN:BN="more than 4 per week",0.8)))))</f>
        <v>0.43</v>
      </c>
      <c r="BO32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32">
        <f>IF('6 weeks'!BP:BP="Never/less than 1 per month",0.02,IF('6 weeks'!BP:BP="1-3 per month",0.08,IF('6 weeks'!BP:BP="one per week",0.14,IF('6 weeks'!BP:BP="2-4 per week",0.43,IF('6 weeks'!BP:BP="more than 4 per week",0.8)))))</f>
        <v>0.02</v>
      </c>
      <c r="BQ32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32">
        <f>IF('6 weeks'!BR:BR="never/less than 1 per month",0.02,IF('6 weeks'!BR:BR="1-3 times per month",0.08,IF('6 weeks'!BR:BR="once per week",0.14,IF('6 weeks'!BR:BR="2-4 imes per week",0.43,IF('6 weeks'!BR:BR="more than 4 times per week",0.8)))))</f>
        <v>0.08</v>
      </c>
      <c r="BS32">
        <f>IF('6 weeks'!BS:BS="Never/less than 1 per month",0.02,IF('6 weeks'!BS:BS="1-3 per month",0.08,IF('6 weeks'!BS:BS="once per week",0.14,IF('6 weeks'!BS:BS="2-4 per week",0.43,IF('6 weeks'!BS:BS="more than 4 per week",0.8)))))</f>
        <v>0.14000000000000001</v>
      </c>
      <c r="BT32">
        <f>IF('6 weeks'!BT:BT="Never/less than 1/month",0.02,IF('6 weeks'!BT:BT="1-3 times per month",0.08,IF('6 weeks'!BT:BT="once per week",0.14,IF('6 weeks'!BT:BT="2-6 times/week",0.8,IF('6 weeks'!BT:BT="1 or more per day",1)))))</f>
        <v>0.14000000000000001</v>
      </c>
      <c r="BU32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0.08</v>
      </c>
      <c r="BV32">
        <f>IF('6 weeks'!BV:BV="Never/less than 1 per month",0.02,IF('6 weeks'!BV:BV="1-3 per month",0.08,IF('6 weeks'!BV:BV="once per week",0.14,IF('6 weeks'!BV:BV="2-4 per week",0.43,IF('6 weeks'!BV:BV="more than 4 per week",0.8)))))</f>
        <v>0.14000000000000001</v>
      </c>
      <c r="BW32">
        <f>IF('6 weeks'!BW:BW="never/less than 1 per month",0.02,IF('6 weeks'!BW:BW="1-3 times per month",0.08,IF('6 weeks'!BW:BW="once per week",0.14,IF('6 weeks'!BW:BW="2-4 imes/week",0.43,IF('6 weeks'!BW:BW="more than 4 times per week",0.8)))))</f>
        <v>0.08</v>
      </c>
      <c r="BX32">
        <f>IF('6 weeks'!BX:BX="Never/less than 1 per month",0.02,IF('6 weeks'!BX:BX="1-3 per month",0.08,IF('6 weeks'!BX:BX="once per week",0.14,IF('6 weeks'!BX:BX="2-4 per week",0.43,IF('6 weeks'!BX:BX="more than 4 per week",0.8)))))</f>
        <v>0.14000000000000001</v>
      </c>
      <c r="BY32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0.08</v>
      </c>
      <c r="BZ32">
        <f>IF('6 weeks'!BZ:BZ="never/less than 1 per month",0.02,IF('6 weeks'!BZ:BZ="1-3 times per month",0.08,IF('6 weeks'!BZ:BZ="once per week",0.14,IF('6 weeks'!BZ:BZ="2-4 imes/week",0.43,IF('6 weeks'!BZ:BZ="more than 4 times per week",0.8)))))</f>
        <v>0.08</v>
      </c>
      <c r="CA32">
        <f>IF('6 weeks'!CA:CA="Never/less than 1 per month",0.02,IF('6 weeks'!CA:CA="1-3 per month",0.08,IF('6 weeks'!CA:CA="once per week",0.14,IF('6 weeks'!CA:CA="2-4 per week",0.43,IF('6 weeks'!CA:CA="more than 4 per week",0.8)))))</f>
        <v>0.43</v>
      </c>
      <c r="CB32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0.14000000000000001</v>
      </c>
      <c r="CC32">
        <f>IF('6 weeks'!CC:CC="Never/less than 1 per month",0.02,IF('6 weeks'!CC:CC="1-3 per month",0.08,IF('6 weeks'!CC:CC="one per week",0.14,IF('6 weeks'!CC:CC="2-6 per week",0.8,IF('6 weeks'!CC:CC="1 or more per day",1)))))</f>
        <v>0.08</v>
      </c>
      <c r="CD32">
        <f>IF('6 weeks'!CD:CD="Never/less than 1/month",0.02,IF('6 weeks'!CD:CD="1-3 times/month",0.08,IF('6 weeks'!CD:CD="once per week",0.14,IF('6 weeks'!CD:CD="2-4 times/week",0.43,IF('6 weeks'!CD:CD="more than 4 times/week",0.8)))))</f>
        <v>0.43</v>
      </c>
      <c r="CE32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32">
        <f>IF('6 weeks'!CF:CF="Never/less than 1 per month",0.02,IF('6 weeks'!CF:CF="1-3 per month",0.08,IF('6 weeks'!CF:CF="once per week",0.14,IF('6 weeks'!CF:CF="2-4 per week",0.43,IF('6 weeks'!CF:CF="more than 4 per week",0.8)))))</f>
        <v>0.14000000000000001</v>
      </c>
      <c r="CG32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0.14000000000000001</v>
      </c>
      <c r="CH32">
        <f>IF('6 weeks'!CH:CH="Never/less than once per month",0.02,IF('6 weeks'!CH:CH="1-3 times per month",0.08,IF('6 weeks'!CH:CH="once per week",0.14,IF('6 weeks'!CH:CH="more than once week",0.43))))</f>
        <v>0.08</v>
      </c>
      <c r="CI32">
        <f>IF('6 weeks'!CI:CI="Never/less than once per month",0.02,IF('6 weeks'!CI:CI="1-3 times per month",0.08,IF('6 weeks'!CI:CI="once per week",0.14,IF('6 weeks'!CI:CI="more than once week",0.43))))</f>
        <v>0.08</v>
      </c>
      <c r="CJ32">
        <f>IF('6 weeks'!CJ:CJ="Never/less than 1/month",0.02,IF('6 weeks'!CJ:CJ="1-3 times per month",0.08,IF('6 weeks'!CJ:CJ="once per week",0.14,IF('6 weeks'!CJ:CJ="2-6 times/week",0.8,IF('6 weeks'!CJ:CJ="1 or more per day",1)))))</f>
        <v>0.8</v>
      </c>
      <c r="CK32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32">
        <v>0.02</v>
      </c>
      <c r="CM32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0.43</v>
      </c>
      <c r="CN32">
        <f>IF('6 weeks'!CN:CN="Never/less than 1 per month",0.02,IF('6 weeks'!CN:CN="1-3 per month",0.08,IF('6 weeks'!CN:CN="once per week",0.14,IF('6 weeks'!CN:CN="2-4 per week",0.43,IF('6 weeks'!CN:CN="more than 4 per week",0.8)))))</f>
        <v>0.43</v>
      </c>
      <c r="CO32">
        <f>IF('6 weeks'!CO:CO="Never/less than 1 per month",0.02,IF('6 weeks'!CO:CO="1-3 per month",0.08,IF('6 weeks'!CO:CO="1 per week",0.14,IF('6 weeks'!CO:CO="more than 1 per week",0.8))))</f>
        <v>0.02</v>
      </c>
      <c r="CP32">
        <f>IF('6 weeks'!CP:CP="Never/less than 1 per month",0.02,IF('6 weeks'!CP:CP="1-3 per moth",0.08,IF('6 weeks'!CP:CP="1 per week",0.14,IF('6 weeks'!CP:CP="2-4 per week",0.8,IF('6 weeks'!CP:CP="more than 4 per week",0.8)))))</f>
        <v>0.08</v>
      </c>
      <c r="CQ32">
        <f>IF('6 weeks'!CQ:CQ="Never/less than once per month",0.02,IF('6 weeks'!CQ:CQ="1-3 times per month",0.08,IF('6 weeks'!CQ:CQ="once per week",0.14,IF('6 weeks'!CQ:CQ="more than once week",0.43))))</f>
        <v>0.14000000000000001</v>
      </c>
      <c r="CR32">
        <f>IF('6 weeks'!CR:CR="Never/less than 1/month",0.02,IF('6 weeks'!CR:CR="1-3 times/month",0.08,IF('6 weeks'!CR:CR="once per week",0.14,IF('6 weeks'!CR:CR="2-4 times/week",0.43,IF('6 weeks'!CR:CR="more than 4 times/week",0.8)))))</f>
        <v>0.14000000000000001</v>
      </c>
      <c r="CS32">
        <f>IF('6 weeks'!CS:CS="Never/less than 1 per month",0.02,IF('6 weeks'!CS:CS="1-3 per month",0.08,IF('6 weeks'!CS:CS="one per week",0.14,IF('6 weeks'!CS:CS="2-4 per week",0.43,IF('6 weeks'!CS:CS="more than 4 per week",0.8)))))</f>
        <v>0.02</v>
      </c>
      <c r="CT32">
        <f>IF('6 weeks'!CT:CT="Never/less than 1 per month",0.02,IF('6 weeks'!CT:CT="1-3 per month",0.08,IF('6 weeks'!CT:CT="1 per week",0.14,IF('6 weeks'!CT:CT="more than 1 per week",0.8))))</f>
        <v>0.02</v>
      </c>
      <c r="CU32">
        <f>IF('6 weeks'!CU:CU="Never/less than 1/month",0.02,IF('6 weeks'!CU:CU="1-3 times per month",0.08,IF('6 weeks'!CU:CU="once per week",0.14,IF('6 weeks'!CU:CU="2-6 times/week",0.8,IF('6 weeks'!CU:CU="1 or more per day",1)))))</f>
        <v>0.8</v>
      </c>
      <c r="CV32">
        <f>IF('6 weeks'!CV:CV="Never/less than 1/month",0.02,IF('6 weeks'!CV:CV="1-3 times/month",0.08,IF('6 weeks'!CV:CV="once per week",0.14,IF('6 weeks'!CV:CV="2-4 times/week",0.43,IF('6 weeks'!CV:CV="more than 4 times/week",0.8)))))</f>
        <v>0.43</v>
      </c>
      <c r="CW32">
        <f>IF('6 weeks'!CW:CW="Never/less than 1 per month",0.02,IF('6 weeks'!CW:CW="1-3 per month",0.08,IF('6 weeks'!CW:CW="1 per week",0.14,IF('6 weeks'!CW:CW="more than 1 per week",0.8))))</f>
        <v>0.02</v>
      </c>
      <c r="CX32">
        <f>IF('6 weeks'!CX:CX="Never/less than once per month",0.02,IF('6 weeks'!CX:CX="1-3 times per month",0.08,IF('6 weeks'!CX:CX="once per week",0.14,IF('6 weeks'!CX:CX="more than once week",0.43))))</f>
        <v>0.08</v>
      </c>
      <c r="CY32">
        <f>IF('6 weeks'!CY:CY="Never/less than 1 per month",0.02,IF('6 weeks'!CY:CY="1-3 per month",0.08,IF('6 weeks'!CY:CY="once per week",0.14,IF('6 weeks'!CY:CY="2-4 per week",0.43,IF('6 weeks'!CY:CY="more than 4 per week",0.8)))))</f>
        <v>0.14000000000000001</v>
      </c>
      <c r="CZ32">
        <f>IF('6 weeks'!CZ:CZ="Never/less than 1 per month",0.02,IF('6 weeks'!CZ:CZ="1-3 per month",0.08,IF('6 weeks'!CZ:CZ="1-4 per week",0.43,IF('6 weeks'!CZ:CZ="more than 4 per week",0.8))))</f>
        <v>0.08</v>
      </c>
      <c r="DA32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32">
        <f>IF('6 weeks'!DB:DB="Never/less than 1 per month",0.02,IF('6 weeks'!DB:DB="1-3 per month",0.08,IF('6 weeks'!DB:DB="1-4 per week",0.43,IF('6 weeks'!DB:DB="more than 4 per week",0.8))))</f>
        <v>0.02</v>
      </c>
      <c r="DC32">
        <f>IF('6 weeks'!DC:DC="Never/less than 1 per month",0.02,IF('6 weeks'!DC:DC="1-3 per month",0.08,IF('6 weeks'!DC:DC="once per week",0.14,IF('6 weeks'!DC:DC="2-4 per week",0.43,IF('6 weeks'!DC:DC="more than 4 per week",0.8)))))</f>
        <v>0.14000000000000001</v>
      </c>
      <c r="DD32">
        <f>IF('6 weeks'!DD:DD="Never/less than 1 per month",0.02,IF('6 weeks'!DD:DD="1-3 per month",0.08,IF('6 weeks'!DD:DD="one per week",0.14,IF('6 weeks'!DD:DD="2-4 per week",0.43,IF('6 weeks'!DD:DD="more than 4 per week",0.8)))))</f>
        <v>0.08</v>
      </c>
      <c r="DE32">
        <f>IF('6 weeks'!DE:DE="Never/less than 1 per month",0.02,IF('6 weeks'!DE:DE="1-3 per moth",0.08,IF('6 weeks'!DE:DE="1 per week",0.14,IF('6 weeks'!DE:DE="2-4 per week",0.8,IF('6 weeks'!DE:DE="more than 4 per week",0.8)))))</f>
        <v>0.08</v>
      </c>
      <c r="DF32">
        <f>IF('6 weeks'!DF:DF="Never/less than once per month",0.02,IF('6 weeks'!DF:DF="1-3 times per month",0.08,IF('6 weeks'!DF:DF="once per week",0.14,IF('6 weeks'!DF:DF="more than once week",0.43))))</f>
        <v>0.14000000000000001</v>
      </c>
      <c r="DG32">
        <f>IF('6 weeks'!DG:DG="Never/less than 1 per month",0.02,IF('6 weeks'!DG:DG="1-3 per month",0.08,IF('6 weeks'!DG:DG="1 per week",0.14,IF('6 weeks'!DG:DG="more than 1 per week",0.8))))</f>
        <v>0.14000000000000001</v>
      </c>
      <c r="DH32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32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32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32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0.8</v>
      </c>
      <c r="DL32">
        <f>IF('6 weeks'!DL:DL="Never/less than 1 per month",0.02,IF('6 weeks'!DL:DL="1-3 per month",0.08,IF('6 weeks'!DL:DL="once per week",0.14,IF('6 weeks'!DL:DL="2-4 per week",0.43,IF('6 weeks'!DL:DL="more than 4 per week",0.8)))))</f>
        <v>0.14000000000000001</v>
      </c>
      <c r="DM32">
        <f>IF('6 weeks'!DM:DM="never/less than 1 per month",0.02,IF('6 weeks'!DM:DM="1-3 times per month",0.08,IF('6 weeks'!DM:DM="once per week",0.14,IF('6 weeks'!DM:DM="2-4 times per week",0.43,IF('6 weeks'!DM:DM="more than 4 times per week",0.8)))))</f>
        <v>0.08</v>
      </c>
      <c r="DN32">
        <f>IF('6 weeks'!DN:DN="Never/less than 1 per month",0.02,IF('6 weeks'!DN:DN="1-3 per month",0.08,IF('6 weeks'!DN:DN="one per week",0.14,IF('6 weeks'!DN:DN="2-4 per week",0.43,IF('6 weeks'!DN:DN="more than 4 per week",0.8)))))</f>
        <v>0.14000000000000001</v>
      </c>
      <c r="DO32">
        <f>IF('6 weeks'!DO:DO="never/less than 1 per month",0.02,IF('6 weeks'!DO:DO="1-3 times per month",0.08,IF('6 weeks'!DO:DO="once per week",0.14,IF('6 weeks'!DO:DO="2-4 imes/week",0.43,IF('6 weeks'!DO:DO="more than 4 times per week",0.8)))))</f>
        <v>0.08</v>
      </c>
      <c r="DP32">
        <f>IF('6 weeks'!DP:DP="Never/less than 1 per month",0.02,IF('6 weeks'!DP:DP="1-3 per month",0.08,IF('6 weeks'!DP:DP="once per week",0.14,IF('6 weeks'!DP:DP="2-4 per week",0.43,IF('6 weeks'!DP:DP="more than 4 per week",0.8)))))</f>
        <v>0.08</v>
      </c>
      <c r="DQ32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32">
        <f>IF('6 weeks'!DR:DR="Never/less than 1 per month",0.02,IF('6 weeks'!DR:DR="1-3 per month",0.08,IF('6 weeks'!DR:DR="once per week",0.14,IF('6 weeks'!DR:DR="2-4 per week",0.43,IF('6 weeks'!DR:DR="more than 4 per week",0.8)))))</f>
        <v>0.14000000000000001</v>
      </c>
      <c r="DS32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0.14000000000000001</v>
      </c>
      <c r="DT32">
        <f>IF('6 weeks'!DT:DT="Never/less than 1 per month",0.02,IF('6 weeks'!DT:DT="1-3 per month",0.08,IF('6 weeks'!DT:DT="once per week",0.14,IF('6 weeks'!DT:DT="2-4 per week",0.43,IF('6 weeks'!DT:DT="more than 4 per week",0.8)))))</f>
        <v>0.43</v>
      </c>
      <c r="DU32">
        <f>IF('6 weeks'!DU:DU="Never/less than 1 per month",0.02,IF('6 weeks'!DU:DU="1-3 per month",0.08,IF('6 weeks'!DU:DU="one per week",0.14,IF('6 weeks'!DU:DU="2-6 per week",0.8,IF('6 weeks'!DU:DU="1 or more per day",1)))))</f>
        <v>0.08</v>
      </c>
      <c r="DV32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32">
        <f>IF('6 weeks'!DW:DW="Never/less than 1 per month",0.02,IF('6 weeks'!DW:DW="1-3 per month",0.08,IF('6 weeks'!DW:DW="once per week",0.14,IF('6 weeks'!DW:DW="2-4 per week",0.43,IF('6 weeks'!DW:DW="more than 4 per week",0.8)))))</f>
        <v>0.14000000000000001</v>
      </c>
      <c r="DX32">
        <f>IF('6 weeks'!DX:DX="Never/less than 1/month",0.02,IF('6 weeks'!DX:DX="1-3 times/month",0.08,IF('6 weeks'!DX:DX="once per week",0.14,IF('6 weeks'!DX:DX="2-4 times/week",0.43,IF('6 weeks'!DX:DX="more than 4 times/week",0.8)))))</f>
        <v>0.43</v>
      </c>
      <c r="DY32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32">
        <f>IF('6 weeks'!DZ:DZ="Never/less than 1/month",0.02,IF('6 weeks'!DZ:DZ="1-3 times/month",0.08,IF('6 weeks'!DZ:DZ="once per week",0.14,IF('6 weeks'!DZ:DZ="2-4 times/week",0.43,IF('6 weeks'!DZ:DZ="more than 4 times/week",0.8)))))</f>
        <v>0.14000000000000001</v>
      </c>
      <c r="EA32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0.08</v>
      </c>
      <c r="EB32">
        <f>IF('6 weeks'!EB:EB="Never/less than 1 per month",0.02,IF('6 weeks'!EB:EB="1-3 per month",0.08,IF('6 weeks'!EB:EB="once per week",0.14,IF('6 weeks'!EB:EB="2-4 per week",0.43,IF('6 weeks'!EB:EB="more than 4 per week",0.8)))))</f>
        <v>0.14000000000000001</v>
      </c>
      <c r="EC32">
        <f>IF('6 weeks'!EC:EC="Never/less than 1 per month",0.02,IF('6 weeks'!EC:EC="1-3 per month",0.08,IF('6 weeks'!EC:EC="once per week",0.14,IF('6 weeks'!EC:EC="2-4 per week",0.43,IF('6 weeks'!EC:EC="more than 4 per week",0.8)))))</f>
        <v>0.43</v>
      </c>
      <c r="ED32">
        <f>IF('6 weeks'!ED:ED="Never/less than 1/month",0.02,IF('6 weeks'!ED:ED="1-3 times per month",0.08,IF('6 weeks'!ED:ED="once per week",0.14,IF('6 weeks'!ED:ED="2-6 times/week",0.8,IF('6 weeks'!ED:ED="1 or more per day",1)))))</f>
        <v>0.14000000000000001</v>
      </c>
      <c r="EE32">
        <f>IF('6 weeks'!EE:EE="Never/less than 1/month",0.02,IF('6 weeks'!EE:EE="1-3 times per month",0.08,IF('6 weeks'!EE:EE="once per week",0.14,IF('6 weeks'!EE:EE="2-6 times/week",0.8,IF('6 weeks'!EE:EE="1 or more per day",1)))))</f>
        <v>0.14000000000000001</v>
      </c>
      <c r="EF32">
        <f>IF('6 weeks'!EF:EF="Never/less than 1 per month",0.02,IF('6 weeks'!EF:EF="1-3 per month",0.08,IF('6 weeks'!EF:EF="once per week",0.14,IF('6 weeks'!EF:EF="2-4 per week",0.43,IF('6 weeks'!EF:EF="more than 4 per week",0.8)))))</f>
        <v>0.08</v>
      </c>
      <c r="EG32">
        <f>IF('6 weeks'!EG:EG="Never/less than 1/month",0.02,IF('6 weeks'!EG:EG="1-3 times per month",0.08,IF('6 weeks'!EG:EG="once per week",0.14,IF('6 weeks'!EG:EG="2-6 times/week",0.8,IF('6 weeks'!EG:EG="1 or more per day",1)))))</f>
        <v>0.14000000000000001</v>
      </c>
      <c r="EH32">
        <f>IF('6 weeks'!EH:EH="Never/less than 1 per month",0.02,IF('6 weeks'!EH:EH="1-3 per month",0.08,IF('6 weeks'!EH:EH="once per week",0.14,IF('6 weeks'!EH:EH="2-4 per week",0.43,IF('6 weeks'!EH:EH="more than 4 per week",0.8)))))</f>
        <v>0.14000000000000001</v>
      </c>
      <c r="EI32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1</v>
      </c>
      <c r="EJ32">
        <f>IF('6 weeks'!EJ:EJ="Never/less than once per month",0.02,IF('6 weeks'!EJ:EJ="1-3 times per month",0.08,IF('6 weeks'!EJ:EJ="once per week",0.14,IF('6 weeks'!EJ:EJ="more than once per week",0.43))))</f>
        <v>0.43</v>
      </c>
      <c r="EK32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0.08</v>
      </c>
      <c r="EL32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0.43</v>
      </c>
      <c r="EM32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0.8</v>
      </c>
      <c r="EN32">
        <f>IF('6 weeks'!EN:EN="Never/less than 1 per month",0.02,IF('6 weeks'!EN:EN="1-3 per moth",0.08,IF('6 weeks'!EN:EN="1 per week",0.14,IF('6 weeks'!EN:EN="2-4 per week",0.8,IF('6 weeks'!EN:EN="more than 4 per week",0.8)))))</f>
        <v>0.08</v>
      </c>
      <c r="EO32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0.43</v>
      </c>
      <c r="EP32">
        <f>IF('6 weeks'!EP:EP="Never/less than 1/month",0.02,IF('6 weeks'!EP:EP="1-3 times/month",0.08,IF('6 weeks'!EP:EP="once per week",0.14,IF('6 weeks'!EP:EP="2-4 times/week",0.43,IF('6 weeks'!EP:EP="more than 4 times/week",0.8)))))</f>
        <v>0.14000000000000001</v>
      </c>
      <c r="EQ32">
        <f>IF('6 weeks'!EQ:EQ="Never/less than 1/month",0.02,IF('6 weeks'!EQ:EQ="1-3 times/month",0.08,IF('6 weeks'!EQ:EQ="once per week",0.14,IF('6 weeks'!EQ:EQ="2-4 times/week",0.43,IF('6 weeks'!EQ:EQ="more than 4 times/week",0.8)))))</f>
        <v>0.14000000000000001</v>
      </c>
    </row>
    <row r="33" spans="1:147" x14ac:dyDescent="0.25">
      <c r="A33">
        <v>201</v>
      </c>
      <c r="B33">
        <f>IF('6 weeks'!B:B="Never/less than 1/month",0.02,IF('6 weeks'!B:B="1-3 times per month",0.08,IF('6 weeks'!B:B="once per week",0.14,IF('6 weeks'!B:B="2-6 times/week",0.8,IF('6 weeks'!B:B="1 or more per day",1)))))</f>
        <v>0.02</v>
      </c>
      <c r="C33">
        <f>IF('6 weeks'!C:C="Never/less than 1/month",0.02,IF('6 weeks'!C:C="1-3 times per month",0.08,IF('6 weeks'!C:C="once per week",0.14,IF('6 weeks'!C:C="2-6 times/week",0.8,IF('6 weeks'!C:C="1 or more per day",1)))))</f>
        <v>1</v>
      </c>
      <c r="D33">
        <f>IF('6 weeks'!D:D="Never/less than 1/month",0.02,IF('6 weeks'!D:D="1-3 times per month",0.08,IF('6 weeks'!D:D="once per week",0.14,IF('6 weeks'!D:D="2-6 times/week",0.8,IF('6 weeks'!D:D="1 or more per day",1)))))</f>
        <v>0.08</v>
      </c>
      <c r="E33" t="s">
        <v>182</v>
      </c>
      <c r="F33">
        <f>IF('6 weeks'!F:F="Never/less than 1/month",0.02,IF('6 weeks'!F:F="1-3 times/month",0.08,IF('6 weeks'!F:F="once per week",0.14,IF('6 weeks'!F:F="2-4 times/week",0.43,IF('6 weeks'!F:F="more than 4 times/week",0.8)))))</f>
        <v>0.14000000000000001</v>
      </c>
      <c r="G33">
        <f>IF('6 weeks'!G:G="Never/less than 1/month",0.02,IF('6 weeks'!G:G="1-3 times per month",0.08,IF('6 weeks'!G:G="once per week",0.14,IF('6 weeks'!G:G="2-6 times/week",0.8,IF('6 weeks'!G:G="1 or more per day",1)))))</f>
        <v>0.08</v>
      </c>
      <c r="H33" t="s">
        <v>182</v>
      </c>
      <c r="I33" t="s">
        <v>182</v>
      </c>
      <c r="J33" t="s">
        <v>182</v>
      </c>
      <c r="K33">
        <f>IF('6 weeks'!K:K="Never/less than 1 per month",0.02,IF('6 weeks'!K:K="1-3 per moth",0.08,IF('6 weeks'!K:K="1 per week",0.14,IF('6 weeks'!K:K="2-4 per week",0.8,IF('6 weeks'!K:K="more than 4 per week",0.8)))))</f>
        <v>0.08</v>
      </c>
      <c r="L33">
        <f>IF('6 weeks'!L:L="Never/less than 1/month",0.02,IF('6 weeks'!L:L="1-3 times/month",0.08,IF('6 weeks'!L:L="once per week",0.14,IF('6 weeks'!L:L="2-4 times/week",0.43,IF('6 weeks'!L:L="more than 4 times/week",0.8)))))</f>
        <v>0.43</v>
      </c>
      <c r="M33">
        <f>IF('6 weeks'!M:M="Never/less than 1/month",0.02,IF('6 weeks'!M:M="1-3 times/month",0.08,IF('6 weeks'!M:M="once per week",0.14,IF('6 weeks'!M:M="2-4 times/week",0.43,IF('6 weeks'!M:M="more than 4 times/week",0.8)))))</f>
        <v>0.14000000000000001</v>
      </c>
      <c r="N33">
        <f>IF('6 weeks'!N:N="Never/less than 1 per month",0.02,IF('6 weeks'!N:N="1-3 per moth",0.08,IF('6 weeks'!N:N="1 per week",0.14,IF('6 weeks'!N:N="2-4 per week",0.8,IF('6 weeks'!N:N="more than 4 per week",0.8)))))</f>
        <v>0.08</v>
      </c>
      <c r="O33">
        <f>IF('6 weeks'!O:O="Never/less than 1 per month",0.02,IF('6 weeks'!O:O="1-3 per month",0.08,IF('6 weeks'!O:O="one per week",0.14,IF('6 weeks'!O:O="2-6 per week",0.8,IF('6 weeks'!O:O="1 or more per day",1)))))</f>
        <v>0.14000000000000001</v>
      </c>
      <c r="P33" t="s">
        <v>182</v>
      </c>
      <c r="Q33">
        <f>IF('6 weeks'!Q:Q="Never/less than 1 per month",0.02,IF('6 weeks'!Q:Q="1-3 per month",0.08,IF('6 weeks'!Q:Q="2-6 per week",0.8,IF('6 weeks'!Q:Q="1 per day",1,IF('6 weeks'!Q:Q="more than 1 per day",2.5)))))</f>
        <v>1</v>
      </c>
      <c r="R33">
        <f>IF('6 weeks'!R:R="Never/less than once per month",0.02,IF('6 weeks'!R:R="1-3 times per month",0.08,IF('6 weeks'!R:R="once per week",0.14,IF('6 weeks'!R:R="more than once week",0.43))))</f>
        <v>0.02</v>
      </c>
      <c r="S33">
        <f>IF('6 weeks'!S:S="Never/less than 1 per month",0.02,IF('6 weeks'!S:S="1-3 per month",0.08,IF('6 weeks'!S:S="1 per week",0.14,IF('6 weeks'!S:S="more than 1 per week",0.8))))</f>
        <v>0.14000000000000001</v>
      </c>
      <c r="T33">
        <f>IF('6 weeks'!T:T="Never/less than once per month",0.02,IF('6 weeks'!T:T="1-3 times per month",0.08,IF('6 weeks'!T:T="once per week",0.14,IF('6 weeks'!T:T="more than once week",0.43))))</f>
        <v>0.08</v>
      </c>
      <c r="U33">
        <f>IF('6 weeks'!U:U="Never/less than 1/month",0.02,IF('6 weeks'!U:U="1-3 times/month",0.08,IF('6 weeks'!U:U="once per week",0.14,IF('6 weeks'!U:U="2-4 times/week",0.43,IF('6 weeks'!U:U="more than 4 times/week",0.8)))))</f>
        <v>0.43</v>
      </c>
      <c r="V33">
        <f>IF('6 weeks'!V:V="Never/less than 1/month",0.02,IF('6 weeks'!V:V="1-3 times/month",0.08,IF('6 weeks'!V:V="once per week",0.14,IF('6 weeks'!V:V="2-4 times/week",0.43,IF('6 weeks'!V:V="more than 4 times/week",0.8)))))</f>
        <v>0.14000000000000001</v>
      </c>
      <c r="W33">
        <f>IF('6 weeks'!W:W="Never/less than 1/month",0.02,IF('6 weeks'!W:W="1-3 times/month",0.08,IF('6 weeks'!W:W="once per week",0.14,IF('6 weeks'!W:W="2-4 times/week",0.43,IF('6 weeks'!W:W="more than 4 times/week",0.8)))))</f>
        <v>0.43</v>
      </c>
      <c r="X33">
        <f>IF('6 weeks'!X:X="Never/less than 1 per month",0.02,IF('6 weeks'!X:X="1 per week or less",0.14,IF('6 weeks'!X:X="2-6 per week",0.8,IF('6 weeks'!X:X="1 per day",1,IF('6 weeks'!X:X="2-3 per day",2.5,IF('6 weeks'!X:X="more than 3 per day",3.5))))))</f>
        <v>0.8</v>
      </c>
      <c r="Y33" t="s">
        <v>182</v>
      </c>
      <c r="Z33" t="s">
        <v>182</v>
      </c>
      <c r="AA33">
        <f>IF('6 weeks'!AA:AA="Never/less than 1 per month",0.02,IF('6 weeks'!AA:AA="1-3 per month",0.08,IF('6 weeks'!AA:AA="once per week",0.14,IF('6 weeks'!AA:AA="2-4 per week",0.43,IF('6 weeks'!AA:AA="more than 4 per week",0.8)))))</f>
        <v>0.08</v>
      </c>
      <c r="AB33">
        <f>IF('6 weeks'!AB:AB="Never/less than 1 per month",0.02,IF('6 weeks'!AB:AB="1-3 per month",0.08,IF('6 weeks'!AB:AB="once per week",0.14,IF('6 weeks'!AB:AB="2-4 per week",0.43,IF('6 weeks'!AB:AB="more than 4 per week",0.8)))))</f>
        <v>0.08</v>
      </c>
      <c r="AC33" t="s">
        <v>182</v>
      </c>
      <c r="AD33" t="s">
        <v>182</v>
      </c>
      <c r="AE33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0.02</v>
      </c>
      <c r="AF33">
        <f>IF('6 weeks'!AF:AF="Never/less than 1 per month",0.02,IF('6 weeks'!AF:AF="1-3 per month",0.08,IF('6 weeks'!AF:AF="one per week",0.14,IF('6 weeks'!AF:AF="2-6 per week",0.8,IF('6 weeks'!AF:AF="1 or more per day",1)))))</f>
        <v>0.08</v>
      </c>
      <c r="AG33" t="s">
        <v>182</v>
      </c>
      <c r="AH33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0.43</v>
      </c>
      <c r="AI33">
        <f>IF('6 weeks'!AI:AI="Never/less than once per month",0.02,IF('6 weeks'!AI:AI="1-3 times per month",0.08,IF('6 weeks'!AI:AI="once per week",0.14,IF('6 weeks'!AI:AI="more than once week",0.43))))</f>
        <v>0.02</v>
      </c>
      <c r="AJ33">
        <f>IF('6 weeks'!AJ:AJ="Never/less than 1/month",0.02,IF('6 weeks'!AJ:AJ="1-3 times/month",0.08,IF('6 weeks'!AJ:AJ="once per week",0.14,IF('6 weeks'!AJ:AJ="2-4 times/week",0.43,IF('6 weeks'!AJ:AJ="more than 4 times/week",0.8)))))</f>
        <v>0.14000000000000001</v>
      </c>
      <c r="AK33">
        <f>IF('6 weeks'!AK:AK="Never/less than 1 per month",0.02,IF('6 weeks'!AK:AK="1-3 per month",0.08,IF('6 weeks'!AK:AK="one per week",0.14,IF('6 weeks'!AK:AK="2-6 per week",0.8,IF('6 weeks'!AK:AK="1 or more per day",1)))))</f>
        <v>0.14000000000000001</v>
      </c>
      <c r="AL33">
        <f>IF('6 weeks'!AL:AL="Never/less than 1/month",0.02,IF('6 weeks'!AL:AL="1-3 times/month",0.08,IF('6 weeks'!AL:AL="once per week",0.14,IF('6 weeks'!AL:AL="2-4 times/week",0.43,IF('6 weeks'!AL:AL="more than 4 times/week",0.8)))))</f>
        <v>0.14000000000000001</v>
      </c>
      <c r="AM33">
        <f>IF('6 weeks'!AM:AM="Never/less than 1 per month",0.02,IF('6 weeks'!AM:AM="1-3 per month",0.08,IF('6 weeks'!AM:AM="one per week",0.14,IF('6 weeks'!AM:AM="2-6 per week",0.8,IF('6 weeks'!AM:AM="1 or more per day",1)))))</f>
        <v>0.08</v>
      </c>
      <c r="AN33" t="s">
        <v>182</v>
      </c>
      <c r="AO33" t="s">
        <v>182</v>
      </c>
      <c r="AP33">
        <f>IF('6 weeks'!AP:AP="Never/less than 1 per month",0.02,IF('6 weeks'!AP:AP="1-3 per month",0.08,IF('6 weeks'!AP:AP="1 per week",0.14,IF('6 weeks'!AP:AP="more than 1 per week",0.8))))</f>
        <v>0.8</v>
      </c>
      <c r="AQ33" t="s">
        <v>182</v>
      </c>
      <c r="AR33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0.14000000000000001</v>
      </c>
      <c r="AS33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33">
        <f>IF('6 weeks'!AT:AT="Never/less than 1 per month",0.02,IF('6 weeks'!AT:AT="1-3 per month",0.08,IF('6 weeks'!AT:AT="1-4 per week",0.43,IF('6 weeks'!AT:AT="more than 4 per week",0.8))))</f>
        <v>0.02</v>
      </c>
      <c r="AU33" t="s">
        <v>182</v>
      </c>
      <c r="AV33">
        <f>IF('6 weeks'!AV:AV="Never/less than 1 per month",0.02,IF('6 weeks'!AV:AV="1-3 per month",0.08,IF('6 weeks'!AV:AV="one per week",0.14,IF('6 weeks'!AV:AV="2-6 per week",0.8,IF('6 weeks'!AV:AV="1 or more per day",1)))))</f>
        <v>0.08</v>
      </c>
      <c r="AW33" t="s">
        <v>182</v>
      </c>
      <c r="AX33" t="s">
        <v>182</v>
      </c>
      <c r="AY33">
        <f>IF('6 weeks'!AY:AY="Never/less than 1 per month",0.02,IF('6 weeks'!AY:AY="1-3 per moth",0.08,IF('6 weeks'!AY:AY="1 per week",0.14,IF('6 weeks'!AY:AY="2-4 per week",0.43,IF('6 weeks'!AY:AY="more than 4 per week",0.8)))))</f>
        <v>0.14000000000000001</v>
      </c>
      <c r="AZ33" t="s">
        <v>182</v>
      </c>
      <c r="BA33">
        <f>IF('6 weeks'!BA:BA="Never/less than 1 per month",0.02,IF('6 weeks'!BA:BA="1-3 per moth",0.08,IF('6 weeks'!BA:BA="1 per week",0.14,IF('6 weeks'!BA:BA="2-4 per week",0.8,IF('6 weeks'!BA:BA="more than 4 per week",0.8)))))</f>
        <v>0.08</v>
      </c>
      <c r="BB33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33">
        <f>IF('6 weeks'!BC:BC="Never/less than 1 per month",0.02,IF('6 weeks'!BC:BC="1-3 per month",0.08,IF('6 weeks'!BC:BC="once per week",0.14,IF('6 weeks'!BC:BC="2-4 per week",0.43,IF('6 weeks'!BC:BC="more than 4 per week",0.8)))))</f>
        <v>0.14000000000000001</v>
      </c>
      <c r="BD33">
        <f>IF('6 weeks'!BD:BD="Never/less than 1 per month",0.02,IF('6 weeks'!BD:BD="1-3 per month",0.08,IF('6 weeks'!BD:BD="1 per week",0.14,IF('6 weeks'!BD:BD="more than 1 per week",0.8))))</f>
        <v>0.02</v>
      </c>
      <c r="BE33">
        <f>IF('6 weeks'!BE:BE="Never/less than 1 per month",0.02,IF('6 weeks'!BE:BE="1-3 per month",0.08,IF('6 weeks'!BE:BE="1 per week",0.14,IF('6 weeks'!BE:BE="more than 1 per week",0.8))))</f>
        <v>0.08</v>
      </c>
      <c r="BF33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33">
        <f>IF('6 weeks'!BG:BG="Never/less than 1/month",0.02,IF('6 weeks'!BG:BG="1-3 times/month",0.08,IF('6 weeks'!BG:BG="once per week",0.14,IF('6 weeks'!BG:BG="2-4 times/week",0.43,IF('6 weeks'!BG:BG="more than 4 times/week",0.8)))))</f>
        <v>0.08</v>
      </c>
      <c r="BH33">
        <f>IF('6 weeks'!BH:BH="Never/less than 1/month",0.02,IF('6 weeks'!BH:BH="1-3 times/month",0.08,IF('6 weeks'!BH:BH="once per week",0.14,IF('6 weeks'!BH:BH="2-4 times/week",0.43,IF('6 weeks'!BH:BH="more than 4 times/week",0.8)))))</f>
        <v>0.14000000000000001</v>
      </c>
      <c r="BI33">
        <f>IF('6 weeks'!BI:BI="Never/less than 1/month",0.02,IF('6 weeks'!BI:BI="1-3 times/month",0.08,IF('6 weeks'!BI:BI="once per week",0.14,IF('6 weeks'!BI:BI="2-4 times/week",0.43,IF('6 weeks'!BI:BI="1 or more per day",1)))))</f>
        <v>0.43</v>
      </c>
      <c r="BJ33" t="s">
        <v>182</v>
      </c>
      <c r="BK33" t="s">
        <v>182</v>
      </c>
      <c r="BL33" t="s">
        <v>182</v>
      </c>
      <c r="BM33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33">
        <f>IF('6 weeks'!BN:BN="Never/less than 1 per month",0.02,IF('6 weeks'!BN:BN="1-3 per month",0.08,IF('6 weeks'!BN:BN="once per week",0.14,IF('6 weeks'!BN:BN="2-4 per week",0.43,IF('6 weeks'!BN:BN="more than 4 per week",0.8)))))</f>
        <v>0.08</v>
      </c>
      <c r="BO33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33" t="s">
        <v>182</v>
      </c>
      <c r="BQ33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33" t="s">
        <v>182</v>
      </c>
      <c r="BS33" t="s">
        <v>182</v>
      </c>
      <c r="BT33">
        <f>IF('6 weeks'!BT:BT="Never/less than 1/month",0.02,IF('6 weeks'!BT:BT="1-3 times per month",0.08,IF('6 weeks'!BT:BT="once per week",0.14,IF('6 weeks'!BT:BT="2-6 times/week",0.8,IF('6 weeks'!BT:BT="1 or more per day",1)))))</f>
        <v>0.08</v>
      </c>
      <c r="BU33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0.8</v>
      </c>
      <c r="BV33" t="s">
        <v>182</v>
      </c>
      <c r="BW33" t="s">
        <v>182</v>
      </c>
      <c r="BX33" t="s">
        <v>182</v>
      </c>
      <c r="BY33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33" t="s">
        <v>182</v>
      </c>
      <c r="CA33" t="s">
        <v>182</v>
      </c>
      <c r="CB33" t="s">
        <v>182</v>
      </c>
      <c r="CC33">
        <f>IF('6 weeks'!CC:CC="Never/less than 1 per month",0.02,IF('6 weeks'!CC:CC="1-3 per month",0.08,IF('6 weeks'!CC:CC="one per week",0.14,IF('6 weeks'!CC:CC="2-6 per week",0.8,IF('6 weeks'!CC:CC="1 or more per day",1)))))</f>
        <v>0.08</v>
      </c>
      <c r="CD33">
        <f>IF('6 weeks'!CD:CD="Never/less than 1/month",0.02,IF('6 weeks'!CD:CD="1-3 times/month",0.08,IF('6 weeks'!CD:CD="once per week",0.14,IF('6 weeks'!CD:CD="2-4 times/week",0.43,IF('6 weeks'!CD:CD="more than 4 times/week",0.8)))))</f>
        <v>0.14000000000000001</v>
      </c>
      <c r="CE33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33" t="s">
        <v>182</v>
      </c>
      <c r="CG33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0.08</v>
      </c>
      <c r="CH33" t="s">
        <v>182</v>
      </c>
      <c r="CI33" t="s">
        <v>182</v>
      </c>
      <c r="CJ33">
        <f>IF('6 weeks'!CJ:CJ="Never/less than 1/month",0.02,IF('6 weeks'!CJ:CJ="1-3 times per month",0.08,IF('6 weeks'!CJ:CJ="once per week",0.14,IF('6 weeks'!CJ:CJ="2-6 times/week",0.8,IF('6 weeks'!CJ:CJ="1 or more per day",1)))))</f>
        <v>0.08</v>
      </c>
      <c r="CK33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33">
        <v>0.08</v>
      </c>
      <c r="CM33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33">
        <f>IF('6 weeks'!CN:CN="Never/less than 1 per month",0.02,IF('6 weeks'!CN:CN="1-3 per month",0.08,IF('6 weeks'!CN:CN="once per week",0.14,IF('6 weeks'!CN:CN="2-4 per week",0.43,IF('6 weeks'!CN:CN="more than 4 per week",0.8)))))</f>
        <v>0.14000000000000001</v>
      </c>
      <c r="CO33">
        <f>IF('6 weeks'!CO:CO="Never/less than 1 per month",0.02,IF('6 weeks'!CO:CO="1-3 per month",0.08,IF('6 weeks'!CO:CO="1 per week",0.14,IF('6 weeks'!CO:CO="more than 1 per week",0.8))))</f>
        <v>0.8</v>
      </c>
      <c r="CP33">
        <f>IF('6 weeks'!CP:CP="Never/less than 1 per month",0.02,IF('6 weeks'!CP:CP="1-3 per moth",0.08,IF('6 weeks'!CP:CP="1 per week",0.14,IF('6 weeks'!CP:CP="2-4 per week",0.8,IF('6 weeks'!CP:CP="more than 4 per week",0.8)))))</f>
        <v>0.08</v>
      </c>
      <c r="CQ33" t="s">
        <v>182</v>
      </c>
      <c r="CR33">
        <f>IF('6 weeks'!CR:CR="Never/less than 1/month",0.02,IF('6 weeks'!CR:CR="1-3 times/month",0.08,IF('6 weeks'!CR:CR="once per week",0.14,IF('6 weeks'!CR:CR="2-4 times/week",0.43,IF('6 weeks'!CR:CR="more than 4 times/week",0.8)))))</f>
        <v>0.43</v>
      </c>
      <c r="CS33" t="s">
        <v>182</v>
      </c>
      <c r="CT33">
        <f>IF('6 weeks'!CT:CT="Never/less than 1 per month",0.02,IF('6 weeks'!CT:CT="1-3 per month",0.08,IF('6 weeks'!CT:CT="1 per week",0.14,IF('6 weeks'!CT:CT="more than 1 per week",0.8))))</f>
        <v>0.14000000000000001</v>
      </c>
      <c r="CU33">
        <f>IF('6 weeks'!CU:CU="Never/less than 1/month",0.02,IF('6 weeks'!CU:CU="1-3 times per month",0.08,IF('6 weeks'!CU:CU="once per week",0.14,IF('6 weeks'!CU:CU="2-6 times/week",0.8,IF('6 weeks'!CU:CU="1 or more per day",1)))))</f>
        <v>0.08</v>
      </c>
      <c r="CV33">
        <f>IF('6 weeks'!CV:CV="Never/less than 1/month",0.02,IF('6 weeks'!CV:CV="1-3 times/month",0.08,IF('6 weeks'!CV:CV="once per week",0.14,IF('6 weeks'!CV:CV="2-4 times/week",0.43,IF('6 weeks'!CV:CV="more than 4 times/week",0.8)))))</f>
        <v>0.14000000000000001</v>
      </c>
      <c r="CW33">
        <f>IF('6 weeks'!CW:CW="Never/less than 1 per month",0.02,IF('6 weeks'!CW:CW="1-3 per month",0.08,IF('6 weeks'!CW:CW="1 per week",0.14,IF('6 weeks'!CW:CW="more than 1 per week",0.8))))</f>
        <v>0.14000000000000001</v>
      </c>
      <c r="CX33">
        <f>IF('6 weeks'!CX:CX="Never/less than once per month",0.02,IF('6 weeks'!CX:CX="1-3 times per month",0.08,IF('6 weeks'!CX:CX="once per week",0.14,IF('6 weeks'!CX:CX="more than once week",0.43))))</f>
        <v>0.08</v>
      </c>
      <c r="CY33" t="s">
        <v>182</v>
      </c>
      <c r="CZ33">
        <f>IF('6 weeks'!CZ:CZ="Never/less than 1 per month",0.02,IF('6 weeks'!CZ:CZ="1-3 per month",0.08,IF('6 weeks'!CZ:CZ="1-4 per week",0.43,IF('6 weeks'!CZ:CZ="more than 4 per week",0.8))))</f>
        <v>0.08</v>
      </c>
      <c r="DA33">
        <f>IF('6 weeks'!DA:DA="Never/less than 1 per month",0.02,IF('6 weeks'!DA:DA="1-3 per month",0.08,IF('6 weeks'!DA:DA="once per week",0.14,IF('6 weeks'!DA:DA="2-4 per week",0.43,IF('6 weeks'!DA:DA="more than 4 per week",0.8)))))</f>
        <v>0.14000000000000001</v>
      </c>
      <c r="DB33">
        <f>IF('6 weeks'!DB:DB="Never/less than 1 per month",0.02,IF('6 weeks'!DB:DB="1-3 per month",0.08,IF('6 weeks'!DB:DB="1-4 per week",0.43,IF('6 weeks'!DB:DB="more than 4 per week",0.8))))</f>
        <v>0.02</v>
      </c>
      <c r="DC33">
        <f>IF('6 weeks'!DC:DC="Never/less than 1 per month",0.02,IF('6 weeks'!DC:DC="1-3 per month",0.08,IF('6 weeks'!DC:DC="once per week",0.14,IF('6 weeks'!DC:DC="2-4 per week",0.43,IF('6 weeks'!DC:DC="more than 4 per week",0.8)))))</f>
        <v>0.08</v>
      </c>
      <c r="DD33">
        <f>IF('6 weeks'!DD:DD="Never/less than 1 per month",0.02,IF('6 weeks'!DD:DD="1-3 per month",0.08,IF('6 weeks'!DD:DD="one per week",0.14,IF('6 weeks'!DD:DD="2-4 per week",0.43,IF('6 weeks'!DD:DD="more than 4 per week",0.8)))))</f>
        <v>0.08</v>
      </c>
      <c r="DE33">
        <f>IF('6 weeks'!DE:DE="Never/less than 1 per month",0.02,IF('6 weeks'!DE:DE="1-3 per moth",0.08,IF('6 weeks'!DE:DE="1 per week",0.14,IF('6 weeks'!DE:DE="2-4 per week",0.8,IF('6 weeks'!DE:DE="more than 4 per week",0.8)))))</f>
        <v>0.08</v>
      </c>
      <c r="DF33" t="s">
        <v>182</v>
      </c>
      <c r="DG33">
        <f>IF('6 weeks'!DG:DG="Never/less than 1 per month",0.02,IF('6 weeks'!DG:DG="1-3 per month",0.08,IF('6 weeks'!DG:DG="1 per week",0.14,IF('6 weeks'!DG:DG="more than 1 per week",0.8))))</f>
        <v>0.08</v>
      </c>
      <c r="DH33">
        <f>IF('6 weeks'!DH:DH="Never/less than 1 per month",0.02,IF('6 weeks'!DH:DH="1-3 per month",0.08,IF('6 weeks'!DH:DH="once per week",0.14,IF('6 weeks'!DH:DH="2-4 per week",0.43,IF('6 weeks'!DH:DH="more than 4 per week",0.8)))))</f>
        <v>0.08</v>
      </c>
      <c r="DI33">
        <f>IF('6 weeks'!DI:DI="Never/less than 1/month",0.02,IF('6 weeks'!DI:DI="1-3 times/month",0.08,IF('6 weeks'!DI:DI="once per week",0.14,IF('6 weeks'!DI:DI="2-4 times/week",0.43,IF('6 weeks'!DI:DI="1 or more per day",1)))))</f>
        <v>0.08</v>
      </c>
      <c r="DJ33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33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0.08</v>
      </c>
      <c r="DL33" t="s">
        <v>182</v>
      </c>
      <c r="DM33" t="s">
        <v>182</v>
      </c>
      <c r="DN33" t="s">
        <v>182</v>
      </c>
      <c r="DO33" t="s">
        <v>182</v>
      </c>
      <c r="DP33" t="s">
        <v>182</v>
      </c>
      <c r="DQ33" t="s">
        <v>182</v>
      </c>
      <c r="DR33" t="s">
        <v>182</v>
      </c>
      <c r="DS33" t="s">
        <v>182</v>
      </c>
      <c r="DT33" t="s">
        <v>182</v>
      </c>
      <c r="DU33">
        <f>IF('6 weeks'!DU:DU="Never/less than 1 per month",0.02,IF('6 weeks'!DU:DU="1-3 per month",0.08,IF('6 weeks'!DU:DU="one per week",0.14,IF('6 weeks'!DU:DU="2-6 per week",0.8,IF('6 weeks'!DU:DU="1 or more per day",1)))))</f>
        <v>0.08</v>
      </c>
      <c r="DV33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33" t="s">
        <v>182</v>
      </c>
      <c r="DX33">
        <f>IF('6 weeks'!DX:DX="Never/less than 1/month",0.02,IF('6 weeks'!DX:DX="1-3 times/month",0.08,IF('6 weeks'!DX:DX="once per week",0.14,IF('6 weeks'!DX:DX="2-4 times/week",0.43,IF('6 weeks'!DX:DX="more than 4 times/week",0.8)))))</f>
        <v>0.14000000000000001</v>
      </c>
      <c r="DY33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33">
        <f>IF('6 weeks'!DZ:DZ="Never/less than 1/month",0.02,IF('6 weeks'!DZ:DZ="1-3 times/month",0.08,IF('6 weeks'!DZ:DZ="once per week",0.14,IF('6 weeks'!DZ:DZ="2-4 times/week",0.43,IF('6 weeks'!DZ:DZ="more than 4 times/week",0.8)))))</f>
        <v>0.14000000000000001</v>
      </c>
      <c r="EA33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33" t="s">
        <v>182</v>
      </c>
      <c r="EC33" t="s">
        <v>182</v>
      </c>
      <c r="ED33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33">
        <f>IF('6 weeks'!EE:EE="Never/less than 1/month",0.02,IF('6 weeks'!EE:EE="1-3 times per month",0.08,IF('6 weeks'!EE:EE="once per week",0.14,IF('6 weeks'!EE:EE="2-6 times/week",0.8,IF('6 weeks'!EE:EE="1 or more per day",1)))))</f>
        <v>0.08</v>
      </c>
      <c r="EF33" t="s">
        <v>182</v>
      </c>
      <c r="EG33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33" t="s">
        <v>182</v>
      </c>
      <c r="EI33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1</v>
      </c>
      <c r="EJ33">
        <f>IF('6 weeks'!EJ:EJ="Never/less than once per month",0.02,IF('6 weeks'!EJ:EJ="1-3 times per month",0.08,IF('6 weeks'!EJ:EJ="once per week",0.14,IF('6 weeks'!EJ:EJ="more than once per week",0.43))))</f>
        <v>0.08</v>
      </c>
      <c r="EK33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0.08</v>
      </c>
      <c r="EL33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0.43</v>
      </c>
      <c r="EM33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0.8</v>
      </c>
      <c r="EN33">
        <f>IF('6 weeks'!EN:EN="Never/less than 1 per month",0.02,IF('6 weeks'!EN:EN="1-3 per moth",0.08,IF('6 weeks'!EN:EN="1 per week",0.14,IF('6 weeks'!EN:EN="2-4 per week",0.8,IF('6 weeks'!EN:EN="more than 4 per week",0.8)))))</f>
        <v>0.08</v>
      </c>
      <c r="EO33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0.08</v>
      </c>
      <c r="EP33">
        <f>IF('6 weeks'!EP:EP="Never/less than 1/month",0.02,IF('6 weeks'!EP:EP="1-3 times/month",0.08,IF('6 weeks'!EP:EP="once per week",0.14,IF('6 weeks'!EP:EP="2-4 times/week",0.43,IF('6 weeks'!EP:EP="more than 4 times/week",0.8)))))</f>
        <v>0.14000000000000001</v>
      </c>
      <c r="EQ33">
        <f>IF('6 weeks'!EQ:EQ="Never/less than 1/month",0.02,IF('6 weeks'!EQ:EQ="1-3 times/month",0.08,IF('6 weeks'!EQ:EQ="once per week",0.14,IF('6 weeks'!EQ:EQ="2-4 times/week",0.43,IF('6 weeks'!EQ:EQ="more than 4 times/week",0.8)))))</f>
        <v>0.14000000000000001</v>
      </c>
    </row>
    <row r="34" spans="1:147" x14ac:dyDescent="0.25">
      <c r="A34">
        <v>203</v>
      </c>
      <c r="B34">
        <f>IF('6 weeks'!B:B="Never/less than 1/month",0.02,IF('6 weeks'!B:B="1-3 times per month",0.08,IF('6 weeks'!B:B="once per week",0.14,IF('6 weeks'!B:B="2-6 times/week",0.8,IF('6 weeks'!B:B="1 or more per day",1)))))</f>
        <v>0.08</v>
      </c>
      <c r="C34">
        <f>IF('6 weeks'!C:C="Never/less than 1/month",0.02,IF('6 weeks'!C:C="1-3 times per month",0.08,IF('6 weeks'!C:C="once per week",0.14,IF('6 weeks'!C:C="2-6 times/week",0.8,IF('6 weeks'!C:C="1 or more per day",1)))))</f>
        <v>1</v>
      </c>
      <c r="D34">
        <f>IF('6 weeks'!D:D="Never/less than 1/month",0.02,IF('6 weeks'!D:D="1-3 times per month",0.08,IF('6 weeks'!D:D="once per week",0.14,IF('6 weeks'!D:D="2-6 times/week",0.8,IF('6 weeks'!D:D="1 or more per day",1)))))</f>
        <v>0.02</v>
      </c>
      <c r="E34">
        <f>IF('6 weeks'!E:E="Never/less than 1 per month",0.02,IF('6 weeks'!E:E="1-3 per month",0.08,IF('6 weeks'!E:E="once per week",0.14,IF('6 weeks'!E:E="2-4 per week",0.43,IF('6 weeks'!E:E="1 or more per day",1)))))</f>
        <v>0.02</v>
      </c>
      <c r="F34">
        <f>IF('6 weeks'!F:F="Never/less than 1/month",0.02,IF('6 weeks'!F:F="1-3 times/month",0.08,IF('6 weeks'!F:F="once per week",0.14,IF('6 weeks'!F:F="2-4 times/week",0.43,IF('6 weeks'!F:F="more than 4 times/week",0.8)))))</f>
        <v>0.8</v>
      </c>
      <c r="G34">
        <f>IF('6 weeks'!G:G="Never/less than 1/month",0.02,IF('6 weeks'!G:G="1-3 times per month",0.08,IF('6 weeks'!G:G="once per week",0.14,IF('6 weeks'!G:G="2-6 times/week",0.8,IF('6 weeks'!G:G="1 or more per day",1)))))</f>
        <v>0.02</v>
      </c>
      <c r="H34">
        <f>IF('6 weeks'!H:H="Never/less than 1 per month",0.02,IF('6 weeks'!H:H="1-3 per month",0.08,IF('6 weeks'!H:H="once per week",0.14,IF('6 weeks'!H:H="2-4 per week",0.43,IF('6 weeks'!H:H="more than 4 per week",0.8)))))</f>
        <v>0.02</v>
      </c>
      <c r="I34">
        <f>IF('6 weeks'!I:I="Never/less than 1 per month",0.02,IF('6 weeks'!I:I="1-3 per month",0.08,IF('6 weeks'!I:I="once per week",0.14,IF('6 weeks'!I:I="2-4 per week",0.43,IF('6 weeks'!I:I="more than 4 per week",0.8)))))</f>
        <v>0.02</v>
      </c>
      <c r="J34">
        <f>IF('6 weeks'!J:J="Never/less than 1 per month",0.02,IF('6 weeks'!J:J="1-3 per month",0.08,IF('6 weeks'!J:J="once per week",0.14,IF('6 weeks'!J:J="2-4 per week",0.43,IF('6 weeks'!J:J="more than 4 per week",0.8)))))</f>
        <v>0.02</v>
      </c>
      <c r="K34">
        <f>IF('6 weeks'!K:K="Never/less than 1 per month",0.02,IF('6 weeks'!K:K="1-3 per moth",0.08,IF('6 weeks'!K:K="1 per week",0.14,IF('6 weeks'!K:K="2-4 per week",0.8,IF('6 weeks'!K:K="more than 4 per week",0.8)))))</f>
        <v>0.02</v>
      </c>
      <c r="L34">
        <f>IF('6 weeks'!L:L="Never/less than 1/month",0.02,IF('6 weeks'!L:L="1-3 times/month",0.08,IF('6 weeks'!L:L="once per week",0.14,IF('6 weeks'!L:L="2-4 times/week",0.43,IF('6 weeks'!L:L="more than 4 times/week",0.8)))))</f>
        <v>0.02</v>
      </c>
      <c r="M34">
        <f>IF('6 weeks'!M:M="Never/less than 1/month",0.02,IF('6 weeks'!M:M="1-3 times/month",0.08,IF('6 weeks'!M:M="once per week",0.14,IF('6 weeks'!M:M="2-4 times/week",0.43,IF('6 weeks'!M:M="more than 4 times/week",0.8)))))</f>
        <v>0.08</v>
      </c>
      <c r="N34">
        <f>IF('6 weeks'!N:N="Never/less than 1 per month",0.02,IF('6 weeks'!N:N="1-3 per moth",0.08,IF('6 weeks'!N:N="1 per week",0.14,IF('6 weeks'!N:N="2-4 per week",0.8,IF('6 weeks'!N:N="more than 4 per week",0.8)))))</f>
        <v>0.02</v>
      </c>
      <c r="O34">
        <f>IF('6 weeks'!O:O="Never/less than 1 per month",0.02,IF('6 weeks'!O:O="1-3 per month",0.08,IF('6 weeks'!O:O="one per week",0.14,IF('6 weeks'!O:O="2-6 per week",0.8,IF('6 weeks'!O:O="1 or more per day",1)))))</f>
        <v>0.14000000000000001</v>
      </c>
      <c r="P34">
        <f>IF('6 weeks'!P:P="Never/less than 1 per month",0.02,IF('6 weeks'!P:P="1-3 per month",0.08,IF('6 weeks'!P:P="once per week",0.14,IF('6 weeks'!P:P="2-4 per week",0.43,IF('6 weeks'!P:P="more than 4 per week",0.8)))))</f>
        <v>0.02</v>
      </c>
      <c r="Q34">
        <f>IF('6 weeks'!Q:Q="Never/less than 1 per month",0.02,IF('6 weeks'!Q:Q="1-3 per month",0.08,IF('6 weeks'!Q:Q="2-6 per week",0.8,IF('6 weeks'!Q:Q="1 per day",1,IF('6 weeks'!Q:Q="more than 1 per day",2.5)))))</f>
        <v>1</v>
      </c>
      <c r="R34">
        <f>IF('6 weeks'!R:R="Never/less than once per month",0.02,IF('6 weeks'!R:R="1-3 times per month",0.08,IF('6 weeks'!R:R="once per week",0.14,IF('6 weeks'!R:R="more than once week",0.43))))</f>
        <v>0.02</v>
      </c>
      <c r="S34">
        <f>IF('6 weeks'!S:S="Never/less than 1 per month",0.02,IF('6 weeks'!S:S="1-3 per month",0.08,IF('6 weeks'!S:S="1 per week",0.14,IF('6 weeks'!S:S="more than 1 per week",0.8))))</f>
        <v>0.14000000000000001</v>
      </c>
      <c r="T34">
        <f>IF('6 weeks'!T:T="Never/less than once per month",0.02,IF('6 weeks'!T:T="1-3 times per month",0.08,IF('6 weeks'!T:T="once per week",0.14,IF('6 weeks'!T:T="more than once week",0.43))))</f>
        <v>0.08</v>
      </c>
      <c r="U34">
        <f>IF('6 weeks'!U:U="Never/less than 1/month",0.02,IF('6 weeks'!U:U="1-3 times/month",0.08,IF('6 weeks'!U:U="once per week",0.14,IF('6 weeks'!U:U="2-4 times/week",0.43,IF('6 weeks'!U:U="more than 4 times/week",0.8)))))</f>
        <v>0.08</v>
      </c>
      <c r="V34">
        <f>IF('6 weeks'!V:V="Never/less than 1/month",0.02,IF('6 weeks'!V:V="1-3 times/month",0.08,IF('6 weeks'!V:V="once per week",0.14,IF('6 weeks'!V:V="2-4 times/week",0.43,IF('6 weeks'!V:V="more than 4 times/week",0.8)))))</f>
        <v>0.02</v>
      </c>
      <c r="W34">
        <f>IF('6 weeks'!W:W="Never/less than 1/month",0.02,IF('6 weeks'!W:W="1-3 times/month",0.08,IF('6 weeks'!W:W="once per week",0.14,IF('6 weeks'!W:W="2-4 times/week",0.43,IF('6 weeks'!W:W="more than 4 times/week",0.8)))))</f>
        <v>0.02</v>
      </c>
      <c r="X34">
        <f>IF('6 weeks'!X:X="Never/less than 1 per month",0.02,IF('6 weeks'!X:X="1 per week or less",0.14,IF('6 weeks'!X:X="2-6 per week",0.8,IF('6 weeks'!X:X="1 per day",1,IF('6 weeks'!X:X="2-3 per day",2.5,IF('6 weeks'!X:X="more than 3 per day",3.5))))))</f>
        <v>1</v>
      </c>
      <c r="Y34">
        <f>IF('6 weeks'!Y:Y="Never/less than 1 per month",0.02,IF('6 weeks'!Y:Y="1-3 per month",0.08,IF('6 weeks'!Y:Y="once per week",0.14,IF('6 weeks'!Y:Y="2-4 per week",0.43,IF('6 weeks'!Y:Y="more than 4 per week",0.8)))))</f>
        <v>0.02</v>
      </c>
      <c r="Z34">
        <f>IF('6 weeks'!Z:Z="Never/less than 1 per month",0.02,IF('6 weeks'!Z:Z="1-3 per month",0.08,IF('6 weeks'!Z:Z="once per week",0.14,IF('6 weeks'!Z:Z="2-4 per week",0.43,IF('6 weeks'!Z:Z="more than 4 per week",0.8)))))</f>
        <v>0.43</v>
      </c>
      <c r="AA34">
        <f>IF('6 weeks'!AA:AA="Never/less than 1 per month",0.02,IF('6 weeks'!AA:AA="1-3 per month",0.08,IF('6 weeks'!AA:AA="once per week",0.14,IF('6 weeks'!AA:AA="2-4 per week",0.43,IF('6 weeks'!AA:AA="more than 4 per week",0.8)))))</f>
        <v>0.43</v>
      </c>
      <c r="AB34">
        <f>IF('6 weeks'!AB:AB="Never/less than 1 per month",0.02,IF('6 weeks'!AB:AB="1-3 per month",0.08,IF('6 weeks'!AB:AB="once per week",0.14,IF('6 weeks'!AB:AB="2-4 per week",0.43,IF('6 weeks'!AB:AB="more than 4 per week",0.8)))))</f>
        <v>0.02</v>
      </c>
      <c r="AC34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34">
        <f>IF('6 weeks'!AD:AD="Never/less than 1 per month",0.02,IF('6 weeks'!AD:AD="1-3 per month",0.08,IF('6 weeks'!AD:AD="one per week",0.14,IF('6 weeks'!AD:AD="2-4 per week",0.43,IF('6 weeks'!AD:AD="more than 4 per week",0.8)))))</f>
        <v>0.02</v>
      </c>
      <c r="AE34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0.02</v>
      </c>
      <c r="AF34">
        <f>IF('6 weeks'!AF:AF="Never/less than 1 per month",0.02,IF('6 weeks'!AF:AF="1-3 per month",0.08,IF('6 weeks'!AF:AF="one per week",0.14,IF('6 weeks'!AF:AF="2-6 per week",0.8,IF('6 weeks'!AF:AF="1 or more per day",1)))))</f>
        <v>0.14000000000000001</v>
      </c>
      <c r="AG34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34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0.08</v>
      </c>
      <c r="AI34">
        <f>IF('6 weeks'!AI:AI="Never/less than once per month",0.02,IF('6 weeks'!AI:AI="1-3 times per month",0.08,IF('6 weeks'!AI:AI="once per week",0.14,IF('6 weeks'!AI:AI="more than once week",0.43))))</f>
        <v>0.02</v>
      </c>
      <c r="AJ34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34">
        <f>IF('6 weeks'!AK:AK="Never/less than 1 per month",0.02,IF('6 weeks'!AK:AK="1-3 per month",0.08,IF('6 weeks'!AK:AK="one per week",0.14,IF('6 weeks'!AK:AK="2-6 per week",0.8,IF('6 weeks'!AK:AK="1 or more per day",1)))))</f>
        <v>0.8</v>
      </c>
      <c r="AL34">
        <f>IF('6 weeks'!AL:AL="Never/less than 1/month",0.02,IF('6 weeks'!AL:AL="1-3 times/month",0.08,IF('6 weeks'!AL:AL="once per week",0.14,IF('6 weeks'!AL:AL="2-4 times/week",0.43,IF('6 weeks'!AL:AL="more than 4 times/week",0.8)))))</f>
        <v>0.14000000000000001</v>
      </c>
      <c r="AM34">
        <f>IF('6 weeks'!AM:AM="Never/less than 1 per month",0.02,IF('6 weeks'!AM:AM="1-3 per month",0.08,IF('6 weeks'!AM:AM="one per week",0.14,IF('6 weeks'!AM:AM="2-6 per week",0.8,IF('6 weeks'!AM:AM="1 or more per day",1)))))</f>
        <v>0.08</v>
      </c>
      <c r="AN34">
        <f>IF('6 weeks'!AN:AN="Never/less than 1 per month",0.02,IF('6 weeks'!AN:AN="1-3 per moth",0.08,IF('6 weeks'!AN:AN="1 per week",0.14,IF('6 weeks'!AN:AN="2-4 per week",0.8,IF('6 weeks'!AN:AN="more than 4 per week",0.8)))))</f>
        <v>0.02</v>
      </c>
      <c r="AO34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34">
        <f>IF('6 weeks'!AP:AP="Never/less than 1 per month",0.02,IF('6 weeks'!AP:AP="1-3 per month",0.08,IF('6 weeks'!AP:AP="1 per week",0.14,IF('6 weeks'!AP:AP="more than 1 per week",0.8))))</f>
        <v>0.14000000000000001</v>
      </c>
      <c r="AQ34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34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0.8</v>
      </c>
      <c r="AS34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34">
        <f>IF('6 weeks'!AT:AT="Never/less than 1 per month",0.02,IF('6 weeks'!AT:AT="1-3 per month",0.08,IF('6 weeks'!AT:AT="1-4 per week",0.43,IF('6 weeks'!AT:AT="more than 4 per week",0.8))))</f>
        <v>0.08</v>
      </c>
      <c r="AU34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34">
        <f>IF('6 weeks'!AV:AV="Never/less than 1 per month",0.02,IF('6 weeks'!AV:AV="1-3 per month",0.08,IF('6 weeks'!AV:AV="one per week",0.14,IF('6 weeks'!AV:AV="2-6 per week",0.8,IF('6 weeks'!AV:AV="1 or more per day",1)))))</f>
        <v>0.14000000000000001</v>
      </c>
      <c r="AW34">
        <f>IF('6 weeks'!AW:AW="Never/less than 1 per month",0.02,IF('6 weeks'!AW:AW="1-3 per month",0.08,IF('6 weeks'!AW:AW="once per week",0.14,IF('6 weeks'!AW:AW="2-4 per week",0.43,IF('6 weeks'!AW:AW="more than 4 per week",0.8)))))</f>
        <v>0.02</v>
      </c>
      <c r="AX34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34">
        <f>IF('6 weeks'!AY:AY="Never/less than 1 per month",0.02,IF('6 weeks'!AY:AY="1-3 per moth",0.08,IF('6 weeks'!AY:AY="1 per week",0.14,IF('6 weeks'!AY:AY="2-4 per week",0.43,IF('6 weeks'!AY:AY="more than 4 per week",0.8)))))</f>
        <v>0.02</v>
      </c>
      <c r="AZ34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34">
        <f>IF('6 weeks'!BA:BA="Never/less than 1 per month",0.02,IF('6 weeks'!BA:BA="1-3 per moth",0.08,IF('6 weeks'!BA:BA="1 per week",0.14,IF('6 weeks'!BA:BA="2-4 per week",0.8,IF('6 weeks'!BA:BA="more than 4 per week",0.8)))))</f>
        <v>0.14000000000000001</v>
      </c>
      <c r="BB34">
        <f>IF('6 weeks'!BB:BB="Never/less than 1 per month",0.02,IF('6 weeks'!BB:BB="1-3 per moth",0.08,IF('6 weeks'!BB:BB="1 per week",0.14,IF('6 weeks'!BB:BB="2-4 per week",0.8,IF('6 weeks'!BB:BB="more than 4 per week",0.8)))))</f>
        <v>0.14000000000000001</v>
      </c>
      <c r="BC34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34">
        <f>IF('6 weeks'!BD:BD="Never/less than 1 per month",0.02,IF('6 weeks'!BD:BD="1-3 per month",0.08,IF('6 weeks'!BD:BD="1 per week",0.14,IF('6 weeks'!BD:BD="more than 1 per week",0.8))))</f>
        <v>0.08</v>
      </c>
      <c r="BE34">
        <f>IF('6 weeks'!BE:BE="Never/less than 1 per month",0.02,IF('6 weeks'!BE:BE="1-3 per month",0.08,IF('6 weeks'!BE:BE="1 per week",0.14,IF('6 weeks'!BE:BE="more than 1 per week",0.8))))</f>
        <v>0.14000000000000001</v>
      </c>
      <c r="BF34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34">
        <f>IF('6 weeks'!BG:BG="Never/less than 1/month",0.02,IF('6 weeks'!BG:BG="1-3 times/month",0.08,IF('6 weeks'!BG:BG="once per week",0.14,IF('6 weeks'!BG:BG="2-4 times/week",0.43,IF('6 weeks'!BG:BG="more than 4 times/week",0.8)))))</f>
        <v>0.8</v>
      </c>
      <c r="BH34">
        <f>IF('6 weeks'!BH:BH="Never/less than 1/month",0.02,IF('6 weeks'!BH:BH="1-3 times/month",0.08,IF('6 weeks'!BH:BH="once per week",0.14,IF('6 weeks'!BH:BH="2-4 times/week",0.43,IF('6 weeks'!BH:BH="more than 4 times/week",0.8)))))</f>
        <v>0.08</v>
      </c>
      <c r="BI34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34">
        <f>IF('6 weeks'!BJ:BJ="Never/less than 1 per month",0.02,IF('6 weeks'!BJ:BJ="1-3 per month",0.08,IF('6 weeks'!BJ:BJ="one per week",0.14,IF('6 weeks'!BJ:BJ="2-4 per week",0.43,IF('6 weeks'!BJ:BJ="more than 4 per week",0.8)))))</f>
        <v>0.08</v>
      </c>
      <c r="BK34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34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34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34">
        <f>IF('6 weeks'!BN:BN="Never/less than 1 per month",0.02,IF('6 weeks'!BN:BN="1-3 per month",0.08,IF('6 weeks'!BN:BN="once per week",0.14,IF('6 weeks'!BN:BN="2-4 per week",0.43,IF('6 weeks'!BN:BN="more than 4 per week",0.8)))))</f>
        <v>0.08</v>
      </c>
      <c r="BO34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34">
        <f>IF('6 weeks'!BP:BP="Never/less than 1 per month",0.02,IF('6 weeks'!BP:BP="1-3 per month",0.08,IF('6 weeks'!BP:BP="one per week",0.14,IF('6 weeks'!BP:BP="2-4 per week",0.43,IF('6 weeks'!BP:BP="more than 4 per week",0.8)))))</f>
        <v>0.02</v>
      </c>
      <c r="BQ34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34">
        <f>IF('6 weeks'!BR:BR="never/less than 1 per month",0.02,IF('6 weeks'!BR:BR="1-3 times per month",0.08,IF('6 weeks'!BR:BR="once per week",0.14,IF('6 weeks'!BR:BR="2-4 imes per week",0.43,IF('6 weeks'!BR:BR="more than 4 times per week",0.8)))))</f>
        <v>0.8</v>
      </c>
      <c r="BS34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34">
        <f>IF('6 weeks'!BT:BT="Never/less than 1/month",0.02,IF('6 weeks'!BT:BT="1-3 times per month",0.08,IF('6 weeks'!BT:BT="once per week",0.14,IF('6 weeks'!BT:BT="2-6 times/week",0.8,IF('6 weeks'!BT:BT="1 or more per day",1)))))</f>
        <v>0.08</v>
      </c>
      <c r="BU34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34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34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34">
        <f>IF('6 weeks'!BX:BX="Never/less than 1 per month",0.02,IF('6 weeks'!BX:BX="1-3 per month",0.08,IF('6 weeks'!BX:BX="once per week",0.14,IF('6 weeks'!BX:BX="2-4 per week",0.43,IF('6 weeks'!BX:BX="more than 4 per week",0.8)))))</f>
        <v>0.08</v>
      </c>
      <c r="BY34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34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34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34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0.14000000000000001</v>
      </c>
      <c r="CC34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34">
        <f>IF('6 weeks'!CD:CD="Never/less than 1/month",0.02,IF('6 weeks'!CD:CD="1-3 times/month",0.08,IF('6 weeks'!CD:CD="once per week",0.14,IF('6 weeks'!CD:CD="2-4 times/week",0.43,IF('6 weeks'!CD:CD="more than 4 times/week",0.8)))))</f>
        <v>0.08</v>
      </c>
      <c r="CE34">
        <f>IF('6 weeks'!CE:CE="Never/less than 1 per month",0.02,IF('6 weeks'!CE:CE="1-3 per moth",0.08,IF('6 weeks'!CE:CE="1 per week",0.14,IF('6 weeks'!CE:CE="2-4 per week",0.8,IF('6 weeks'!CE:CE="more than 4 per week",0.8)))))</f>
        <v>0.14000000000000001</v>
      </c>
      <c r="CF34">
        <f>IF('6 weeks'!CF:CF="Never/less than 1 per month",0.02,IF('6 weeks'!CF:CF="1-3 per month",0.08,IF('6 weeks'!CF:CF="once per week",0.14,IF('6 weeks'!CF:CF="2-4 per week",0.43,IF('6 weeks'!CF:CF="more than 4 per week",0.8)))))</f>
        <v>0.08</v>
      </c>
      <c r="CG34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0.02</v>
      </c>
      <c r="CH34">
        <f>IF('6 weeks'!CH:CH="Never/less than once per month",0.02,IF('6 weeks'!CH:CH="1-3 times per month",0.08,IF('6 weeks'!CH:CH="once per week",0.14,IF('6 weeks'!CH:CH="more than once week",0.43))))</f>
        <v>0.02</v>
      </c>
      <c r="CI34">
        <f>IF('6 weeks'!CI:CI="Never/less than once per month",0.02,IF('6 weeks'!CI:CI="1-3 times per month",0.08,IF('6 weeks'!CI:CI="once per week",0.14,IF('6 weeks'!CI:CI="more than once week",0.43))))</f>
        <v>0.02</v>
      </c>
      <c r="CJ34">
        <f>IF('6 weeks'!CJ:CJ="Never/less than 1/month",0.02,IF('6 weeks'!CJ:CJ="1-3 times per month",0.08,IF('6 weeks'!CJ:CJ="once per week",0.14,IF('6 weeks'!CJ:CJ="2-6 times/week",0.8,IF('6 weeks'!CJ:CJ="1 or more per day",1)))))</f>
        <v>0.08</v>
      </c>
      <c r="CK34">
        <f>IF('6 weeks'!CK:CK="Never/less than 1 per month",0.02,IF('6 weeks'!CK:CK="1-3 per month",0.08,IF('6 weeks'!CK:CK="one per week",0.14,IF('6 weeks'!CK:CK="2-6 per week",0.8,IF('6 weeks'!CK:CK="1 or more per day",1)))))</f>
        <v>0.08</v>
      </c>
      <c r="CL34">
        <v>0.14000000000000001</v>
      </c>
      <c r="CM34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34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34">
        <f>IF('6 weeks'!CO:CO="Never/less than 1 per month",0.02,IF('6 weeks'!CO:CO="1-3 per month",0.08,IF('6 weeks'!CO:CO="1 per week",0.14,IF('6 weeks'!CO:CO="more than 1 per week",0.8))))</f>
        <v>0.02</v>
      </c>
      <c r="CP34">
        <f>IF('6 weeks'!CP:CP="Never/less than 1 per month",0.02,IF('6 weeks'!CP:CP="1-3 per moth",0.08,IF('6 weeks'!CP:CP="1 per week",0.14,IF('6 weeks'!CP:CP="2-4 per week",0.8,IF('6 weeks'!CP:CP="more than 4 per week",0.8)))))</f>
        <v>0.8</v>
      </c>
      <c r="CQ34">
        <f>IF('6 weeks'!CQ:CQ="Never/less than once per month",0.02,IF('6 weeks'!CQ:CQ="1-3 times per month",0.08,IF('6 weeks'!CQ:CQ="once per week",0.14,IF('6 weeks'!CQ:CQ="more than once week",0.43))))</f>
        <v>0.02</v>
      </c>
      <c r="CR34">
        <f>IF('6 weeks'!CR:CR="Never/less than 1/month",0.02,IF('6 weeks'!CR:CR="1-3 times/month",0.08,IF('6 weeks'!CR:CR="once per week",0.14,IF('6 weeks'!CR:CR="2-4 times/week",0.43,IF('6 weeks'!CR:CR="more than 4 times/week",0.8)))))</f>
        <v>0.08</v>
      </c>
      <c r="CS34">
        <f>IF('6 weeks'!CS:CS="Never/less than 1 per month",0.02,IF('6 weeks'!CS:CS="1-3 per month",0.08,IF('6 weeks'!CS:CS="one per week",0.14,IF('6 weeks'!CS:CS="2-4 per week",0.43,IF('6 weeks'!CS:CS="more than 4 per week",0.8)))))</f>
        <v>0.8</v>
      </c>
      <c r="CT34">
        <f>IF('6 weeks'!CT:CT="Never/less than 1 per month",0.02,IF('6 weeks'!CT:CT="1-3 per month",0.08,IF('6 weeks'!CT:CT="1 per week",0.14,IF('6 weeks'!CT:CT="more than 1 per week",0.8))))</f>
        <v>0.02</v>
      </c>
      <c r="CU34">
        <f>IF('6 weeks'!CU:CU="Never/less than 1/month",0.02,IF('6 weeks'!CU:CU="1-3 times per month",0.08,IF('6 weeks'!CU:CU="once per week",0.14,IF('6 weeks'!CU:CU="2-6 times/week",0.8,IF('6 weeks'!CU:CU="1 or more per day",1)))))</f>
        <v>0.08</v>
      </c>
      <c r="CV34">
        <f>IF('6 weeks'!CV:CV="Never/less than 1/month",0.02,IF('6 weeks'!CV:CV="1-3 times/month",0.08,IF('6 weeks'!CV:CV="once per week",0.14,IF('6 weeks'!CV:CV="2-4 times/week",0.43,IF('6 weeks'!CV:CV="more than 4 times/week",0.8)))))</f>
        <v>0.08</v>
      </c>
      <c r="CW34">
        <f>IF('6 weeks'!CW:CW="Never/less than 1 per month",0.02,IF('6 weeks'!CW:CW="1-3 per month",0.08,IF('6 weeks'!CW:CW="1 per week",0.14,IF('6 weeks'!CW:CW="more than 1 per week",0.8))))</f>
        <v>0.02</v>
      </c>
      <c r="CX34">
        <f>IF('6 weeks'!CX:CX="Never/less than once per month",0.02,IF('6 weeks'!CX:CX="1-3 times per month",0.08,IF('6 weeks'!CX:CX="once per week",0.14,IF('6 weeks'!CX:CX="more than once week",0.43))))</f>
        <v>0.08</v>
      </c>
      <c r="CY34">
        <f>IF('6 weeks'!CY:CY="Never/less than 1 per month",0.02,IF('6 weeks'!CY:CY="1-3 per month",0.08,IF('6 weeks'!CY:CY="once per week",0.14,IF('6 weeks'!CY:CY="2-4 per week",0.43,IF('6 weeks'!CY:CY="more than 4 per week",0.8)))))</f>
        <v>0.43</v>
      </c>
      <c r="CZ34">
        <f>IF('6 weeks'!CZ:CZ="Never/less than 1 per month",0.02,IF('6 weeks'!CZ:CZ="1-3 per month",0.08,IF('6 weeks'!CZ:CZ="1-4 per week",0.43,IF('6 weeks'!CZ:CZ="more than 4 per week",0.8))))</f>
        <v>0.08</v>
      </c>
      <c r="DA34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34">
        <f>IF('6 weeks'!DB:DB="Never/less than 1 per month",0.02,IF('6 weeks'!DB:DB="1-3 per month",0.08,IF('6 weeks'!DB:DB="1-4 per week",0.43,IF('6 weeks'!DB:DB="more than 4 per week",0.8))))</f>
        <v>0.02</v>
      </c>
      <c r="DC34">
        <f>IF('6 weeks'!DC:DC="Never/less than 1 per month",0.02,IF('6 weeks'!DC:DC="1-3 per month",0.08,IF('6 weeks'!DC:DC="once per week",0.14,IF('6 weeks'!DC:DC="2-4 per week",0.43,IF('6 weeks'!DC:DC="more than 4 per week",0.8)))))</f>
        <v>0.02</v>
      </c>
      <c r="DD34">
        <f>IF('6 weeks'!DD:DD="Never/less than 1 per month",0.02,IF('6 weeks'!DD:DD="1-3 per month",0.08,IF('6 weeks'!DD:DD="one per week",0.14,IF('6 weeks'!DD:DD="2-4 per week",0.43,IF('6 weeks'!DD:DD="more than 4 per week",0.8)))))</f>
        <v>0.14000000000000001</v>
      </c>
      <c r="DE34">
        <f>IF('6 weeks'!DE:DE="Never/less than 1 per month",0.02,IF('6 weeks'!DE:DE="1-3 per moth",0.08,IF('6 weeks'!DE:DE="1 per week",0.14,IF('6 weeks'!DE:DE="2-4 per week",0.8,IF('6 weeks'!DE:DE="more than 4 per week",0.8)))))</f>
        <v>0.02</v>
      </c>
      <c r="DF34">
        <f>IF('6 weeks'!DF:DF="Never/less than once per month",0.02,IF('6 weeks'!DF:DF="1-3 times per month",0.08,IF('6 weeks'!DF:DF="once per week",0.14,IF('6 weeks'!DF:DF="more than once week",0.43))))</f>
        <v>0.02</v>
      </c>
      <c r="DG34">
        <f>IF('6 weeks'!DG:DG="Never/less than 1 per month",0.02,IF('6 weeks'!DG:DG="1-3 per month",0.08,IF('6 weeks'!DG:DG="1 per week",0.14,IF('6 weeks'!DG:DG="more than 1 per week",0.8))))</f>
        <v>0.08</v>
      </c>
      <c r="DH34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34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34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34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1</v>
      </c>
      <c r="DL34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34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34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34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34">
        <f>IF('6 weeks'!DP:DP="Never/less than 1 per month",0.02,IF('6 weeks'!DP:DP="1-3 per month",0.08,IF('6 weeks'!DP:DP="once per week",0.14,IF('6 weeks'!DP:DP="2-4 per week",0.43,IF('6 weeks'!DP:DP="more than 4 per week",0.8)))))</f>
        <v>0.02</v>
      </c>
      <c r="DQ34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34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34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34">
        <f>IF('6 weeks'!DT:DT="Never/less than 1 per month",0.02,IF('6 weeks'!DT:DT="1-3 per month",0.08,IF('6 weeks'!DT:DT="once per week",0.14,IF('6 weeks'!DT:DT="2-4 per week",0.43,IF('6 weeks'!DT:DT="more than 4 per week",0.8)))))</f>
        <v>0.8</v>
      </c>
      <c r="DU34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34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34">
        <f>IF('6 weeks'!DW:DW="Never/less than 1 per month",0.02,IF('6 weeks'!DW:DW="1-3 per month",0.08,IF('6 weeks'!DW:DW="once per week",0.14,IF('6 weeks'!DW:DW="2-4 per week",0.43,IF('6 weeks'!DW:DW="more than 4 per week",0.8)))))</f>
        <v>0.02</v>
      </c>
      <c r="DX34">
        <f>IF('6 weeks'!DX:DX="Never/less than 1/month",0.02,IF('6 weeks'!DX:DX="1-3 times/month",0.08,IF('6 weeks'!DX:DX="once per week",0.14,IF('6 weeks'!DX:DX="2-4 times/week",0.43,IF('6 weeks'!DX:DX="more than 4 times/week",0.8)))))</f>
        <v>0.08</v>
      </c>
      <c r="DY34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34">
        <f>IF('6 weeks'!DZ:DZ="Never/less than 1/month",0.02,IF('6 weeks'!DZ:DZ="1-3 times/month",0.08,IF('6 weeks'!DZ:DZ="once per week",0.14,IF('6 weeks'!DZ:DZ="2-4 times/week",0.43,IF('6 weeks'!DZ:DZ="more than 4 times/week",0.8)))))</f>
        <v>0.02</v>
      </c>
      <c r="EA34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34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34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34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34">
        <f>IF('6 weeks'!EE:EE="Never/less than 1/month",0.02,IF('6 weeks'!EE:EE="1-3 times per month",0.08,IF('6 weeks'!EE:EE="once per week",0.14,IF('6 weeks'!EE:EE="2-6 times/week",0.8,IF('6 weeks'!EE:EE="1 or more per day",1)))))</f>
        <v>0.08</v>
      </c>
      <c r="EF34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34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34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34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3</v>
      </c>
      <c r="EJ34">
        <f>IF('6 weeks'!EJ:EJ="Never/less than once per month",0.02,IF('6 weeks'!EJ:EJ="1-3 times per month",0.08,IF('6 weeks'!EJ:EJ="once per week",0.14,IF('6 weeks'!EJ:EJ="more than once per week",0.43))))</f>
        <v>0.08</v>
      </c>
      <c r="EK34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34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0.08</v>
      </c>
      <c r="EM34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0.02</v>
      </c>
      <c r="EN34">
        <f>IF('6 weeks'!EN:EN="Never/less than 1 per month",0.02,IF('6 weeks'!EN:EN="1-3 per moth",0.08,IF('6 weeks'!EN:EN="1 per week",0.14,IF('6 weeks'!EN:EN="2-4 per week",0.8,IF('6 weeks'!EN:EN="more than 4 per week",0.8)))))</f>
        <v>0.02</v>
      </c>
      <c r="EO34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2.5</v>
      </c>
      <c r="EP34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34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35" spans="1:147" x14ac:dyDescent="0.25">
      <c r="A35">
        <v>204</v>
      </c>
      <c r="B35">
        <f>IF('6 weeks'!B:B="Never/less than 1/month",0.02,IF('6 weeks'!B:B="1-3 times per month",0.08,IF('6 weeks'!B:B="once per week",0.14,IF('6 weeks'!B:B="2-6 times/week",0.8,IF('6 weeks'!B:B="1 or more per day",1)))))</f>
        <v>0.02</v>
      </c>
      <c r="C35">
        <f>IF('6 weeks'!C:C="Never/less than 1/month",0.02,IF('6 weeks'!C:C="1-3 times per month",0.08,IF('6 weeks'!C:C="once per week",0.14,IF('6 weeks'!C:C="2-6 times/week",0.8,IF('6 weeks'!C:C="1 or more per day",1)))))</f>
        <v>0.02</v>
      </c>
      <c r="D35">
        <f>IF('6 weeks'!D:D="Never/less than 1/month",0.02,IF('6 weeks'!D:D="1-3 times per month",0.08,IF('6 weeks'!D:D="once per week",0.14,IF('6 weeks'!D:D="2-6 times/week",0.8,IF('6 weeks'!D:D="1 or more per day",1)))))</f>
        <v>0.08</v>
      </c>
      <c r="E35">
        <f>IF('6 weeks'!E:E="Never/less than 1 per month",0.02,IF('6 weeks'!E:E="1-3 per month",0.08,IF('6 weeks'!E:E="once per week",0.14,IF('6 weeks'!E:E="2-4 per week",0.43,IF('6 weeks'!E:E="1 or more per day",1)))))</f>
        <v>0.02</v>
      </c>
      <c r="F35">
        <f>IF('6 weeks'!F:F="Never/less than 1/month",0.02,IF('6 weeks'!F:F="1-3 times/month",0.08,IF('6 weeks'!F:F="once per week",0.14,IF('6 weeks'!F:F="2-4 times/week",0.43,IF('6 weeks'!F:F="more than 4 times/week",0.8)))))</f>
        <v>0.02</v>
      </c>
      <c r="G35">
        <f>IF('6 weeks'!G:G="Never/less than 1/month",0.02,IF('6 weeks'!G:G="1-3 times per month",0.08,IF('6 weeks'!G:G="once per week",0.14,IF('6 weeks'!G:G="2-6 times/week",0.8,IF('6 weeks'!G:G="1 or more per day",1)))))</f>
        <v>0.02</v>
      </c>
      <c r="H35">
        <f>IF('6 weeks'!H:H="Never/less than 1 per month",0.02,IF('6 weeks'!H:H="1-3 per month",0.08,IF('6 weeks'!H:H="once per week",0.14,IF('6 weeks'!H:H="2-4 per week",0.43,IF('6 weeks'!H:H="more than 4 per week",0.8)))))</f>
        <v>0.02</v>
      </c>
      <c r="I35">
        <f>IF('6 weeks'!I:I="Never/less than 1 per month",0.02,IF('6 weeks'!I:I="1-3 per month",0.08,IF('6 weeks'!I:I="once per week",0.14,IF('6 weeks'!I:I="2-4 per week",0.43,IF('6 weeks'!I:I="more than 4 per week",0.8)))))</f>
        <v>0.02</v>
      </c>
      <c r="J35">
        <f>IF('6 weeks'!J:J="Never/less than 1 per month",0.02,IF('6 weeks'!J:J="1-3 per month",0.08,IF('6 weeks'!J:J="once per week",0.14,IF('6 weeks'!J:J="2-4 per week",0.43,IF('6 weeks'!J:J="more than 4 per week",0.8)))))</f>
        <v>0.02</v>
      </c>
      <c r="K35">
        <f>IF('6 weeks'!K:K="Never/less than 1 per month",0.02,IF('6 weeks'!K:K="1-3 per moth",0.08,IF('6 weeks'!K:K="1 per week",0.14,IF('6 weeks'!K:K="2-4 per week",0.8,IF('6 weeks'!K:K="more than 4 per week",0.8)))))</f>
        <v>0.02</v>
      </c>
      <c r="L35">
        <f>IF('6 weeks'!L:L="Never/less than 1/month",0.02,IF('6 weeks'!L:L="1-3 times/month",0.08,IF('6 weeks'!L:L="once per week",0.14,IF('6 weeks'!L:L="2-4 times/week",0.43,IF('6 weeks'!L:L="more than 4 times/week",0.8)))))</f>
        <v>0.02</v>
      </c>
      <c r="M35">
        <f>IF('6 weeks'!M:M="Never/less than 1/month",0.02,IF('6 weeks'!M:M="1-3 times/month",0.08,IF('6 weeks'!M:M="once per week",0.14,IF('6 weeks'!M:M="2-4 times/week",0.43,IF('6 weeks'!M:M="more than 4 times/week",0.8)))))</f>
        <v>0.02</v>
      </c>
      <c r="N35">
        <f>IF('6 weeks'!N:N="Never/less than 1 per month",0.02,IF('6 weeks'!N:N="1-3 per moth",0.08,IF('6 weeks'!N:N="1 per week",0.14,IF('6 weeks'!N:N="2-4 per week",0.8,IF('6 weeks'!N:N="more than 4 per week",0.8)))))</f>
        <v>0.02</v>
      </c>
      <c r="O35">
        <f>IF('6 weeks'!O:O="Never/less than 1 per month",0.02,IF('6 weeks'!O:O="1-3 per month",0.08,IF('6 weeks'!O:O="one per week",0.14,IF('6 weeks'!O:O="2-6 per week",0.8,IF('6 weeks'!O:O="1 or more per day",1)))))</f>
        <v>0.02</v>
      </c>
      <c r="P35">
        <f>IF('6 weeks'!P:P="Never/less than 1 per month",0.02,IF('6 weeks'!P:P="1-3 per month",0.08,IF('6 weeks'!P:P="once per week",0.14,IF('6 weeks'!P:P="2-4 per week",0.43,IF('6 weeks'!P:P="more than 4 per week",0.8)))))</f>
        <v>0.02</v>
      </c>
      <c r="Q35">
        <f>IF('6 weeks'!Q:Q="Never/less than 1 per month",0.02,IF('6 weeks'!Q:Q="1-3 per month",0.08,IF('6 weeks'!Q:Q="2-6 per week",0.8,IF('6 weeks'!Q:Q="1 per day",1,IF('6 weeks'!Q:Q="more than 1 per day",2.5)))))</f>
        <v>1</v>
      </c>
      <c r="R35">
        <f>IF('6 weeks'!R:R="Never/less than once per month",0.02,IF('6 weeks'!R:R="1-3 times per month",0.08,IF('6 weeks'!R:R="once per week",0.14,IF('6 weeks'!R:R="more than once week",0.43))))</f>
        <v>0.02</v>
      </c>
      <c r="S35">
        <f>IF('6 weeks'!S:S="Never/less than 1 per month",0.02,IF('6 weeks'!S:S="1-3 per month",0.08,IF('6 weeks'!S:S="1 per week",0.14,IF('6 weeks'!S:S="more than 1 per week",0.8))))</f>
        <v>0.08</v>
      </c>
      <c r="T35">
        <f>IF('6 weeks'!T:T="Never/less than once per month",0.02,IF('6 weeks'!T:T="1-3 times per month",0.08,IF('6 weeks'!T:T="once per week",0.14,IF('6 weeks'!T:T="more than once week",0.43))))</f>
        <v>0.02</v>
      </c>
      <c r="U35">
        <f>IF('6 weeks'!U:U="Never/less than 1/month",0.02,IF('6 weeks'!U:U="1-3 times/month",0.08,IF('6 weeks'!U:U="once per week",0.14,IF('6 weeks'!U:U="2-4 times/week",0.43,IF('6 weeks'!U:U="more than 4 times/week",0.8)))))</f>
        <v>0.02</v>
      </c>
      <c r="V35">
        <f>IF('6 weeks'!V:V="Never/less than 1/month",0.02,IF('6 weeks'!V:V="1-3 times/month",0.08,IF('6 weeks'!V:V="once per week",0.14,IF('6 weeks'!V:V="2-4 times/week",0.43,IF('6 weeks'!V:V="more than 4 times/week",0.8)))))</f>
        <v>0.02</v>
      </c>
      <c r="W35">
        <f>IF('6 weeks'!W:W="Never/less than 1/month",0.02,IF('6 weeks'!W:W="1-3 times/month",0.08,IF('6 weeks'!W:W="once per week",0.14,IF('6 weeks'!W:W="2-4 times/week",0.43,IF('6 weeks'!W:W="more than 4 times/week",0.8)))))</f>
        <v>0.02</v>
      </c>
      <c r="X35">
        <f>IF('6 weeks'!X:X="Never/less than 1 per month",0.02,IF('6 weeks'!X:X="1 per week or less",0.14,IF('6 weeks'!X:X="2-6 per week",0.8,IF('6 weeks'!X:X="1 per day",1,IF('6 weeks'!X:X="2-3 per day",2.5,IF('6 weeks'!X:X="more than 3 per day",3.5))))))</f>
        <v>0.02</v>
      </c>
      <c r="Y35">
        <f>IF('6 weeks'!Y:Y="Never/less than 1 per month",0.02,IF('6 weeks'!Y:Y="1-3 per month",0.08,IF('6 weeks'!Y:Y="once per week",0.14,IF('6 weeks'!Y:Y="2-4 per week",0.43,IF('6 weeks'!Y:Y="more than 4 per week",0.8)))))</f>
        <v>0.02</v>
      </c>
      <c r="Z35">
        <f>IF('6 weeks'!Z:Z="Never/less than 1 per month",0.02,IF('6 weeks'!Z:Z="1-3 per month",0.08,IF('6 weeks'!Z:Z="once per week",0.14,IF('6 weeks'!Z:Z="2-4 per week",0.43,IF('6 weeks'!Z:Z="more than 4 per week",0.8)))))</f>
        <v>0.43</v>
      </c>
      <c r="AA35">
        <f>IF('6 weeks'!AA:AA="Never/less than 1 per month",0.02,IF('6 weeks'!AA:AA="1-3 per month",0.08,IF('6 weeks'!AA:AA="once per week",0.14,IF('6 weeks'!AA:AA="2-4 per week",0.43,IF('6 weeks'!AA:AA="more than 4 per week",0.8)))))</f>
        <v>0.02</v>
      </c>
      <c r="AB35">
        <f>IF('6 weeks'!AB:AB="Never/less than 1 per month",0.02,IF('6 weeks'!AB:AB="1-3 per month",0.08,IF('6 weeks'!AB:AB="once per week",0.14,IF('6 weeks'!AB:AB="2-4 per week",0.43,IF('6 weeks'!AB:AB="more than 4 per week",0.8)))))</f>
        <v>0.02</v>
      </c>
      <c r="AC35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35">
        <f>IF('6 weeks'!AD:AD="Never/less than 1 per month",0.02,IF('6 weeks'!AD:AD="1-3 per month",0.08,IF('6 weeks'!AD:AD="one per week",0.14,IF('6 weeks'!AD:AD="2-4 per week",0.43,IF('6 weeks'!AD:AD="more than 4 per week",0.8)))))</f>
        <v>0.02</v>
      </c>
      <c r="AE35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0.02</v>
      </c>
      <c r="AF35">
        <f>IF('6 weeks'!AF:AF="Never/less than 1 per month",0.02,IF('6 weeks'!AF:AF="1-3 per month",0.08,IF('6 weeks'!AF:AF="one per week",0.14,IF('6 weeks'!AF:AF="2-6 per week",0.8,IF('6 weeks'!AF:AF="1 or more per day",1)))))</f>
        <v>0.14000000000000001</v>
      </c>
      <c r="AG35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35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0.43</v>
      </c>
      <c r="AI35">
        <f>IF('6 weeks'!AI:AI="Never/less than once per month",0.02,IF('6 weeks'!AI:AI="1-3 times per month",0.08,IF('6 weeks'!AI:AI="once per week",0.14,IF('6 weeks'!AI:AI="more than once week",0.43))))</f>
        <v>0.02</v>
      </c>
      <c r="AJ35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35">
        <f>IF('6 weeks'!AK:AK="Never/less than 1 per month",0.02,IF('6 weeks'!AK:AK="1-3 per month",0.08,IF('6 weeks'!AK:AK="one per week",0.14,IF('6 weeks'!AK:AK="2-6 per week",0.8,IF('6 weeks'!AK:AK="1 or more per day",1)))))</f>
        <v>0.14000000000000001</v>
      </c>
      <c r="AL35">
        <f>IF('6 weeks'!AL:AL="Never/less than 1/month",0.02,IF('6 weeks'!AL:AL="1-3 times/month",0.08,IF('6 weeks'!AL:AL="once per week",0.14,IF('6 weeks'!AL:AL="2-4 times/week",0.43,IF('6 weeks'!AL:AL="more than 4 times/week",0.8)))))</f>
        <v>0.02</v>
      </c>
      <c r="AM35">
        <f>IF('6 weeks'!AM:AM="Never/less than 1 per month",0.02,IF('6 weeks'!AM:AM="1-3 per month",0.08,IF('6 weeks'!AM:AM="one per week",0.14,IF('6 weeks'!AM:AM="2-6 per week",0.8,IF('6 weeks'!AM:AM="1 or more per day",1)))))</f>
        <v>0.14000000000000001</v>
      </c>
      <c r="AN35">
        <f>IF('6 weeks'!AN:AN="Never/less than 1 per month",0.02,IF('6 weeks'!AN:AN="1-3 per moth",0.08,IF('6 weeks'!AN:AN="1 per week",0.14,IF('6 weeks'!AN:AN="2-4 per week",0.8,IF('6 weeks'!AN:AN="more than 4 per week",0.8)))))</f>
        <v>0.02</v>
      </c>
      <c r="AO35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35">
        <f>IF('6 weeks'!AP:AP="Never/less than 1 per month",0.02,IF('6 weeks'!AP:AP="1-3 per month",0.08,IF('6 weeks'!AP:AP="1 per week",0.14,IF('6 weeks'!AP:AP="more than 1 per week",0.8))))</f>
        <v>0.08</v>
      </c>
      <c r="AQ35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35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35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35">
        <f>IF('6 weeks'!AT:AT="Never/less than 1 per month",0.02,IF('6 weeks'!AT:AT="1-3 per month",0.08,IF('6 weeks'!AT:AT="1-4 per week",0.43,IF('6 weeks'!AT:AT="more than 4 per week",0.8))))</f>
        <v>0.02</v>
      </c>
      <c r="AU35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35">
        <f>IF('6 weeks'!AV:AV="Never/less than 1 per month",0.02,IF('6 weeks'!AV:AV="1-3 per month",0.08,IF('6 weeks'!AV:AV="one per week",0.14,IF('6 weeks'!AV:AV="2-6 per week",0.8,IF('6 weeks'!AV:AV="1 or more per day",1)))))</f>
        <v>0.14000000000000001</v>
      </c>
      <c r="AW35">
        <f>IF('6 weeks'!AW:AW="Never/less than 1 per month",0.02,IF('6 weeks'!AW:AW="1-3 per month",0.08,IF('6 weeks'!AW:AW="once per week",0.14,IF('6 weeks'!AW:AW="2-4 per week",0.43,IF('6 weeks'!AW:AW="more than 4 per week",0.8)))))</f>
        <v>0.8</v>
      </c>
      <c r="AX35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35">
        <f>IF('6 weeks'!AY:AY="Never/less than 1 per month",0.02,IF('6 weeks'!AY:AY="1-3 per moth",0.08,IF('6 weeks'!AY:AY="1 per week",0.14,IF('6 weeks'!AY:AY="2-4 per week",0.43,IF('6 weeks'!AY:AY="more than 4 per week",0.8)))))</f>
        <v>0.02</v>
      </c>
      <c r="AZ35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35">
        <f>IF('6 weeks'!BA:BA="Never/less than 1 per month",0.02,IF('6 weeks'!BA:BA="1-3 per moth",0.08,IF('6 weeks'!BA:BA="1 per week",0.14,IF('6 weeks'!BA:BA="2-4 per week",0.8,IF('6 weeks'!BA:BA="more than 4 per week",0.8)))))</f>
        <v>0.14000000000000001</v>
      </c>
      <c r="BB35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35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35">
        <f>IF('6 weeks'!BD:BD="Never/less than 1 per month",0.02,IF('6 weeks'!BD:BD="1-3 per month",0.08,IF('6 weeks'!BD:BD="1 per week",0.14,IF('6 weeks'!BD:BD="more than 1 per week",0.8))))</f>
        <v>0.02</v>
      </c>
      <c r="BE35">
        <f>IF('6 weeks'!BE:BE="Never/less than 1 per month",0.02,IF('6 weeks'!BE:BE="1-3 per month",0.08,IF('6 weeks'!BE:BE="1 per week",0.14,IF('6 weeks'!BE:BE="more than 1 per week",0.8))))</f>
        <v>0.8</v>
      </c>
      <c r="BF35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35">
        <f>IF('6 weeks'!BG:BG="Never/less than 1/month",0.02,IF('6 weeks'!BG:BG="1-3 times/month",0.08,IF('6 weeks'!BG:BG="once per week",0.14,IF('6 weeks'!BG:BG="2-4 times/week",0.43,IF('6 weeks'!BG:BG="more than 4 times/week",0.8)))))</f>
        <v>0.14000000000000001</v>
      </c>
      <c r="BH35">
        <f>IF('6 weeks'!BH:BH="Never/less than 1/month",0.02,IF('6 weeks'!BH:BH="1-3 times/month",0.08,IF('6 weeks'!BH:BH="once per week",0.14,IF('6 weeks'!BH:BH="2-4 times/week",0.43,IF('6 weeks'!BH:BH="more than 4 times/week",0.8)))))</f>
        <v>0.02</v>
      </c>
      <c r="BI35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35">
        <f>IF('6 weeks'!BJ:BJ="Never/less than 1 per month",0.02,IF('6 weeks'!BJ:BJ="1-3 per month",0.08,IF('6 weeks'!BJ:BJ="one per week",0.14,IF('6 weeks'!BJ:BJ="2-4 per week",0.43,IF('6 weeks'!BJ:BJ="more than 4 per week",0.8)))))</f>
        <v>0.02</v>
      </c>
      <c r="BK35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35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35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35">
        <f>IF('6 weeks'!BN:BN="Never/less than 1 per month",0.02,IF('6 weeks'!BN:BN="1-3 per month",0.08,IF('6 weeks'!BN:BN="once per week",0.14,IF('6 weeks'!BN:BN="2-4 per week",0.43,IF('6 weeks'!BN:BN="more than 4 per week",0.8)))))</f>
        <v>0.02</v>
      </c>
      <c r="BO35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35">
        <f>IF('6 weeks'!BP:BP="Never/less than 1 per month",0.02,IF('6 weeks'!BP:BP="1-3 per month",0.08,IF('6 weeks'!BP:BP="one per week",0.14,IF('6 weeks'!BP:BP="2-4 per week",0.43,IF('6 weeks'!BP:BP="more than 4 per week",0.8)))))</f>
        <v>0.8</v>
      </c>
      <c r="BQ35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35">
        <f>IF('6 weeks'!BR:BR="never/less than 1 per month",0.02,IF('6 weeks'!BR:BR="1-3 times per month",0.08,IF('6 weeks'!BR:BR="once per week",0.14,IF('6 weeks'!BR:BR="2-4 imes per week",0.43,IF('6 weeks'!BR:BR="more than 4 times per week",0.8)))))</f>
        <v>0.02</v>
      </c>
      <c r="BS35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35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35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35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35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35">
        <f>IF('6 weeks'!BX:BX="Never/less than 1 per month",0.02,IF('6 weeks'!BX:BX="1-3 per month",0.08,IF('6 weeks'!BX:BX="once per week",0.14,IF('6 weeks'!BX:BX="2-4 per week",0.43,IF('6 weeks'!BX:BX="more than 4 per week",0.8)))))</f>
        <v>0.02</v>
      </c>
      <c r="BY35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35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35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35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35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35">
        <f>IF('6 weeks'!CD:CD="Never/less than 1/month",0.02,IF('6 weeks'!CD:CD="1-3 times/month",0.08,IF('6 weeks'!CD:CD="once per week",0.14,IF('6 weeks'!CD:CD="2-4 times/week",0.43,IF('6 weeks'!CD:CD="more than 4 times/week",0.8)))))</f>
        <v>0.02</v>
      </c>
      <c r="CE35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35">
        <f>IF('6 weeks'!CF:CF="Never/less than 1 per month",0.02,IF('6 weeks'!CF:CF="1-3 per month",0.08,IF('6 weeks'!CF:CF="once per week",0.14,IF('6 weeks'!CF:CF="2-4 per week",0.43,IF('6 weeks'!CF:CF="more than 4 per week",0.8)))))</f>
        <v>0.02</v>
      </c>
      <c r="CG35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0.02</v>
      </c>
      <c r="CH35">
        <f>IF('6 weeks'!CH:CH="Never/less than once per month",0.02,IF('6 weeks'!CH:CH="1-3 times per month",0.08,IF('6 weeks'!CH:CH="once per week",0.14,IF('6 weeks'!CH:CH="more than once week",0.43))))</f>
        <v>0.02</v>
      </c>
      <c r="CI35">
        <f>IF('6 weeks'!CI:CI="Never/less than once per month",0.02,IF('6 weeks'!CI:CI="1-3 times per month",0.08,IF('6 weeks'!CI:CI="once per week",0.14,IF('6 weeks'!CI:CI="more than once week",0.43))))</f>
        <v>0.02</v>
      </c>
      <c r="CJ35">
        <f>IF('6 weeks'!CJ:CJ="Never/less than 1/month",0.02,IF('6 weeks'!CJ:CJ="1-3 times per month",0.08,IF('6 weeks'!CJ:CJ="once per week",0.14,IF('6 weeks'!CJ:CJ="2-6 times/week",0.8,IF('6 weeks'!CJ:CJ="1 or more per day",1)))))</f>
        <v>0.14000000000000001</v>
      </c>
      <c r="CK35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35">
        <v>0.14000000000000001</v>
      </c>
      <c r="CM35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35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35">
        <f>IF('6 weeks'!CO:CO="Never/less than 1 per month",0.02,IF('6 weeks'!CO:CO="1-3 per month",0.08,IF('6 weeks'!CO:CO="1 per week",0.14,IF('6 weeks'!CO:CO="more than 1 per week",0.8))))</f>
        <v>0.02</v>
      </c>
      <c r="CP35">
        <f>IF('6 weeks'!CP:CP="Never/less than 1 per month",0.02,IF('6 weeks'!CP:CP="1-3 per moth",0.08,IF('6 weeks'!CP:CP="1 per week",0.14,IF('6 weeks'!CP:CP="2-4 per week",0.8,IF('6 weeks'!CP:CP="more than 4 per week",0.8)))))</f>
        <v>0.8</v>
      </c>
      <c r="CQ35">
        <f>IF('6 weeks'!CQ:CQ="Never/less than once per month",0.02,IF('6 weeks'!CQ:CQ="1-3 times per month",0.08,IF('6 weeks'!CQ:CQ="once per week",0.14,IF('6 weeks'!CQ:CQ="more than once week",0.43))))</f>
        <v>0.02</v>
      </c>
      <c r="CR35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35">
        <f>IF('6 weeks'!CS:CS="Never/less than 1 per month",0.02,IF('6 weeks'!CS:CS="1-3 per month",0.08,IF('6 weeks'!CS:CS="one per week",0.14,IF('6 weeks'!CS:CS="2-4 per week",0.43,IF('6 weeks'!CS:CS="more than 4 per week",0.8)))))</f>
        <v>0.43</v>
      </c>
      <c r="CT35">
        <f>IF('6 weeks'!CT:CT="Never/less than 1 per month",0.02,IF('6 weeks'!CT:CT="1-3 per month",0.08,IF('6 weeks'!CT:CT="1 per week",0.14,IF('6 weeks'!CT:CT="more than 1 per week",0.8))))</f>
        <v>0.02</v>
      </c>
      <c r="CU35">
        <f>IF('6 weeks'!CU:CU="Never/less than 1/month",0.02,IF('6 weeks'!CU:CU="1-3 times per month",0.08,IF('6 weeks'!CU:CU="once per week",0.14,IF('6 weeks'!CU:CU="2-6 times/week",0.8,IF('6 weeks'!CU:CU="1 or more per day",1)))))</f>
        <v>0.02</v>
      </c>
      <c r="CV35">
        <f>IF('6 weeks'!CV:CV="Never/less than 1/month",0.02,IF('6 weeks'!CV:CV="1-3 times/month",0.08,IF('6 weeks'!CV:CV="once per week",0.14,IF('6 weeks'!CV:CV="2-4 times/week",0.43,IF('6 weeks'!CV:CV="more than 4 times/week",0.8)))))</f>
        <v>0.02</v>
      </c>
      <c r="CW35">
        <f>IF('6 weeks'!CW:CW="Never/less than 1 per month",0.02,IF('6 weeks'!CW:CW="1-3 per month",0.08,IF('6 weeks'!CW:CW="1 per week",0.14,IF('6 weeks'!CW:CW="more than 1 per week",0.8))))</f>
        <v>0.02</v>
      </c>
      <c r="CX35">
        <f>IF('6 weeks'!CX:CX="Never/less than once per month",0.02,IF('6 weeks'!CX:CX="1-3 times per month",0.08,IF('6 weeks'!CX:CX="once per week",0.14,IF('6 weeks'!CX:CX="more than once week",0.43))))</f>
        <v>0.02</v>
      </c>
      <c r="CY35">
        <f>IF('6 weeks'!CY:CY="Never/less than 1 per month",0.02,IF('6 weeks'!CY:CY="1-3 per month",0.08,IF('6 weeks'!CY:CY="once per week",0.14,IF('6 weeks'!CY:CY="2-4 per week",0.43,IF('6 weeks'!CY:CY="more than 4 per week",0.8)))))</f>
        <v>0.02</v>
      </c>
      <c r="CZ35">
        <f>IF('6 weeks'!CZ:CZ="Never/less than 1 per month",0.02,IF('6 weeks'!CZ:CZ="1-3 per month",0.08,IF('6 weeks'!CZ:CZ="1-4 per week",0.43,IF('6 weeks'!CZ:CZ="more than 4 per week",0.8))))</f>
        <v>0.02</v>
      </c>
      <c r="DA35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35">
        <f>IF('6 weeks'!DB:DB="Never/less than 1 per month",0.02,IF('6 weeks'!DB:DB="1-3 per month",0.08,IF('6 weeks'!DB:DB="1-4 per week",0.43,IF('6 weeks'!DB:DB="more than 4 per week",0.8))))</f>
        <v>0.02</v>
      </c>
      <c r="DC35">
        <f>IF('6 weeks'!DC:DC="Never/less than 1 per month",0.02,IF('6 weeks'!DC:DC="1-3 per month",0.08,IF('6 weeks'!DC:DC="once per week",0.14,IF('6 weeks'!DC:DC="2-4 per week",0.43,IF('6 weeks'!DC:DC="more than 4 per week",0.8)))))</f>
        <v>0.02</v>
      </c>
      <c r="DD35">
        <f>IF('6 weeks'!DD:DD="Never/less than 1 per month",0.02,IF('6 weeks'!DD:DD="1-3 per month",0.08,IF('6 weeks'!DD:DD="one per week",0.14,IF('6 weeks'!DD:DD="2-4 per week",0.43,IF('6 weeks'!DD:DD="more than 4 per week",0.8)))))</f>
        <v>0.14000000000000001</v>
      </c>
      <c r="DE35">
        <f>IF('6 weeks'!DE:DE="Never/less than 1 per month",0.02,IF('6 weeks'!DE:DE="1-3 per moth",0.08,IF('6 weeks'!DE:DE="1 per week",0.14,IF('6 weeks'!DE:DE="2-4 per week",0.8,IF('6 weeks'!DE:DE="more than 4 per week",0.8)))))</f>
        <v>0.02</v>
      </c>
      <c r="DF35">
        <f>IF('6 weeks'!DF:DF="Never/less than once per month",0.02,IF('6 weeks'!DF:DF="1-3 times per month",0.08,IF('6 weeks'!DF:DF="once per week",0.14,IF('6 weeks'!DF:DF="more than once week",0.43))))</f>
        <v>0.02</v>
      </c>
      <c r="DG35">
        <f>IF('6 weeks'!DG:DG="Never/less than 1 per month",0.02,IF('6 weeks'!DG:DG="1-3 per month",0.08,IF('6 weeks'!DG:DG="1 per week",0.14,IF('6 weeks'!DG:DG="more than 1 per week",0.8))))</f>
        <v>0.02</v>
      </c>
      <c r="DH35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35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35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35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0.08</v>
      </c>
      <c r="DL35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35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35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35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35">
        <f>IF('6 weeks'!DP:DP="Never/less than 1 per month",0.02,IF('6 weeks'!DP:DP="1-3 per month",0.08,IF('6 weeks'!DP:DP="once per week",0.14,IF('6 weeks'!DP:DP="2-4 per week",0.43,IF('6 weeks'!DP:DP="more than 4 per week",0.8)))))</f>
        <v>0.02</v>
      </c>
      <c r="DQ35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35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35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35">
        <f>IF('6 weeks'!DT:DT="Never/less than 1 per month",0.02,IF('6 weeks'!DT:DT="1-3 per month",0.08,IF('6 weeks'!DT:DT="once per week",0.14,IF('6 weeks'!DT:DT="2-4 per week",0.43,IF('6 weeks'!DT:DT="more than 4 per week",0.8)))))</f>
        <v>0.02</v>
      </c>
      <c r="DU35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35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0.14000000000000001</v>
      </c>
      <c r="DW35">
        <f>IF('6 weeks'!DW:DW="Never/less than 1 per month",0.02,IF('6 weeks'!DW:DW="1-3 per month",0.08,IF('6 weeks'!DW:DW="once per week",0.14,IF('6 weeks'!DW:DW="2-4 per week",0.43,IF('6 weeks'!DW:DW="more than 4 per week",0.8)))))</f>
        <v>0.02</v>
      </c>
      <c r="DX35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35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35">
        <f>IF('6 weeks'!DZ:DZ="Never/less than 1/month",0.02,IF('6 weeks'!DZ:DZ="1-3 times/month",0.08,IF('6 weeks'!DZ:DZ="once per week",0.14,IF('6 weeks'!DZ:DZ="2-4 times/week",0.43,IF('6 weeks'!DZ:DZ="more than 4 times/week",0.8)))))</f>
        <v>0.14000000000000001</v>
      </c>
      <c r="EA35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35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35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35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35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35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35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35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35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3</v>
      </c>
      <c r="EJ35">
        <f>IF('6 weeks'!EJ:EJ="Never/less than once per month",0.02,IF('6 weeks'!EJ:EJ="1-3 times per month",0.08,IF('6 weeks'!EJ:EJ="once per week",0.14,IF('6 weeks'!EJ:EJ="more than once per week",0.43))))</f>
        <v>0.02</v>
      </c>
      <c r="EK35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35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0.02</v>
      </c>
      <c r="EM35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0.8</v>
      </c>
      <c r="EN35">
        <f>IF('6 weeks'!EN:EN="Never/less than 1 per month",0.02,IF('6 weeks'!EN:EN="1-3 per moth",0.08,IF('6 weeks'!EN:EN="1 per week",0.14,IF('6 weeks'!EN:EN="2-4 per week",0.8,IF('6 weeks'!EN:EN="more than 4 per week",0.8)))))</f>
        <v>0.02</v>
      </c>
      <c r="EO35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3</v>
      </c>
      <c r="EP35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35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36" spans="1:147" x14ac:dyDescent="0.25">
      <c r="A36">
        <v>205</v>
      </c>
      <c r="B36">
        <f>IF('6 weeks'!B:B="Never/less than 1/month",0.02,IF('6 weeks'!B:B="1-3 times per month",0.08,IF('6 weeks'!B:B="once per week",0.14,IF('6 weeks'!B:B="2-6 times/week",0.8,IF('6 weeks'!B:B="1 or more per day",1)))))</f>
        <v>0.8</v>
      </c>
      <c r="C36">
        <f>IF('6 weeks'!C:C="Never/less than 1/month",0.02,IF('6 weeks'!C:C="1-3 times per month",0.08,IF('6 weeks'!C:C="once per week",0.14,IF('6 weeks'!C:C="2-6 times/week",0.8,IF('6 weeks'!C:C="1 or more per day",1)))))</f>
        <v>0.14000000000000001</v>
      </c>
      <c r="D36">
        <f>IF('6 weeks'!D:D="Never/less than 1/month",0.02,IF('6 weeks'!D:D="1-3 times per month",0.08,IF('6 weeks'!D:D="once per week",0.14,IF('6 weeks'!D:D="2-6 times/week",0.8,IF('6 weeks'!D:D="1 or more per day",1)))))</f>
        <v>0.02</v>
      </c>
      <c r="E36">
        <f>IF('6 weeks'!E:E="Never/less than 1 per month",0.02,IF('6 weeks'!E:E="1-3 per month",0.08,IF('6 weeks'!E:E="once per week",0.14,IF('6 weeks'!E:E="2-4 per week",0.43,IF('6 weeks'!E:E="1 or more per day",1)))))</f>
        <v>0.14000000000000001</v>
      </c>
      <c r="F36">
        <f>IF('6 weeks'!F:F="Never/less than 1/month",0.02,IF('6 weeks'!F:F="1-3 times/month",0.08,IF('6 weeks'!F:F="once per week",0.14,IF('6 weeks'!F:F="2-4 times/week",0.43,IF('6 weeks'!F:F="more than 4 times/week",0.8)))))</f>
        <v>0.08</v>
      </c>
      <c r="G36">
        <f>IF('6 weeks'!G:G="Never/less than 1/month",0.02,IF('6 weeks'!G:G="1-3 times per month",0.08,IF('6 weeks'!G:G="once per week",0.14,IF('6 weeks'!G:G="2-6 times/week",0.8,IF('6 weeks'!G:G="1 or more per day",1)))))</f>
        <v>0.02</v>
      </c>
      <c r="H36">
        <f>IF('6 weeks'!H:H="Never/less than 1 per month",0.02,IF('6 weeks'!H:H="1-3 per month",0.08,IF('6 weeks'!H:H="once per week",0.14,IF('6 weeks'!H:H="2-4 per week",0.43,IF('6 weeks'!H:H="more than 4 per week",0.8)))))</f>
        <v>0.02</v>
      </c>
      <c r="I36">
        <f>IF('6 weeks'!I:I="Never/less than 1 per month",0.02,IF('6 weeks'!I:I="1-3 per month",0.08,IF('6 weeks'!I:I="once per week",0.14,IF('6 weeks'!I:I="2-4 per week",0.43,IF('6 weeks'!I:I="more than 4 per week",0.8)))))</f>
        <v>0.02</v>
      </c>
      <c r="J36">
        <f>IF('6 weeks'!J:J="Never/less than 1 per month",0.02,IF('6 weeks'!J:J="1-3 per month",0.08,IF('6 weeks'!J:J="once per week",0.14,IF('6 weeks'!J:J="2-4 per week",0.43,IF('6 weeks'!J:J="more than 4 per week",0.8)))))</f>
        <v>0.02</v>
      </c>
      <c r="K36">
        <f>IF('6 weeks'!K:K="Never/less than 1 per month",0.02,IF('6 weeks'!K:K="1-3 per moth",0.08,IF('6 weeks'!K:K="1 per week",0.14,IF('6 weeks'!K:K="2-4 per week",0.8,IF('6 weeks'!K:K="more than 4 per week",0.8)))))</f>
        <v>0.02</v>
      </c>
      <c r="L36">
        <f>IF('6 weeks'!L:L="Never/less than 1/month",0.02,IF('6 weeks'!L:L="1-3 times/month",0.08,IF('6 weeks'!L:L="once per week",0.14,IF('6 weeks'!L:L="2-4 times/week",0.43,IF('6 weeks'!L:L="more than 4 times/week",0.8)))))</f>
        <v>0.02</v>
      </c>
      <c r="M36">
        <f>IF('6 weeks'!M:M="Never/less than 1/month",0.02,IF('6 weeks'!M:M="1-3 times/month",0.08,IF('6 weeks'!M:M="once per week",0.14,IF('6 weeks'!M:M="2-4 times/week",0.43,IF('6 weeks'!M:M="more than 4 times/week",0.8)))))</f>
        <v>0.08</v>
      </c>
      <c r="N36">
        <f>IF('6 weeks'!N:N="Never/less than 1 per month",0.02,IF('6 weeks'!N:N="1-3 per moth",0.08,IF('6 weeks'!N:N="1 per week",0.14,IF('6 weeks'!N:N="2-4 per week",0.8,IF('6 weeks'!N:N="more than 4 per week",0.8)))))</f>
        <v>0.02</v>
      </c>
      <c r="O36">
        <f>IF('6 weeks'!O:O="Never/less than 1 per month",0.02,IF('6 weeks'!O:O="1-3 per month",0.08,IF('6 weeks'!O:O="one per week",0.14,IF('6 weeks'!O:O="2-6 per week",0.8,IF('6 weeks'!O:O="1 or more per day",1)))))</f>
        <v>0.02</v>
      </c>
      <c r="P36">
        <f>IF('6 weeks'!P:P="Never/less than 1 per month",0.02,IF('6 weeks'!P:P="1-3 per month",0.08,IF('6 weeks'!P:P="once per week",0.14,IF('6 weeks'!P:P="2-4 per week",0.43,IF('6 weeks'!P:P="more than 4 per week",0.8)))))</f>
        <v>0.02</v>
      </c>
      <c r="Q36">
        <f>IF('6 weeks'!Q:Q="Never/less than 1 per month",0.02,IF('6 weeks'!Q:Q="1-3 per month",0.08,IF('6 weeks'!Q:Q="2-6 per week",0.8,IF('6 weeks'!Q:Q="1 per day",1,IF('6 weeks'!Q:Q="more than 1 per day",2.5)))))</f>
        <v>0.02</v>
      </c>
      <c r="R36">
        <f>IF('6 weeks'!R:R="Never/less than once per month",0.02,IF('6 weeks'!R:R="1-3 times per month",0.08,IF('6 weeks'!R:R="once per week",0.14,IF('6 weeks'!R:R="more than once week",0.43))))</f>
        <v>0.02</v>
      </c>
      <c r="S36">
        <f>IF('6 weeks'!S:S="Never/less than 1 per month",0.02,IF('6 weeks'!S:S="1-3 per month",0.08,IF('6 weeks'!S:S="1 per week",0.14,IF('6 weeks'!S:S="more than 1 per week",0.8))))</f>
        <v>0.02</v>
      </c>
      <c r="T36">
        <f>IF('6 weeks'!T:T="Never/less than once per month",0.02,IF('6 weeks'!T:T="1-3 times per month",0.08,IF('6 weeks'!T:T="once per week",0.14,IF('6 weeks'!T:T="more than once week",0.43))))</f>
        <v>0.02</v>
      </c>
      <c r="U36">
        <f>IF('6 weeks'!U:U="Never/less than 1/month",0.02,IF('6 weeks'!U:U="1-3 times/month",0.08,IF('6 weeks'!U:U="once per week",0.14,IF('6 weeks'!U:U="2-4 times/week",0.43,IF('6 weeks'!U:U="more than 4 times/week",0.8)))))</f>
        <v>0.43</v>
      </c>
      <c r="V36">
        <f>IF('6 weeks'!V:V="Never/less than 1/month",0.02,IF('6 weeks'!V:V="1-3 times/month",0.08,IF('6 weeks'!V:V="once per week",0.14,IF('6 weeks'!V:V="2-4 times/week",0.43,IF('6 weeks'!V:V="more than 4 times/week",0.8)))))</f>
        <v>0.02</v>
      </c>
      <c r="W36">
        <f>IF('6 weeks'!W:W="Never/less than 1/month",0.02,IF('6 weeks'!W:W="1-3 times/month",0.08,IF('6 weeks'!W:W="once per week",0.14,IF('6 weeks'!W:W="2-4 times/week",0.43,IF('6 weeks'!W:W="more than 4 times/week",0.8)))))</f>
        <v>0.02</v>
      </c>
      <c r="X36">
        <f>IF('6 weeks'!X:X="Never/less than 1 per month",0.02,IF('6 weeks'!X:X="1 per week or less",0.14,IF('6 weeks'!X:X="2-6 per week",0.8,IF('6 weeks'!X:X="1 per day",1,IF('6 weeks'!X:X="2-3 per day",2.5,IF('6 weeks'!X:X="more than 3 per day",3.5))))))</f>
        <v>0.02</v>
      </c>
      <c r="Y36">
        <f>IF('6 weeks'!Y:Y="Never/less than 1 per month",0.02,IF('6 weeks'!Y:Y="1-3 per month",0.08,IF('6 weeks'!Y:Y="once per week",0.14,IF('6 weeks'!Y:Y="2-4 per week",0.43,IF('6 weeks'!Y:Y="more than 4 per week",0.8)))))</f>
        <v>0.02</v>
      </c>
      <c r="Z36">
        <f>IF('6 weeks'!Z:Z="Never/less than 1 per month",0.02,IF('6 weeks'!Z:Z="1-3 per month",0.08,IF('6 weeks'!Z:Z="once per week",0.14,IF('6 weeks'!Z:Z="2-4 per week",0.43,IF('6 weeks'!Z:Z="more than 4 per week",0.8)))))</f>
        <v>0.02</v>
      </c>
      <c r="AA36">
        <f>IF('6 weeks'!AA:AA="Never/less than 1 per month",0.02,IF('6 weeks'!AA:AA="1-3 per month",0.08,IF('6 weeks'!AA:AA="once per week",0.14,IF('6 weeks'!AA:AA="2-4 per week",0.43,IF('6 weeks'!AA:AA="more than 4 per week",0.8)))))</f>
        <v>0.08</v>
      </c>
      <c r="AB36">
        <f>IF('6 weeks'!AB:AB="Never/less than 1 per month",0.02,IF('6 weeks'!AB:AB="1-3 per month",0.08,IF('6 weeks'!AB:AB="once per week",0.14,IF('6 weeks'!AB:AB="2-4 per week",0.43,IF('6 weeks'!AB:AB="more than 4 per week",0.8)))))</f>
        <v>0.02</v>
      </c>
      <c r="AC36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36">
        <f>IF('6 weeks'!AD:AD="Never/less than 1 per month",0.02,IF('6 weeks'!AD:AD="1-3 per month",0.08,IF('6 weeks'!AD:AD="one per week",0.14,IF('6 weeks'!AD:AD="2-4 per week",0.43,IF('6 weeks'!AD:AD="more than 4 per week",0.8)))))</f>
        <v>0.02</v>
      </c>
      <c r="AE36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0.14000000000000001</v>
      </c>
      <c r="AF36">
        <f>IF('6 weeks'!AF:AF="Never/less than 1 per month",0.02,IF('6 weeks'!AF:AF="1-3 per month",0.08,IF('6 weeks'!AF:AF="one per week",0.14,IF('6 weeks'!AF:AF="2-6 per week",0.8,IF('6 weeks'!AF:AF="1 or more per day",1)))))</f>
        <v>0.14000000000000001</v>
      </c>
      <c r="AG36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36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0.8</v>
      </c>
      <c r="AI36">
        <f>IF('6 weeks'!AI:AI="Never/less than once per month",0.02,IF('6 weeks'!AI:AI="1-3 times per month",0.08,IF('6 weeks'!AI:AI="once per week",0.14,IF('6 weeks'!AI:AI="more than once week",0.43))))</f>
        <v>0.02</v>
      </c>
      <c r="AJ36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36">
        <f>IF('6 weeks'!AK:AK="Never/less than 1 per month",0.02,IF('6 weeks'!AK:AK="1-3 per month",0.08,IF('6 weeks'!AK:AK="one per week",0.14,IF('6 weeks'!AK:AK="2-6 per week",0.8,IF('6 weeks'!AK:AK="1 or more per day",1)))))</f>
        <v>0.14000000000000001</v>
      </c>
      <c r="AL36">
        <f>IF('6 weeks'!AL:AL="Never/less than 1/month",0.02,IF('6 weeks'!AL:AL="1-3 times/month",0.08,IF('6 weeks'!AL:AL="once per week",0.14,IF('6 weeks'!AL:AL="2-4 times/week",0.43,IF('6 weeks'!AL:AL="more than 4 times/week",0.8)))))</f>
        <v>0.02</v>
      </c>
      <c r="AM36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36">
        <f>IF('6 weeks'!AN:AN="Never/less than 1 per month",0.02,IF('6 weeks'!AN:AN="1-3 per moth",0.08,IF('6 weeks'!AN:AN="1 per week",0.14,IF('6 weeks'!AN:AN="2-4 per week",0.8,IF('6 weeks'!AN:AN="more than 4 per week",0.8)))))</f>
        <v>0.8</v>
      </c>
      <c r="AO36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36">
        <f>IF('6 weeks'!AP:AP="Never/less than 1 per month",0.02,IF('6 weeks'!AP:AP="1-3 per month",0.08,IF('6 weeks'!AP:AP="1 per week",0.14,IF('6 weeks'!AP:AP="more than 1 per week",0.8))))</f>
        <v>0.8</v>
      </c>
      <c r="AQ36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36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36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36">
        <f>IF('6 weeks'!AT:AT="Never/less than 1 per month",0.02,IF('6 weeks'!AT:AT="1-3 per month",0.08,IF('6 weeks'!AT:AT="1-4 per week",0.43,IF('6 weeks'!AT:AT="more than 4 per week",0.8))))</f>
        <v>0.02</v>
      </c>
      <c r="AU36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36">
        <f>IF('6 weeks'!AV:AV="Never/less than 1 per month",0.02,IF('6 weeks'!AV:AV="1-3 per month",0.08,IF('6 weeks'!AV:AV="one per week",0.14,IF('6 weeks'!AV:AV="2-6 per week",0.8,IF('6 weeks'!AV:AV="1 or more per day",1)))))</f>
        <v>0.02</v>
      </c>
      <c r="AW36">
        <f>IF('6 weeks'!AW:AW="Never/less than 1 per month",0.02,IF('6 weeks'!AW:AW="1-3 per month",0.08,IF('6 weeks'!AW:AW="once per week",0.14,IF('6 weeks'!AW:AW="2-4 per week",0.43,IF('6 weeks'!AW:AW="more than 4 per week",0.8)))))</f>
        <v>0.02</v>
      </c>
      <c r="AX36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36">
        <f>IF('6 weeks'!AY:AY="Never/less than 1 per month",0.02,IF('6 weeks'!AY:AY="1-3 per moth",0.08,IF('6 weeks'!AY:AY="1 per week",0.14,IF('6 weeks'!AY:AY="2-4 per week",0.43,IF('6 weeks'!AY:AY="more than 4 per week",0.8)))))</f>
        <v>0.02</v>
      </c>
      <c r="AZ36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36">
        <f>IF('6 weeks'!BA:BA="Never/less than 1 per month",0.02,IF('6 weeks'!BA:BA="1-3 per moth",0.08,IF('6 weeks'!BA:BA="1 per week",0.14,IF('6 weeks'!BA:BA="2-4 per week",0.8,IF('6 weeks'!BA:BA="more than 4 per week",0.8)))))</f>
        <v>0.8</v>
      </c>
      <c r="BB36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36">
        <f>IF('6 weeks'!BC:BC="Never/less than 1 per month",0.02,IF('6 weeks'!BC:BC="1-3 per month",0.08,IF('6 weeks'!BC:BC="once per week",0.14,IF('6 weeks'!BC:BC="2-4 per week",0.43,IF('6 weeks'!BC:BC="more than 4 per week",0.8)))))</f>
        <v>0.14000000000000001</v>
      </c>
      <c r="BD36">
        <f>IF('6 weeks'!BD:BD="Never/less than 1 per month",0.02,IF('6 weeks'!BD:BD="1-3 per month",0.08,IF('6 weeks'!BD:BD="1 per week",0.14,IF('6 weeks'!BD:BD="more than 1 per week",0.8))))</f>
        <v>0.8</v>
      </c>
      <c r="BE36">
        <f>IF('6 weeks'!BE:BE="Never/less than 1 per month",0.02,IF('6 weeks'!BE:BE="1-3 per month",0.08,IF('6 weeks'!BE:BE="1 per week",0.14,IF('6 weeks'!BE:BE="more than 1 per week",0.8))))</f>
        <v>0.02</v>
      </c>
      <c r="BF36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36">
        <f>IF('6 weeks'!BG:BG="Never/less than 1/month",0.02,IF('6 weeks'!BG:BG="1-3 times/month",0.08,IF('6 weeks'!BG:BG="once per week",0.14,IF('6 weeks'!BG:BG="2-4 times/week",0.43,IF('6 weeks'!BG:BG="more than 4 times/week",0.8)))))</f>
        <v>0.02</v>
      </c>
      <c r="BH36">
        <f>IF('6 weeks'!BH:BH="Never/less than 1/month",0.02,IF('6 weeks'!BH:BH="1-3 times/month",0.08,IF('6 weeks'!BH:BH="once per week",0.14,IF('6 weeks'!BH:BH="2-4 times/week",0.43,IF('6 weeks'!BH:BH="more than 4 times/week",0.8)))))</f>
        <v>0.02</v>
      </c>
      <c r="BI36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36">
        <f>IF('6 weeks'!BJ:BJ="Never/less than 1 per month",0.02,IF('6 weeks'!BJ:BJ="1-3 per month",0.08,IF('6 weeks'!BJ:BJ="one per week",0.14,IF('6 weeks'!BJ:BJ="2-4 per week",0.43,IF('6 weeks'!BJ:BJ="more than 4 per week",0.8)))))</f>
        <v>0.02</v>
      </c>
      <c r="BK36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36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36">
        <f>IF('6 weeks'!BM:BM="Never/less than 1 per month",0.02,IF('6 weeks'!BM:BM="1-3 per month",0.08,IF('6 weeks'!BM:BM="once per week",0.14,IF('6 weeks'!BM:BM="2-4 per week",0.43,IF('6 weeks'!BM:BM="more than 4 per week",0.8)))))</f>
        <v>0.43</v>
      </c>
      <c r="BN36">
        <f>IF('6 weeks'!BN:BN="Never/less than 1 per month",0.02,IF('6 weeks'!BN:BN="1-3 per month",0.08,IF('6 weeks'!BN:BN="once per week",0.14,IF('6 weeks'!BN:BN="2-4 per week",0.43,IF('6 weeks'!BN:BN="more than 4 per week",0.8)))))</f>
        <v>0.14000000000000001</v>
      </c>
      <c r="BO36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36">
        <f>IF('6 weeks'!BP:BP="Never/less than 1 per month",0.02,IF('6 weeks'!BP:BP="1-3 per month",0.08,IF('6 weeks'!BP:BP="one per week",0.14,IF('6 weeks'!BP:BP="2-4 per week",0.43,IF('6 weeks'!BP:BP="more than 4 per week",0.8)))))</f>
        <v>0.02</v>
      </c>
      <c r="BQ36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36">
        <f>IF('6 weeks'!BR:BR="never/less than 1 per month",0.02,IF('6 weeks'!BR:BR="1-3 times per month",0.08,IF('6 weeks'!BR:BR="once per week",0.14,IF('6 weeks'!BR:BR="2-4 imes per week",0.43,IF('6 weeks'!BR:BR="more than 4 times per week",0.8)))))</f>
        <v>0.02</v>
      </c>
      <c r="BS36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36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36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0.8</v>
      </c>
      <c r="BV36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36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36">
        <f>IF('6 weeks'!BX:BX="Never/less than 1 per month",0.02,IF('6 weeks'!BX:BX="1-3 per month",0.08,IF('6 weeks'!BX:BX="once per week",0.14,IF('6 weeks'!BX:BX="2-4 per week",0.43,IF('6 weeks'!BX:BX="more than 4 per week",0.8)))))</f>
        <v>0.02</v>
      </c>
      <c r="BY36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36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36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36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36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36">
        <f>IF('6 weeks'!CD:CD="Never/less than 1/month",0.02,IF('6 weeks'!CD:CD="1-3 times/month",0.08,IF('6 weeks'!CD:CD="once per week",0.14,IF('6 weeks'!CD:CD="2-4 times/week",0.43,IF('6 weeks'!CD:CD="more than 4 times/week",0.8)))))</f>
        <v>0.08</v>
      </c>
      <c r="CE36">
        <f>IF('6 weeks'!CE:CE="Never/less than 1 per month",0.02,IF('6 weeks'!CE:CE="1-3 per moth",0.08,IF('6 weeks'!CE:CE="1 per week",0.14,IF('6 weeks'!CE:CE="2-4 per week",0.8,IF('6 weeks'!CE:CE="more than 4 per week",0.8)))))</f>
        <v>0.02</v>
      </c>
      <c r="CF36">
        <f>IF('6 weeks'!CF:CF="Never/less than 1 per month",0.02,IF('6 weeks'!CF:CF="1-3 per month",0.08,IF('6 weeks'!CF:CF="once per week",0.14,IF('6 weeks'!CF:CF="2-4 per week",0.43,IF('6 weeks'!CF:CF="more than 4 per week",0.8)))))</f>
        <v>0.02</v>
      </c>
      <c r="CG36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0.02</v>
      </c>
      <c r="CH36">
        <f>IF('6 weeks'!CH:CH="Never/less than once per month",0.02,IF('6 weeks'!CH:CH="1-3 times per month",0.08,IF('6 weeks'!CH:CH="once per week",0.14,IF('6 weeks'!CH:CH="more than once week",0.43))))</f>
        <v>0.02</v>
      </c>
      <c r="CI36">
        <f>IF('6 weeks'!CI:CI="Never/less than once per month",0.02,IF('6 weeks'!CI:CI="1-3 times per month",0.08,IF('6 weeks'!CI:CI="once per week",0.14,IF('6 weeks'!CI:CI="more than once week",0.43))))</f>
        <v>0.02</v>
      </c>
      <c r="CJ36">
        <f>IF('6 weeks'!CJ:CJ="Never/less than 1/month",0.02,IF('6 weeks'!CJ:CJ="1-3 times per month",0.08,IF('6 weeks'!CJ:CJ="once per week",0.14,IF('6 weeks'!CJ:CJ="2-6 times/week",0.8,IF('6 weeks'!CJ:CJ="1 or more per day",1)))))</f>
        <v>0.08</v>
      </c>
      <c r="CK36">
        <f>IF('6 weeks'!CK:CK="Never/less than 1 per month",0.02,IF('6 weeks'!CK:CK="1-3 per month",0.08,IF('6 weeks'!CK:CK="one per week",0.14,IF('6 weeks'!CK:CK="2-6 per week",0.8,IF('6 weeks'!CK:CK="1 or more per day",1)))))</f>
        <v>0.14000000000000001</v>
      </c>
      <c r="CL36">
        <v>0.14000000000000001</v>
      </c>
      <c r="CM36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36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36">
        <f>IF('6 weeks'!CO:CO="Never/less than 1 per month",0.02,IF('6 weeks'!CO:CO="1-3 per month",0.08,IF('6 weeks'!CO:CO="1 per week",0.14,IF('6 weeks'!CO:CO="more than 1 per week",0.8))))</f>
        <v>0.02</v>
      </c>
      <c r="CP36">
        <f>IF('6 weeks'!CP:CP="Never/less than 1 per month",0.02,IF('6 weeks'!CP:CP="1-3 per moth",0.08,IF('6 weeks'!CP:CP="1 per week",0.14,IF('6 weeks'!CP:CP="2-4 per week",0.8,IF('6 weeks'!CP:CP="more than 4 per week",0.8)))))</f>
        <v>0.08</v>
      </c>
      <c r="CQ36">
        <f>IF('6 weeks'!CQ:CQ="Never/less than once per month",0.02,IF('6 weeks'!CQ:CQ="1-3 times per month",0.08,IF('6 weeks'!CQ:CQ="once per week",0.14,IF('6 weeks'!CQ:CQ="more than once week",0.43))))</f>
        <v>0.02</v>
      </c>
      <c r="CR36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36">
        <f>IF('6 weeks'!CS:CS="Never/less than 1 per month",0.02,IF('6 weeks'!CS:CS="1-3 per month",0.08,IF('6 weeks'!CS:CS="one per week",0.14,IF('6 weeks'!CS:CS="2-4 per week",0.43,IF('6 weeks'!CS:CS="more than 4 per week",0.8)))))</f>
        <v>0.02</v>
      </c>
      <c r="CT36">
        <f>IF('6 weeks'!CT:CT="Never/less than 1 per month",0.02,IF('6 weeks'!CT:CT="1-3 per month",0.08,IF('6 weeks'!CT:CT="1 per week",0.14,IF('6 weeks'!CT:CT="more than 1 per week",0.8))))</f>
        <v>0.02</v>
      </c>
      <c r="CU36">
        <f>IF('6 weeks'!CU:CU="Never/less than 1/month",0.02,IF('6 weeks'!CU:CU="1-3 times per month",0.08,IF('6 weeks'!CU:CU="once per week",0.14,IF('6 weeks'!CU:CU="2-6 times/week",0.8,IF('6 weeks'!CU:CU="1 or more per day",1)))))</f>
        <v>0.02</v>
      </c>
      <c r="CV36">
        <f>IF('6 weeks'!CV:CV="Never/less than 1/month",0.02,IF('6 weeks'!CV:CV="1-3 times/month",0.08,IF('6 weeks'!CV:CV="once per week",0.14,IF('6 weeks'!CV:CV="2-4 times/week",0.43,IF('6 weeks'!CV:CV="more than 4 times/week",0.8)))))</f>
        <v>0.02</v>
      </c>
      <c r="CW36">
        <f>IF('6 weeks'!CW:CW="Never/less than 1 per month",0.02,IF('6 weeks'!CW:CW="1-3 per month",0.08,IF('6 weeks'!CW:CW="1 per week",0.14,IF('6 weeks'!CW:CW="more than 1 per week",0.8))))</f>
        <v>0.02</v>
      </c>
      <c r="CX36">
        <f>IF('6 weeks'!CX:CX="Never/less than once per month",0.02,IF('6 weeks'!CX:CX="1-3 times per month",0.08,IF('6 weeks'!CX:CX="once per week",0.14,IF('6 weeks'!CX:CX="more than once week",0.43))))</f>
        <v>0.08</v>
      </c>
      <c r="CY36">
        <f>IF('6 weeks'!CY:CY="Never/less than 1 per month",0.02,IF('6 weeks'!CY:CY="1-3 per month",0.08,IF('6 weeks'!CY:CY="once per week",0.14,IF('6 weeks'!CY:CY="2-4 per week",0.43,IF('6 weeks'!CY:CY="more than 4 per week",0.8)))))</f>
        <v>0.8</v>
      </c>
      <c r="CZ36">
        <f>IF('6 weeks'!CZ:CZ="Never/less than 1 per month",0.02,IF('6 weeks'!CZ:CZ="1-3 per month",0.08,IF('6 weeks'!CZ:CZ="1-4 per week",0.43,IF('6 weeks'!CZ:CZ="more than 4 per week",0.8))))</f>
        <v>0.08</v>
      </c>
      <c r="DA36">
        <f>IF('6 weeks'!DA:DA="Never/less than 1 per month",0.02,IF('6 weeks'!DA:DA="1-3 per month",0.08,IF('6 weeks'!DA:DA="once per week",0.14,IF('6 weeks'!DA:DA="2-4 per week",0.43,IF('6 weeks'!DA:DA="more than 4 per week",0.8)))))</f>
        <v>0.8</v>
      </c>
      <c r="DB36">
        <f>IF('6 weeks'!DB:DB="Never/less than 1 per month",0.02,IF('6 weeks'!DB:DB="1-3 per month",0.08,IF('6 weeks'!DB:DB="1-4 per week",0.43,IF('6 weeks'!DB:DB="more than 4 per week",0.8))))</f>
        <v>0.02</v>
      </c>
      <c r="DC36">
        <f>IF('6 weeks'!DC:DC="Never/less than 1 per month",0.02,IF('6 weeks'!DC:DC="1-3 per month",0.08,IF('6 weeks'!DC:DC="once per week",0.14,IF('6 weeks'!DC:DC="2-4 per week",0.43,IF('6 weeks'!DC:DC="more than 4 per week",0.8)))))</f>
        <v>0.02</v>
      </c>
      <c r="DD36">
        <f>IF('6 weeks'!DD:DD="Never/less than 1 per month",0.02,IF('6 weeks'!DD:DD="1-3 per month",0.08,IF('6 weeks'!DD:DD="one per week",0.14,IF('6 weeks'!DD:DD="2-6 per week",0.43,IF('6 weeks'!DD:DD="more than 4 per week",0.8)))))</f>
        <v>0.43</v>
      </c>
      <c r="DE36">
        <f>IF('6 weeks'!DE:DE="Never/less than 1 per month",0.02,IF('6 weeks'!DE:DE="1-3 per moth",0.08,IF('6 weeks'!DE:DE="1 per week",0.14,IF('6 weeks'!DE:DE="2-4 per week",0.8,IF('6 weeks'!DE:DE="more than 4 per week",0.8)))))</f>
        <v>0.02</v>
      </c>
      <c r="DF36">
        <f>IF('6 weeks'!DF:DF="Never/less than once per month",0.02,IF('6 weeks'!DF:DF="1-3 times per month",0.08,IF('6 weeks'!DF:DF="once per week",0.14,IF('6 weeks'!DF:DF="more than once week",0.43))))</f>
        <v>0.02</v>
      </c>
      <c r="DG36">
        <f>IF('6 weeks'!DG:DG="Never/less than 1 per month",0.02,IF('6 weeks'!DG:DG="1-3 per month",0.08,IF('6 weeks'!DG:DG="1 per week",0.14,IF('6 weeks'!DG:DG="more than 1 per week",0.8))))</f>
        <v>0.08</v>
      </c>
      <c r="DH36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36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36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36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0.08</v>
      </c>
      <c r="DL36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36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36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36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36">
        <f>IF('6 weeks'!DP:DP="Never/less than 1 per month",0.02,IF('6 weeks'!DP:DP="1-3 per month",0.08,IF('6 weeks'!DP:DP="once per week",0.14,IF('6 weeks'!DP:DP="2-4 per week",0.43,IF('6 weeks'!DP:DP="more than 4 per week",0.8)))))</f>
        <v>0.02</v>
      </c>
      <c r="DQ36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36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36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0.14000000000000001</v>
      </c>
      <c r="DT36">
        <f>IF('6 weeks'!DT:DT="Never/less than 1 per month",0.02,IF('6 weeks'!DT:DT="1-3 per month",0.08,IF('6 weeks'!DT:DT="once per week",0.14,IF('6 weeks'!DT:DT="2-4 per week",0.43,IF('6 weeks'!DT:DT="more than 4 per week",0.8)))))</f>
        <v>0.08</v>
      </c>
      <c r="DU36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36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0.08</v>
      </c>
      <c r="DW36">
        <f>IF('6 weeks'!DW:DW="Never/less than 1 per month",0.02,IF('6 weeks'!DW:DW="1-3 per month",0.08,IF('6 weeks'!DW:DW="once per week",0.14,IF('6 weeks'!DW:DW="2-4 per week",0.43,IF('6 weeks'!DW:DW="more than 4 per week",0.8)))))</f>
        <v>0.02</v>
      </c>
      <c r="DX36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36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36">
        <f>IF('6 weeks'!DZ:DZ="Never/less than 1/month",0.02,IF('6 weeks'!DZ:DZ="1-3 times/month",0.08,IF('6 weeks'!DZ:DZ="once per week",0.14,IF('6 weeks'!DZ:DZ="2-4 times/week",0.43,IF('6 weeks'!DZ:DZ="more than 4 times/week",0.8)))))</f>
        <v>0.43</v>
      </c>
      <c r="EA36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36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36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36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36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36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36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36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36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0.8</v>
      </c>
      <c r="EJ36">
        <f>IF('6 weeks'!EJ:EJ="Never/less than once per month",0.02,IF('6 weeks'!EJ:EJ="1-3 times per month",0.08,IF('6 weeks'!EJ:EJ="once per week",0.14,IF('6 weeks'!EJ:EJ="more than once per week",0.43))))</f>
        <v>0.02</v>
      </c>
      <c r="EK36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36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0.43</v>
      </c>
      <c r="EM36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1</v>
      </c>
      <c r="EN36">
        <f>IF('6 weeks'!EN:EN="Never/less than 1 per month",0.02,IF('6 weeks'!EN:EN="1-3 per moth",0.08,IF('6 weeks'!EN:EN="1 per week",0.14,IF('6 weeks'!EN:EN="2-4 per week",0.8,IF('6 weeks'!EN:EN="more than 4 per week",0.8)))))</f>
        <v>0.08</v>
      </c>
      <c r="EO36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0.02</v>
      </c>
      <c r="EP36">
        <f>IF('6 weeks'!EP:EP="Never/less than 1/month",0.02,IF('6 weeks'!EP:EP="1-3 times/month",0.08,IF('6 weeks'!EP:EP="once per week",0.14,IF('6 weeks'!EP:EP="2-4 times/week",0.43,IF('6 weeks'!EP:EP="more than 4 times/week",0.8)))))</f>
        <v>0.08</v>
      </c>
      <c r="EQ36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37" spans="1:147" x14ac:dyDescent="0.25">
      <c r="A37">
        <v>207</v>
      </c>
      <c r="B37">
        <f>IF('6 weeks'!B:B="Never/less than 1/month",0.02,IF('6 weeks'!B:B="1-3 times per month",0.08,IF('6 weeks'!B:B="once per week",0.14,IF('6 weeks'!B:B="2-6 times/week",0.8,IF('6 weeks'!B:B="1 or more per day",1)))))</f>
        <v>0.02</v>
      </c>
      <c r="C37">
        <f>IF('6 weeks'!C:C="Never/less than 1/month",0.02,IF('6 weeks'!C:C="1-3 times per month",0.08,IF('6 weeks'!C:C="once per week",0.14,IF('6 weeks'!C:C="2-6 times/week",0.8,IF('6 weeks'!C:C="1 or more per day",1)))))</f>
        <v>1</v>
      </c>
      <c r="D37">
        <f>IF('6 weeks'!D:D="Never/less than 1/month",0.02,IF('6 weeks'!D:D="1-3 times per month",0.08,IF('6 weeks'!D:D="once per week",0.14,IF('6 weeks'!D:D="2-6 times/week",0.8,IF('6 weeks'!D:D="1 or more per day",1)))))</f>
        <v>0.08</v>
      </c>
      <c r="E37">
        <f>IF('6 weeks'!E:E="Never/less than 1 per month",0.02,IF('6 weeks'!E:E="1-3 per month",0.08,IF('6 weeks'!E:E="once per week",0.14,IF('6 weeks'!E:E="2-4 per week",0.43,IF('6 weeks'!E:E="1 or more per day",1)))))</f>
        <v>0.02</v>
      </c>
      <c r="F37">
        <f>IF('6 weeks'!F:F="Never/less than 1/month",0.02,IF('6 weeks'!F:F="1-3 times/month",0.08,IF('6 weeks'!F:F="once per week",0.14,IF('6 weeks'!F:F="2-4 times/week",0.43,IF('6 weeks'!F:F="more than 4 times/week",0.8)))))</f>
        <v>0.14000000000000001</v>
      </c>
      <c r="G37">
        <f>IF('6 weeks'!G:G="Never/less than 1/month",0.02,IF('6 weeks'!G:G="1-3 times per month",0.08,IF('6 weeks'!G:G="once per week",0.14,IF('6 weeks'!G:G="2-6 times/week",0.8,IF('6 weeks'!G:G="1 or more per day",1)))))</f>
        <v>0.08</v>
      </c>
      <c r="H37">
        <f>IF('6 weeks'!H:H="Never/less than 1 per month",0.02,IF('6 weeks'!H:H="1-3 per month",0.08,IF('6 weeks'!H:H="once per week",0.14,IF('6 weeks'!H:H="2-4 per week",0.43,IF('6 weeks'!H:H="more than 4 per week",0.8)))))</f>
        <v>0.02</v>
      </c>
      <c r="I37">
        <f>IF('6 weeks'!I:I="Never/less than 1 per month",0.02,IF('6 weeks'!I:I="1-3 per month",0.08,IF('6 weeks'!I:I="once per week",0.14,IF('6 weeks'!I:I="2-4 per week",0.43,IF('6 weeks'!I:I="more than 4 per week",0.8)))))</f>
        <v>0.02</v>
      </c>
      <c r="J37">
        <f>IF('6 weeks'!J:J="Never/less than 1 per month",0.02,IF('6 weeks'!J:J="1-3 per month",0.08,IF('6 weeks'!J:J="once per week",0.14,IF('6 weeks'!J:J="2-4 per week",0.43,IF('6 weeks'!J:J="more than 4 per week",0.8)))))</f>
        <v>0.08</v>
      </c>
      <c r="K37">
        <f>IF('6 weeks'!K:K="Never/less than 1 per month",0.02,IF('6 weeks'!K:K="1-3 per moth",0.08,IF('6 weeks'!K:K="1 per week",0.14,IF('6 weeks'!K:K="2-4 per week",0.8,IF('6 weeks'!K:K="more than 4 per week",0.8)))))</f>
        <v>0.08</v>
      </c>
      <c r="L37">
        <f>IF('6 weeks'!L:L="Never/less than 1/month",0.02,IF('6 weeks'!L:L="1-3 times/month",0.08,IF('6 weeks'!L:L="once per week",0.14,IF('6 weeks'!L:L="2-4 times/week",0.43,IF('6 weeks'!L:L="more than 4 times/week",0.8)))))</f>
        <v>0.43</v>
      </c>
      <c r="M37">
        <f>IF('6 weeks'!M:M="Never/less than 1/month",0.02,IF('6 weeks'!M:M="1-3 times/month",0.08,IF('6 weeks'!M:M="once per week",0.14,IF('6 weeks'!M:M="2-4 times/week",0.43,IF('6 weeks'!M:M="more than 4 times/week",0.8)))))</f>
        <v>0.14000000000000001</v>
      </c>
      <c r="N37">
        <f>IF('6 weeks'!N:N="Never/less than 1 per month",0.02,IF('6 weeks'!N:N="1-3 per moth",0.08,IF('6 weeks'!N:N="1 per week",0.14,IF('6 weeks'!N:N="2-4 per week",0.8,IF('6 weeks'!N:N="more than 4 per week",0.8)))))</f>
        <v>0.08</v>
      </c>
      <c r="O37">
        <f>IF('6 weeks'!O:O="Never/less than 1 per month",0.02,IF('6 weeks'!O:O="1-3 per month",0.08,IF('6 weeks'!O:O="one per week",0.14,IF('6 weeks'!O:O="2-6 per week",0.8,IF('6 weeks'!O:O="1 or more per day",1)))))</f>
        <v>0.14000000000000001</v>
      </c>
      <c r="P37">
        <f>IF('6 weeks'!P:P="Never/less than 1 per month",0.02,IF('6 weeks'!P:P="1-3 per month",0.08,IF('6 weeks'!P:P="once per week",0.14,IF('6 weeks'!P:P="2-4 per week",0.43,IF('6 weeks'!P:P="more than 4 per week",0.8)))))</f>
        <v>0.02</v>
      </c>
      <c r="Q37">
        <f>IF('6 weeks'!Q:Q="Never/less than 1 per month",0.02,IF('6 weeks'!Q:Q="1-3 per month",0.08,IF('6 weeks'!Q:Q="2-6 per week",0.8,IF('6 weeks'!Q:Q="1 per day",1,IF('6 weeks'!Q:Q="more than 1 per day",2.5)))))</f>
        <v>1</v>
      </c>
      <c r="R37">
        <f>IF('6 weeks'!R:R="Never/less than once per month",0.02,IF('6 weeks'!R:R="1-3 times per month",0.08,IF('6 weeks'!R:R="once per week",0.14,IF('6 weeks'!R:R="more than once week",0.43))))</f>
        <v>0.02</v>
      </c>
      <c r="S37">
        <f>IF('6 weeks'!S:S="Never/less than 1 per month",0.02,IF('6 weeks'!S:S="1-3 per month",0.08,IF('6 weeks'!S:S="1 per week",0.14,IF('6 weeks'!S:S="more than 1 per week",0.8))))</f>
        <v>0.14000000000000001</v>
      </c>
      <c r="T37">
        <f>IF('6 weeks'!T:T="Never/less than once per month",0.02,IF('6 weeks'!T:T="1-3 times per month",0.08,IF('6 weeks'!T:T="once per week",0.14,IF('6 weeks'!T:T="more than once week",0.43))))</f>
        <v>0.08</v>
      </c>
      <c r="U37">
        <f>IF('6 weeks'!U:U="Never/less than 1/month",0.02,IF('6 weeks'!U:U="1-3 times/month",0.08,IF('6 weeks'!U:U="once per week",0.14,IF('6 weeks'!U:U="2-4 times/week",0.43,IF('6 weeks'!U:U="more than 4 times/week",0.8)))))</f>
        <v>0.43</v>
      </c>
      <c r="V37">
        <f>IF('6 weeks'!V:V="Never/less than 1/month",0.02,IF('6 weeks'!V:V="1-3 times/month",0.08,IF('6 weeks'!V:V="once per week",0.14,IF('6 weeks'!V:V="2-4 times/week",0.43,IF('6 weeks'!V:V="more than 4 times/week",0.8)))))</f>
        <v>0.14000000000000001</v>
      </c>
      <c r="W37">
        <f>IF('6 weeks'!W:W="Never/less than 1/month",0.02,IF('6 weeks'!W:W="1-3 times/month",0.08,IF('6 weeks'!W:W="once per week",0.14,IF('6 weeks'!W:W="2-4 times/week",0.43,IF('6 weeks'!W:W="more than 4 times/week",0.8)))))</f>
        <v>0.43</v>
      </c>
      <c r="X37">
        <f>IF('6 weeks'!X:X="Never/less than 1 per month",0.02,IF('6 weeks'!X:X="1 per week or less",0.14,IF('6 weeks'!X:X="2-6 per week",0.8,IF('6 weeks'!X:X="1 per day",1,IF('6 weeks'!X:X="2-3 per day",2.5,IF('6 weeks'!X:X="more than 3 per day",3.5))))))</f>
        <v>0.8</v>
      </c>
      <c r="Y37">
        <f>IF('6 weeks'!Y:Y="Never/less than 1 per month",0.02,IF('6 weeks'!Y:Y="1-3 per month",0.08,IF('6 weeks'!Y:Y="once per week",0.14,IF('6 weeks'!Y:Y="2-4 per week",0.43,IF('6 weeks'!Y:Y="more than 4 per week",0.8)))))</f>
        <v>0.02</v>
      </c>
      <c r="Z37">
        <f>IF('6 weeks'!Z:Z="Never/less than 1 per month",0.02,IF('6 weeks'!Z:Z="1-3 per month",0.08,IF('6 weeks'!Z:Z="once per week",0.14,IF('6 weeks'!Z:Z="2-4 per week",0.43,IF('6 weeks'!Z:Z="more than 4 per week",0.8)))))</f>
        <v>0.43</v>
      </c>
      <c r="AA37">
        <f>IF('6 weeks'!AA:AA="Never/less than 1 per month",0.02,IF('6 weeks'!AA:AA="1-3 per month",0.08,IF('6 weeks'!AA:AA="once per week",0.14,IF('6 weeks'!AA:AA="2-4 per week",0.43,IF('6 weeks'!AA:AA="more than 4 per week",0.8)))))</f>
        <v>0.08</v>
      </c>
      <c r="AB37">
        <f>IF('6 weeks'!AB:AB="Never/less than 1 per month",0.02,IF('6 weeks'!AB:AB="1-3 per month",0.08,IF('6 weeks'!AB:AB="once per week",0.14,IF('6 weeks'!AB:AB="2-4 per week",0.43,IF('6 weeks'!AB:AB="more than 4 per week",0.8)))))</f>
        <v>0.08</v>
      </c>
      <c r="AC37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37">
        <f>IF('6 weeks'!AD:AD="Never/less than 1 per month",0.02,IF('6 weeks'!AD:AD="1-3 per month",0.08,IF('6 weeks'!AD:AD="one per week",0.14,IF('6 weeks'!AD:AD="2-4 per week",0.43,IF('6 weeks'!AD:AD="more than 4 per week",0.8)))))</f>
        <v>0.02</v>
      </c>
      <c r="AE37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0.02</v>
      </c>
      <c r="AF37">
        <f>IF('6 weeks'!AF:AF="Never/less than 1 per month",0.02,IF('6 weeks'!AF:AF="1-3 per month",0.08,IF('6 weeks'!AF:AF="one per week",0.14,IF('6 weeks'!AF:AF="2-6 per week",0.8,IF('6 weeks'!AF:AF="1 or more per day",1)))))</f>
        <v>0.08</v>
      </c>
      <c r="AG37" t="s">
        <v>182</v>
      </c>
      <c r="AH37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0.43</v>
      </c>
      <c r="AI37">
        <f>IF('6 weeks'!AI:AI="Never/less than once per month",0.02,IF('6 weeks'!AI:AI="1-3 times per month",0.08,IF('6 weeks'!AI:AI="once per week",0.14,IF('6 weeks'!AI:AI="more than once week",0.43))))</f>
        <v>0.02</v>
      </c>
      <c r="AJ37">
        <f>IF('6 weeks'!AJ:AJ="Never/less than 1/month",0.02,IF('6 weeks'!AJ:AJ="1-3 times/month",0.08,IF('6 weeks'!AJ:AJ="once per week",0.14,IF('6 weeks'!AJ:AJ="2-4 times/week",0.43,IF('6 weeks'!AJ:AJ="more than 4 times/week",0.8)))))</f>
        <v>0.14000000000000001</v>
      </c>
      <c r="AK37">
        <f>IF('6 weeks'!AK:AK="Never/less than 1 per month",0.02,IF('6 weeks'!AK:AK="1-3 per month",0.08,IF('6 weeks'!AK:AK="one per week",0.14,IF('6 weeks'!AK:AK="2-6 per week",0.8,IF('6 weeks'!AK:AK="1 or more per day",1)))))</f>
        <v>0.14000000000000001</v>
      </c>
      <c r="AL37">
        <f>IF('6 weeks'!AL:AL="Never/less than 1/month",0.02,IF('6 weeks'!AL:AL="1-3 times/month",0.08,IF('6 weeks'!AL:AL="once per week",0.14,IF('6 weeks'!AL:AL="2-4 times/week",0.43,IF('6 weeks'!AL:AL="more than 4 times/week",0.8)))))</f>
        <v>0.14000000000000001</v>
      </c>
      <c r="AM37">
        <f>IF('6 weeks'!AM:AM="Never/less than 1 per month",0.02,IF('6 weeks'!AM:AM="1-3 per month",0.08,IF('6 weeks'!AM:AM="one per week",0.14,IF('6 weeks'!AM:AM="2-6 per week",0.8,IF('6 weeks'!AM:AM="1 or more per day",1)))))</f>
        <v>0.08</v>
      </c>
      <c r="AN37">
        <f>IF('6 weeks'!AN:AN="Never/less than 1 per month",0.02,IF('6 weeks'!AN:AN="1-3 per moth",0.08,IF('6 weeks'!AN:AN="1 per week",0.14,IF('6 weeks'!AN:AN="2-4 per week",0.8,IF('6 weeks'!AN:AN="more than 4 per week",0.8)))))</f>
        <v>0.02</v>
      </c>
      <c r="AO37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37">
        <f>IF('6 weeks'!AP:AP="Never/less than 1 per month",0.02,IF('6 weeks'!AP:AP="1-3 per month",0.08,IF('6 weeks'!AP:AP="1 per week",0.14,IF('6 weeks'!AP:AP="more than 1 per week",0.8))))</f>
        <v>0.8</v>
      </c>
      <c r="AQ37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37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0.14000000000000001</v>
      </c>
      <c r="AS37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37">
        <f>IF('6 weeks'!AT:AT="Never/less than 1 per month",0.02,IF('6 weeks'!AT:AT="1-3 per month",0.08,IF('6 weeks'!AT:AT="1-4 per week",0.43,IF('6 weeks'!AT:AT="more than 4 per week",0.8))))</f>
        <v>0.02</v>
      </c>
      <c r="AU37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37">
        <f>IF('6 weeks'!AV:AV="Never/less than 1 per month",0.02,IF('6 weeks'!AV:AV="1-3 per month",0.08,IF('6 weeks'!AV:AV="one per week",0.14,IF('6 weeks'!AV:AV="2-6 per week",0.8,IF('6 weeks'!AV:AV="1 or more per day",1)))))</f>
        <v>0.08</v>
      </c>
      <c r="AW37">
        <f>IF('6 weeks'!AW:AW="Never/less than 1 per month",0.02,IF('6 weeks'!AW:AW="1-3 per month",0.08,IF('6 weeks'!AW:AW="once per week",0.14,IF('6 weeks'!AW:AW="2-4 per week",0.43,IF('6 weeks'!AW:AW="more than 4 per week",0.8)))))</f>
        <v>0.8</v>
      </c>
      <c r="AX37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37">
        <f>IF('6 weeks'!AY:AY="Never/less than 1 per month",0.02,IF('6 weeks'!AY:AY="1-3 per moth",0.08,IF('6 weeks'!AY:AY="1 per week",0.14,IF('6 weeks'!AY:AY="2-4 per week",0.43,IF('6 weeks'!AY:AY="more than 4 per week",0.8)))))</f>
        <v>0.14000000000000001</v>
      </c>
      <c r="AZ37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37">
        <f>IF('6 weeks'!BA:BA="Never/less than 1 per month",0.02,IF('6 weeks'!BA:BA="1-3 per moth",0.08,IF('6 weeks'!BA:BA="1 per week",0.14,IF('6 weeks'!BA:BA="2-4 per week",0.8,IF('6 weeks'!BA:BA="more than 4 per week",0.8)))))</f>
        <v>0.08</v>
      </c>
      <c r="BB37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37">
        <f>IF('6 weeks'!BC:BC="Never/less than 1 per month",0.02,IF('6 weeks'!BC:BC="1-3 per month",0.08,IF('6 weeks'!BC:BC="once per week",0.14,IF('6 weeks'!BC:BC="2-4 per week",0.43,IF('6 weeks'!BC:BC="more than 4 per week",0.8)))))</f>
        <v>0.14000000000000001</v>
      </c>
      <c r="BD37">
        <f>IF('6 weeks'!BD:BD="Never/less than 1 per month",0.02,IF('6 weeks'!BD:BD="1-3 per month",0.08,IF('6 weeks'!BD:BD="1 per week",0.14,IF('6 weeks'!BD:BD="more than 1 per week",0.8))))</f>
        <v>0.02</v>
      </c>
      <c r="BE37">
        <f>IF('6 weeks'!BE:BE="Never/less than 1 per month",0.02,IF('6 weeks'!BE:BE="1-3 per month",0.08,IF('6 weeks'!BE:BE="1 per week",0.14,IF('6 weeks'!BE:BE="more than 1 per week",0.8))))</f>
        <v>0.08</v>
      </c>
      <c r="BF37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37">
        <f>IF('6 weeks'!BG:BG="Never/less than 1/month",0.02,IF('6 weeks'!BG:BG="1-3 times/month",0.08,IF('6 weeks'!BG:BG="once per week",0.14,IF('6 weeks'!BG:BG="2-4 times/week",0.43,IF('6 weeks'!BG:BG="more than 4 times/week",0.8)))))</f>
        <v>0.08</v>
      </c>
      <c r="BH37">
        <f>IF('6 weeks'!BH:BH="Never/less than 1/month",0.02,IF('6 weeks'!BH:BH="1-3 times/month",0.08,IF('6 weeks'!BH:BH="once per week",0.14,IF('6 weeks'!BH:BH="2-4 times/week",0.43,IF('6 weeks'!BH:BH="more than 4 times/week",0.8)))))</f>
        <v>0.14000000000000001</v>
      </c>
      <c r="BI37">
        <f>IF('6 weeks'!BI:BI="Never/less than 1/month",0.02,IF('6 weeks'!BI:BI="1-3 times/month",0.08,IF('6 weeks'!BI:BI="once per week",0.14,IF('6 weeks'!BI:BI="2-4 times/week",0.43,IF('6 weeks'!BI:BI="1 or more per day",1)))))</f>
        <v>0.43</v>
      </c>
      <c r="BJ37">
        <f>IF('6 weeks'!BJ:BJ="Never/less than 1 per month",0.02,IF('6 weeks'!BJ:BJ="1-3 per month",0.08,IF('6 weeks'!BJ:BJ="one per week",0.14,IF('6 weeks'!BJ:BJ="2-4 per week",0.43,IF('6 weeks'!BJ:BJ="more than 4 per week",0.8)))))</f>
        <v>0.02</v>
      </c>
      <c r="BK37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37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37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37">
        <f>IF('6 weeks'!BN:BN="Never/less than 1 per month",0.02,IF('6 weeks'!BN:BN="1-3 per month",0.08,IF('6 weeks'!BN:BN="once per week",0.14,IF('6 weeks'!BN:BN="2-4 per week",0.43,IF('6 weeks'!BN:BN="more than 4 per week",0.8)))))</f>
        <v>0.08</v>
      </c>
      <c r="BO37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37">
        <f>IF('6 weeks'!BP:BP="Never/less than 1 per month",0.02,IF('6 weeks'!BP:BP="1-3 per month",0.08,IF('6 weeks'!BP:BP="one per week",0.14,IF('6 weeks'!BP:BP="2-4 per week",0.43,IF('6 weeks'!BP:BP="more than 4 per week",0.8)))))</f>
        <v>0.8</v>
      </c>
      <c r="BQ37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37">
        <f>IF('6 weeks'!BR:BR="never/less than 1 per month",0.02,IF('6 weeks'!BR:BR="1-3 times per month",0.08,IF('6 weeks'!BR:BR="once per week",0.14,IF('6 weeks'!BR:BR="2-4 imes per week",0.43,IF('6 weeks'!BR:BR="more than 4 times per week",0.8)))))</f>
        <v>0.02</v>
      </c>
      <c r="BS37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37">
        <f>IF('6 weeks'!BT:BT="Never/less than 1/month",0.02,IF('6 weeks'!BT:BT="1-3 times per month",0.08,IF('6 weeks'!BT:BT="once per week",0.14,IF('6 weeks'!BT:BT="2-6 times/week",0.8,IF('6 weeks'!BT:BT="1 or more per day",1)))))</f>
        <v>0.08</v>
      </c>
      <c r="BU37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0.8</v>
      </c>
      <c r="BV37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37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37">
        <f>IF('6 weeks'!BX:BX="Never/less than 1 per month",0.02,IF('6 weeks'!BX:BX="1-3 per month",0.08,IF('6 weeks'!BX:BX="once per week",0.14,IF('6 weeks'!BX:BX="2-4 per week",0.43,IF('6 weeks'!BX:BX="more than 4 per week",0.8)))))</f>
        <v>0.02</v>
      </c>
      <c r="BY37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37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37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37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37">
        <f>IF('6 weeks'!CC:CC="Never/less than 1 per month",0.02,IF('6 weeks'!CC:CC="1-3 per month",0.08,IF('6 weeks'!CC:CC="one per week",0.14,IF('6 weeks'!CC:CC="2-6 per week",0.8,IF('6 weeks'!CC:CC="1 or more per day",1)))))</f>
        <v>0.08</v>
      </c>
      <c r="CD37">
        <f>IF('6 weeks'!CD:CD="Never/less than 1/month",0.02,IF('6 weeks'!CD:CD="1-3 times/month",0.08,IF('6 weeks'!CD:CD="once per week",0.14,IF('6 weeks'!CD:CD="2-4 times/week",0.43,IF('6 weeks'!CD:CD="more than 4 times/week",0.8)))))</f>
        <v>0.14000000000000001</v>
      </c>
      <c r="CE37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37">
        <f>IF('6 weeks'!CF:CF="Never/less than 1 per month",0.02,IF('6 weeks'!CF:CF="1-3 per month",0.08,IF('6 weeks'!CF:CF="once per week",0.14,IF('6 weeks'!CF:CF="2-4 per week",0.43,IF('6 weeks'!CF:CF="more than 4 per week",0.8)))))</f>
        <v>0.02</v>
      </c>
      <c r="CG37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0.08</v>
      </c>
      <c r="CH37">
        <f>IF('6 weeks'!CH:CH="Never/less than once per month",0.02,IF('6 weeks'!CH:CH="1-3 times per month",0.08,IF('6 weeks'!CH:CH="once per week",0.14,IF('6 weeks'!CH:CH="more than once week",0.43))))</f>
        <v>0.02</v>
      </c>
      <c r="CI37">
        <f>IF('6 weeks'!CI:CI="Never/less than once per month",0.02,IF('6 weeks'!CI:CI="1-3 times per month",0.08,IF('6 weeks'!CI:CI="once per week",0.14,IF('6 weeks'!CI:CI="more than once week",0.43))))</f>
        <v>0.02</v>
      </c>
      <c r="CJ37">
        <f>IF('6 weeks'!CJ:CJ="Never/less than 1/month",0.02,IF('6 weeks'!CJ:CJ="1-3 times per month",0.08,IF('6 weeks'!CJ:CJ="once per week",0.14,IF('6 weeks'!CJ:CJ="2-6 times/week",0.8,IF('6 weeks'!CJ:CJ="1 or more per day",1)))))</f>
        <v>0.08</v>
      </c>
      <c r="CK37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37">
        <v>0.08</v>
      </c>
      <c r="CM37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37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37">
        <f>IF('6 weeks'!CO:CO="Never/less than 1 per month",0.02,IF('6 weeks'!CO:CO="1-3 per month",0.08,IF('6 weeks'!CO:CO="1 per week",0.14,IF('6 weeks'!CO:CO="more than 1 per week",0.8))))</f>
        <v>0.8</v>
      </c>
      <c r="CP37">
        <f>IF('6 weeks'!CP:CP="Never/less than 1 per month",0.02,IF('6 weeks'!CP:CP="1-3 per moth",0.08,IF('6 weeks'!CP:CP="1 per week",0.14,IF('6 weeks'!CP:CP="2-4 per week",0.8,IF('6 weeks'!CP:CP="more than 4 per week",0.8)))))</f>
        <v>0.08</v>
      </c>
      <c r="CQ37">
        <f>IF('6 weeks'!CQ:CQ="Never/less than once per month",0.02,IF('6 weeks'!CQ:CQ="1-3 times per month",0.08,IF('6 weeks'!CQ:CQ="once per week",0.14,IF('6 weeks'!CQ:CQ="more than once week",0.43))))</f>
        <v>0.02</v>
      </c>
      <c r="CR37">
        <f>IF('6 weeks'!CR:CR="Never/less than 1/month",0.02,IF('6 weeks'!CR:CR="1-3 times/month",0.08,IF('6 weeks'!CR:CR="once per week",0.14,IF('6 weeks'!CR:CR="2-4 times/week",0.43,IF('6 weeks'!CR:CR="more than 4 times/week",0.8)))))</f>
        <v>0.43</v>
      </c>
      <c r="CS37">
        <f>IF('6 weeks'!CS:CS="Never/less than 1 per month",0.02,IF('6 weeks'!CS:CS="1-3 per month",0.08,IF('6 weeks'!CS:CS="one per week",0.14,IF('6 weeks'!CS:CS="2-4 per week",0.43,IF('6 weeks'!CS:CS="more than 4 per week",0.8)))))</f>
        <v>0.43</v>
      </c>
      <c r="CT37">
        <f>IF('6 weeks'!CT:CT="Never/less than 1 per month",0.02,IF('6 weeks'!CT:CT="1-3 per month",0.08,IF('6 weeks'!CT:CT="1 per week",0.14,IF('6 weeks'!CT:CT="more than 1 per week",0.8))))</f>
        <v>0.14000000000000001</v>
      </c>
      <c r="CU37">
        <f>IF('6 weeks'!CU:CU="Never/less than 1/month",0.02,IF('6 weeks'!CU:CU="1-3 times per month",0.08,IF('6 weeks'!CU:CU="once per week",0.14,IF('6 weeks'!CU:CU="2-6 times/week",0.8,IF('6 weeks'!CU:CU="1 or more per day",1)))))</f>
        <v>0.08</v>
      </c>
      <c r="CV37">
        <f>IF('6 weeks'!CV:CV="Never/less than 1/month",0.02,IF('6 weeks'!CV:CV="1-3 times/month",0.08,IF('6 weeks'!CV:CV="once per week",0.14,IF('6 weeks'!CV:CV="2-4 times/week",0.43,IF('6 weeks'!CV:CV="more than 4 times/week",0.8)))))</f>
        <v>0.14000000000000001</v>
      </c>
      <c r="CW37">
        <f>IF('6 weeks'!CW:CW="Never/less than 1 per month",0.02,IF('6 weeks'!CW:CW="1-3 per month",0.08,IF('6 weeks'!CW:CW="1 per week",0.14,IF('6 weeks'!CW:CW="more than 1 per week",0.8))))</f>
        <v>0.14000000000000001</v>
      </c>
      <c r="CX37">
        <f>IF('6 weeks'!CX:CX="Never/less than once per month",0.02,IF('6 weeks'!CX:CX="1-3 times per month",0.08,IF('6 weeks'!CX:CX="once per week",0.14,IF('6 weeks'!CX:CX="more than once week",0.43))))</f>
        <v>0.08</v>
      </c>
      <c r="CY37">
        <f>IF('6 weeks'!CY:CY="Never/less than 1 per month",0.02,IF('6 weeks'!CY:CY="1-3 per month",0.08,IF('6 weeks'!CY:CY="once per week",0.14,IF('6 weeks'!CY:CY="2-4 per week",0.43,IF('6 weeks'!CY:CY="more than 4 per week",0.8)))))</f>
        <v>0.02</v>
      </c>
      <c r="CZ37">
        <f>IF('6 weeks'!CZ:CZ="Never/less than 1 per month",0.02,IF('6 weeks'!CZ:CZ="1-3 per month",0.08,IF('6 weeks'!CZ:CZ="1-4 per week",0.43,IF('6 weeks'!CZ:CZ="more than 4 per week",0.8))))</f>
        <v>0.08</v>
      </c>
      <c r="DA37">
        <f>IF('6 weeks'!DA:DA="Never/less than 1 per month",0.02,IF('6 weeks'!DA:DA="1-3 per month",0.08,IF('6 weeks'!DA:DA="once per week",0.14,IF('6 weeks'!DA:DA="2-4 per week",0.43,IF('6 weeks'!DA:DA="more than 4 per week",0.8)))))</f>
        <v>0.14000000000000001</v>
      </c>
      <c r="DB37">
        <f>IF('6 weeks'!DB:DB="Never/less than 1 per month",0.02,IF('6 weeks'!DB:DB="1-3 per month",0.08,IF('6 weeks'!DB:DB="1-4 per week",0.43,IF('6 weeks'!DB:DB="more than 4 per week",0.8))))</f>
        <v>0.02</v>
      </c>
      <c r="DC37">
        <f>IF('6 weeks'!DC:DC="Never/less than 1 per month",0.02,IF('6 weeks'!DC:DC="1-3 per month",0.08,IF('6 weeks'!DC:DC="once per week",0.14,IF('6 weeks'!DC:DC="2-4 per week",0.43,IF('6 weeks'!DC:DC="more than 4 per week",0.8)))))</f>
        <v>0.08</v>
      </c>
      <c r="DD37">
        <f>IF('6 weeks'!DD:DD="Never/less than 1 per month",0.02,IF('6 weeks'!DD:DD="1-3 per month",0.08,IF('6 weeks'!DD:DD="one per week",0.14,IF('6 weeks'!DD:DD="2-6 per week",0.43,IF('6 weeks'!DD:DD="more than 4 per week",0.8)))))</f>
        <v>0.08</v>
      </c>
      <c r="DE37">
        <f>IF('6 weeks'!DE:DE="Never/less than 1 per month",0.02,IF('6 weeks'!DE:DE="1-3 per moth",0.08,IF('6 weeks'!DE:DE="1 per week",0.14,IF('6 weeks'!DE:DE="2-4 per week",0.8,IF('6 weeks'!DE:DE="more than 4 per week",0.8)))))</f>
        <v>0.08</v>
      </c>
      <c r="DF37">
        <f>IF('6 weeks'!DF:DF="Never/less than once per month",0.02,IF('6 weeks'!DF:DF="1-3 times per month",0.08,IF('6 weeks'!DF:DF="once per week",0.14,IF('6 weeks'!DF:DF="more than once week",0.43))))</f>
        <v>0.02</v>
      </c>
      <c r="DG37">
        <f>IF('6 weeks'!DG:DG="Never/less than 1 per month",0.02,IF('6 weeks'!DG:DG="1-3 per month",0.08,IF('6 weeks'!DG:DG="1 per week",0.14,IF('6 weeks'!DG:DG="more than 1 per week",0.8))))</f>
        <v>0.08</v>
      </c>
      <c r="DH37">
        <f>IF('6 weeks'!DH:DH="Never/less than 1 per month",0.02,IF('6 weeks'!DH:DH="1-3 per month",0.08,IF('6 weeks'!DH:DH="once per week",0.14,IF('6 weeks'!DH:DH="2-4 per week",0.43,IF('6 weeks'!DH:DH="more than 4 per week",0.8)))))</f>
        <v>0.08</v>
      </c>
      <c r="DI37">
        <f>IF('6 weeks'!DI:DI="Never/less than 1/month",0.02,IF('6 weeks'!DI:DI="1-3 times/month",0.08,IF('6 weeks'!DI:DI="once per week",0.14,IF('6 weeks'!DI:DI="2-4 times/week",0.43,IF('6 weeks'!DI:DI="1 or more per day",1)))))</f>
        <v>0.08</v>
      </c>
      <c r="DJ37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37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0.08</v>
      </c>
      <c r="DL37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37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37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37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37">
        <f>IF('6 weeks'!DP:DP="Never/less than 1 per month",0.02,IF('6 weeks'!DP:DP="1-3 per month",0.08,IF('6 weeks'!DP:DP="once per week",0.14,IF('6 weeks'!DP:DP="2-4 per week",0.43,IF('6 weeks'!DP:DP="more than 4 per week",0.8)))))</f>
        <v>0.02</v>
      </c>
      <c r="DQ37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37">
        <f>IF('6 weeks'!DR:DR="Never/less than 1 per month",0.02,IF('6 weeks'!DR:DR="1-3 per month",0.08,IF('6 weeks'!DR:DR="once per week",0.14,IF('6 weeks'!DR:DR="2-4 per week",0.43,IF('6 weeks'!DR:DR="more than 4 per week",0.8)))))</f>
        <v>0.14000000000000001</v>
      </c>
      <c r="DS37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37">
        <f>IF('6 weeks'!DT:DT="Never/less than 1 per month",0.02,IF('6 weeks'!DT:DT="1-3 per month",0.08,IF('6 weeks'!DT:DT="once per week",0.14,IF('6 weeks'!DT:DT="2-4 per week",0.43,IF('6 weeks'!DT:DT="more than 4 per week",0.8)))))</f>
        <v>0.02</v>
      </c>
      <c r="DU37">
        <f>IF('6 weeks'!DU:DU="Never/less than 1 per month",0.02,IF('6 weeks'!DU:DU="1-3 per month",0.08,IF('6 weeks'!DU:DU="one per week",0.14,IF('6 weeks'!DU:DU="2-6 per week",0.8,IF('6 weeks'!DU:DU="1 or more per day",1)))))</f>
        <v>0.08</v>
      </c>
      <c r="DV37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37">
        <f>IF('6 weeks'!DW:DW="Never/less than 1 per month",0.02,IF('6 weeks'!DW:DW="1-3 per month",0.08,IF('6 weeks'!DW:DW="once per week",0.14,IF('6 weeks'!DW:DW="2-4 per week",0.43,IF('6 weeks'!DW:DW="more than 4 per week",0.8)))))</f>
        <v>0.02</v>
      </c>
      <c r="DX37">
        <f>IF('6 weeks'!DX:DX="Never/less than 1/month",0.02,IF('6 weeks'!DX:DX="1-3 times/month",0.08,IF('6 weeks'!DX:DX="once per week",0.14,IF('6 weeks'!DX:DX="2-4 times/week",0.43,IF('6 weeks'!DX:DX="more than 4 times/week",0.8)))))</f>
        <v>0.14000000000000001</v>
      </c>
      <c r="DY37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37">
        <f>IF('6 weeks'!DZ:DZ="Never/less than 1/month",0.02,IF('6 weeks'!DZ:DZ="1-3 times/month",0.08,IF('6 weeks'!DZ:DZ="once per week",0.14,IF('6 weeks'!DZ:DZ="2-4 times/week",0.43,IF('6 weeks'!DZ:DZ="more than 4 times/week",0.8)))))</f>
        <v>0.14000000000000001</v>
      </c>
      <c r="EA37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37" t="s">
        <v>182</v>
      </c>
      <c r="EC37" t="s">
        <v>182</v>
      </c>
      <c r="ED37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37">
        <f>IF('6 weeks'!EE:EE="Never/less than 1/month",0.02,IF('6 weeks'!EE:EE="1-3 times per month",0.08,IF('6 weeks'!EE:EE="once per week",0.14,IF('6 weeks'!EE:EE="2-6 times/week",0.8,IF('6 weeks'!EE:EE="1 or more per day",1)))))</f>
        <v>0.08</v>
      </c>
      <c r="EF37" t="s">
        <v>182</v>
      </c>
      <c r="EG37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37" t="s">
        <v>182</v>
      </c>
      <c r="EI37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1</v>
      </c>
      <c r="EJ37">
        <f>IF('6 weeks'!EJ:EJ="Never/less than once per month",0.02,IF('6 weeks'!EJ:EJ="1-3 times per month",0.08,IF('6 weeks'!EJ:EJ="once per week",0.14,IF('6 weeks'!EJ:EJ="more than once per week",0.43))))</f>
        <v>0.08</v>
      </c>
      <c r="EK37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0.08</v>
      </c>
      <c r="EL37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0.43</v>
      </c>
      <c r="EM37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0.8</v>
      </c>
      <c r="EN37">
        <f>IF('6 weeks'!EN:EN="Never/less than 1 per month",0.02,IF('6 weeks'!EN:EN="1-3 per moth",0.08,IF('6 weeks'!EN:EN="1 per week",0.14,IF('6 weeks'!EN:EN="2-4 per week",0.8,IF('6 weeks'!EN:EN="more than 4 per week",0.8)))))</f>
        <v>0.08</v>
      </c>
      <c r="EO37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0.08</v>
      </c>
      <c r="EP37">
        <f>IF('6 weeks'!EP:EP="Never/less than 1/month",0.02,IF('6 weeks'!EP:EP="1-3 times/month",0.08,IF('6 weeks'!EP:EP="once per week",0.14,IF('6 weeks'!EP:EP="2-4 times/week",0.43,IF('6 weeks'!EP:EP="more than 4 times/week",0.8)))))</f>
        <v>0.14000000000000001</v>
      </c>
      <c r="EQ37">
        <f>IF('6 weeks'!EQ:EQ="Never/less than 1/month",0.02,IF('6 weeks'!EQ:EQ="1-3 times/month",0.08,IF('6 weeks'!EQ:EQ="once per week",0.14,IF('6 weeks'!EQ:EQ="2-4 times/week",0.43,IF('6 weeks'!EQ:EQ="more than 4 times/week",0.8)))))</f>
        <v>0.14000000000000001</v>
      </c>
    </row>
    <row r="38" spans="1:147" x14ac:dyDescent="0.25">
      <c r="A38">
        <v>214</v>
      </c>
      <c r="B38">
        <f>IF('6 weeks'!B:B="Never/less than 1/month",0.02,IF('6 weeks'!B:B="1-3 times per month",0.08,IF('6 weeks'!B:B="once per week",0.14,IF('6 weeks'!B:B="2-6 times/week",0.8,IF('6 weeks'!B:B="1 or more per day",1)))))</f>
        <v>0.08</v>
      </c>
      <c r="C38">
        <f>IF('6 weeks'!C:C="Never/less than 1/month",0.02,IF('6 weeks'!C:C="1-3 times per month",0.08,IF('6 weeks'!C:C="once per week",0.14,IF('6 weeks'!C:C="2-6 times/week",0.8,IF('6 weeks'!C:C="1 or more per day",1)))))</f>
        <v>0.08</v>
      </c>
      <c r="D38">
        <f>IF('6 weeks'!D:D="Never/less than 1/month",0.02,IF('6 weeks'!D:D="1-3 times per month",0.08,IF('6 weeks'!D:D="once per week",0.14,IF('6 weeks'!D:D="2-6 times/week",0.8,IF('6 weeks'!D:D="1 or more per day",1)))))</f>
        <v>0.8</v>
      </c>
      <c r="E38">
        <f>IF('6 weeks'!E:E="Never/less than 1 per month",0.02,IF('6 weeks'!E:E="1-3 per month",0.08,IF('6 weeks'!E:E="once per week",0.14,IF('6 weeks'!E:E="2-4 per week",0.43,IF('6 weeks'!E:E="1 or more per day",1)))))</f>
        <v>0.02</v>
      </c>
      <c r="F38">
        <f>IF('6 weeks'!F:F="Never/less than 1/month",0.02,IF('6 weeks'!F:F="1-3 times/month",0.08,IF('6 weeks'!F:F="once per week",0.14,IF('6 weeks'!F:F="2-4 times/week",0.43,IF('6 weeks'!F:F="more than 4 times/week",0.8)))))</f>
        <v>0.08</v>
      </c>
      <c r="G38">
        <f>IF('6 weeks'!G:G="Never/less than 1/month",0.02,IF('6 weeks'!G:G="1-3 times per month",0.08,IF('6 weeks'!G:G="once per week",0.14,IF('6 weeks'!G:G="2-6 times/week",0.8,IF('6 weeks'!G:G="1 or more per day",1)))))</f>
        <v>0.08</v>
      </c>
      <c r="H38">
        <f>IF('6 weeks'!H:H="Never/less than 1 per month",0.02,IF('6 weeks'!H:H="1-3 per month",0.08,IF('6 weeks'!H:H="once per week",0.14,IF('6 weeks'!H:H="2-4 per week",0.43,IF('6 weeks'!H:H="more than 4 per week",0.8)))))</f>
        <v>0.08</v>
      </c>
      <c r="I38">
        <f>IF('6 weeks'!I:I="Never/less than 1 per month",0.02,IF('6 weeks'!I:I="1-3 per month",0.08,IF('6 weeks'!I:I="once per week",0.14,IF('6 weeks'!I:I="2-4 per week",0.43,IF('6 weeks'!I:I="more than 4 per week",0.8)))))</f>
        <v>0.02</v>
      </c>
      <c r="J38">
        <f>IF('6 weeks'!J:J="Never/less than 1 per month",0.02,IF('6 weeks'!J:J="1-3 per month",0.08,IF('6 weeks'!J:J="once per week",0.14,IF('6 weeks'!J:J="2-4 per week",0.43,IF('6 weeks'!J:J="more than 4 per week",0.8)))))</f>
        <v>0.08</v>
      </c>
      <c r="K38">
        <f>IF('6 weeks'!K:K="Never/less than 1 per month",0.02,IF('6 weeks'!K:K="1-3 per moth",0.08,IF('6 weeks'!K:K="1 per week",0.14,IF('6 weeks'!K:K="2-4 per week",0.8,IF('6 weeks'!K:K="more than 4 per week",0.8)))))</f>
        <v>0.02</v>
      </c>
      <c r="L38">
        <f>IF('6 weeks'!L:L="Never/less than 1/month",0.02,IF('6 weeks'!L:L="1-3 times/month",0.08,IF('6 weeks'!L:L="once per week",0.14,IF('6 weeks'!L:L="2-4 times/week",0.43,IF('6 weeks'!L:L="more than 4 times/week",0.8)))))</f>
        <v>0.02</v>
      </c>
      <c r="M38">
        <f>IF('6 weeks'!M:M="Never/less than 1/month",0.02,IF('6 weeks'!M:M="1-3 times/month",0.08,IF('6 weeks'!M:M="once per week",0.14,IF('6 weeks'!M:M="2-4 times/week",0.43,IF('6 weeks'!M:M="more than 4 times/week",0.8)))))</f>
        <v>0.02</v>
      </c>
      <c r="N38">
        <f>IF('6 weeks'!N:N="Never/less than 1 per month",0.02,IF('6 weeks'!N:N="1-3 per moth",0.08,IF('6 weeks'!N:N="1 per week",0.14,IF('6 weeks'!N:N="2-4 per week",0.8,IF('6 weeks'!N:N="more than 4 per week",0.8)))))</f>
        <v>0.8</v>
      </c>
      <c r="O38">
        <f>IF('6 weeks'!O:O="Never/less than 1 per month",0.02,IF('6 weeks'!O:O="1-3 per month",0.08,IF('6 weeks'!O:O="one per week",0.14,IF('6 weeks'!O:O="2-6 per week",0.8,IF('6 weeks'!O:O="1 or more per day",1)))))</f>
        <v>0.02</v>
      </c>
      <c r="P38">
        <f>IF('6 weeks'!P:P="Never/less than 1 per month",0.02,IF('6 weeks'!P:P="1-3 per month",0.08,IF('6 weeks'!P:P="once per week",0.14,IF('6 weeks'!P:P="2-4 per week",0.43,IF('6 weeks'!P:P="more than 4 per week",0.8)))))</f>
        <v>0.14000000000000001</v>
      </c>
      <c r="Q38">
        <f>IF('6 weeks'!Q:Q="Never/less than 1 per month",0.02,IF('6 weeks'!Q:Q="1-3 per month",0.08,IF('6 weeks'!Q:Q="2-6 per week",0.8,IF('6 weeks'!Q:Q="1 per day",1,IF('6 weeks'!Q:Q="more than 1 per day",2.5)))))</f>
        <v>0.08</v>
      </c>
      <c r="R38">
        <f>IF('6 weeks'!R:R="Never/less than once per month",0.02,IF('6 weeks'!R:R="1-3 times per month",0.08,IF('6 weeks'!R:R="once per week",0.14,IF('6 weeks'!R:R="more than once week",0.43))))</f>
        <v>0.02</v>
      </c>
      <c r="S38">
        <f>IF('6 weeks'!S:S="Never/less than 1 per month",0.02,IF('6 weeks'!S:S="1-3 per month",0.08,IF('6 weeks'!S:S="1 per week",0.14,IF('6 weeks'!S:S="more than 1 per week",0.8))))</f>
        <v>0.02</v>
      </c>
      <c r="T38">
        <f>IF('6 weeks'!T:T="Never/less than once per month",0.02,IF('6 weeks'!T:T="1-3 times per month",0.08,IF('6 weeks'!T:T="once per week",0.14,IF('6 weeks'!T:T="more than once week",0.43))))</f>
        <v>0.02</v>
      </c>
      <c r="U38">
        <f>IF('6 weeks'!U:U="Never/less than 1/month",0.02,IF('6 weeks'!U:U="1-3 times/month",0.08,IF('6 weeks'!U:U="once per week",0.14,IF('6 weeks'!U:U="2-4 times/week",0.43,IF('6 weeks'!U:U="more than 4 times/week",0.8)))))</f>
        <v>0.14000000000000001</v>
      </c>
      <c r="V38">
        <f>IF('6 weeks'!V:V="Never/less than 1/month",0.02,IF('6 weeks'!V:V="1-3 times/month",0.08,IF('6 weeks'!V:V="once per week",0.14,IF('6 weeks'!V:V="2-4 times/week",0.43,IF('6 weeks'!V:V="more than 4 times/week",0.8)))))</f>
        <v>0.02</v>
      </c>
      <c r="W38">
        <f>IF('6 weeks'!W:W="Never/less than 1/month",0.02,IF('6 weeks'!W:W="1-3 times/month",0.08,IF('6 weeks'!W:W="once per week",0.14,IF('6 weeks'!W:W="2-4 times/week",0.43,IF('6 weeks'!W:W="more than 4 times/week",0.8)))))</f>
        <v>0.02</v>
      </c>
      <c r="X38">
        <f>IF('6 weeks'!X:X="Never/less than 1 per month",0.02,IF('6 weeks'!X:X="1 per week or less",0.14,IF('6 weeks'!X:X="2-6 per week",0.8,IF('6 weeks'!X:X="1 per day",1,IF('6 weeks'!X:X="2-3 per day",2.5,IF('6 weeks'!X:X="more than 3 per day",3.5))))))</f>
        <v>0.02</v>
      </c>
      <c r="Y38">
        <f>IF('6 weeks'!Y:Y="Never/less than 1 per month",0.02,IF('6 weeks'!Y:Y="1-3 per month",0.08,IF('6 weeks'!Y:Y="once per week",0.14,IF('6 weeks'!Y:Y="2-4 per week",0.43,IF('6 weeks'!Y:Y="more than 4 per week",0.8)))))</f>
        <v>0.08</v>
      </c>
      <c r="Z38">
        <f>IF('6 weeks'!Z:Z="Never/less than 1 per month",0.02,IF('6 weeks'!Z:Z="1-3 per month",0.08,IF('6 weeks'!Z:Z="once per week",0.14,IF('6 weeks'!Z:Z="2-4 per week",0.43,IF('6 weeks'!Z:Z="more than 4 per week",0.8)))))</f>
        <v>0.08</v>
      </c>
      <c r="AA38">
        <f>IF('6 weeks'!AA:AA="Never/less than 1 per month",0.02,IF('6 weeks'!AA:AA="1-3 per month",0.08,IF('6 weeks'!AA:AA="once per week",0.14,IF('6 weeks'!AA:AA="2-4 per week",0.43,IF('6 weeks'!AA:AA="more than 4 per week",0.8)))))</f>
        <v>0.08</v>
      </c>
      <c r="AB38">
        <f>IF('6 weeks'!AB:AB="Never/less than 1 per month",0.02,IF('6 weeks'!AB:AB="1-3 per month",0.08,IF('6 weeks'!AB:AB="once per week",0.14,IF('6 weeks'!AB:AB="2-4 per week",0.43,IF('6 weeks'!AB:AB="more than 4 per week",0.8)))))</f>
        <v>0.14000000000000001</v>
      </c>
      <c r="AC38">
        <f>IF('6 weeks'!AC:AC="Never/less than 1 per month",0.02,IF('6 weeks'!AC:AC="1-3 per month",0.08,IF('6 weeks'!AC:AC="once per week",0.14,IF('6 weeks'!AC:AC="2-4 per week",0.43,IF('6 weeks'!AC:AC="more than 4 per week",0.8)))))</f>
        <v>0.14000000000000001</v>
      </c>
      <c r="AD38">
        <f>IF('6 weeks'!AD:AD="Never/less than 1 per month",0.02,IF('6 weeks'!AD:AD="1-3 per month",0.08,IF('6 weeks'!AD:AD="one per week",0.14,IF('6 weeks'!AD:AD="2-4 per week",0.43,IF('6 weeks'!AD:AD="more than 4 per week",0.8)))))</f>
        <v>0.02</v>
      </c>
      <c r="AE38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0.8</v>
      </c>
      <c r="AF38">
        <f>IF('6 weeks'!AF:AF="Never/less than 1 per month",0.02,IF('6 weeks'!AF:AF="1-3 per month",0.08,IF('6 weeks'!AF:AF="one per week",0.14,IF('6 weeks'!AF:AF="2-6 per week",0.8,IF('6 weeks'!AF:AF="1 or more per day",1)))))</f>
        <v>0.02</v>
      </c>
      <c r="AG38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38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0.43</v>
      </c>
      <c r="AI38">
        <f>IF('6 weeks'!AI:AI="Never/less than once per month",0.02,IF('6 weeks'!AI:AI="1-3 times per month",0.08,IF('6 weeks'!AI:AI="once per week",0.14,IF('6 weeks'!AI:AI="more than once week",0.43))))</f>
        <v>0.02</v>
      </c>
      <c r="AJ38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38">
        <f>IF('6 weeks'!AK:AK="Never/less than 1 per month",0.02,IF('6 weeks'!AK:AK="1-3 per month",0.08,IF('6 weeks'!AK:AK="one per week",0.14,IF('6 weeks'!AK:AK="2-6 per week",0.8,IF('6 weeks'!AK:AK="1 or more per day",1)))))</f>
        <v>0.02</v>
      </c>
      <c r="AL38">
        <f>IF('6 weeks'!AL:AL="Never/less than 1/month",0.02,IF('6 weeks'!AL:AL="1-3 times/month",0.08,IF('6 weeks'!AL:AL="once per week",0.14,IF('6 weeks'!AL:AL="2-4 times/week",0.43,IF('6 weeks'!AL:AL="more than 4 times/week",0.8)))))</f>
        <v>0.08</v>
      </c>
      <c r="AM38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38">
        <f>IF('6 weeks'!AN:AN="Never/less than 1 per month",0.02,IF('6 weeks'!AN:AN="1-3 per moth",0.08,IF('6 weeks'!AN:AN="1 per week",0.14,IF('6 weeks'!AN:AN="2-4 per week",0.8,IF('6 weeks'!AN:AN="more than 4 per week",0.8)))))</f>
        <v>0.8</v>
      </c>
      <c r="AO38">
        <f>IF('6 weeks'!AO:AO="Never/less than 1 per month",0.02,IF('6 weeks'!AO:AO="1-3 per month",0.08,IF('6 weeks'!AO:AO="once per week",0.14,IF('6 weeks'!AO:AO="2-4 per week",0.43,IF('6 weeks'!AO:AO="more than 4 per week",0.8)))))</f>
        <v>0.08</v>
      </c>
      <c r="AP38">
        <f>IF('6 weeks'!AP:AP="Never/less than 1 per month",0.02,IF('6 weeks'!AP:AP="1-3 per month",0.08,IF('6 weeks'!AP:AP="1 per week",0.14,IF('6 weeks'!AP:AP="more than 1 per week",0.8))))</f>
        <v>0.02</v>
      </c>
      <c r="AQ38">
        <f>IF('6 weeks'!AQ:AQ="never/less than 1 per month",0.02,IF('6 weeks'!AQ:AQ="1-3 times per month",0.08,IF('6 weeks'!AQ:AQ="once per week",0.14,IF('6 weeks'!AQ:AQ="2-4 imes/week",0.43,IF('6 weeks'!AQ:AQ="more than 4 times per week",0.8)))))</f>
        <v>0.08</v>
      </c>
      <c r="AR38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38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38">
        <f>IF('6 weeks'!AT:AT="Never/less than 1 per month",0.02,IF('6 weeks'!AT:AT="1-3 per month",0.08,IF('6 weeks'!AT:AT="1-4 per week",0.43,IF('6 weeks'!AT:AT="more than 4 per week",0.8))))</f>
        <v>0.08</v>
      </c>
      <c r="AU38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38">
        <f>IF('6 weeks'!AV:AV="Never/less than 1 per month",0.02,IF('6 weeks'!AV:AV="1-3 per month",0.08,IF('6 weeks'!AV:AV="one per week",0.14,IF('6 weeks'!AV:AV="2-6 per week",0.8,IF('6 weeks'!AV:AV="1 or more per day",1)))))</f>
        <v>0.8</v>
      </c>
      <c r="AW38">
        <f>IF('6 weeks'!AW:AW="Never/less than 1 per month",0.02,IF('6 weeks'!AW:AW="1-3 per month",0.08,IF('6 weeks'!AW:AW="once per week",0.14,IF('6 weeks'!AW:AW="2-4 per week",0.43,IF('6 weeks'!AW:AW="more than 4 per week",0.8)))))</f>
        <v>0.02</v>
      </c>
      <c r="AX38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38">
        <f>IF('6 weeks'!AY:AY="Never/less than 1 per month",0.02,IF('6 weeks'!AY:AY="1-3 per moth",0.08,IF('6 weeks'!AY:AY="1 per week",0.14,IF('6 weeks'!AY:AY="2-4 per week",0.43,IF('6 weeks'!AY:AY="more than 4 per week",0.8)))))</f>
        <v>0.02</v>
      </c>
      <c r="AZ38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38">
        <f>IF('6 weeks'!BA:BA="Never/less than 1 per month",0.02,IF('6 weeks'!BA:BA="1-3 per moth",0.08,IF('6 weeks'!BA:BA="1 per week",0.14,IF('6 weeks'!BA:BA="2-4 per week",0.8,IF('6 weeks'!BA:BA="more than 4 per week",0.8)))))</f>
        <v>0.08</v>
      </c>
      <c r="BB38">
        <f>IF('6 weeks'!BB:BB="Never/less than 1 per month",0.02,IF('6 weeks'!BB:BB="1-3 per moth",0.08,IF('6 weeks'!BB:BB="1 per week",0.14,IF('6 weeks'!BB:BB="2-4 per week",0.8,IF('6 weeks'!BB:BB="more than 4 per week",0.8)))))</f>
        <v>0.14000000000000001</v>
      </c>
      <c r="BC38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38">
        <f>IF('6 weeks'!BD:BD="Never/less than 1 per month",0.02,IF('6 weeks'!BD:BD="1-3 per month",0.08,IF('6 weeks'!BD:BD="1 per week",0.14,IF('6 weeks'!BD:BD="more than 1 per week",0.8))))</f>
        <v>0.8</v>
      </c>
      <c r="BE38">
        <f>IF('6 weeks'!BE:BE="Never/less than 1 per month",0.02,IF('6 weeks'!BE:BE="1-3 per month",0.08,IF('6 weeks'!BE:BE="1 per week",0.14,IF('6 weeks'!BE:BE="more than 1 per week",0.8))))</f>
        <v>0.14000000000000001</v>
      </c>
      <c r="BF38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38">
        <f>IF('6 weeks'!BG:BG="Never/less than 1/month",0.02,IF('6 weeks'!BG:BG="1-3 times/month",0.08,IF('6 weeks'!BG:BG="once per week",0.14,IF('6 weeks'!BG:BG="2-4 times/week",0.43,IF('6 weeks'!BG:BG="more than 4 times/week",0.8)))))</f>
        <v>0.02</v>
      </c>
      <c r="BH38">
        <f>IF('6 weeks'!BH:BH="Never/less than 1/month",0.02,IF('6 weeks'!BH:BH="1-3 times/month",0.08,IF('6 weeks'!BH:BH="once per week",0.14,IF('6 weeks'!BH:BH="2-4 times/week",0.43,IF('6 weeks'!BH:BH="more than 4 times/week",0.8)))))</f>
        <v>0.14000000000000001</v>
      </c>
      <c r="BI38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38">
        <f>IF('6 weeks'!BJ:BJ="Never/less than 1 per month",0.02,IF('6 weeks'!BJ:BJ="1-3 per month",0.08,IF('6 weeks'!BJ:BJ="one per week",0.14,IF('6 weeks'!BJ:BJ="2-4 per week",0.43,IF('6 weeks'!BJ:BJ="more than 4 per week",0.8)))))</f>
        <v>0.14000000000000001</v>
      </c>
      <c r="BK38">
        <f>IF('6 weeks'!BK:BK="Never/less than 1 per month",0.02,IF('6 weeks'!BK:BK="1-3 per month",0.08,IF('6 weeks'!BK:BK="once per week",0.14,IF('6 weeks'!BK:BK="2-4 per week",0.43,IF('6 weeks'!BK:BK="more than 4 per week",0.8)))))</f>
        <v>0.14000000000000001</v>
      </c>
      <c r="BL38">
        <f>IF('6 weeks'!BL:BL="Never/less than 1 per month",0.02,IF('6 weeks'!BL:BL="1-3 per month",0.08,IF('6 weeks'!BL:BL="once per week",0.14,IF('6 weeks'!BL:BL="2-4 per week",0.8,IF('6 weeks'!BL:BL="more than 4 per week",1)))))</f>
        <v>0.8</v>
      </c>
      <c r="BM38">
        <f>IF('6 weeks'!BM:BM="Never/less than 1 per month",0.02,IF('6 weeks'!BM:BM="1-3 per month",0.08,IF('6 weeks'!BM:BM="once per week",0.14,IF('6 weeks'!BM:BM="2-4 per week",0.43,IF('6 weeks'!BM:BM="more than 4 per week",0.8)))))</f>
        <v>0.08</v>
      </c>
      <c r="BN38">
        <f>IF('6 weeks'!BN:BN="Never/less than 1 per month",0.02,IF('6 weeks'!BN:BN="1-3 per month",0.08,IF('6 weeks'!BN:BN="once per week",0.14,IF('6 weeks'!BN:BN="2-4 per week",0.43,IF('6 weeks'!BN:BN="more than 4 per week",0.8)))))</f>
        <v>0.02</v>
      </c>
      <c r="BO38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38">
        <f>IF('6 weeks'!BP:BP="Never/less than 1 per month",0.02,IF('6 weeks'!BP:BP="1-3 per month",0.08,IF('6 weeks'!BP:BP="one per week",0.14,IF('6 weeks'!BP:BP="2-4 per week",0.43,IF('6 weeks'!BP:BP="more than 4 per week",0.8)))))</f>
        <v>0.02</v>
      </c>
      <c r="BQ38">
        <f>IF('6 weeks'!BQ:BQ="Never/less than 1 per month",0.02,IF('6 weeks'!BQ:BQ="1-3 per month",0.08,IF('6 weeks'!BQ:BQ="once per week",0.14,IF('6 weeks'!BQ:BQ="2-4 per week",0.43,IF('6 weeks'!BQ:BQ="more than 4 per week",0.8)))))</f>
        <v>0.08</v>
      </c>
      <c r="BR38">
        <f>IF('6 weeks'!BR:BR="never/less than 1 per month",0.02,IF('6 weeks'!BR:BR="1-3 times per month",0.08,IF('6 weeks'!BR:BR="once per week",0.14,IF('6 weeks'!BR:BR="2-4 imes per week",0.43,IF('6 weeks'!BR:BR="more than 4 times per week",0.8)))))</f>
        <v>0.02</v>
      </c>
      <c r="BS38">
        <f>IF('6 weeks'!BS:BS="Never/less than 1 per month",0.02,IF('6 weeks'!BS:BS="1-3 per month",0.08,IF('6 weeks'!BS:BS="once per week",0.14,IF('6 weeks'!BS:BS="2-4 per week",0.43,IF('6 weeks'!BS:BS="more than 4 per week",0.8)))))</f>
        <v>0.43</v>
      </c>
      <c r="BT38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38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0.8</v>
      </c>
      <c r="BV38">
        <f>IF('6 weeks'!BV:BV="Never/less than 1 per month",0.02,IF('6 weeks'!BV:BV="1-3 per month",0.08,IF('6 weeks'!BV:BV="once per week",0.14,IF('6 weeks'!BV:BV="2-4 per week",0.43,IF('6 weeks'!BV:BV="more than 4 per week",0.8)))))</f>
        <v>0.08</v>
      </c>
      <c r="BW38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38">
        <f>IF('6 weeks'!BX:BX="Never/less than 1 per month",0.02,IF('6 weeks'!BX:BX="1-3 per month",0.08,IF('6 weeks'!BX:BX="once per week",0.14,IF('6 weeks'!BX:BX="2-4 per week",0.43,IF('6 weeks'!BX:BX="more than 4 per week",0.8)))))</f>
        <v>0.14000000000000001</v>
      </c>
      <c r="BY38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38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38">
        <f>IF('6 weeks'!CA:CA="Never/less than 1 per month",0.02,IF('6 weeks'!CA:CA="1-3 per month",0.08,IF('6 weeks'!CA:CA="once per week",0.14,IF('6 weeks'!CA:CA="2-4 per week",0.43,IF('6 weeks'!CA:CA="more than 4 per week",0.8)))))</f>
        <v>0.08</v>
      </c>
      <c r="CB38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38">
        <f>IF('6 weeks'!CC:CC="Never/less than 1 per month",0.02,IF('6 weeks'!CC:CC="1-3 per month",0.08,IF('6 weeks'!CC:CC="one per week",0.14,IF('6 weeks'!CC:CC="2-6 per week",0.8,IF('6 weeks'!CC:CC="1 or more per day",1)))))</f>
        <v>0.14000000000000001</v>
      </c>
      <c r="CD38">
        <f>IF('6 weeks'!CD:CD="Never/less than 1/month",0.02,IF('6 weeks'!CD:CD="1-3 times/month",0.08,IF('6 weeks'!CD:CD="once per week",0.14,IF('6 weeks'!CD:CD="2-4 times/week",0.43,IF('6 weeks'!CD:CD="more than 4 times/week",0.8)))))</f>
        <v>0.08</v>
      </c>
      <c r="CE38">
        <f>IF('6 weeks'!CE:CE="Never/less than 1 per month",0.02,IF('6 weeks'!CE:CE="1-3 per moth",0.08,IF('6 weeks'!CE:CE="1 per week",0.14,IF('6 weeks'!CE:CE="2-4 per week",0.8,IF('6 weeks'!CE:CE="more than 4 per week",0.8)))))</f>
        <v>0.02</v>
      </c>
      <c r="CF38">
        <f>IF('6 weeks'!CF:CF="Never/less than 1 per month",0.02,IF('6 weeks'!CF:CF="1-3 per month",0.08,IF('6 weeks'!CF:CF="once per week",0.14,IF('6 weeks'!CF:CF="2-4 per week",0.43,IF('6 weeks'!CF:CF="more than 4 per week",0.8)))))</f>
        <v>0.08</v>
      </c>
      <c r="CG38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0.02</v>
      </c>
      <c r="CH38">
        <f>IF('6 weeks'!CH:CH="Never/less than once per month",0.02,IF('6 weeks'!CH:CH="1-3 times per month",0.08,IF('6 weeks'!CH:CH="once per week",0.14,IF('6 weeks'!CH:CH="more than once week",0.43))))</f>
        <v>0.02</v>
      </c>
      <c r="CI38">
        <f>IF('6 weeks'!CI:CI="Never/less than once per month",0.02,IF('6 weeks'!CI:CI="1-3 times per month",0.08,IF('6 weeks'!CI:CI="once per week",0.14,IF('6 weeks'!CI:CI="more than once week",0.43))))</f>
        <v>0.02</v>
      </c>
      <c r="CJ38">
        <f>IF('6 weeks'!CJ:CJ="Never/less than 1/month",0.02,IF('6 weeks'!CJ:CJ="1-3 times per month",0.08,IF('6 weeks'!CJ:CJ="once per week",0.14,IF('6 weeks'!CJ:CJ="2-6 times/week",0.8,IF('6 weeks'!CJ:CJ="1 or more per day",1)))))</f>
        <v>0.08</v>
      </c>
      <c r="CK38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38">
        <v>0.02</v>
      </c>
      <c r="CM38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0.8</v>
      </c>
      <c r="CN38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38">
        <f>IF('6 weeks'!CO:CO="Never/less than 1 per month",0.02,IF('6 weeks'!CO:CO="1-3 per month",0.08,IF('6 weeks'!CO:CO="1 per week",0.14,IF('6 weeks'!CO:CO="more than 1 per week",0.8))))</f>
        <v>0.02</v>
      </c>
      <c r="CP38">
        <f>IF('6 weeks'!CP:CP="Never/less than 1 per month",0.02,IF('6 weeks'!CP:CP="1-3 per moth",0.08,IF('6 weeks'!CP:CP="1 per week",0.14,IF('6 weeks'!CP:CP="2-4 per week",0.8,IF('6 weeks'!CP:CP="more than 4 per week",0.8)))))</f>
        <v>0.02</v>
      </c>
      <c r="CQ38">
        <f>IF('6 weeks'!CQ:CQ="Never/less than once per month",0.02,IF('6 weeks'!CQ:CQ="1-3 times per month",0.08,IF('6 weeks'!CQ:CQ="once per week",0.14,IF('6 weeks'!CQ:CQ="more than once week",0.43))))</f>
        <v>0.02</v>
      </c>
      <c r="CR38">
        <f>IF('6 weeks'!CR:CR="Never/less than 1/month",0.02,IF('6 weeks'!CR:CR="1-3 times/month",0.08,IF('6 weeks'!CR:CR="once per week",0.14,IF('6 weeks'!CR:CR="2-4 times/week",0.43,IF('6 weeks'!CR:CR="more than 4 times/week",0.8)))))</f>
        <v>0.14000000000000001</v>
      </c>
      <c r="CS38">
        <f>IF('6 weeks'!CS:CS="Never/less than 1 per month",0.02,IF('6 weeks'!CS:CS="1-3 per month",0.08,IF('6 weeks'!CS:CS="one per week",0.14,IF('6 weeks'!CS:CS="2-4 per week",0.43,IF('6 weeks'!CS:CS="more than 4 per week",0.8)))))</f>
        <v>0.08</v>
      </c>
      <c r="CT38">
        <f>IF('6 weeks'!CT:CT="Never/less than 1 per month",0.02,IF('6 weeks'!CT:CT="1-3 per month",0.08,IF('6 weeks'!CT:CT="1 per week",0.14,IF('6 weeks'!CT:CT="more than 1 per week",0.8))))</f>
        <v>0.02</v>
      </c>
      <c r="CU38">
        <f>IF('6 weeks'!CU:CU="Never/less than 1/month",0.02,IF('6 weeks'!CU:CU="1-3 times per month",0.08,IF('6 weeks'!CU:CU="once per week",0.14,IF('6 weeks'!CU:CU="2-6 times/week",0.8,IF('6 weeks'!CU:CU="1 or more per day",1)))))</f>
        <v>0.14000000000000001</v>
      </c>
      <c r="CV38">
        <f>IF('6 weeks'!CV:CV="Never/less than 1/month",0.02,IF('6 weeks'!CV:CV="1-3 times/month",0.08,IF('6 weeks'!CV:CV="once per week",0.14,IF('6 weeks'!CV:CV="2-4 times/week",0.43,IF('6 weeks'!CV:CV="more than 4 times/week",0.8)))))</f>
        <v>0.08</v>
      </c>
      <c r="CW38">
        <f>IF('6 weeks'!CW:CW="Never/less than 1 per month",0.02,IF('6 weeks'!CW:CW="1-3 per month",0.08,IF('6 weeks'!CW:CW="1 per week",0.14,IF('6 weeks'!CW:CW="more than 1 per week",0.8))))</f>
        <v>0.02</v>
      </c>
      <c r="CX38">
        <f>IF('6 weeks'!CX:CX="Never/less than once per month",0.02,IF('6 weeks'!CX:CX="1-3 times per month",0.08,IF('6 weeks'!CX:CX="once per week",0.14,IF('6 weeks'!CX:CX="more than once week",0.43))))</f>
        <v>0.08</v>
      </c>
      <c r="CY38">
        <f>IF('6 weeks'!CY:CY="Never/less than 1 per month",0.02,IF('6 weeks'!CY:CY="1-3 per month",0.08,IF('6 weeks'!CY:CY="once per week",0.14,IF('6 weeks'!CY:CY="2-4 per week",0.43,IF('6 weeks'!CY:CY="more than 4 per week",0.8)))))</f>
        <v>0.02</v>
      </c>
      <c r="CZ38">
        <f>IF('6 weeks'!CZ:CZ="Never/less than 1 per month",0.02,IF('6 weeks'!CZ:CZ="1-3 per month",0.08,IF('6 weeks'!CZ:CZ="1-4 per week",0.43,IF('6 weeks'!CZ:CZ="more than 4 per week",0.8))))</f>
        <v>0.02</v>
      </c>
      <c r="DA38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38">
        <f>IF('6 weeks'!DB:DB="Never/less than 1 per month",0.02,IF('6 weeks'!DB:DB="1-3 per month",0.08,IF('6 weeks'!DB:DB="1-4 per week",0.43,IF('6 weeks'!DB:DB="more than 4 per week",0.8))))</f>
        <v>0.08</v>
      </c>
      <c r="DC38">
        <f>IF('6 weeks'!DC:DC="Never/less than 1 per month",0.02,IF('6 weeks'!DC:DC="1-3 per month",0.08,IF('6 weeks'!DC:DC="once per week",0.14,IF('6 weeks'!DC:DC="2-4 per week",0.43,IF('6 weeks'!DC:DC="more than 4 per week",0.8)))))</f>
        <v>0.02</v>
      </c>
      <c r="DD38">
        <f>IF('6 weeks'!DD:DD="Never/less than 1 per month",0.02,IF('6 weeks'!DD:DD="1-3 per month",0.08,IF('6 weeks'!DD:DD="one per week",0.14,IF('6 weeks'!DD:DD="2-6 per week",0.43,IF('6 weeks'!DD:DD="more than 4 per week",0.8)))))</f>
        <v>0.08</v>
      </c>
      <c r="DE38">
        <f>IF('6 weeks'!DE:DE="Never/less than 1 per month",0.02,IF('6 weeks'!DE:DE="1-3 per moth",0.08,IF('6 weeks'!DE:DE="1 per week",0.14,IF('6 weeks'!DE:DE="2-4 per week",0.8,IF('6 weeks'!DE:DE="more than 4 per week",0.8)))))</f>
        <v>0.02</v>
      </c>
      <c r="DF38">
        <f>IF('6 weeks'!DF:DF="Never/less than once per month",0.02,IF('6 weeks'!DF:DF="1-3 times per month",0.08,IF('6 weeks'!DF:DF="once per week",0.14,IF('6 weeks'!DF:DF="more than once week",0.43))))</f>
        <v>0.02</v>
      </c>
      <c r="DG38">
        <f>IF('6 weeks'!DG:DG="Never/less than 1 per month",0.02,IF('6 weeks'!DG:DG="1-3 per month",0.08,IF('6 weeks'!DG:DG="1 per week",0.14,IF('6 weeks'!DG:DG="more than 1 per week",0.8))))</f>
        <v>0.02</v>
      </c>
      <c r="DH38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38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38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38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0.08</v>
      </c>
      <c r="DL38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38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38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38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38">
        <f>IF('6 weeks'!DP:DP="Never/less than 1 per month",0.02,IF('6 weeks'!DP:DP="1-3 per month",0.08,IF('6 weeks'!DP:DP="once per week",0.14,IF('6 weeks'!DP:DP="2-4 per week",0.43,IF('6 weeks'!DP:DP="more than 4 per week",0.8)))))</f>
        <v>0.08</v>
      </c>
      <c r="DQ38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38">
        <f>IF('6 weeks'!DR:DR="Never/less than 1 per month",0.02,IF('6 weeks'!DR:DR="1-3 per month",0.08,IF('6 weeks'!DR:DR="once per week",0.14,IF('6 weeks'!DR:DR="2-4 per week",0.43,IF('6 weeks'!DR:DR="more than 4 per week",0.8)))))</f>
        <v>0.08</v>
      </c>
      <c r="DS38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38">
        <f>IF('6 weeks'!DT:DT="Never/less than 1 per month",0.02,IF('6 weeks'!DT:DT="1-3 per month",0.08,IF('6 weeks'!DT:DT="once per week",0.14,IF('6 weeks'!DT:DT="2-4 per week",0.43,IF('6 weeks'!DT:DT="more than 4 per week",0.8)))))</f>
        <v>0.02</v>
      </c>
      <c r="DU38">
        <f>IF('6 weeks'!DU:DU="Never/less than 1 per month",0.02,IF('6 weeks'!DU:DU="1-3 per month",0.08,IF('6 weeks'!DU:DU="one per week",0.14,IF('6 weeks'!DU:DU="2-6 per week",0.8,IF('6 weeks'!DU:DU="1 or more per day",1)))))</f>
        <v>0.08</v>
      </c>
      <c r="DV38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38">
        <f>IF('6 weeks'!DW:DW="Never/less than 1 per month",0.02,IF('6 weeks'!DW:DW="1-3 per month",0.08,IF('6 weeks'!DW:DW="once per week",0.14,IF('6 weeks'!DW:DW="2-4 per week",0.43,IF('6 weeks'!DW:DW="more than 4 per week",0.8)))))</f>
        <v>0.02</v>
      </c>
      <c r="DX38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38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0.08</v>
      </c>
      <c r="DZ38">
        <f>IF('6 weeks'!DZ:DZ="Never/less than 1/month",0.02,IF('6 weeks'!DZ:DZ="1-3 times/month",0.08,IF('6 weeks'!DZ:DZ="once per week",0.14,IF('6 weeks'!DZ:DZ="2-4 times/week",0.43,IF('6 weeks'!DZ:DZ="more than 4 times/week",0.8)))))</f>
        <v>0.08</v>
      </c>
      <c r="EA38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38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38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38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38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38">
        <f>IF('6 weeks'!EF:EF="Never/less than 1 per month",0.02,IF('6 weeks'!EF:EF="1-3 per month",0.08,IF('6 weeks'!EF:EF="one per week",0.14,IF('6 weeks'!EF:EF="2-4 per week",0.43,IF('6 weeks'!EF:EF="more than 4 per week",0.8)))))</f>
        <v>0.14000000000000001</v>
      </c>
      <c r="EG38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38">
        <f>IF('6 weeks'!EH:EH="Never/less than 1 per month",0.02,IF('6 weeks'!EH:EH="1-3 per month",0.08,IF('6 weeks'!EH:EH="once per week",0.14,IF('6 weeks'!EH:EH="2-4 per week",0.43,IF('6 weeks'!EH:EH="more than 4 per week",0.8)))))</f>
        <v>0.14000000000000001</v>
      </c>
      <c r="EI38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0.14000000000000001</v>
      </c>
      <c r="EJ38">
        <f>IF('6 weeks'!EJ:EJ="Never/less than once per month",0.02,IF('6 weeks'!EJ:EJ="1-3 times per month",0.08,IF('6 weeks'!EJ:EJ="once per week",0.14,IF('6 weeks'!EJ:EJ="more than once per week",0.43))))</f>
        <v>0.02</v>
      </c>
      <c r="EK38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0.08</v>
      </c>
      <c r="EL38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0.43</v>
      </c>
      <c r="EM38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2.5</v>
      </c>
      <c r="EN38">
        <f>IF('6 weeks'!EN:EN="Never/less than 1 per month",0.02,IF('6 weeks'!EN:EN="1-3 per moth",0.08,IF('6 weeks'!EN:EN="1 per week",0.14,IF('6 weeks'!EN:EN="2-4 per week",0.8,IF('6 weeks'!EN:EN="more than 4 per week",0.8)))))</f>
        <v>0.08</v>
      </c>
      <c r="EO38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0.02</v>
      </c>
      <c r="EP38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38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39" spans="1:147" x14ac:dyDescent="0.25">
      <c r="A39">
        <v>215</v>
      </c>
      <c r="B39">
        <f>IF('6 weeks'!B:B="Never/less than 1/month",0.02,IF('6 weeks'!B:B="1-3 times per month",0.08,IF('6 weeks'!B:B="once per week",0.14,IF('6 weeks'!B:B="2-6 times/week",0.8,IF('6 weeks'!B:B="1 or more per day",1)))))</f>
        <v>1</v>
      </c>
      <c r="C39">
        <f>IF('6 weeks'!C:C="Never/less than 1/month",0.02,IF('6 weeks'!C:C="1-3 times per month",0.08,IF('6 weeks'!C:C="once per week",0.14,IF('6 weeks'!C:C="2-6 times/week",0.8,IF('6 weeks'!C:C="1 or more per day",1)))))</f>
        <v>0.02</v>
      </c>
      <c r="D39">
        <f>IF('6 weeks'!D:D="Never/less than 1/month",0.02,IF('6 weeks'!D:D="1-3 times per month",0.08,IF('6 weeks'!D:D="once per week",0.14,IF('6 weeks'!D:D="2-6 times/week",0.8,IF('6 weeks'!D:D="1 or more per day",1)))))</f>
        <v>0.8</v>
      </c>
      <c r="E39">
        <f>IF('6 weeks'!E:E="Never/less than 1 per month",0.02,IF('6 weeks'!E:E="1-3 per month",0.08,IF('6 weeks'!E:E="once per week",0.14,IF('6 weeks'!E:E="2-4 per week",0.43,IF('6 weeks'!E:E="1 or more per day",1)))))</f>
        <v>0.02</v>
      </c>
      <c r="F39">
        <f>IF('6 weeks'!F:F="Never/less than 1/month",0.02,IF('6 weeks'!F:F="1-3 times/month",0.08,IF('6 weeks'!F:F="once per week",0.14,IF('6 weeks'!F:F="2-4 times/week",0.43,IF('6 weeks'!F:F="more than 4 times/week",0.8)))))</f>
        <v>0.43</v>
      </c>
      <c r="G39">
        <f>IF('6 weeks'!G:G="Never/less than 1/month",0.02,IF('6 weeks'!G:G="1-3 times per month",0.08,IF('6 weeks'!G:G="once per week",0.14,IF('6 weeks'!G:G="2-6 times/week",0.8,IF('6 weeks'!G:G="1 or more per day",1)))))</f>
        <v>0.02</v>
      </c>
      <c r="H39">
        <f>IF('6 weeks'!H:H="Never/less than 1 per month",0.02,IF('6 weeks'!H:H="1-3 per month",0.08,IF('6 weeks'!H:H="once per week",0.14,IF('6 weeks'!H:H="2-4 per week",0.43,IF('6 weeks'!H:H="more than 4 per week",0.8)))))</f>
        <v>0.02</v>
      </c>
      <c r="I39">
        <f>IF('6 weeks'!I:I="Never/less than 1 per month",0.02,IF('6 weeks'!I:I="1-3 per month",0.08,IF('6 weeks'!I:I="once per week",0.14,IF('6 weeks'!I:I="2-4 per week",0.43,IF('6 weeks'!I:I="more than 4 per week",0.8)))))</f>
        <v>0.43</v>
      </c>
      <c r="J39">
        <f>IF('6 weeks'!J:J="Never/less than 1 per month",0.02,IF('6 weeks'!J:J="1-3 per month",0.08,IF('6 weeks'!J:J="once per week",0.14,IF('6 weeks'!J:J="2-4 per week",0.43,IF('6 weeks'!J:J="more than 4 per week",0.8)))))</f>
        <v>0.14000000000000001</v>
      </c>
      <c r="K39">
        <f>IF('6 weeks'!K:K="Never/less than 1 per month",0.02,IF('6 weeks'!K:K="1-3 per moth",0.08,IF('6 weeks'!K:K="1 per week",0.14,IF('6 weeks'!K:K="2-4 per week",0.8,IF('6 weeks'!K:K="more than 4 per week",0.8)))))</f>
        <v>0.02</v>
      </c>
      <c r="L39">
        <f>IF('6 weeks'!L:L="Never/less than 1/month",0.02,IF('6 weeks'!L:L="1-3 times/month",0.08,IF('6 weeks'!L:L="once per week",0.14,IF('6 weeks'!L:L="2-4 times/week",0.43,IF('6 weeks'!L:L="more than 4 times/week",0.8)))))</f>
        <v>0.14000000000000001</v>
      </c>
      <c r="M39">
        <f>IF('6 weeks'!M:M="Never/less than 1/month",0.02,IF('6 weeks'!M:M="1-3 times/month",0.08,IF('6 weeks'!M:M="once per week",0.14,IF('6 weeks'!M:M="2-4 times/week",0.43,IF('6 weeks'!M:M="more than 4 times/week",0.8)))))</f>
        <v>0.43</v>
      </c>
      <c r="N39">
        <f>IF('6 weeks'!N:N="Never/less than 1 per month",0.02,IF('6 weeks'!N:N="1-3 per moth",0.08,IF('6 weeks'!N:N="1 per week",0.14,IF('6 weeks'!N:N="2-4 per week",0.8,IF('6 weeks'!N:N="more than 4 per week",0.8)))))</f>
        <v>0.8</v>
      </c>
      <c r="O39">
        <f>IF('6 weeks'!O:O="Never/less than 1 per month",0.02,IF('6 weeks'!O:O="1-3 per month",0.08,IF('6 weeks'!O:O="one per week",0.14,IF('6 weeks'!O:O="2-6 per week",0.8,IF('6 weeks'!O:O="1 or more per day",1)))))</f>
        <v>0.02</v>
      </c>
      <c r="P39">
        <f>IF('6 weeks'!P:P="Never/less than 1 per month",0.02,IF('6 weeks'!P:P="1-3 per month",0.08,IF('6 weeks'!P:P="once per week",0.14,IF('6 weeks'!P:P="2-4 per week",0.43,IF('6 weeks'!P:P="more than 4 per week",0.8)))))</f>
        <v>0.02</v>
      </c>
      <c r="Q39">
        <f>IF('6 weeks'!Q:Q="Never/less than 1 per month",0.02,IF('6 weeks'!Q:Q="1-3 per month",0.08,IF('6 weeks'!Q:Q="2-6 per week",0.8,IF('6 weeks'!Q:Q="1 per day",1,IF('6 weeks'!Q:Q="more than 1 per day",2.5)))))</f>
        <v>0.02</v>
      </c>
      <c r="R39">
        <f>IF('6 weeks'!R:R="Never/less than once per month",0.02,IF('6 weeks'!R:R="1-3 times per month",0.08,IF('6 weeks'!R:R="once per week",0.14,IF('6 weeks'!R:R="more than once week",0.43))))</f>
        <v>0.02</v>
      </c>
      <c r="S39">
        <f>IF('6 weeks'!S:S="Never/less than 1 per month",0.02,IF('6 weeks'!S:S="1-3 per month",0.08,IF('6 weeks'!S:S="1 per week",0.14,IF('6 weeks'!S:S="more than 1 per week",0.8))))</f>
        <v>0.02</v>
      </c>
      <c r="T39">
        <f>IF('6 weeks'!T:T="Never/less than once per month",0.02,IF('6 weeks'!T:T="1-3 times per month",0.08,IF('6 weeks'!T:T="once per week",0.14,IF('6 weeks'!T:T="more than once week",0.43))))</f>
        <v>0.02</v>
      </c>
      <c r="U39">
        <f>IF('6 weeks'!U:U="Never/less than 1/month",0.02,IF('6 weeks'!U:U="1-3 times/month",0.08,IF('6 weeks'!U:U="once per week",0.14,IF('6 weeks'!U:U="2-4 times/week",0.43,IF('6 weeks'!U:U="more than 4 times/week",0.8)))))</f>
        <v>0.02</v>
      </c>
      <c r="V39">
        <f>IF('6 weeks'!V:V="Never/less than 1/month",0.02,IF('6 weeks'!V:V="1-3 times/month",0.08,IF('6 weeks'!V:V="once per week",0.14,IF('6 weeks'!V:V="2-4 times/week",0.43,IF('6 weeks'!V:V="more than 4 times/week",0.8)))))</f>
        <v>0.02</v>
      </c>
      <c r="W39">
        <f>IF('6 weeks'!W:W="Never/less than 1/month",0.02,IF('6 weeks'!W:W="1-3 times/month",0.08,IF('6 weeks'!W:W="once per week",0.14,IF('6 weeks'!W:W="2-4 times/week",0.43,IF('6 weeks'!W:W="more than 4 times/week",0.8)))))</f>
        <v>0.02</v>
      </c>
      <c r="X39">
        <f>IF('6 weeks'!X:X="Never/less than 1 per month",0.02,IF('6 weeks'!X:X="1 per week or less",0.14,IF('6 weeks'!X:X="2-6 per week",0.8,IF('6 weeks'!X:X="1 per day",1,IF('6 weeks'!X:X="2-3 per day",2.5,IF('6 weeks'!X:X="more than 3 per day",3.5))))))</f>
        <v>0.02</v>
      </c>
      <c r="Y39">
        <f>IF('6 weeks'!Y:Y="Never/less than 1 per month",0.02,IF('6 weeks'!Y:Y="1-3 per month",0.08,IF('6 weeks'!Y:Y="once per week",0.14,IF('6 weeks'!Y:Y="2-4 per week",0.43,IF('6 weeks'!Y:Y="more than 4 per week",0.8)))))</f>
        <v>0.02</v>
      </c>
      <c r="Z39">
        <f>IF('6 weeks'!Z:Z="Never/less than 1 per month",0.02,IF('6 weeks'!Z:Z="1-3 per month",0.08,IF('6 weeks'!Z:Z="once per week",0.14,IF('6 weeks'!Z:Z="2-4 per week",0.43,IF('6 weeks'!Z:Z="more than 4 per week",0.8)))))</f>
        <v>0.08</v>
      </c>
      <c r="AA39">
        <f>IF('6 weeks'!AA:AA="Never/less than 1 per month",0.02,IF('6 weeks'!AA:AA="1-3 per month",0.08,IF('6 weeks'!AA:AA="once per week",0.14,IF('6 weeks'!AA:AA="2-4 per week",0.43,IF('6 weeks'!AA:AA="more than 4 per week",0.8)))))</f>
        <v>0.14000000000000001</v>
      </c>
      <c r="AB39">
        <f>IF('6 weeks'!AB:AB="Never/less than 1 per month",0.02,IF('6 weeks'!AB:AB="1-3 per month",0.08,IF('6 weeks'!AB:AB="once per week",0.14,IF('6 weeks'!AB:AB="2-4 per week",0.43,IF('6 weeks'!AB:AB="more than 4 per week",0.8)))))</f>
        <v>0.43</v>
      </c>
      <c r="AC39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39">
        <f>IF('6 weeks'!AD:AD="Never/less than 1 per month",0.02,IF('6 weeks'!AD:AD="1-3 per month",0.08,IF('6 weeks'!AD:AD="one per week",0.14,IF('6 weeks'!AD:AD="2-4 per week",0.43,IF('6 weeks'!AD:AD="more than 4 per week",0.8)))))</f>
        <v>0.14000000000000001</v>
      </c>
      <c r="AE39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0.02</v>
      </c>
      <c r="AF39">
        <f>IF('6 weeks'!AF:AF="Never/less than 1 per month",0.02,IF('6 weeks'!AF:AF="1-3 per month",0.08,IF('6 weeks'!AF:AF="one per week",0.14,IF('6 weeks'!AF:AF="2-6 per week",0.8,IF('6 weeks'!AF:AF="1 or more per day",1)))))</f>
        <v>0.02</v>
      </c>
      <c r="AG39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39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0.43</v>
      </c>
      <c r="AI39">
        <f>IF('6 weeks'!AI:AI="Never/less than once per month",0.02,IF('6 weeks'!AI:AI="1-3 times per month",0.08,IF('6 weeks'!AI:AI="once per week",0.14,IF('6 weeks'!AI:AI="more than once week",0.43))))</f>
        <v>0.02</v>
      </c>
      <c r="AJ39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39">
        <f>IF('6 weeks'!AK:AK="Never/less than 1 per month",0.02,IF('6 weeks'!AK:AK="1-3 per month",0.08,IF('6 weeks'!AK:AK="one per week",0.14,IF('6 weeks'!AK:AK="2-6 per week",0.8,IF('6 weeks'!AK:AK="1 or more per day",1)))))</f>
        <v>0.02</v>
      </c>
      <c r="AL39">
        <f>IF('6 weeks'!AL:AL="Never/less than 1/month",0.02,IF('6 weeks'!AL:AL="1-3 times/month",0.08,IF('6 weeks'!AL:AL="once per week",0.14,IF('6 weeks'!AL:AL="2-4 times/week",0.43,IF('6 weeks'!AL:AL="more than 4 times/week",0.8)))))</f>
        <v>0.02</v>
      </c>
      <c r="AM39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39">
        <f>IF('6 weeks'!AN:AN="Never/less than 1 per month",0.02,IF('6 weeks'!AN:AN="1-3 per moth",0.08,IF('6 weeks'!AN:AN="1 per week",0.14,IF('6 weeks'!AN:AN="2-4 per week",0.8,IF('6 weeks'!AN:AN="more than 4 per week",0.8)))))</f>
        <v>0.02</v>
      </c>
      <c r="AO39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39">
        <f>IF('6 weeks'!AP:AP="Never/less than 1 per month",0.02,IF('6 weeks'!AP:AP="1-3 per month",0.08,IF('6 weeks'!AP:AP="1 per week",0.14,IF('6 weeks'!AP:AP="more than 1 per week",0.8))))</f>
        <v>0.02</v>
      </c>
      <c r="AQ39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39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39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39">
        <f>IF('6 weeks'!AT:AT="Never/less than 1 per month",0.02,IF('6 weeks'!AT:AT="1-3 per month",0.08,IF('6 weeks'!AT:AT="1-4 per week",0.43,IF('6 weeks'!AT:AT="more than 4 per week",0.8))))</f>
        <v>0.02</v>
      </c>
      <c r="AU39">
        <f>IF('6 weeks'!AU:AU="Never/less than 1 per month",0.02,IF('6 weeks'!AU:AU="1-3 per month",0.08,IF('6 weeks'!AU:AU="once per week",0.14,IF('6 weeks'!AU:AU="2-4 per week",0.43,IF('6 weeks'!AU:AU="more than 4 per week",0.8)))))</f>
        <v>0.14000000000000001</v>
      </c>
      <c r="AV39">
        <f>IF('6 weeks'!AV:AV="Never/less than 1 per month",0.02,IF('6 weeks'!AV:AV="1-3 per month",0.08,IF('6 weeks'!AV:AV="one per week",0.14,IF('6 weeks'!AV:AV="2-6 per week",0.8,IF('6 weeks'!AV:AV="1 or more per day",1)))))</f>
        <v>0.8</v>
      </c>
      <c r="AW39">
        <f>IF('6 weeks'!AW:AW="Never/less than 1 per month",0.02,IF('6 weeks'!AW:AW="1-3 per month",0.08,IF('6 weeks'!AW:AW="once per week",0.14,IF('6 weeks'!AW:AW="2-4 per week",0.43,IF('6 weeks'!AW:AW="more than 4 per week",0.8)))))</f>
        <v>0.02</v>
      </c>
      <c r="AX39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39">
        <f>IF('6 weeks'!AY:AY="Never/less than 1 per month",0.02,IF('6 weeks'!AY:AY="1-3 per moth",0.08,IF('6 weeks'!AY:AY="1 per week",0.14,IF('6 weeks'!AY:AY="2-4 per week",0.43,IF('6 weeks'!AY:AY="more than 4 per week",0.8)))))</f>
        <v>0.02</v>
      </c>
      <c r="AZ39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39">
        <f>IF('6 weeks'!BA:BA="Never/less than 1 per month",0.02,IF('6 weeks'!BA:BA="1-3 per moth",0.08,IF('6 weeks'!BA:BA="1 per week",0.14,IF('6 weeks'!BA:BA="2-4 per week",0.8,IF('6 weeks'!BA:BA="more than 4 per week",0.8)))))</f>
        <v>0.8</v>
      </c>
      <c r="BB39">
        <f>IF('6 weeks'!BB:BB="Never/less than 1 per month",0.02,IF('6 weeks'!BB:BB="1-3 per moth",0.08,IF('6 weeks'!BB:BB="1 per week",0.14,IF('6 weeks'!BB:BB="2-4 per week",0.8,IF('6 weeks'!BB:BB="more than 4 per week",0.8)))))</f>
        <v>0.8</v>
      </c>
      <c r="BC39">
        <f>IF('6 weeks'!BC:BC="Never/less than 1 per month",0.02,IF('6 weeks'!BC:BC="1-3 per month",0.08,IF('6 weeks'!BC:BC="once per week",0.14,IF('6 weeks'!BC:BC="2-4 per week",0.43,IF('6 weeks'!BC:BC="more than 4 per week",0.8)))))</f>
        <v>0.14000000000000001</v>
      </c>
      <c r="BD39">
        <f>IF('6 weeks'!BD:BD="Never/less than 1 per month",0.02,IF('6 weeks'!BD:BD="1-3 per month",0.08,IF('6 weeks'!BD:BD="1 per week",0.14,IF('6 weeks'!BD:BD="more than 1 per week",0.8))))</f>
        <v>0.02</v>
      </c>
      <c r="BE39">
        <f>IF('6 weeks'!BE:BE="Never/less than 1 per month",0.02,IF('6 weeks'!BE:BE="1-3 per month",0.08,IF('6 weeks'!BE:BE="1 per week",0.14,IF('6 weeks'!BE:BE="more than 1 per week",0.8))))</f>
        <v>0.02</v>
      </c>
      <c r="BF39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39">
        <f>IF('6 weeks'!BG:BG="Never/less than 1/month",0.02,IF('6 weeks'!BG:BG="1-3 times/month",0.08,IF('6 weeks'!BG:BG="once per week",0.14,IF('6 weeks'!BG:BG="2-4 times/week",0.43,IF('6 weeks'!BG:BG="more than 4 times/week",0.8)))))</f>
        <v>0.02</v>
      </c>
      <c r="BH39">
        <f>IF('6 weeks'!BH:BH="Never/less than 1/month",0.02,IF('6 weeks'!BH:BH="1-3 times/month",0.08,IF('6 weeks'!BH:BH="once per week",0.14,IF('6 weeks'!BH:BH="2-4 times/week",0.43,IF('6 weeks'!BH:BH="more than 4 times/week",0.8)))))</f>
        <v>0.02</v>
      </c>
      <c r="BI39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39">
        <f>IF('6 weeks'!BJ:BJ="Never/less than 1 per month",0.02,IF('6 weeks'!BJ:BJ="1-3 per month",0.08,IF('6 weeks'!BJ:BJ="one per week",0.14,IF('6 weeks'!BJ:BJ="2-4 per week",0.43,IF('6 weeks'!BJ:BJ="more than 4 per week",0.8)))))</f>
        <v>0.43</v>
      </c>
      <c r="BK39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39">
        <f>IF('6 weeks'!BL:BL="Never/less than 1 per month",0.02,IF('6 weeks'!BL:BL="1-3 per month",0.08,IF('6 weeks'!BL:BL="once per week",0.14,IF('6 weeks'!BL:BL="2-4 per week",0.8,IF('6 weeks'!BL:BL="more than 4 per week",1)))))</f>
        <v>0.08</v>
      </c>
      <c r="BM39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39">
        <f>IF('6 weeks'!BN:BN="Never/less than 1 per month",0.02,IF('6 weeks'!BN:BN="1-3 per month",0.08,IF('6 weeks'!BN:BN="once per week",0.14,IF('6 weeks'!BN:BN="2-4 per week",0.43,IF('6 weeks'!BN:BN="more than 4 per week",0.8)))))</f>
        <v>0.14000000000000001</v>
      </c>
      <c r="BO39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39">
        <f>IF('6 weeks'!BP:BP="Never/less than 1 per month",0.02,IF('6 weeks'!BP:BP="1-3 per month",0.08,IF('6 weeks'!BP:BP="one per week",0.14,IF('6 weeks'!BP:BP="2-4 per week",0.43,IF('6 weeks'!BP:BP="more than 4 per week",0.8)))))</f>
        <v>0.08</v>
      </c>
      <c r="BQ39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39">
        <f>IF('6 weeks'!BR:BR="never/less than 1 per month",0.02,IF('6 weeks'!BR:BR="1-3 times per month",0.08,IF('6 weeks'!BR:BR="once per week",0.14,IF('6 weeks'!BR:BR="2-4 imes per week",0.43,IF('6 weeks'!BR:BR="more than 4 times per week",0.8)))))</f>
        <v>0.02</v>
      </c>
      <c r="BS39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39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39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39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39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39">
        <f>IF('6 weeks'!BX:BX="Never/less than 1 per month",0.02,IF('6 weeks'!BX:BX="1-3 per month",0.08,IF('6 weeks'!BX:BX="once per week",0.14,IF('6 weeks'!BX:BX="2-4 per week",0.43,IF('6 weeks'!BX:BX="more than 4 per week",0.8)))))</f>
        <v>0.02</v>
      </c>
      <c r="BY39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39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39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39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39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39">
        <f>IF('6 weeks'!CD:CD="Never/less than 1/month",0.02,IF('6 weeks'!CD:CD="1-3 times/month",0.08,IF('6 weeks'!CD:CD="once per week",0.14,IF('6 weeks'!CD:CD="2-4 times/week",0.43,IF('6 weeks'!CD:CD="more than 4 times/week",0.8)))))</f>
        <v>0.02</v>
      </c>
      <c r="CE39">
        <f>IF('6 weeks'!CE:CE="Never/less than 1 per month",0.02,IF('6 weeks'!CE:CE="1-3 per moth",0.08,IF('6 weeks'!CE:CE="1 per week",0.14,IF('6 weeks'!CE:CE="2-4 per week",0.8,IF('6 weeks'!CE:CE="more than 4 per week",0.8)))))</f>
        <v>0.02</v>
      </c>
      <c r="CF39">
        <f>IF('6 weeks'!CF:CF="Never/less than 1 per month",0.02,IF('6 weeks'!CF:CF="1-3 per month",0.08,IF('6 weeks'!CF:CF="once per week",0.14,IF('6 weeks'!CF:CF="2-4 per week",0.43,IF('6 weeks'!CF:CF="more than 4 per week",0.8)))))</f>
        <v>0.02</v>
      </c>
      <c r="CG39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0.02</v>
      </c>
      <c r="CH39">
        <f>IF('6 weeks'!CH:CH="Never/less than once per month",0.02,IF('6 weeks'!CH:CH="1-3 times per month",0.08,IF('6 weeks'!CH:CH="once per week",0.14,IF('6 weeks'!CH:CH="more than once week",0.43))))</f>
        <v>0.02</v>
      </c>
      <c r="CI39">
        <f>IF('6 weeks'!CI:CI="Never/less than once per month",0.02,IF('6 weeks'!CI:CI="1-3 times per month",0.08,IF('6 weeks'!CI:CI="once per week",0.14,IF('6 weeks'!CI:CI="more than once week",0.43))))</f>
        <v>0.02</v>
      </c>
      <c r="CJ39">
        <f>IF('6 weeks'!CJ:CJ="Never/less than 1/month",0.02,IF('6 weeks'!CJ:CJ="1-3 times per month",0.08,IF('6 weeks'!CJ:CJ="once per week",0.14,IF('6 weeks'!CJ:CJ="2-6 times/week",0.8,IF('6 weeks'!CJ:CJ="1 or more per day",1)))))</f>
        <v>0.02</v>
      </c>
      <c r="CK39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39">
        <v>0.02</v>
      </c>
      <c r="CM39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39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39">
        <f>IF('6 weeks'!CO:CO="Never/less than 1 per month",0.02,IF('6 weeks'!CO:CO="1-3 per month",0.08,IF('6 weeks'!CO:CO="1 per week",0.14,IF('6 weeks'!CO:CO="more than 1 per week",0.8))))</f>
        <v>0.02</v>
      </c>
      <c r="CP39">
        <f>IF('6 weeks'!CP:CP="Never/less than 1 per month",0.02,IF('6 weeks'!CP:CP="1-3 per moth",0.08,IF('6 weeks'!CP:CP="1 per week",0.14,IF('6 weeks'!CP:CP="2-4 per week",0.8,IF('6 weeks'!CP:CP="more than 4 per week",0.8)))))</f>
        <v>0.02</v>
      </c>
      <c r="CQ39">
        <f>IF('6 weeks'!CQ:CQ="Never/less than once per month",0.02,IF('6 weeks'!CQ:CQ="1-3 times per month",0.08,IF('6 weeks'!CQ:CQ="once per week",0.14,IF('6 weeks'!CQ:CQ="more than once week",0.43))))</f>
        <v>0.02</v>
      </c>
      <c r="CR39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39">
        <f>IF('6 weeks'!CS:CS="Never/less than 1 per month",0.02,IF('6 weeks'!CS:CS="1-3 per month",0.08,IF('6 weeks'!CS:CS="one per week",0.14,IF('6 weeks'!CS:CS="2-4 per week",0.43,IF('6 weeks'!CS:CS="more than 4 per week",0.8)))))</f>
        <v>0.14000000000000001</v>
      </c>
      <c r="CT39">
        <f>IF('6 weeks'!CT:CT="Never/less than 1 per month",0.02,IF('6 weeks'!CT:CT="1-3 per month",0.08,IF('6 weeks'!CT:CT="1 per week",0.14,IF('6 weeks'!CT:CT="more than 1 per week",0.8))))</f>
        <v>0.02</v>
      </c>
      <c r="CU39">
        <f>IF('6 weeks'!CU:CU="Never/less than 1/month",0.02,IF('6 weeks'!CU:CU="1-3 times per month",0.08,IF('6 weeks'!CU:CU="once per week",0.14,IF('6 weeks'!CU:CU="2-6 times/week",0.8,IF('6 weeks'!CU:CU="1 or more per day",1)))))</f>
        <v>0.8</v>
      </c>
      <c r="CV39">
        <f>IF('6 weeks'!CV:CV="Never/less than 1/month",0.02,IF('6 weeks'!CV:CV="1-3 times/month",0.08,IF('6 weeks'!CV:CV="once per week",0.14,IF('6 weeks'!CV:CV="2-4 times/week",0.43,IF('6 weeks'!CV:CV="more than 4 times/week",0.8)))))</f>
        <v>0.8</v>
      </c>
      <c r="CW39">
        <f>IF('6 weeks'!CW:CW="Never/less than 1 per month",0.02,IF('6 weeks'!CW:CW="1-3 per month",0.08,IF('6 weeks'!CW:CW="1 per week",0.14,IF('6 weeks'!CW:CW="more than 1 per week",0.8))))</f>
        <v>0.02</v>
      </c>
      <c r="CX39">
        <f>IF('6 weeks'!CX:CX="Never/less than once per month",0.02,IF('6 weeks'!CX:CX="1-3 times per month",0.08,IF('6 weeks'!CX:CX="once per week",0.14,IF('6 weeks'!CX:CX="more than once week",0.43))))</f>
        <v>0.02</v>
      </c>
      <c r="CY39">
        <f>IF('6 weeks'!CY:CY="Never/less than 1 per month",0.02,IF('6 weeks'!CY:CY="1-3 per month",0.08,IF('6 weeks'!CY:CY="once per week",0.14,IF('6 weeks'!CY:CY="2-4 per week",0.43,IF('6 weeks'!CY:CY="more than 4 per week",0.8)))))</f>
        <v>0.02</v>
      </c>
      <c r="CZ39">
        <f>IF('6 weeks'!CZ:CZ="Never/less than 1 per month",0.02,IF('6 weeks'!CZ:CZ="1-3 per month",0.08,IF('6 weeks'!CZ:CZ="1-4 per week",0.43,IF('6 weeks'!CZ:CZ="more than 4 per week",0.8))))</f>
        <v>0.02</v>
      </c>
      <c r="DA39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39">
        <f>IF('6 weeks'!DB:DB="Never/less than 1 per month",0.02,IF('6 weeks'!DB:DB="1-3 per month",0.08,IF('6 weeks'!DB:DB="1-4 per week",0.43,IF('6 weeks'!DB:DB="more than 4 per week",0.8))))</f>
        <v>0.02</v>
      </c>
      <c r="DC39">
        <f>IF('6 weeks'!DC:DC="Never/less than 1 per month",0.02,IF('6 weeks'!DC:DC="1-3 per month",0.08,IF('6 weeks'!DC:DC="once per week",0.14,IF('6 weeks'!DC:DC="2-4 per week",0.43,IF('6 weeks'!DC:DC="more than 4 per week",0.8)))))</f>
        <v>0.02</v>
      </c>
      <c r="DD39">
        <f>IF('6 weeks'!DD:DD="Never/less than 1 per month",0.02,IF('6 weeks'!DD:DD="1-3 per month",0.08,IF('6 weeks'!DD:DD="one per week",0.14,IF('6 weeks'!DD:DD="2-6 per week",0.43,IF('6 weeks'!DD:DD="more than 4 per week",0.8)))))</f>
        <v>0.02</v>
      </c>
      <c r="DE39">
        <f>IF('6 weeks'!DE:DE="Never/less than 1 per month",0.02,IF('6 weeks'!DE:DE="1-3 per moth",0.08,IF('6 weeks'!DE:DE="1 per week",0.14,IF('6 weeks'!DE:DE="2-4 per week",0.8,IF('6 weeks'!DE:DE="more than 4 per week",0.8)))))</f>
        <v>0.02</v>
      </c>
      <c r="DF39">
        <f>IF('6 weeks'!DF:DF="Never/less than once per month",0.02,IF('6 weeks'!DF:DF="1-3 times per month",0.08,IF('6 weeks'!DF:DF="once per week",0.14,IF('6 weeks'!DF:DF="more than once week",0.43))))</f>
        <v>0.02</v>
      </c>
      <c r="DG39">
        <f>IF('6 weeks'!DG:DG="Never/less than 1 per month",0.02,IF('6 weeks'!DG:DG="1-3 per month",0.08,IF('6 weeks'!DG:DG="1 per week",0.14,IF('6 weeks'!DG:DG="more than 1 per week",0.8))))</f>
        <v>0.02</v>
      </c>
      <c r="DH39">
        <f>IF('6 weeks'!DH:DH="Never/less than 1 per month",0.02,IF('6 weeks'!DH:DH="1-3 per month",0.08,IF('6 weeks'!DH:DH="once per week",0.14,IF('6 weeks'!DH:DH="2-4 per week",0.43,IF('6 weeks'!DH:DH="more than 4 per week",0.8)))))</f>
        <v>0.14000000000000001</v>
      </c>
      <c r="DI39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39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39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0.02</v>
      </c>
      <c r="DL39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39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39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39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39">
        <f>IF('6 weeks'!DP:DP="Never/less than 1 per month",0.02,IF('6 weeks'!DP:DP="1-3 per month",0.08,IF('6 weeks'!DP:DP="once per week",0.14,IF('6 weeks'!DP:DP="2-4 per week",0.43,IF('6 weeks'!DP:DP="more than 4 per week",0.8)))))</f>
        <v>0.02</v>
      </c>
      <c r="DQ39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39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39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39">
        <f>IF('6 weeks'!DT:DT="Never/less than 1 per month",0.02,IF('6 weeks'!DT:DT="1-3 per month",0.08,IF('6 weeks'!DT:DT="once per week",0.14,IF('6 weeks'!DT:DT="2-4 per week",0.43,IF('6 weeks'!DT:DT="more than 4 per week",0.8)))))</f>
        <v>0.02</v>
      </c>
      <c r="DU39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39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39">
        <f>IF('6 weeks'!DW:DW="Never/less than 1 per month",0.02,IF('6 weeks'!DW:DW="1-3 per month",0.08,IF('6 weeks'!DW:DW="once per week",0.14,IF('6 weeks'!DW:DW="2-4 per week",0.43,IF('6 weeks'!DW:DW="more than 4 per week",0.8)))))</f>
        <v>0.02</v>
      </c>
      <c r="DX39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39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39">
        <f>IF('6 weeks'!DZ:DZ="Never/less than 1/month",0.02,IF('6 weeks'!DZ:DZ="1-3 times/month",0.08,IF('6 weeks'!DZ:DZ="once per week",0.14,IF('6 weeks'!DZ:DZ="2-4 times/week",0.43,IF('6 weeks'!DZ:DZ="more than 4 times/week",0.8)))))</f>
        <v>0.14000000000000001</v>
      </c>
      <c r="EA39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39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39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39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39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39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39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39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39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3</v>
      </c>
      <c r="EJ39">
        <f>IF('6 weeks'!EJ:EJ="Never/less than once per month",0.02,IF('6 weeks'!EJ:EJ="1-3 times per month",0.08,IF('6 weeks'!EJ:EJ="once per week",0.14,IF('6 weeks'!EJ:EJ="more than once per week",0.43))))</f>
        <v>0.02</v>
      </c>
      <c r="EK39">
        <f>IF('6 weeks'!EK:EK="Never/less than 1 per month",0.02,IF('6 weeks'!EK:EK="1-3 per month",0.08,IF('6 weeks'!EK:EK="1 per week",0.14,IF('6 weeks'!EK:EK="2-4 per week",0.8,IF('6 weeks'!EK:EK="1 per day",1,IF('6 weeks'!EK:EK="more than 1 per day",1.5))))))</f>
        <v>0.8</v>
      </c>
      <c r="EL39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0.02</v>
      </c>
      <c r="EM39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0.02</v>
      </c>
      <c r="EN39">
        <f>IF('6 weeks'!EN:EN="Never/less than 1 per month",0.02,IF('6 weeks'!EN:EN="1-3 per moth",0.08,IF('6 weeks'!EN:EN="1 per week",0.14,IF('6 weeks'!EN:EN="2-4 per week",0.8,IF('6 weeks'!EN:EN="more than 4 per week",0.8)))))</f>
        <v>0.02</v>
      </c>
      <c r="EO39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0.02</v>
      </c>
      <c r="EP39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39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40" spans="1:147" x14ac:dyDescent="0.25">
      <c r="A40">
        <v>216</v>
      </c>
      <c r="B40">
        <f>IF('6 weeks'!B:B="Never/less than 1/month",0.02,IF('6 weeks'!B:B="1-3 times per month",0.08,IF('6 weeks'!B:B="once per week",0.14,IF('6 weeks'!B:B="2-6 times/week",0.8,IF('6 weeks'!B:B="1 or more per day",1)))))</f>
        <v>1</v>
      </c>
      <c r="C40">
        <f>IF('6 weeks'!C:C="Never/less than 1/month",0.02,IF('6 weeks'!C:C="1-3 times per month",0.08,IF('6 weeks'!C:C="once per week",0.14,IF('6 weeks'!C:C="2-6 times/week",0.8,IF('6 weeks'!C:C="1 or more per day",1)))))</f>
        <v>0.02</v>
      </c>
      <c r="D40">
        <f>IF('6 weeks'!D:D="Never/less than 1/month",0.02,IF('6 weeks'!D:D="1-3 times per month",0.08,IF('6 weeks'!D:D="once per week",0.14,IF('6 weeks'!D:D="2-6 times/week",0.8,IF('6 weeks'!D:D="1 or more per day",1)))))</f>
        <v>0.8</v>
      </c>
      <c r="E40">
        <f>IF('6 weeks'!E:E="Never/less than 1 per month",0.02,IF('6 weeks'!E:E="1-3 per month",0.08,IF('6 weeks'!E:E="once per week",0.14,IF('6 weeks'!E:E="2-4 per week",0.43,IF('6 weeks'!E:E="1 or more per day",1)))))</f>
        <v>0.02</v>
      </c>
      <c r="F40">
        <f>IF('6 weeks'!F:F="Never/less than 1/month",0.02,IF('6 weeks'!F:F="1-3 times/month",0.08,IF('6 weeks'!F:F="once per week",0.14,IF('6 weeks'!F:F="2-4 times/week",0.43,IF('6 weeks'!F:F="more than 4 times/week",0.8)))))</f>
        <v>0.43</v>
      </c>
      <c r="G40">
        <f>IF('6 weeks'!G:G="Never/less than 1/month",0.02,IF('6 weeks'!G:G="1-3 times per month",0.08,IF('6 weeks'!G:G="once per week",0.14,IF('6 weeks'!G:G="2-6 times/week",0.8,IF('6 weeks'!G:G="1 or more per day",1)))))</f>
        <v>0.02</v>
      </c>
      <c r="H40">
        <f>IF('6 weeks'!H:H="Never/less than 1 per month",0.02,IF('6 weeks'!H:H="1-3 per month",0.08,IF('6 weeks'!H:H="once per week",0.14,IF('6 weeks'!H:H="2-4 per week",0.43,IF('6 weeks'!H:H="more than 4 per week",0.8)))))</f>
        <v>0.14000000000000001</v>
      </c>
      <c r="I40">
        <f>IF('6 weeks'!I:I="Never/less than 1 per month",0.02,IF('6 weeks'!I:I="1-3 per month",0.08,IF('6 weeks'!I:I="once per week",0.14,IF('6 weeks'!I:I="2-4 per week",0.43,IF('6 weeks'!I:I="more than 4 per week",0.8)))))</f>
        <v>0.08</v>
      </c>
      <c r="J40">
        <f>IF('6 weeks'!J:J="Never/less than 1 per month",0.02,IF('6 weeks'!J:J="1-3 per month",0.08,IF('6 weeks'!J:J="once per week",0.14,IF('6 weeks'!J:J="2-4 per week",0.43,IF('6 weeks'!J:J="more than 4 per week",0.8)))))</f>
        <v>0.14000000000000001</v>
      </c>
      <c r="K40">
        <f>IF('6 weeks'!K:K="Never/less than 1 per month",0.02,IF('6 weeks'!K:K="1-3 per moth",0.08,IF('6 weeks'!K:K="1 per week",0.14,IF('6 weeks'!K:K="2-4 per week",0.8,IF('6 weeks'!K:K="more than 4 per week",0.8)))))</f>
        <v>0.02</v>
      </c>
      <c r="L40">
        <f>IF('6 weeks'!L:L="Never/less than 1/month",0.02,IF('6 weeks'!L:L="1-3 times/month",0.08,IF('6 weeks'!L:L="once per week",0.14,IF('6 weeks'!L:L="2-4 times/week",0.43,IF('6 weeks'!L:L="more than 4 times/week",0.8)))))</f>
        <v>0.14000000000000001</v>
      </c>
      <c r="M40">
        <f>IF('6 weeks'!M:M="Never/less than 1/month",0.02,IF('6 weeks'!M:M="1-3 times/month",0.08,IF('6 weeks'!M:M="once per week",0.14,IF('6 weeks'!M:M="2-4 times/week",0.43,IF('6 weeks'!M:M="more than 4 times/week",0.8)))))</f>
        <v>0.43</v>
      </c>
      <c r="N40">
        <f>IF('6 weeks'!N:N="Never/less than 1 per month",0.02,IF('6 weeks'!N:N="1-3 per moth",0.08,IF('6 weeks'!N:N="1 per week",0.14,IF('6 weeks'!N:N="2-4 per week",0.8,IF('6 weeks'!N:N="more than 4 per week",0.8)))))</f>
        <v>0.8</v>
      </c>
      <c r="O40">
        <f>IF('6 weeks'!O:O="Never/less than 1 per month",0.02,IF('6 weeks'!O:O="1-3 per month",0.08,IF('6 weeks'!O:O="one per week",0.14,IF('6 weeks'!O:O="2-6 per week",0.8,IF('6 weeks'!O:O="1 or more per day",1)))))</f>
        <v>0.02</v>
      </c>
      <c r="P40">
        <f>IF('6 weeks'!P:P="Never/less than 1 per month",0.02,IF('6 weeks'!P:P="1-3 per month",0.08,IF('6 weeks'!P:P="once per week",0.14,IF('6 weeks'!P:P="2-4 per week",0.43,IF('6 weeks'!P:P="more than 4 per week",0.8)))))</f>
        <v>0.02</v>
      </c>
      <c r="Q40">
        <f>IF('6 weeks'!Q:Q="Never/less than 1 per month",0.02,IF('6 weeks'!Q:Q="1-3 per month",0.08,IF('6 weeks'!Q:Q="2-6 per week",0.8,IF('6 weeks'!Q:Q="1 per day",1,IF('6 weeks'!Q:Q="more than 1 per day",2.5)))))</f>
        <v>0.02</v>
      </c>
      <c r="R40">
        <f>IF('6 weeks'!R:R="Never/less than once per month",0.02,IF('6 weeks'!R:R="1-3 times per month",0.08,IF('6 weeks'!R:R="once per week",0.14,IF('6 weeks'!R:R="more than once week",0.43))))</f>
        <v>0.02</v>
      </c>
      <c r="S40">
        <f>IF('6 weeks'!S:S="Never/less than 1 per month",0.02,IF('6 weeks'!S:S="1-3 per month",0.08,IF('6 weeks'!S:S="1 per week",0.14,IF('6 weeks'!S:S="more than 1 per week",0.8))))</f>
        <v>0.02</v>
      </c>
      <c r="T40">
        <f>IF('6 weeks'!T:T="Never/less than once per month",0.02,IF('6 weeks'!T:T="1-3 times per month",0.08,IF('6 weeks'!T:T="once per week",0.14,IF('6 weeks'!T:T="more than once week",0.43))))</f>
        <v>0.02</v>
      </c>
      <c r="U40">
        <f>IF('6 weeks'!U:U="Never/less than 1/month",0.02,IF('6 weeks'!U:U="1-3 times/month",0.08,IF('6 weeks'!U:U="once per week",0.14,IF('6 weeks'!U:U="2-4 times/week",0.43,IF('6 weeks'!U:U="more than 4 times/week",0.8)))))</f>
        <v>0.02</v>
      </c>
      <c r="V40">
        <f>IF('6 weeks'!V:V="Never/less than 1/month",0.02,IF('6 weeks'!V:V="1-3 times/month",0.08,IF('6 weeks'!V:V="once per week",0.14,IF('6 weeks'!V:V="2-4 times/week",0.43,IF('6 weeks'!V:V="more than 4 times/week",0.8)))))</f>
        <v>0.02</v>
      </c>
      <c r="W40">
        <f>IF('6 weeks'!W:W="Never/less than 1/month",0.02,IF('6 weeks'!W:W="1-3 times/month",0.08,IF('6 weeks'!W:W="once per week",0.14,IF('6 weeks'!W:W="2-4 times/week",0.43,IF('6 weeks'!W:W="more than 4 times/week",0.8)))))</f>
        <v>0.02</v>
      </c>
      <c r="X40">
        <f>IF('6 weeks'!X:X="Never/less than 1 per month",0.02,IF('6 weeks'!X:X="1 per week or less",0.14,IF('6 weeks'!X:X="2-6 per week",0.8,IF('6 weeks'!X:X="1 per day",1,IF('6 weeks'!X:X="2-3 per day",2.5,IF('6 weeks'!X:X="more than 3 per day",3.5))))))</f>
        <v>0.02</v>
      </c>
      <c r="Y40">
        <f>IF('6 weeks'!Y:Y="Never/less than 1 per month",0.02,IF('6 weeks'!Y:Y="1-3 per month",0.08,IF('6 weeks'!Y:Y="once per week",0.14,IF('6 weeks'!Y:Y="2-4 per week",0.43,IF('6 weeks'!Y:Y="more than 4 per week",0.8)))))</f>
        <v>0.02</v>
      </c>
      <c r="Z40">
        <f>IF('6 weeks'!Z:Z="Never/less than 1 per month",0.02,IF('6 weeks'!Z:Z="1-3 per month",0.08,IF('6 weeks'!Z:Z="once per week",0.14,IF('6 weeks'!Z:Z="2-4 per week",0.43,IF('6 weeks'!Z:Z="more than 4 per week",0.8)))))</f>
        <v>0.02</v>
      </c>
      <c r="AA40">
        <f>IF('6 weeks'!AA:AA="Never/less than 1 per month",0.02,IF('6 weeks'!AA:AA="1-3 per month",0.08,IF('6 weeks'!AA:AA="once per week",0.14,IF('6 weeks'!AA:AA="2-4 per week",0.43,IF('6 weeks'!AA:AA="more than 4 per week",0.8)))))</f>
        <v>0.43</v>
      </c>
      <c r="AB40">
        <f>IF('6 weeks'!AB:AB="Never/less than 1 per month",0.02,IF('6 weeks'!AB:AB="1-3 per month",0.08,IF('6 weeks'!AB:AB="once per week",0.14,IF('6 weeks'!AB:AB="2-4 per week",0.43,IF('6 weeks'!AB:AB="more than 4 per week",0.8)))))</f>
        <v>0.43</v>
      </c>
      <c r="AC40">
        <f>IF('6 weeks'!AC:AC="Never/less than 1 per month",0.02,IF('6 weeks'!AC:AC="1-3 per month",0.08,IF('6 weeks'!AC:AC="once per week",0.14,IF('6 weeks'!AC:AC="2-4 per week",0.43,IF('6 weeks'!AC:AC="more than 4 per week",0.8)))))</f>
        <v>0.43</v>
      </c>
      <c r="AD40">
        <f>IF('6 weeks'!AD:AD="Never/less than 1 per month",0.02,IF('6 weeks'!AD:AD="1-3 per month",0.08,IF('6 weeks'!AD:AD="one per week",0.14,IF('6 weeks'!AD:AD="2-4 per week",0.43,IF('6 weeks'!AD:AD="more than 4 per week",0.8)))))</f>
        <v>0.14000000000000001</v>
      </c>
      <c r="AE40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0.02</v>
      </c>
      <c r="AF40">
        <f>IF('6 weeks'!AF:AF="Never/less than 1 per month",0.02,IF('6 weeks'!AF:AF="1-3 per month",0.08,IF('6 weeks'!AF:AF="one per week",0.14,IF('6 weeks'!AF:AF="2-6 per week",0.8,IF('6 weeks'!AF:AF="1 or more per day",1)))))</f>
        <v>0.02</v>
      </c>
      <c r="AG40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40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0.43</v>
      </c>
      <c r="AI40">
        <f>IF('6 weeks'!AI:AI="Never/less than once per month",0.02,IF('6 weeks'!AI:AI="1-3 times per month",0.08,IF('6 weeks'!AI:AI="once per week",0.14,IF('6 weeks'!AI:AI="more than once week",0.43))))</f>
        <v>0.02</v>
      </c>
      <c r="AJ40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40">
        <f>IF('6 weeks'!AK:AK="Never/less than 1 per month",0.02,IF('6 weeks'!AK:AK="1-3 per month",0.08,IF('6 weeks'!AK:AK="one per week",0.14,IF('6 weeks'!AK:AK="2-6 per week",0.8,IF('6 weeks'!AK:AK="1 or more per day",1)))))</f>
        <v>0.02</v>
      </c>
      <c r="AL40">
        <f>IF('6 weeks'!AL:AL="Never/less than 1/month",0.02,IF('6 weeks'!AL:AL="1-3 times/month",0.08,IF('6 weeks'!AL:AL="once per week",0.14,IF('6 weeks'!AL:AL="2-4 times/week",0.43,IF('6 weeks'!AL:AL="more than 4 times/week",0.8)))))</f>
        <v>0.02</v>
      </c>
      <c r="AM40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40">
        <f>IF('6 weeks'!AN:AN="Never/less than 1 per month",0.02,IF('6 weeks'!AN:AN="1-3 per moth",0.08,IF('6 weeks'!AN:AN="1 per week",0.14,IF('6 weeks'!AN:AN="2-4 per week",0.8,IF('6 weeks'!AN:AN="more than 4 per week",0.8)))))</f>
        <v>0.02</v>
      </c>
      <c r="AO40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40">
        <f>IF('6 weeks'!AP:AP="Never/less than 1 per month",0.02,IF('6 weeks'!AP:AP="1-3 per month",0.08,IF('6 weeks'!AP:AP="1 per week",0.14,IF('6 weeks'!AP:AP="more than 1 per week",0.8))))</f>
        <v>0.02</v>
      </c>
      <c r="AQ40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40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40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40">
        <f>IF('6 weeks'!AT:AT="Never/less than 1 per month",0.02,IF('6 weeks'!AT:AT="1-3 per month",0.08,IF('6 weeks'!AT:AT="1-4 per week",0.43,IF('6 weeks'!AT:AT="more than 4 per week",0.8))))</f>
        <v>0.02</v>
      </c>
      <c r="AU40">
        <f>IF('6 weeks'!AU:AU="Never/less than 1 per month",0.02,IF('6 weeks'!AU:AU="1-3 per month",0.08,IF('6 weeks'!AU:AU="once per week",0.14,IF('6 weeks'!AU:AU="2-4 per week",0.43,IF('6 weeks'!AU:AU="more than 4 per week",0.8)))))</f>
        <v>0.14000000000000001</v>
      </c>
      <c r="AV40">
        <f>IF('6 weeks'!AV:AV="Never/less than 1 per month",0.02,IF('6 weeks'!AV:AV="1-3 per month",0.08,IF('6 weeks'!AV:AV="one per week",0.14,IF('6 weeks'!AV:AV="2-6 per week",0.8,IF('6 weeks'!AV:AV="1 or more per day",1)))))</f>
        <v>0.8</v>
      </c>
      <c r="AW40">
        <f>IF('6 weeks'!AW:AW="Never/less than 1 per month",0.02,IF('6 weeks'!AW:AW="1-3 per month",0.08,IF('6 weeks'!AW:AW="once per week",0.14,IF('6 weeks'!AW:AW="2-4 per week",0.43,IF('6 weeks'!AW:AW="more than 4 per week",0.8)))))</f>
        <v>0.02</v>
      </c>
      <c r="AX40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40">
        <f>IF('6 weeks'!AY:AY="Never/less than 1 per month",0.02,IF('6 weeks'!AY:AY="1-3 per moth",0.08,IF('6 weeks'!AY:AY="1 per week",0.14,IF('6 weeks'!AY:AY="2-4 per week",0.43,IF('6 weeks'!AY:AY="more than 4 per week",0.8)))))</f>
        <v>0.02</v>
      </c>
      <c r="AZ40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40">
        <f>IF('6 weeks'!BA:BA="Never/less than 1 per month",0.02,IF('6 weeks'!BA:BA="1-3 per moth",0.08,IF('6 weeks'!BA:BA="1 per week",0.14,IF('6 weeks'!BA:BA="2-4 per week",0.8,IF('6 weeks'!BA:BA="more than 4 per week",0.8)))))</f>
        <v>0.8</v>
      </c>
      <c r="BB40">
        <f>IF('6 weeks'!BB:BB="Never/less than 1 per month",0.02,IF('6 weeks'!BB:BB="1-3 per moth",0.08,IF('6 weeks'!BB:BB="1 per week",0.14,IF('6 weeks'!BB:BB="2-4 per week",0.8,IF('6 weeks'!BB:BB="more than 4 per week",0.8)))))</f>
        <v>0.8</v>
      </c>
      <c r="BC40">
        <f>IF('6 weeks'!BC:BC="Never/less than 1 per month",0.02,IF('6 weeks'!BC:BC="1-3 per month",0.08,IF('6 weeks'!BC:BC="once per week",0.14,IF('6 weeks'!BC:BC="2-4 per week",0.43,IF('6 weeks'!BC:BC="more than 4 per week",0.8)))))</f>
        <v>0.08</v>
      </c>
      <c r="BD40">
        <f>IF('6 weeks'!BD:BD="Never/less than 1 per month",0.02,IF('6 weeks'!BD:BD="1-3 per month",0.08,IF('6 weeks'!BD:BD="1 per week",0.14,IF('6 weeks'!BD:BD="more than 1 per week",0.8))))</f>
        <v>0.02</v>
      </c>
      <c r="BE40">
        <f>IF('6 weeks'!BE:BE="Never/less than 1 per month",0.02,IF('6 weeks'!BE:BE="1-3 per month",0.08,IF('6 weeks'!BE:BE="1 per week",0.14,IF('6 weeks'!BE:BE="more than 1 per week",0.8))))</f>
        <v>0.02</v>
      </c>
      <c r="BF40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40">
        <f>IF('6 weeks'!BG:BG="Never/less than 1/month",0.02,IF('6 weeks'!BG:BG="1-3 times/month",0.08,IF('6 weeks'!BG:BG="once per week",0.14,IF('6 weeks'!BG:BG="2-4 times/week",0.43,IF('6 weeks'!BG:BG="more than 4 times/week",0.8)))))</f>
        <v>0.02</v>
      </c>
      <c r="BH40">
        <f>IF('6 weeks'!BH:BH="Never/less than 1/month",0.02,IF('6 weeks'!BH:BH="1-3 times/month",0.08,IF('6 weeks'!BH:BH="once per week",0.14,IF('6 weeks'!BH:BH="2-4 times/week",0.43,IF('6 weeks'!BH:BH="more than 4 times/week",0.8)))))</f>
        <v>0.02</v>
      </c>
      <c r="BI40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40">
        <f>IF('6 weeks'!BJ:BJ="Never/less than 1 per month",0.02,IF('6 weeks'!BJ:BJ="1-3 per month",0.08,IF('6 weeks'!BJ:BJ="one per week",0.14,IF('6 weeks'!BJ:BJ="2-4 per week",0.43,IF('6 weeks'!BJ:BJ="more than 4 per week",0.8)))))</f>
        <v>0.43</v>
      </c>
      <c r="BK40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40">
        <f>IF('6 weeks'!BL:BL="Never/less than 1 per month",0.02,IF('6 weeks'!BL:BL="1-3 per month",0.08,IF('6 weeks'!BL:BL="once per week",0.14,IF('6 weeks'!BL:BL="2-4 per week",0.8,IF('6 weeks'!BL:BL="more than 4 per week",1)))))</f>
        <v>0.08</v>
      </c>
      <c r="BM40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40">
        <f>IF('6 weeks'!BN:BN="Never/less than 1 per month",0.02,IF('6 weeks'!BN:BN="1-3 per month",0.08,IF('6 weeks'!BN:BN="once per week",0.14,IF('6 weeks'!BN:BN="2-4 per week",0.43,IF('6 weeks'!BN:BN="more than 4 per week",0.8)))))</f>
        <v>0.08</v>
      </c>
      <c r="BO40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40">
        <f>IF('6 weeks'!BP:BP="Never/less than 1 per month",0.02,IF('6 weeks'!BP:BP="1-3 per month",0.08,IF('6 weeks'!BP:BP="one per week",0.14,IF('6 weeks'!BP:BP="2-4 per week",0.43,IF('6 weeks'!BP:BP="more than 4 per week",0.8)))))</f>
        <v>0.08</v>
      </c>
      <c r="BQ40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40">
        <f>IF('6 weeks'!BR:BR="never/less than 1 per month",0.02,IF('6 weeks'!BR:BR="1-3 times per month",0.08,IF('6 weeks'!BR:BR="once per week",0.14,IF('6 weeks'!BR:BR="2-4 imes per week",0.43,IF('6 weeks'!BR:BR="more than 4 times per week",0.8)))))</f>
        <v>0.02</v>
      </c>
      <c r="BS40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40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40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40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40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40">
        <f>IF('6 weeks'!BX:BX="Never/less than 1 per month",0.02,IF('6 weeks'!BX:BX="1-3 per month",0.08,IF('6 weeks'!BX:BX="once per week",0.14,IF('6 weeks'!BX:BX="2-4 per week",0.43,IF('6 weeks'!BX:BX="more than 4 per week",0.8)))))</f>
        <v>0.02</v>
      </c>
      <c r="BY40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40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40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40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40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40">
        <f>IF('6 weeks'!CD:CD="Never/less than 1/month",0.02,IF('6 weeks'!CD:CD="1-3 times/month",0.08,IF('6 weeks'!CD:CD="once per week",0.14,IF('6 weeks'!CD:CD="2-4 times/week",0.43,IF('6 weeks'!CD:CD="more than 4 times/week",0.8)))))</f>
        <v>0.02</v>
      </c>
      <c r="CE40">
        <f>IF('6 weeks'!CE:CE="Never/less than 1 per month",0.02,IF('6 weeks'!CE:CE="1-3 per moth",0.08,IF('6 weeks'!CE:CE="1 per week",0.14,IF('6 weeks'!CE:CE="2-4 per week",0.8,IF('6 weeks'!CE:CE="more than 4 per week",0.8)))))</f>
        <v>0.02</v>
      </c>
      <c r="CF40">
        <f>IF('6 weeks'!CF:CF="Never/less than 1 per month",0.02,IF('6 weeks'!CF:CF="1-3 per month",0.08,IF('6 weeks'!CF:CF="once per week",0.14,IF('6 weeks'!CF:CF="2-4 per week",0.43,IF('6 weeks'!CF:CF="more than 4 per week",0.8)))))</f>
        <v>0.02</v>
      </c>
      <c r="CG40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0.02</v>
      </c>
      <c r="CH40">
        <f>IF('6 weeks'!CH:CH="Never/less than once per month",0.02,IF('6 weeks'!CH:CH="1-3 times per month",0.08,IF('6 weeks'!CH:CH="once per week",0.14,IF('6 weeks'!CH:CH="more than once week",0.43))))</f>
        <v>0.02</v>
      </c>
      <c r="CI40">
        <f>IF('6 weeks'!CI:CI="Never/less than once per month",0.02,IF('6 weeks'!CI:CI="1-3 times per month",0.08,IF('6 weeks'!CI:CI="once per week",0.14,IF('6 weeks'!CI:CI="more than once week",0.43))))</f>
        <v>0.02</v>
      </c>
      <c r="CJ40">
        <f>IF('6 weeks'!CJ:CJ="Never/less than 1/month",0.02,IF('6 weeks'!CJ:CJ="1-3 times per month",0.08,IF('6 weeks'!CJ:CJ="once per week",0.14,IF('6 weeks'!CJ:CJ="2-6 times/week",0.8,IF('6 weeks'!CJ:CJ="1 or more per day",1)))))</f>
        <v>0.02</v>
      </c>
      <c r="CK40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40">
        <v>0.02</v>
      </c>
      <c r="CM40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40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40">
        <f>IF('6 weeks'!CO:CO="Never/less than 1 per month",0.02,IF('6 weeks'!CO:CO="1-3 per month",0.08,IF('6 weeks'!CO:CO="1 per week",0.14,IF('6 weeks'!CO:CO="more than 1 per week",0.8))))</f>
        <v>0.02</v>
      </c>
      <c r="CP40">
        <f>IF('6 weeks'!CP:CP="Never/less than 1 per month",0.02,IF('6 weeks'!CP:CP="1-3 per moth",0.08,IF('6 weeks'!CP:CP="1 per week",0.14,IF('6 weeks'!CP:CP="2-4 per week",0.8,IF('6 weeks'!CP:CP="more than 4 per week",0.8)))))</f>
        <v>0.02</v>
      </c>
      <c r="CQ40">
        <f>IF('6 weeks'!CQ:CQ="Never/less than once per month",0.02,IF('6 weeks'!CQ:CQ="1-3 times per month",0.08,IF('6 weeks'!CQ:CQ="once per week",0.14,IF('6 weeks'!CQ:CQ="more than once week",0.43))))</f>
        <v>0.02</v>
      </c>
      <c r="CR40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40">
        <f>IF('6 weeks'!CS:CS="Never/less than 1 per month",0.02,IF('6 weeks'!CS:CS="1-3 per month",0.08,IF('6 weeks'!CS:CS="one per week",0.14,IF('6 weeks'!CS:CS="2-4 per week",0.43,IF('6 weeks'!CS:CS="more than 4 per week",0.8)))))</f>
        <v>0.14000000000000001</v>
      </c>
      <c r="CT40">
        <f>IF('6 weeks'!CT:CT="Never/less than 1 per month",0.02,IF('6 weeks'!CT:CT="1-3 per month",0.08,IF('6 weeks'!CT:CT="1 per week",0.14,IF('6 weeks'!CT:CT="more than 1 per week",0.8))))</f>
        <v>0.02</v>
      </c>
      <c r="CU40">
        <f>IF('6 weeks'!CU:CU="Never/less than 1/month",0.02,IF('6 weeks'!CU:CU="1-3 times per month",0.08,IF('6 weeks'!CU:CU="once per week",0.14,IF('6 weeks'!CU:CU="2-6 times/week",0.8,IF('6 weeks'!CU:CU="1 or more per day",1)))))</f>
        <v>0.8</v>
      </c>
      <c r="CV40">
        <f>IF('6 weeks'!CV:CV="Never/less than 1/month",0.02,IF('6 weeks'!CV:CV="1-3 times/month",0.08,IF('6 weeks'!CV:CV="once per week",0.14,IF('6 weeks'!CV:CV="2-4 times/week",0.43,IF('6 weeks'!CV:CV="more than 4 times/week",0.8)))))</f>
        <v>0.8</v>
      </c>
      <c r="CW40">
        <f>IF('6 weeks'!CW:CW="Never/less than 1 per month",0.02,IF('6 weeks'!CW:CW="1-3 per month",0.08,IF('6 weeks'!CW:CW="1 per week",0.14,IF('6 weeks'!CW:CW="more than 1 per week",0.8))))</f>
        <v>0.02</v>
      </c>
      <c r="CX40">
        <f>IF('6 weeks'!CX:CX="Never/less than once per month",0.02,IF('6 weeks'!CX:CX="1-3 times per month",0.08,IF('6 weeks'!CX:CX="once per week",0.14,IF('6 weeks'!CX:CX="more than once week",0.43))))</f>
        <v>0.02</v>
      </c>
      <c r="CY40">
        <f>IF('6 weeks'!CY:CY="Never/less than 1 per month",0.02,IF('6 weeks'!CY:CY="1-3 per month",0.08,IF('6 weeks'!CY:CY="once per week",0.14,IF('6 weeks'!CY:CY="2-4 per week",0.43,IF('6 weeks'!CY:CY="more than 4 per week",0.8)))))</f>
        <v>0.02</v>
      </c>
      <c r="CZ40">
        <f>IF('6 weeks'!CZ:CZ="Never/less than 1 per month",0.02,IF('6 weeks'!CZ:CZ="1-3 per month",0.08,IF('6 weeks'!CZ:CZ="1-4 per week",0.43,IF('6 weeks'!CZ:CZ="more than 4 per week",0.8))))</f>
        <v>0.02</v>
      </c>
      <c r="DA40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40">
        <f>IF('6 weeks'!DB:DB="Never/less than 1 per month",0.02,IF('6 weeks'!DB:DB="1-3 per month",0.08,IF('6 weeks'!DB:DB="1-4 per week",0.43,IF('6 weeks'!DB:DB="more than 4 per week",0.8))))</f>
        <v>0.02</v>
      </c>
      <c r="DC40" t="s">
        <v>182</v>
      </c>
      <c r="DD40">
        <f>IF('6 weeks'!DD:DD="Never/less than 1 per month",0.02,IF('6 weeks'!DD:DD="1-3 per month",0.08,IF('6 weeks'!DD:DD="one per week",0.14,IF('6 weeks'!DD:DD="2-6 per week",0.43,IF('6 weeks'!DD:DD="more than 4 per week",0.8)))))</f>
        <v>0.02</v>
      </c>
      <c r="DE40">
        <f>IF('6 weeks'!DE:DE="Never/less than 1 per month",0.02,IF('6 weeks'!DE:DE="1-3 per moth",0.08,IF('6 weeks'!DE:DE="1 per week",0.14,IF('6 weeks'!DE:DE="2-4 per week",0.8,IF('6 weeks'!DE:DE="more than 4 per week",0.8)))))</f>
        <v>0.02</v>
      </c>
      <c r="DF40">
        <f>IF('6 weeks'!DF:DF="Never/less than once per month",0.02,IF('6 weeks'!DF:DF="1-3 times per month",0.08,IF('6 weeks'!DF:DF="once per week",0.14,IF('6 weeks'!DF:DF="more than once week",0.43))))</f>
        <v>0.02</v>
      </c>
      <c r="DG40">
        <f>IF('6 weeks'!DG:DG="Never/less than 1 per month",0.02,IF('6 weeks'!DG:DG="1-3 per month",0.08,IF('6 weeks'!DG:DG="1 per week",0.14,IF('6 weeks'!DG:DG="more than 1 per week",0.8))))</f>
        <v>0.02</v>
      </c>
      <c r="DH40">
        <f>IF('6 weeks'!DH:DH="Never/less than 1 per month",0.02,IF('6 weeks'!DH:DH="1-3 per month",0.08,IF('6 weeks'!DH:DH="once per week",0.14,IF('6 weeks'!DH:DH="2-4 per week",0.43,IF('6 weeks'!DH:DH="more than 4 per week",0.8)))))</f>
        <v>0.08</v>
      </c>
      <c r="DI40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40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40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0.02</v>
      </c>
      <c r="DL40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40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40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40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40">
        <f>IF('6 weeks'!DP:DP="Never/less than 1 per month",0.02,IF('6 weeks'!DP:DP="1-3 per month",0.08,IF('6 weeks'!DP:DP="once per week",0.14,IF('6 weeks'!DP:DP="2-4 per week",0.43,IF('6 weeks'!DP:DP="more than 4 per week",0.8)))))</f>
        <v>0.02</v>
      </c>
      <c r="DQ40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40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40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40">
        <f>IF('6 weeks'!DT:DT="Never/less than 1 per month",0.02,IF('6 weeks'!DT:DT="1-3 per month",0.08,IF('6 weeks'!DT:DT="once per week",0.14,IF('6 weeks'!DT:DT="2-4 per week",0.43,IF('6 weeks'!DT:DT="more than 4 per week",0.8)))))</f>
        <v>0.02</v>
      </c>
      <c r="DU40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40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40">
        <f>IF('6 weeks'!DW:DW="Never/less than 1 per month",0.02,IF('6 weeks'!DW:DW="1-3 per month",0.08,IF('6 weeks'!DW:DW="once per week",0.14,IF('6 weeks'!DW:DW="2-4 per week",0.43,IF('6 weeks'!DW:DW="more than 4 per week",0.8)))))</f>
        <v>0.02</v>
      </c>
      <c r="DX40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40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40">
        <f>IF('6 weeks'!DZ:DZ="Never/less than 1/month",0.02,IF('6 weeks'!DZ:DZ="1-3 times/month",0.08,IF('6 weeks'!DZ:DZ="once per week",0.14,IF('6 weeks'!DZ:DZ="2-4 times/week",0.43,IF('6 weeks'!DZ:DZ="more than 4 times/week",0.8)))))</f>
        <v>0.14000000000000001</v>
      </c>
      <c r="EA40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40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40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40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40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40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40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40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40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3</v>
      </c>
      <c r="EJ40">
        <f>IF('6 weeks'!EJ:EJ="Never/less than once per month",0.02,IF('6 weeks'!EJ:EJ="1-3 times per month",0.08,IF('6 weeks'!EJ:EJ="once per week",0.14,IF('6 weeks'!EJ:EJ="more than once per week",0.43))))</f>
        <v>0.02</v>
      </c>
      <c r="EK40">
        <f>IF('6 weeks'!EK:EK="Never/less than 1 per month",0.02,IF('6 weeks'!EK:EK="1-3 per month",0.08,IF('6 weeks'!EK:EK="1 per week",0.14,IF('6 weeks'!EK:EK="2-4 per week",0.8,IF('6 weeks'!EK:EK="1 per day",1,IF('6 weeks'!EK:EK="more than 1 per day",1.5))))))</f>
        <v>0.8</v>
      </c>
      <c r="EL40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0.02</v>
      </c>
      <c r="EM40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0.02</v>
      </c>
      <c r="EN40">
        <f>IF('6 weeks'!EN:EN="Never/less than 1 per month",0.02,IF('6 weeks'!EN:EN="1-3 per moth",0.08,IF('6 weeks'!EN:EN="1 per week",0.14,IF('6 weeks'!EN:EN="2-4 per week",0.8,IF('6 weeks'!EN:EN="more than 4 per week",0.8)))))</f>
        <v>0.02</v>
      </c>
      <c r="EO40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0.02</v>
      </c>
      <c r="EP40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40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41" spans="1:147" x14ac:dyDescent="0.25">
      <c r="A41">
        <v>217</v>
      </c>
      <c r="B41">
        <f>IF('6 weeks'!B:B="Never/less than 1/month",0.02,IF('6 weeks'!B:B="1-3 times per month",0.08,IF('6 weeks'!B:B="once per week",0.14,IF('6 weeks'!B:B="2-6 times/week",0.8,IF('6 weeks'!B:B="1 or more per day",1)))))</f>
        <v>0.8</v>
      </c>
      <c r="C41">
        <f>IF('6 weeks'!C:C="Never/less than 1/month",0.02,IF('6 weeks'!C:C="1-3 times per month",0.08,IF('6 weeks'!C:C="once per week",0.14,IF('6 weeks'!C:C="2-6 times/week",0.8,IF('6 weeks'!C:C="1 or more per day",1)))))</f>
        <v>0.8</v>
      </c>
      <c r="D41">
        <f>IF('6 weeks'!D:D="Never/less than 1/month",0.02,IF('6 weeks'!D:D="1-3 times per month",0.08,IF('6 weeks'!D:D="once per week",0.14,IF('6 weeks'!D:D="2-6 times/week",0.8,IF('6 weeks'!D:D="1 or more per day",1)))))</f>
        <v>0.02</v>
      </c>
      <c r="E41">
        <f>IF('6 weeks'!E:E="Never/less than 1 per month",0.02,IF('6 weeks'!E:E="1-3 per month",0.08,IF('6 weeks'!E:E="once per week",0.14,IF('6 weeks'!E:E="2-4 per week",0.43,IF('6 weeks'!E:E="1 or more per day",1)))))</f>
        <v>0.14000000000000001</v>
      </c>
      <c r="F41">
        <f>IF('6 weeks'!F:F="Never/less than 1/month",0.02,IF('6 weeks'!F:F="1-3 times/month",0.08,IF('6 weeks'!F:F="once per week",0.14,IF('6 weeks'!F:F="2-4 times/week",0.43,IF('6 weeks'!F:F="more than 4 times/week",0.8)))))</f>
        <v>0.02</v>
      </c>
      <c r="G41">
        <f>IF('6 weeks'!G:G="Never/less than 1/month",0.02,IF('6 weeks'!G:G="1-3 times per month",0.08,IF('6 weeks'!G:G="once per week",0.14,IF('6 weeks'!G:G="2-6 times/week",0.8,IF('6 weeks'!G:G="1 or more per day",1)))))</f>
        <v>0.02</v>
      </c>
      <c r="H41">
        <f>IF('6 weeks'!H:H="Never/less than 1 per month",0.02,IF('6 weeks'!H:H="1-3 per month",0.08,IF('6 weeks'!H:H="once per week",0.14,IF('6 weeks'!H:H="2-4 per week",0.43,IF('6 weeks'!H:H="more than 4 per week",0.8)))))</f>
        <v>0.02</v>
      </c>
      <c r="I41">
        <f>IF('6 weeks'!I:I="Never/less than 1 per month",0.02,IF('6 weeks'!I:I="1-3 per month",0.08,IF('6 weeks'!I:I="once per week",0.14,IF('6 weeks'!I:I="2-4 per week",0.43,IF('6 weeks'!I:I="more than 4 per week",0.8)))))</f>
        <v>0.02</v>
      </c>
      <c r="J41">
        <f>IF('6 weeks'!J:J="Never/less than 1 per month",0.02,IF('6 weeks'!J:J="1-3 per month",0.08,IF('6 weeks'!J:J="once per week",0.14,IF('6 weeks'!J:J="2-4 per week",0.43,IF('6 weeks'!J:J="more than 4 per week",0.8)))))</f>
        <v>0.02</v>
      </c>
      <c r="K41">
        <f>IF('6 weeks'!K:K="Never/less than 1 per month",0.02,IF('6 weeks'!K:K="1-3 per moth",0.08,IF('6 weeks'!K:K="1 per week",0.14,IF('6 weeks'!K:K="2-4 per week",0.8,IF('6 weeks'!K:K="more than 4 per week",0.8)))))</f>
        <v>0.02</v>
      </c>
      <c r="L41">
        <f>IF('6 weeks'!L:L="Never/less than 1/month",0.02,IF('6 weeks'!L:L="1-3 times/month",0.08,IF('6 weeks'!L:L="once per week",0.14,IF('6 weeks'!L:L="2-4 times/week",0.43,IF('6 weeks'!L:L="more than 4 times/week",0.8)))))</f>
        <v>0.02</v>
      </c>
      <c r="M41">
        <f>IF('6 weeks'!M:M="Never/less than 1/month",0.02,IF('6 weeks'!M:M="1-3 times/month",0.08,IF('6 weeks'!M:M="once per week",0.14,IF('6 weeks'!M:M="2-4 times/week",0.43,IF('6 weeks'!M:M="more than 4 times/week",0.8)))))</f>
        <v>0.02</v>
      </c>
      <c r="N41">
        <f>IF('6 weeks'!N:N="Never/less than 1 per month",0.02,IF('6 weeks'!N:N="1-3 per moth",0.08,IF('6 weeks'!N:N="1 per week",0.14,IF('6 weeks'!N:N="2-4 per week",0.8,IF('6 weeks'!N:N="more than 4 per week",0.8)))))</f>
        <v>0.02</v>
      </c>
      <c r="O41">
        <f>IF('6 weeks'!O:O="Never/less than 1 per month",0.02,IF('6 weeks'!O:O="1-3 per month",0.08,IF('6 weeks'!O:O="one per week",0.14,IF('6 weeks'!O:O="2-6 per week",0.8,IF('6 weeks'!O:O="1 or more per day",1)))))</f>
        <v>0.02</v>
      </c>
      <c r="P41">
        <f>IF('6 weeks'!P:P="Never/less than 1 per month",0.02,IF('6 weeks'!P:P="1-3 per month",0.08,IF('6 weeks'!P:P="once per week",0.14,IF('6 weeks'!P:P="2-4 per week",0.43,IF('6 weeks'!P:P="more than 4 per week",0.8)))))</f>
        <v>0.02</v>
      </c>
      <c r="Q41">
        <f>IF('6 weeks'!Q:Q="Never/less than 1 per month",0.02,IF('6 weeks'!Q:Q="1-3 per month",0.08,IF('6 weeks'!Q:Q="2-6 per week",0.8,IF('6 weeks'!Q:Q="1 per day",1,IF('6 weeks'!Q:Q="more than 1 per day",2.5)))))</f>
        <v>0.08</v>
      </c>
      <c r="R41">
        <f>IF('6 weeks'!R:R="Never/less than once per month",0.02,IF('6 weeks'!R:R="1-3 times per month",0.08,IF('6 weeks'!R:R="once per week",0.14,IF('6 weeks'!R:R="more than once week",0.43))))</f>
        <v>0.02</v>
      </c>
      <c r="S41">
        <f>IF('6 weeks'!S:S="Never/less than 1 per month",0.02,IF('6 weeks'!S:S="1-3 per month",0.08,IF('6 weeks'!S:S="1 per week",0.14,IF('6 weeks'!S:S="more than 1 per week",0.8))))</f>
        <v>0.02</v>
      </c>
      <c r="T41">
        <f>IF('6 weeks'!T:T="Never/less than once per month",0.02,IF('6 weeks'!T:T="1-3 times per month",0.08,IF('6 weeks'!T:T="once per week",0.14,IF('6 weeks'!T:T="more than once week",0.43))))</f>
        <v>0.02</v>
      </c>
      <c r="U41">
        <f>IF('6 weeks'!U:U="Never/less than 1/month",0.02,IF('6 weeks'!U:U="1-3 times/month",0.08,IF('6 weeks'!U:U="once per week",0.14,IF('6 weeks'!U:U="2-4 times/week",0.43,IF('6 weeks'!U:U="more than 4 times/week",0.8)))))</f>
        <v>0.43</v>
      </c>
      <c r="V41">
        <f>IF('6 weeks'!V:V="Never/less than 1/month",0.02,IF('6 weeks'!V:V="1-3 times/month",0.08,IF('6 weeks'!V:V="once per week",0.14,IF('6 weeks'!V:V="2-4 times/week",0.43,IF('6 weeks'!V:V="more than 4 times/week",0.8)))))</f>
        <v>0.02</v>
      </c>
      <c r="W41">
        <f>IF('6 weeks'!W:W="Never/less than 1/month",0.02,IF('6 weeks'!W:W="1-3 times/month",0.08,IF('6 weeks'!W:W="once per week",0.14,IF('6 weeks'!W:W="2-4 times/week",0.43,IF('6 weeks'!W:W="more than 4 times/week",0.8)))))</f>
        <v>0.02</v>
      </c>
      <c r="X41">
        <f>IF('6 weeks'!X:X="Never/less than 1 per month",0.02,IF('6 weeks'!X:X="1 per week or less",0.14,IF('6 weeks'!X:X="2-6 per week",0.8,IF('6 weeks'!X:X="1 per day",1,IF('6 weeks'!X:X="2-3 per day",2.5,IF('6 weeks'!X:X="more than 3 per day",3.5))))))</f>
        <v>0.02</v>
      </c>
      <c r="Y41">
        <f>IF('6 weeks'!Y:Y="Never/less than 1 per month",0.02,IF('6 weeks'!Y:Y="1-3 per month",0.08,IF('6 weeks'!Y:Y="once per week",0.14,IF('6 weeks'!Y:Y="2-4 per week",0.43,IF('6 weeks'!Y:Y="more than 4 per week",0.8)))))</f>
        <v>0.02</v>
      </c>
      <c r="Z41">
        <f>IF('6 weeks'!Z:Z="Never/less than 1 per month",0.02,IF('6 weeks'!Z:Z="1-3 per month",0.08,IF('6 weeks'!Z:Z="once per week",0.14,IF('6 weeks'!Z:Z="2-4 per week",0.43,IF('6 weeks'!Z:Z="more than 4 per week",0.8)))))</f>
        <v>0.08</v>
      </c>
      <c r="AA41">
        <f>IF('6 weeks'!AA:AA="Never/less than 1 per month",0.02,IF('6 weeks'!AA:AA="1-3 per month",0.08,IF('6 weeks'!AA:AA="once per week",0.14,IF('6 weeks'!AA:AA="2-4 per week",0.43,IF('6 weeks'!AA:AA="more than 4 per week",0.8)))))</f>
        <v>0.14000000000000001</v>
      </c>
      <c r="AB41">
        <f>IF('6 weeks'!AB:AB="Never/less than 1 per month",0.02,IF('6 weeks'!AB:AB="1-3 per month",0.08,IF('6 weeks'!AB:AB="once per week",0.14,IF('6 weeks'!AB:AB="2-4 per week",0.43,IF('6 weeks'!AB:AB="more than 4 per week",0.8)))))</f>
        <v>0.08</v>
      </c>
      <c r="AC41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41">
        <f>IF('6 weeks'!AD:AD="Never/less than 1 per month",0.02,IF('6 weeks'!AD:AD="1-3 per month",0.08,IF('6 weeks'!AD:AD="one per week",0.14,IF('6 weeks'!AD:AD="2-4 per week",0.43,IF('6 weeks'!AD:AD="more than 4 per week",0.8)))))</f>
        <v>0.02</v>
      </c>
      <c r="AE41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0.02</v>
      </c>
      <c r="AF41">
        <f>IF('6 weeks'!AF:AF="Never/less than 1 per month",0.02,IF('6 weeks'!AF:AF="1-3 per month",0.08,IF('6 weeks'!AF:AF="one per week",0.14,IF('6 weeks'!AF:AF="2-6 per week",0.8,IF('6 weeks'!AF:AF="1 or more per day",1)))))</f>
        <v>0.8</v>
      </c>
      <c r="AG41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41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0.43</v>
      </c>
      <c r="AI41">
        <f>IF('6 weeks'!AI:AI="Never/less than once per month",0.02,IF('6 weeks'!AI:AI="1-3 times per month",0.08,IF('6 weeks'!AI:AI="once per week",0.14,IF('6 weeks'!AI:AI="more than once week",0.43))))</f>
        <v>0.02</v>
      </c>
      <c r="AJ41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41">
        <f>IF('6 weeks'!AK:AK="Never/less than 1 per month",0.02,IF('6 weeks'!AK:AK="1-3 per month",0.08,IF('6 weeks'!AK:AK="one per week",0.14,IF('6 weeks'!AK:AK="2-6 per week",0.8,IF('6 weeks'!AK:AK="1 or more per day",1)))))</f>
        <v>0.8</v>
      </c>
      <c r="AL41">
        <f>IF('6 weeks'!AL:AL="Never/less than 1/month",0.02,IF('6 weeks'!AL:AL="1-3 times/month",0.08,IF('6 weeks'!AL:AL="once per week",0.14,IF('6 weeks'!AL:AL="2-4 times/week",0.43,IF('6 weeks'!AL:AL="more than 4 times/week",0.8)))))</f>
        <v>0.02</v>
      </c>
      <c r="AM41">
        <f>IF('6 weeks'!AM:AM="Never/less than 1 per month",0.02,IF('6 weeks'!AM:AM="1-3 per month",0.08,IF('6 weeks'!AM:AM="one per week",0.14,IF('6 weeks'!AM:AM="2-6 per week",0.8,IF('6 weeks'!AM:AM="1 or more per day",1)))))</f>
        <v>0.8</v>
      </c>
      <c r="AN41">
        <f>IF('6 weeks'!AN:AN="Never/less than 1 per month",0.02,IF('6 weeks'!AN:AN="1-3 per moth",0.08,IF('6 weeks'!AN:AN="1 per week",0.14,IF('6 weeks'!AN:AN="2-4 per week",0.8,IF('6 weeks'!AN:AN="more than 4 per week",0.8)))))</f>
        <v>0.14000000000000001</v>
      </c>
      <c r="AO41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41">
        <f>IF('6 weeks'!AP:AP="Never/less than 1 per month",0.02,IF('6 weeks'!AP:AP="1-3 per month",0.08,IF('6 weeks'!AP:AP="1 per week",0.14,IF('6 weeks'!AP:AP="more than 1 per week",0.8))))</f>
        <v>0.8</v>
      </c>
      <c r="AQ41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41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0.8</v>
      </c>
      <c r="AS41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41">
        <f>IF('6 weeks'!AT:AT="Never/less than 1 per month",0.02,IF('6 weeks'!AT:AT="1-3 per month",0.08,IF('6 weeks'!AT:AT="1-4 per week",0.43,IF('6 weeks'!AT:AT="more than 4 per week",0.8))))</f>
        <v>0.02</v>
      </c>
      <c r="AU41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41">
        <f>IF('6 weeks'!AV:AV="Never/less than 1 per month",0.02,IF('6 weeks'!AV:AV="1-3 per month",0.08,IF('6 weeks'!AV:AV="one per week",0.14,IF('6 weeks'!AV:AV="2-6 per week",0.8,IF('6 weeks'!AV:AV="1 or more per day",1)))))</f>
        <v>0.02</v>
      </c>
      <c r="AW41">
        <f>IF('6 weeks'!AW:AW="Never/less than 1 per month",0.02,IF('6 weeks'!AW:AW="1-3 per month",0.08,IF('6 weeks'!AW:AW="once per week",0.14,IF('6 weeks'!AW:AW="2-4 per week",0.43,IF('6 weeks'!AW:AW="more than 4 per week",0.8)))))</f>
        <v>0.02</v>
      </c>
      <c r="AX41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41">
        <f>IF('6 weeks'!AY:AY="Never/less than 1 per month",0.02,IF('6 weeks'!AY:AY="1-3 per moth",0.08,IF('6 weeks'!AY:AY="1 per week",0.14,IF('6 weeks'!AY:AY="2-4 per week",0.43,IF('6 weeks'!AY:AY="more than 4 per week",0.8)))))</f>
        <v>0.43</v>
      </c>
      <c r="AZ41">
        <f>IF('6 weeks'!AZ:AZ="Never/less than 1 per month",0.02,IF('6 weeks'!AZ:AZ="1-3 per month",0.08,IF('6 weeks'!AZ:AZ="once per week",0.14,IF('6 weeks'!AZ:AZ="2-4 per week",0.43,IF('6 weeks'!AZ:AZ="more than 4 per week",0.8)))))</f>
        <v>0.08</v>
      </c>
      <c r="BA41">
        <f>IF('6 weeks'!BA:BA="Never/less than 1 per month",0.02,IF('6 weeks'!BA:BA="1-3 per moth",0.08,IF('6 weeks'!BA:BA="1 per week",0.14,IF('6 weeks'!BA:BA="2-4 per week",0.8,IF('6 weeks'!BA:BA="more than 4 per week",0.8)))))</f>
        <v>0.8</v>
      </c>
      <c r="BB41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41">
        <f>IF('6 weeks'!BC:BC="Never/less than 1 per month",0.02,IF('6 weeks'!BC:BC="1-3 per month",0.08,IF('6 weeks'!BC:BC="once per week",0.14,IF('6 weeks'!BC:BC="2-4 per week",0.43,IF('6 weeks'!BC:BC="more than 4 per week",0.8)))))</f>
        <v>0.08</v>
      </c>
      <c r="BD41">
        <f>IF('6 weeks'!BD:BD="Never/less than 1 per month",0.02,IF('6 weeks'!BD:BD="1-3 per month",0.08,IF('6 weeks'!BD:BD="1 per week",0.14,IF('6 weeks'!BD:BD="more than 1 per week",0.8))))</f>
        <v>0.8</v>
      </c>
      <c r="BE41">
        <f>IF('6 weeks'!BE:BE="Never/less than 1 per month",0.02,IF('6 weeks'!BE:BE="1-3 per month",0.08,IF('6 weeks'!BE:BE="1 per week",0.14,IF('6 weeks'!BE:BE="more than 1 per week",0.8))))</f>
        <v>0.02</v>
      </c>
      <c r="BF41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41">
        <f>IF('6 weeks'!BG:BG="Never/less than 1/month",0.02,IF('6 weeks'!BG:BG="1-3 times/month",0.08,IF('6 weeks'!BG:BG="once per week",0.14,IF('6 weeks'!BG:BG="2-4 times/week",0.43,IF('6 weeks'!BG:BG="more than 4 times/week",0.8)))))</f>
        <v>0.02</v>
      </c>
      <c r="BH41">
        <f>IF('6 weeks'!BH:BH="Never/less than 1/month",0.02,IF('6 weeks'!BH:BH="1-3 times/month",0.08,IF('6 weeks'!BH:BH="once per week",0.14,IF('6 weeks'!BH:BH="2-4 times/week",0.43,IF('6 weeks'!BH:BH="more than 4 times/week",0.8)))))</f>
        <v>0.02</v>
      </c>
      <c r="BI41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41">
        <f>IF('6 weeks'!BJ:BJ="Never/less than 1 per month",0.02,IF('6 weeks'!BJ:BJ="1-3 per month",0.08,IF('6 weeks'!BJ:BJ="one per week",0.14,IF('6 weeks'!BJ:BJ="2-4 per week",0.43,IF('6 weeks'!BJ:BJ="more than 4 per week",0.8)))))</f>
        <v>0.02</v>
      </c>
      <c r="BK41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41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41">
        <f>IF('6 weeks'!BM:BM="Never/less than 1 per month",0.02,IF('6 weeks'!BM:BM="1-3 per month",0.08,IF('6 weeks'!BM:BM="once per week",0.14,IF('6 weeks'!BM:BM="2-4 per week",0.43,IF('6 weeks'!BM:BM="more than 4 per week",0.8)))))</f>
        <v>0.14000000000000001</v>
      </c>
      <c r="BN41">
        <f>IF('6 weeks'!BN:BN="Never/less than 1 per month",0.02,IF('6 weeks'!BN:BN="1-3 per month",0.08,IF('6 weeks'!BN:BN="once per week",0.14,IF('6 weeks'!BN:BN="2-4 per week",0.43,IF('6 weeks'!BN:BN="more than 4 per week",0.8)))))</f>
        <v>0.08</v>
      </c>
      <c r="BO41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41">
        <f>IF('6 weeks'!BP:BP="Never/less than 1 per month",0.02,IF('6 weeks'!BP:BP="1-3 per month",0.08,IF('6 weeks'!BP:BP="one per week",0.14,IF('6 weeks'!BP:BP="2-4 per week",0.43,IF('6 weeks'!BP:BP="more than 4 per week",0.8)))))</f>
        <v>0.14000000000000001</v>
      </c>
      <c r="BQ41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41">
        <f>IF('6 weeks'!BR:BR="never/less than 1 per month",0.02,IF('6 weeks'!BR:BR="1-3 times per month",0.08,IF('6 weeks'!BR:BR="once per week",0.14,IF('6 weeks'!BR:BR="2-4 imes per week",0.43,IF('6 weeks'!BR:BR="more than 4 times per week",0.8)))))</f>
        <v>0.43</v>
      </c>
      <c r="BS41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41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41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41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41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41">
        <f>IF('6 weeks'!BX:BX="Never/less than 1 per month",0.02,IF('6 weeks'!BX:BX="1-3 per month",0.08,IF('6 weeks'!BX:BX="once per week",0.14,IF('6 weeks'!BX:BX="2-4 per week",0.43,IF('6 weeks'!BX:BX="more than 4 per week",0.8)))))</f>
        <v>0.02</v>
      </c>
      <c r="BY41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41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41">
        <f>IF('6 weeks'!CA:CA="Never/less than 1 per month",0.02,IF('6 weeks'!CA:CA="1-3 per month",0.08,IF('6 weeks'!CA:CA="once per week",0.14,IF('6 weeks'!CA:CA="2-4 per week",0.43,IF('6 weeks'!CA:CA="more than 4 per week",0.8)))))</f>
        <v>0.14000000000000001</v>
      </c>
      <c r="CB41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41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41">
        <f>IF('6 weeks'!CD:CD="Never/less than 1/month",0.02,IF('6 weeks'!CD:CD="1-3 times/month",0.08,IF('6 weeks'!CD:CD="once per week",0.14,IF('6 weeks'!CD:CD="2-4 times/week",0.43,IF('6 weeks'!CD:CD="more than 4 times/week",0.8)))))</f>
        <v>0.08</v>
      </c>
      <c r="CE41">
        <f>IF('6 weeks'!CE:CE="Never/less than 1 per month",0.02,IF('6 weeks'!CE:CE="1-3 per moth",0.08,IF('6 weeks'!CE:CE="1 per week",0.14,IF('6 weeks'!CE:CE="2-4 per week",0.8,IF('6 weeks'!CE:CE="more than 4 per week",0.8)))))</f>
        <v>0.02</v>
      </c>
      <c r="CF41">
        <f>IF('6 weeks'!CF:CF="Never/less than 1 per month",0.02,IF('6 weeks'!CF:CF="1-3 per month",0.08,IF('6 weeks'!CF:CF="once per week",0.14,IF('6 weeks'!CF:CF="2-4 per week",0.43,IF('6 weeks'!CF:CF="more than 4 per week",0.8)))))</f>
        <v>0.02</v>
      </c>
      <c r="CG41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0.02</v>
      </c>
      <c r="CH41">
        <f>IF('6 weeks'!CH:CH="Never/less than once per month",0.02,IF('6 weeks'!CH:CH="1-3 times per month",0.08,IF('6 weeks'!CH:CH="once per week",0.14,IF('6 weeks'!CH:CH="more than once week",0.43))))</f>
        <v>0.02</v>
      </c>
      <c r="CI41">
        <f>IF('6 weeks'!CI:CI="Never/less than once per month",0.02,IF('6 weeks'!CI:CI="1-3 times per month",0.08,IF('6 weeks'!CI:CI="once per week",0.14,IF('6 weeks'!CI:CI="more than once week",0.43))))</f>
        <v>0.02</v>
      </c>
      <c r="CJ41">
        <f>IF('6 weeks'!CJ:CJ="Never/less than 1/month",0.02,IF('6 weeks'!CJ:CJ="1-3 times per month",0.08,IF('6 weeks'!CJ:CJ="once per week",0.14,IF('6 weeks'!CJ:CJ="2-6 times/week",0.8,IF('6 weeks'!CJ:CJ="1 or more per day",1)))))</f>
        <v>0.8</v>
      </c>
      <c r="CK41">
        <f>IF('6 weeks'!CK:CK="Never/less than 1 per month",0.02,IF('6 weeks'!CK:CK="1-3 per month",0.08,IF('6 weeks'!CK:CK="one per week",0.14,IF('6 weeks'!CK:CK="2-6 per week",0.8,IF('6 weeks'!CK:CK="1 or more per day",1)))))</f>
        <v>0.8</v>
      </c>
      <c r="CL41">
        <v>0.8</v>
      </c>
      <c r="CM41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41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41">
        <f>IF('6 weeks'!CO:CO="Never/less than 1 per month",0.02,IF('6 weeks'!CO:CO="1-3 per month",0.08,IF('6 weeks'!CO:CO="1 per week",0.14,IF('6 weeks'!CO:CO="more than 1 per week",0.8))))</f>
        <v>0.02</v>
      </c>
      <c r="CP41">
        <f>IF('6 weeks'!CP:CP="Never/less than 1 per month",0.02,IF('6 weeks'!CP:CP="1-3 per moth",0.08,IF('6 weeks'!CP:CP="1 per week",0.14,IF('6 weeks'!CP:CP="2-4 per week",0.8,IF('6 weeks'!CP:CP="more than 4 per week",0.8)))))</f>
        <v>0.14000000000000001</v>
      </c>
      <c r="CQ41">
        <f>IF('6 weeks'!CQ:CQ="Never/less than once per month",0.02,IF('6 weeks'!CQ:CQ="1-3 times per month",0.08,IF('6 weeks'!CQ:CQ="once per week",0.14,IF('6 weeks'!CQ:CQ="more than once week",0.43))))</f>
        <v>0.02</v>
      </c>
      <c r="CR41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41">
        <f>IF('6 weeks'!CS:CS="Never/less than 1 per month",0.02,IF('6 weeks'!CS:CS="1-3 per month",0.08,IF('6 weeks'!CS:CS="one per week",0.14,IF('6 weeks'!CS:CS="2-4 per week",0.43,IF('6 weeks'!CS:CS="more than 4 per week",0.8)))))</f>
        <v>0.43</v>
      </c>
      <c r="CT41">
        <f>IF('6 weeks'!CT:CT="Never/less than 1 per month",0.02,IF('6 weeks'!CT:CT="1-3 per month",0.08,IF('6 weeks'!CT:CT="1 per week",0.14,IF('6 weeks'!CT:CT="more than 1 per week",0.8))))</f>
        <v>0.02</v>
      </c>
      <c r="CU41">
        <f>IF('6 weeks'!CU:CU="Never/less than 1/month",0.02,IF('6 weeks'!CU:CU="1-3 times per month",0.08,IF('6 weeks'!CU:CU="once per week",0.14,IF('6 weeks'!CU:CU="2-6 times/week",0.8,IF('6 weeks'!CU:CU="1 or more per day",1)))))</f>
        <v>0.02</v>
      </c>
      <c r="CV41">
        <f>IF('6 weeks'!CV:CV="Never/less than 1/month",0.02,IF('6 weeks'!CV:CV="1-3 times/month",0.08,IF('6 weeks'!CV:CV="once per week",0.14,IF('6 weeks'!CV:CV="2-4 times/week",0.43,IF('6 weeks'!CV:CV="more than 4 times/week",0.8)))))</f>
        <v>0.02</v>
      </c>
      <c r="CW41">
        <f>IF('6 weeks'!CW:CW="Never/less than 1 per month",0.02,IF('6 weeks'!CW:CW="1-3 per month",0.08,IF('6 weeks'!CW:CW="1 per week",0.14,IF('6 weeks'!CW:CW="more than 1 per week",0.8))))</f>
        <v>0.02</v>
      </c>
      <c r="CX41">
        <f>IF('6 weeks'!CX:CX="Never/less than once per month",0.02,IF('6 weeks'!CX:CX="1-3 times per month",0.08,IF('6 weeks'!CX:CX="once per week",0.14,IF('6 weeks'!CX:CX="more than once week",0.43))))</f>
        <v>0.08</v>
      </c>
      <c r="CY41">
        <f>IF('6 weeks'!CY:CY="Never/less than 1 per month",0.02,IF('6 weeks'!CY:CY="1-3 per month",0.08,IF('6 weeks'!CY:CY="once per week",0.14,IF('6 weeks'!CY:CY="2-4 per week",0.43,IF('6 weeks'!CY:CY="more than 4 per week",0.8)))))</f>
        <v>0.43</v>
      </c>
      <c r="CZ41">
        <f>IF('6 weeks'!CZ:CZ="Never/less than 1 per month",0.02,IF('6 weeks'!CZ:CZ="1-3 per month",0.08,IF('6 weeks'!CZ:CZ="1-4 per week",0.43,IF('6 weeks'!CZ:CZ="more than 4 per week",0.8))))</f>
        <v>0.08</v>
      </c>
      <c r="DA41">
        <f>IF('6 weeks'!DA:DA="Never/less than 1 per month",0.02,IF('6 weeks'!DA:DA="1-3 per month",0.08,IF('6 weeks'!DA:DA="once per week",0.14,IF('6 weeks'!DA:DA="2-4 per week",0.43,IF('6 weeks'!DA:DA="more than 4 per week",0.8)))))</f>
        <v>0.8</v>
      </c>
      <c r="DB41">
        <f>IF('6 weeks'!DB:DB="Never/less than 1 per month",0.02,IF('6 weeks'!DB:DB="1-3 per month",0.08,IF('6 weeks'!DB:DB="1-4 per week",0.43,IF('6 weeks'!DB:DB="more than 4 per week",0.8))))</f>
        <v>0.02</v>
      </c>
      <c r="DC41">
        <f>IF('6 weeks'!DC:DC="Never/less than 1 per month",0.02,IF('6 weeks'!DC:DC="1-3 per month",0.08,IF('6 weeks'!DC:DC="once per week",0.14,IF('6 weeks'!DC:DC="2-4 per week",0.43,IF('6 weeks'!DC:DC="more than 4 per week",0.8)))))</f>
        <v>0.02</v>
      </c>
      <c r="DD41">
        <f>IF('6 weeks'!DD:DD="Never/less than 1 per month",0.02,IF('6 weeks'!DD:DD="1-3 per month",0.08,IF('6 weeks'!DD:DD="one per week",0.14,IF('6 weeks'!DD:DD="2-6 per week",0.43,IF('6 weeks'!DD:DD="more than 4 per week",0.8)))))</f>
        <v>0.43</v>
      </c>
      <c r="DE41">
        <f>IF('6 weeks'!DE:DE="Never/less than 1 per month",0.02,IF('6 weeks'!DE:DE="1-3 per moth",0.08,IF('6 weeks'!DE:DE="1 per week",0.14,IF('6 weeks'!DE:DE="2-4 per week",0.8,IF('6 weeks'!DE:DE="more than 4 per week",0.8)))))</f>
        <v>0.02</v>
      </c>
      <c r="DF41">
        <f>IF('6 weeks'!DF:DF="Never/less than once per month",0.02,IF('6 weeks'!DF:DF="1-3 times per month",0.08,IF('6 weeks'!DF:DF="once per week",0.14,IF('6 weeks'!DF:DF="more than once week",0.43))))</f>
        <v>0.02</v>
      </c>
      <c r="DG41">
        <f>IF('6 weeks'!DG:DG="Never/less than 1 per month",0.02,IF('6 weeks'!DG:DG="1-3 per month",0.08,IF('6 weeks'!DG:DG="1 per week",0.14,IF('6 weeks'!DG:DG="more than 1 per week",0.8))))</f>
        <v>0.08</v>
      </c>
      <c r="DH41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41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41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41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0.02</v>
      </c>
      <c r="DL41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41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41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41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41">
        <f>IF('6 weeks'!DP:DP="Never/less than 1 per month",0.02,IF('6 weeks'!DP:DP="1-3 per month",0.08,IF('6 weeks'!DP:DP="once per week",0.14,IF('6 weeks'!DP:DP="2-4 per week",0.43,IF('6 weeks'!DP:DP="more than 4 per week",0.8)))))</f>
        <v>0.02</v>
      </c>
      <c r="DQ41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41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41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41">
        <f>IF('6 weeks'!DT:DT="Never/less than 1 per month",0.02,IF('6 weeks'!DT:DT="1-3 per month",0.08,IF('6 weeks'!DT:DT="once per week",0.14,IF('6 weeks'!DT:DT="2-4 per week",0.43,IF('6 weeks'!DT:DT="more than 4 per week",0.8)))))</f>
        <v>0.14000000000000001</v>
      </c>
      <c r="DU41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41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0.43</v>
      </c>
      <c r="DW41">
        <f>IF('6 weeks'!DW:DW="Never/less than 1 per month",0.02,IF('6 weeks'!DW:DW="1-3 per month",0.08,IF('6 weeks'!DW:DW="once per week",0.14,IF('6 weeks'!DW:DW="2-4 per week",0.43,IF('6 weeks'!DW:DW="more than 4 per week",0.8)))))</f>
        <v>0.02</v>
      </c>
      <c r="DX41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41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0.08</v>
      </c>
      <c r="DZ41">
        <f>IF('6 weeks'!DZ:DZ="Never/less than 1/month",0.02,IF('6 weeks'!DZ:DZ="1-3 times/month",0.08,IF('6 weeks'!DZ:DZ="once per week",0.14,IF('6 weeks'!DZ:DZ="2-4 times/week",0.43,IF('6 weeks'!DZ:DZ="more than 4 times/week",0.8)))))</f>
        <v>0.43</v>
      </c>
      <c r="EA41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0.08</v>
      </c>
      <c r="EB41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41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41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41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41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41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41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41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0.8</v>
      </c>
      <c r="EJ41">
        <f>IF('6 weeks'!EJ:EJ="Never/less than once per month",0.02,IF('6 weeks'!EJ:EJ="1-3 times per month",0.08,IF('6 weeks'!EJ:EJ="once per week",0.14,IF('6 weeks'!EJ:EJ="more than once per week",0.43))))</f>
        <v>0.08</v>
      </c>
      <c r="EK41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41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0.8</v>
      </c>
      <c r="EM41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0.02</v>
      </c>
      <c r="EN41">
        <f>IF('6 weeks'!EN:EN="Never/less than 1 per month",0.02,IF('6 weeks'!EN:EN="1-3 per moth",0.08,IF('6 weeks'!EN:EN="1 per week",0.14,IF('6 weeks'!EN:EN="2-4 per week",0.8,IF('6 weeks'!EN:EN="more than 4 per week",0.8)))))</f>
        <v>0.14000000000000001</v>
      </c>
      <c r="EO41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0.02</v>
      </c>
      <c r="EP41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41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42" spans="1:147" x14ac:dyDescent="0.25">
      <c r="A42">
        <v>218</v>
      </c>
      <c r="B42">
        <f>IF('6 weeks'!B:B="Never/less than 1/month",0.02,IF('6 weeks'!B:B="1-3 times per month",0.08,IF('6 weeks'!B:B="once per week",0.14,IF('6 weeks'!B:B="2-6 times/week",0.8,IF('6 weeks'!B:B="1 or more per day",1)))))</f>
        <v>0.8</v>
      </c>
      <c r="C42">
        <f>IF('6 weeks'!C:C="Never/less than 1/month",0.02,IF('6 weeks'!C:C="1-3 times per month",0.08,IF('6 weeks'!C:C="once per week",0.14,IF('6 weeks'!C:C="2-6 times/week",0.8,IF('6 weeks'!C:C="1 or more per day",1)))))</f>
        <v>0.8</v>
      </c>
      <c r="D42">
        <f>IF('6 weeks'!D:D="Never/less than 1/month",0.02,IF('6 weeks'!D:D="1-3 times per month",0.08,IF('6 weeks'!D:D="once per week",0.14,IF('6 weeks'!D:D="2-6 times/week",0.8,IF('6 weeks'!D:D="1 or more per day",1)))))</f>
        <v>0.8</v>
      </c>
      <c r="E42">
        <f>IF('6 weeks'!E:E="Never/less than 1 per month",0.02,IF('6 weeks'!E:E="1-3 per month",0.08,IF('6 weeks'!E:E="once per week",0.14,IF('6 weeks'!E:E="2-4 per week",0.43,IF('6 weeks'!E:E="1 or more per day",1)))))</f>
        <v>0.08</v>
      </c>
      <c r="F42">
        <f>IF('6 weeks'!F:F="Never/less than 1/month",0.02,IF('6 weeks'!F:F="1-3 times/month",0.08,IF('6 weeks'!F:F="once per week",0.14,IF('6 weeks'!F:F="2-4 times/week",0.43,IF('6 weeks'!F:F="more than 4 times/week",0.8)))))</f>
        <v>0.08</v>
      </c>
      <c r="G42">
        <f>IF('6 weeks'!G:G="Never/less than 1/month",0.02,IF('6 weeks'!G:G="1-3 times per month",0.08,IF('6 weeks'!G:G="once per week",0.14,IF('6 weeks'!G:G="2-6 times/week",0.8,IF('6 weeks'!G:G="1 or more per day",1)))))</f>
        <v>0.08</v>
      </c>
      <c r="H42">
        <f>IF('6 weeks'!H:H="Never/less than 1 per month",0.02,IF('6 weeks'!H:H="1-3 per month",0.08,IF('6 weeks'!H:H="once per week",0.14,IF('6 weeks'!H:H="2-4 per week",0.43,IF('6 weeks'!H:H="more than 4 per week",0.8)))))</f>
        <v>0.08</v>
      </c>
      <c r="I42">
        <f>IF('6 weeks'!I:I="Never/less than 1 per month",0.02,IF('6 weeks'!I:I="1-3 per month",0.08,IF('6 weeks'!I:I="once per week",0.14,IF('6 weeks'!I:I="2-4 per week",0.43,IF('6 weeks'!I:I="more than 4 per week",0.8)))))</f>
        <v>0.02</v>
      </c>
      <c r="J42">
        <f>IF('6 weeks'!J:J="Never/less than 1 per month",0.02,IF('6 weeks'!J:J="1-3 per month",0.08,IF('6 weeks'!J:J="once per week",0.14,IF('6 weeks'!J:J="2-4 per week",0.43,IF('6 weeks'!J:J="more than 4 per week",0.8)))))</f>
        <v>0.14000000000000001</v>
      </c>
      <c r="K42">
        <f>IF('6 weeks'!K:K="Never/less than 1 per month",0.02,IF('6 weeks'!K:K="1-3 per moth",0.08,IF('6 weeks'!K:K="1 per week",0.14,IF('6 weeks'!K:K="2-4 per week",0.8,IF('6 weeks'!K:K="more than 4 per week",0.8)))))</f>
        <v>0.02</v>
      </c>
      <c r="L42">
        <f>IF('6 weeks'!L:L="Never/less than 1/month",0.02,IF('6 weeks'!L:L="1-3 times/month",0.08,IF('6 weeks'!L:L="once per week",0.14,IF('6 weeks'!L:L="2-4 times/week",0.43,IF('6 weeks'!L:L="more than 4 times/week",0.8)))))</f>
        <v>0.08</v>
      </c>
      <c r="M42">
        <f>IF('6 weeks'!M:M="Never/less than 1/month",0.02,IF('6 weeks'!M:M="1-3 times/month",0.08,IF('6 weeks'!M:M="once per week",0.14,IF('6 weeks'!M:M="2-4 times/week",0.43,IF('6 weeks'!M:M="more than 4 times/week",0.8)))))</f>
        <v>0.14000000000000001</v>
      </c>
      <c r="N42">
        <f>IF('6 weeks'!N:N="Never/less than 1 per month",0.02,IF('6 weeks'!N:N="1-3 per moth",0.08,IF('6 weeks'!N:N="1 per week",0.14,IF('6 weeks'!N:N="2-4 per week",0.8,IF('6 weeks'!N:N="more than 4 per week",0.8)))))</f>
        <v>0.08</v>
      </c>
      <c r="O42">
        <f>IF('6 weeks'!O:O="Never/less than 1 per month",0.02,IF('6 weeks'!O:O="1-3 per month",0.08,IF('6 weeks'!O:O="one per week",0.14,IF('6 weeks'!O:O="2-6 per week",0.8,IF('6 weeks'!O:O="1 or more per day",1)))))</f>
        <v>0.08</v>
      </c>
      <c r="P42">
        <f>IF('6 weeks'!P:P="Never/less than 1 per month",0.02,IF('6 weeks'!P:P="1-3 per month",0.08,IF('6 weeks'!P:P="once per week",0.14,IF('6 weeks'!P:P="2-4 per week",0.43,IF('6 weeks'!P:P="more than 4 per week",0.8)))))</f>
        <v>0.02</v>
      </c>
      <c r="Q42">
        <f>IF('6 weeks'!Q:Q="Never/less than 1 per month",0.02,IF('6 weeks'!Q:Q="1-3 per month",0.08,IF('6 weeks'!Q:Q="2-6 per week",0.8,IF('6 weeks'!Q:Q="1 per day",1,IF('6 weeks'!Q:Q="more than 1 per day",2.5)))))</f>
        <v>0.8</v>
      </c>
      <c r="R42">
        <f>IF('6 weeks'!R:R="Never/less than once per month",0.02,IF('6 weeks'!R:R="1-3 times per month",0.08,IF('6 weeks'!R:R="once per week",0.14,IF('6 weeks'!R:R="more than once week",0.43))))</f>
        <v>0.02</v>
      </c>
      <c r="S42">
        <f>IF('6 weeks'!S:S="Never/less than 1 per month",0.02,IF('6 weeks'!S:S="1-3 per month",0.08,IF('6 weeks'!S:S="1 per week",0.14,IF('6 weeks'!S:S="more than 1 per week",0.8))))</f>
        <v>0.08</v>
      </c>
      <c r="T42">
        <f>IF('6 weeks'!T:T="Never/less than once per month",0.02,IF('6 weeks'!T:T="1-3 times per month",0.08,IF('6 weeks'!T:T="once per week",0.14,IF('6 weeks'!T:T="more than once week",0.43))))</f>
        <v>0.14000000000000001</v>
      </c>
      <c r="U42">
        <f>IF('6 weeks'!U:U="Never/less than 1/month",0.02,IF('6 weeks'!U:U="1-3 times/month",0.08,IF('6 weeks'!U:U="once per week",0.14,IF('6 weeks'!U:U="2-4 times/week",0.43,IF('6 weeks'!U:U="more than 4 times/week",0.8)))))</f>
        <v>0.8</v>
      </c>
      <c r="V42">
        <f>IF('6 weeks'!V:V="Never/less than 1/month",0.02,IF('6 weeks'!V:V="1-3 times/month",0.08,IF('6 weeks'!V:V="once per week",0.14,IF('6 weeks'!V:V="2-4 times/week",0.43,IF('6 weeks'!V:V="more than 4 times/week",0.8)))))</f>
        <v>0.02</v>
      </c>
      <c r="W42">
        <f>IF('6 weeks'!W:W="Never/less than 1/month",0.02,IF('6 weeks'!W:W="1-3 times/month",0.08,IF('6 weeks'!W:W="once per week",0.14,IF('6 weeks'!W:W="2-4 times/week",0.43,IF('6 weeks'!W:W="more than 4 times/week",0.8)))))</f>
        <v>0.02</v>
      </c>
      <c r="X42">
        <f>IF('6 weeks'!X:X="Never/less than 1 per month",0.02,IF('6 weeks'!X:X="1 per week or less",0.14,IF('6 weeks'!X:X="2-6 per week",0.8,IF('6 weeks'!X:X="1 per day",1,IF('6 weeks'!X:X="2-3 per day",2.5,IF('6 weeks'!X:X="more than 3 per day",3.5))))))</f>
        <v>0.8</v>
      </c>
      <c r="Y42">
        <f>IF('6 weeks'!Y:Y="Never/less than 1 per month",0.02,IF('6 weeks'!Y:Y="1-3 per month",0.08,IF('6 weeks'!Y:Y="once per week",0.14,IF('6 weeks'!Y:Y="2-4 per week",0.43,IF('6 weeks'!Y:Y="more than 4 per week",0.8)))))</f>
        <v>0.14000000000000001</v>
      </c>
      <c r="Z42">
        <f>IF('6 weeks'!Z:Z="Never/less than 1 per month",0.02,IF('6 weeks'!Z:Z="1-3 per month",0.08,IF('6 weeks'!Z:Z="once per week",0.14,IF('6 weeks'!Z:Z="2-4 per week",0.43,IF('6 weeks'!Z:Z="more than 4 per week",0.8)))))</f>
        <v>0.02</v>
      </c>
      <c r="AA42">
        <f>IF('6 weeks'!AA:AA="Never/less than 1 per month",0.02,IF('6 weeks'!AA:AA="1-3 per month",0.08,IF('6 weeks'!AA:AA="once per week",0.14,IF('6 weeks'!AA:AA="2-4 per week",0.43,IF('6 weeks'!AA:AA="more than 4 per week",0.8)))))</f>
        <v>0.14000000000000001</v>
      </c>
      <c r="AB42">
        <f>IF('6 weeks'!AB:AB="Never/less than 1 per month",0.02,IF('6 weeks'!AB:AB="1-3 per month",0.08,IF('6 weeks'!AB:AB="once per week",0.14,IF('6 weeks'!AB:AB="2-4 per week",0.43,IF('6 weeks'!AB:AB="more than 4 per week",0.8)))))</f>
        <v>0.14000000000000001</v>
      </c>
      <c r="AC42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42">
        <f>IF('6 weeks'!AD:AD="Never/less than 1 per month",0.02,IF('6 weeks'!AD:AD="1-3 per month",0.08,IF('6 weeks'!AD:AD="one per week",0.14,IF('6 weeks'!AD:AD="2-4 per week",0.43,IF('6 weeks'!AD:AD="more than 4 per week",0.8)))))</f>
        <v>0.08</v>
      </c>
      <c r="AE42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0.8</v>
      </c>
      <c r="AF42">
        <f>IF('6 weeks'!AF:AF="Never/less than 1 per month",0.02,IF('6 weeks'!AF:AF="1-3 per month",0.08,IF('6 weeks'!AF:AF="one per week",0.14,IF('6 weeks'!AF:AF="2-6 per week",0.8,IF('6 weeks'!AF:AF="1 or more per day",1)))))</f>
        <v>0.02</v>
      </c>
      <c r="AG42">
        <f>IF('6 weeks'!AG:AG="never/less than 1 per month",0.02,IF('6 weeks'!AG:AG="1-3 times per month",0.08,IF('6 weeks'!AG:AG="once per week",0.14,IF('6 weeks'!AG:AG="2-4 times per week",0.43,IF('6 weeks'!AG:AG="more than 4 times per week",0.8)))))</f>
        <v>0.43</v>
      </c>
      <c r="AH42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0.43</v>
      </c>
      <c r="AI42">
        <f>IF('6 weeks'!AI:AI="Never/less than once per month",0.02,IF('6 weeks'!AI:AI="1-3 times per month",0.08,IF('6 weeks'!AI:AI="once per week",0.14,IF('6 weeks'!AI:AI="more than once week",0.43))))</f>
        <v>0.02</v>
      </c>
      <c r="AJ42">
        <f>IF('6 weeks'!AJ:AJ="Never/less than 1/month",0.02,IF('6 weeks'!AJ:AJ="1-3 times/month",0.08,IF('6 weeks'!AJ:AJ="once per week",0.14,IF('6 weeks'!AJ:AJ="2-4 times/week",0.43,IF('6 weeks'!AJ:AJ="more than 4 times/week",0.8)))))</f>
        <v>0.08</v>
      </c>
      <c r="AK42">
        <f>IF('6 weeks'!AK:AK="Never/less than 1 per month",0.02,IF('6 weeks'!AK:AK="1-3 per month",0.08,IF('6 weeks'!AK:AK="one per week",0.14,IF('6 weeks'!AK:AK="2-6 per week",0.8,IF('6 weeks'!AK:AK="1 or more per day",1)))))</f>
        <v>0.14000000000000001</v>
      </c>
      <c r="AL42">
        <f>IF('6 weeks'!AL:AL="Never/less than 1/month",0.02,IF('6 weeks'!AL:AL="1-3 times/month",0.08,IF('6 weeks'!AL:AL="once per week",0.14,IF('6 weeks'!AL:AL="2-4 times/week",0.43,IF('6 weeks'!AL:AL="more than 4 times/week",0.8)))))</f>
        <v>0.14000000000000001</v>
      </c>
      <c r="AM42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42">
        <f>IF('6 weeks'!AN:AN="Never/less than 1 per month",0.02,IF('6 weeks'!AN:AN="1-3 per moth",0.08,IF('6 weeks'!AN:AN="1 per week",0.14,IF('6 weeks'!AN:AN="2-4 per week",0.8,IF('6 weeks'!AN:AN="more than 4 per week",0.8)))))</f>
        <v>0.08</v>
      </c>
      <c r="AO42">
        <f>IF('6 weeks'!AO:AO="Never/less than 1 per month",0.02,IF('6 weeks'!AO:AO="1-3 per month",0.08,IF('6 weeks'!AO:AO="once per week",0.14,IF('6 weeks'!AO:AO="2-4 per week",0.43,IF('6 weeks'!AO:AO="more than 4 per week",0.8)))))</f>
        <v>0.8</v>
      </c>
      <c r="AP42">
        <f>IF('6 weeks'!AP:AP="Never/less than 1 per month",0.02,IF('6 weeks'!AP:AP="1-3 per month",0.08,IF('6 weeks'!AP:AP="1 per week",0.14,IF('6 weeks'!AP:AP="more than 1 per week",0.8))))</f>
        <v>0.14000000000000001</v>
      </c>
      <c r="AQ42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42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0.8</v>
      </c>
      <c r="AS42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42">
        <f>IF('6 weeks'!AT:AT="Never/less than 1 per month",0.02,IF('6 weeks'!AT:AT="1-3 per month",0.08,IF('6 weeks'!AT:AT="1-4 per week",0.43,IF('6 weeks'!AT:AT="more than 4 per week",0.8))))</f>
        <v>0.08</v>
      </c>
      <c r="AU42">
        <f>IF('6 weeks'!AU:AU="Never/less than 1 per month",0.02,IF('6 weeks'!AU:AU="1-3 per month",0.08,IF('6 weeks'!AU:AU="once per week",0.14,IF('6 weeks'!AU:AU="2-4 per week",0.43,IF('6 weeks'!AU:AU="more than 4 per week",0.8)))))</f>
        <v>0.08</v>
      </c>
      <c r="AV42">
        <f>IF('6 weeks'!AV:AV="Never/less than 1 per month",0.02,IF('6 weeks'!AV:AV="1-3 per month",0.08,IF('6 weeks'!AV:AV="one per week",0.14,IF('6 weeks'!AV:AV="2-6 per week",0.8,IF('6 weeks'!AV:AV="1 or more per day",1)))))</f>
        <v>0.08</v>
      </c>
      <c r="AW42">
        <f>IF('6 weeks'!AW:AW="Never/less than 1 per month",0.02,IF('6 weeks'!AW:AW="1-3 per month",0.08,IF('6 weeks'!AW:AW="once per week",0.14,IF('6 weeks'!AW:AW="2-4 per week",0.43,IF('6 weeks'!AW:AW="more than 4 per week",0.8)))))</f>
        <v>0.14000000000000001</v>
      </c>
      <c r="AX42">
        <f>IF('6 weeks'!AX:AX="Never/less than 1 per month",0.02,IF('6 weeks'!AX:AX="1-3 per month",0.08,IF('6 weeks'!AX:AX="once per week",0.14,IF('6 weeks'!AX:AX="2-4 per week",0.43,IF('6 weeks'!AX:AX="more than 4 per week",0.8)))))</f>
        <v>0.14000000000000001</v>
      </c>
      <c r="AY42">
        <f>IF('6 weeks'!AY:AY="Never/less than 1 per month",0.02,IF('6 weeks'!AY:AY="1-3 per moth",0.08,IF('6 weeks'!AY:AY="1 per week",0.14,IF('6 weeks'!AY:AY="2-4 per week",0.43,IF('6 weeks'!AY:AY="more than 4 per week",0.8)))))</f>
        <v>0.08</v>
      </c>
      <c r="AZ42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42">
        <f>IF('6 weeks'!BA:BA="Never/less than 1 per month",0.02,IF('6 weeks'!BA:BA="1-3 per moth",0.08,IF('6 weeks'!BA:BA="1 per week",0.14,IF('6 weeks'!BA:BA="2-4 per week",0.8,IF('6 weeks'!BA:BA="more than 4 per week",0.8)))))</f>
        <v>0.14000000000000001</v>
      </c>
      <c r="BB42">
        <f>IF('6 weeks'!BB:BB="Never/less than 1 per month",0.02,IF('6 weeks'!BB:BB="1-3 per moth",0.08,IF('6 weeks'!BB:BB="1 per week",0.14,IF('6 weeks'!BB:BB="2-4 per week",0.8,IF('6 weeks'!BB:BB="more than 4 per week",0.8)))))</f>
        <v>0.08</v>
      </c>
      <c r="BC42">
        <f>IF('6 weeks'!BC:BC="Never/less than 1 per month",0.02,IF('6 weeks'!BC:BC="1-3 per month",0.08,IF('6 weeks'!BC:BC="once per week",0.14,IF('6 weeks'!BC:BC="2-4 per week",0.43,IF('6 weeks'!BC:BC="more than 4 per week",0.8)))))</f>
        <v>0.43</v>
      </c>
      <c r="BD42">
        <f>IF('6 weeks'!BD:BD="Never/less than 1 per month",0.02,IF('6 weeks'!BD:BD="1-3 per month",0.08,IF('6 weeks'!BD:BD="1 per week",0.14,IF('6 weeks'!BD:BD="more than 1 per week",0.8))))</f>
        <v>0.08</v>
      </c>
      <c r="BE42">
        <f>IF('6 weeks'!BE:BE="Never/less than 1 per month",0.02,IF('6 weeks'!BE:BE="1-3 per month",0.08,IF('6 weeks'!BE:BE="1 per week",0.14,IF('6 weeks'!BE:BE="more than 1 per week",0.8))))</f>
        <v>0.14000000000000001</v>
      </c>
      <c r="BF42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42">
        <f>IF('6 weeks'!BG:BG="Never/less than 1/month",0.02,IF('6 weeks'!BG:BG="1-3 times/month",0.08,IF('6 weeks'!BG:BG="once per week",0.14,IF('6 weeks'!BG:BG="2-4 times/week",0.43,IF('6 weeks'!BG:BG="more than 4 times/week",0.8)))))</f>
        <v>0.08</v>
      </c>
      <c r="BH42">
        <f>IF('6 weeks'!BH:BH="Never/less than 1/month",0.02,IF('6 weeks'!BH:BH="1-3 times/month",0.08,IF('6 weeks'!BH:BH="once per week",0.14,IF('6 weeks'!BH:BH="2-4 times/week",0.43,IF('6 weeks'!BH:BH="more than 4 times/week",0.8)))))</f>
        <v>0.02</v>
      </c>
      <c r="BI42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42">
        <f>IF('6 weeks'!BJ:BJ="Never/less than 1 per month",0.02,IF('6 weeks'!BJ:BJ="1-3 per month",0.08,IF('6 weeks'!BJ:BJ="one per week",0.14,IF('6 weeks'!BJ:BJ="2-4 per week",0.43,IF('6 weeks'!BJ:BJ="more than 4 per week",0.8)))))</f>
        <v>0.08</v>
      </c>
      <c r="BK42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42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42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42">
        <f>IF('6 weeks'!BN:BN="Never/less than 1 per month",0.02,IF('6 weeks'!BN:BN="1-3 per month",0.08,IF('6 weeks'!BN:BN="once per week",0.14,IF('6 weeks'!BN:BN="2-4 per week",0.43,IF('6 weeks'!BN:BN="more than 4 per week",0.8)))))</f>
        <v>0.02</v>
      </c>
      <c r="BO42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42">
        <f>IF('6 weeks'!BP:BP="Never/less than 1 per month",0.02,IF('6 weeks'!BP:BP="1-3 per month",0.08,IF('6 weeks'!BP:BP="one per week",0.14,IF('6 weeks'!BP:BP="2-4 per week",0.43,IF('6 weeks'!BP:BP="more than 4 per week",0.8)))))</f>
        <v>0.8</v>
      </c>
      <c r="BQ42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42">
        <f>IF('6 weeks'!BR:BR="never/less than 1 per month",0.02,IF('6 weeks'!BR:BR="1-3 times per month",0.08,IF('6 weeks'!BR:BR="once per week",0.14,IF('6 weeks'!BR:BR="2-4 imes per week",0.43,IF('6 weeks'!BR:BR="more than 4 times per week",0.8)))))</f>
        <v>0.43</v>
      </c>
      <c r="BS42">
        <f>IF('6 weeks'!BS:BS="Never/less than 1 per month",0.02,IF('6 weeks'!BS:BS="1-3 per month",0.08,IF('6 weeks'!BS:BS="once per week",0.14,IF('6 weeks'!BS:BS="2-4 per week",0.43,IF('6 weeks'!BS:BS="more than 4 per week",0.8)))))</f>
        <v>0.08</v>
      </c>
      <c r="BT42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42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42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42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42">
        <f>IF('6 weeks'!BX:BX="Never/less than 1 per month",0.02,IF('6 weeks'!BX:BX="1-3 per month",0.08,IF('6 weeks'!BX:BX="once per week",0.14,IF('6 weeks'!BX:BX="2-4 per week",0.43,IF('6 weeks'!BX:BX="more than 4 per week",0.8)))))</f>
        <v>0.08</v>
      </c>
      <c r="BY42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42">
        <f>IF('6 weeks'!BZ:BZ="never/less than 1 per month",0.02,IF('6 weeks'!BZ:BZ="1-3 times per month",0.08,IF('6 weeks'!BZ:BZ="once per week",0.14,IF('6 weeks'!BZ:BZ="2-4 imes/week",0.43,IF('6 weeks'!BZ:BZ="more than 4 times per week",0.8)))))</f>
        <v>0.08</v>
      </c>
      <c r="CA42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42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42">
        <f>IF('6 weeks'!CC:CC="Never/less than 1 per month",0.02,IF('6 weeks'!CC:CC="1-3 per month",0.08,IF('6 weeks'!CC:CC="one per week",0.14,IF('6 weeks'!CC:CC="2-6 per week",0.8,IF('6 weeks'!CC:CC="1 or more per day",1)))))</f>
        <v>0.08</v>
      </c>
      <c r="CD42">
        <f>IF('6 weeks'!CD:CD="Never/less than 1/month",0.02,IF('6 weeks'!CD:CD="1-3 times/month",0.08,IF('6 weeks'!CD:CD="once per week",0.14,IF('6 weeks'!CD:CD="2-4 times/week",0.43,IF('6 weeks'!CD:CD="more than 4 times/week",0.8)))))</f>
        <v>0.02</v>
      </c>
      <c r="CE42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42">
        <f>IF('6 weeks'!CF:CF="Never/less than 1 per month",0.02,IF('6 weeks'!CF:CF="1-3 per month",0.08,IF('6 weeks'!CF:CF="once per week",0.14,IF('6 weeks'!CF:CF="2-4 per week",0.43,IF('6 weeks'!CF:CF="more than 4 per week",0.8)))))</f>
        <v>0.02</v>
      </c>
      <c r="CG42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0.43</v>
      </c>
      <c r="CH42">
        <f>IF('6 weeks'!CH:CH="Never/less than once per month",0.02,IF('6 weeks'!CH:CH="1-3 times per month",0.08,IF('6 weeks'!CH:CH="once per week",0.14,IF('6 weeks'!CH:CH="more than once week",0.43))))</f>
        <v>0.02</v>
      </c>
      <c r="CI42">
        <f>IF('6 weeks'!CI:CI="Never/less than once per month",0.02,IF('6 weeks'!CI:CI="1-3 times per month",0.08,IF('6 weeks'!CI:CI="once per week",0.14,IF('6 weeks'!CI:CI="more than once week",0.43))))</f>
        <v>0.08</v>
      </c>
      <c r="CJ42">
        <f>IF('6 weeks'!CJ:CJ="Never/less than 1/month",0.02,IF('6 weeks'!CJ:CJ="1-3 times per month",0.08,IF('6 weeks'!CJ:CJ="once per week",0.14,IF('6 weeks'!CJ:CJ="2-6 times/week",0.8,IF('6 weeks'!CJ:CJ="1 or more per day",1)))))</f>
        <v>0.08</v>
      </c>
      <c r="CK42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42">
        <v>0.02</v>
      </c>
      <c r="CM42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42">
        <f>IF('6 weeks'!CN:CN="Never/less than 1 per month",0.02,IF('6 weeks'!CN:CN="1-3 per month",0.08,IF('6 weeks'!CN:CN="once per week",0.14,IF('6 weeks'!CN:CN="2-4 per week",0.43,IF('6 weeks'!CN:CN="more than 4 per week",0.8)))))</f>
        <v>0.08</v>
      </c>
      <c r="CO42">
        <f>IF('6 weeks'!CO:CO="Never/less than 1 per month",0.02,IF('6 weeks'!CO:CO="1-3 per month",0.08,IF('6 weeks'!CO:CO="1 per week",0.14,IF('6 weeks'!CO:CO="more than 1 per week",0.8))))</f>
        <v>0.02</v>
      </c>
      <c r="CP42">
        <f>IF('6 weeks'!CP:CP="Never/less than 1 per month",0.02,IF('6 weeks'!CP:CP="1-3 per moth",0.08,IF('6 weeks'!CP:CP="1 per week",0.14,IF('6 weeks'!CP:CP="2-4 per week",0.8,IF('6 weeks'!CP:CP="more than 4 per week",0.8)))))</f>
        <v>0.14000000000000001</v>
      </c>
      <c r="CQ42">
        <f>IF('6 weeks'!CQ:CQ="Never/less than once per month",0.02,IF('6 weeks'!CQ:CQ="1-3 times per month",0.08,IF('6 weeks'!CQ:CQ="once per week",0.14,IF('6 weeks'!CQ:CQ="more than once week",0.43))))</f>
        <v>0.02</v>
      </c>
      <c r="CR42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42">
        <f>IF('6 weeks'!CS:CS="Never/less than 1 per month",0.02,IF('6 weeks'!CS:CS="1-3 per month",0.08,IF('6 weeks'!CS:CS="one per week",0.14,IF('6 weeks'!CS:CS="2-4 per week",0.43,IF('6 weeks'!CS:CS="more than 4 per week",0.8)))))</f>
        <v>0.43</v>
      </c>
      <c r="CT42">
        <f>IF('6 weeks'!CT:CT="Never/less than 1 per month",0.02,IF('6 weeks'!CT:CT="1-3 per month",0.08,IF('6 weeks'!CT:CT="1 per week",0.14,IF('6 weeks'!CT:CT="more than 1 per week",0.8))))</f>
        <v>0.02</v>
      </c>
      <c r="CU42">
        <f>IF('6 weeks'!CU:CU="Never/less than 1/month",0.02,IF('6 weeks'!CU:CU="1-3 times per month",0.08,IF('6 weeks'!CU:CU="once per week",0.14,IF('6 weeks'!CU:CU="2-6 times/week",0.8,IF('6 weeks'!CU:CU="1 or more per day",1)))))</f>
        <v>0.08</v>
      </c>
      <c r="CV42">
        <f>IF('6 weeks'!CV:CV="Never/less than 1/month",0.02,IF('6 weeks'!CV:CV="1-3 times/month",0.08,IF('6 weeks'!CV:CV="once per week",0.14,IF('6 weeks'!CV:CV="2-4 times/week",0.43,IF('6 weeks'!CV:CV="more than 4 times/week",0.8)))))</f>
        <v>0.02</v>
      </c>
      <c r="CW42">
        <f>IF('6 weeks'!CW:CW="Never/less than 1 per month",0.02,IF('6 weeks'!CW:CW="1-3 per month",0.08,IF('6 weeks'!CW:CW="1 per week",0.14,IF('6 weeks'!CW:CW="more than 1 per week",0.8))))</f>
        <v>0.08</v>
      </c>
      <c r="CX42">
        <f>IF('6 weeks'!CX:CX="Never/less than once per month",0.02,IF('6 weeks'!CX:CX="1-3 times per month",0.08,IF('6 weeks'!CX:CX="once per week",0.14,IF('6 weeks'!CX:CX="more than once week",0.43))))</f>
        <v>0.08</v>
      </c>
      <c r="CY42">
        <f>IF('6 weeks'!CY:CY="Never/less than 1 per month",0.02,IF('6 weeks'!CY:CY="1-3 per month",0.08,IF('6 weeks'!CY:CY="once per week",0.14,IF('6 weeks'!CY:CY="2-4 per week",0.43,IF('6 weeks'!CY:CY="more than 4 per week",0.8)))))</f>
        <v>0.43</v>
      </c>
      <c r="CZ42">
        <f>IF('6 weeks'!CZ:CZ="Never/less than 1 per month",0.02,IF('6 weeks'!CZ:CZ="1-3 per month",0.08,IF('6 weeks'!CZ:CZ="1-4 per week",0.43,IF('6 weeks'!CZ:CZ="more than 4 per week",0.8))))</f>
        <v>0.08</v>
      </c>
      <c r="DA42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42">
        <f>IF('6 weeks'!DB:DB="Never/less than 1 per month",0.02,IF('6 weeks'!DB:DB="1-3 per month",0.08,IF('6 weeks'!DB:DB="1-4 per week",0.43,IF('6 weeks'!DB:DB="more than 4 per week",0.8))))</f>
        <v>0.02</v>
      </c>
      <c r="DC42">
        <f>IF('6 weeks'!DC:DC="Never/less than 1 per month",0.02,IF('6 weeks'!DC:DC="1-3 per month",0.08,IF('6 weeks'!DC:DC="once per week",0.14,IF('6 weeks'!DC:DC="2-4 per week",0.43,IF('6 weeks'!DC:DC="more than 4 per week",0.8)))))</f>
        <v>0.08</v>
      </c>
      <c r="DD42">
        <f>IF('6 weeks'!DD:DD="Never/less than 1 per month",0.02,IF('6 weeks'!DD:DD="1-3 per month",0.08,IF('6 weeks'!DD:DD="one per week",0.14,IF('6 weeks'!DD:DD="2-6 per week",0.43,IF('6 weeks'!DD:DD="more than 4 per week",0.8)))))</f>
        <v>0.02</v>
      </c>
      <c r="DE42">
        <f>IF('6 weeks'!DE:DE="Never/less than 1 per month",0.02,IF('6 weeks'!DE:DE="1-3 per moth",0.08,IF('6 weeks'!DE:DE="1 per week",0.14,IF('6 weeks'!DE:DE="2-4 per week",0.8,IF('6 weeks'!DE:DE="more than 4 per week",0.8)))))</f>
        <v>0.8</v>
      </c>
      <c r="DF42">
        <f>IF('6 weeks'!DF:DF="Never/less than once per month",0.02,IF('6 weeks'!DF:DF="1-3 times per month",0.08,IF('6 weeks'!DF:DF="once per week",0.14,IF('6 weeks'!DF:DF="more than once week",0.43))))</f>
        <v>0.02</v>
      </c>
      <c r="DG42">
        <f>IF('6 weeks'!DG:DG="Never/less than 1 per month",0.02,IF('6 weeks'!DG:DG="1-3 per month",0.08,IF('6 weeks'!DG:DG="1 per week",0.14,IF('6 weeks'!DG:DG="more than 1 per week",0.8))))</f>
        <v>0.08</v>
      </c>
      <c r="DH42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42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42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42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1</v>
      </c>
      <c r="DL42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42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42">
        <f>IF('6 weeks'!DN:DN="Never/less than 1 per month",0.02,IF('6 weeks'!DN:DN="1-3 per month",0.08,IF('6 weeks'!DN:DN="once per week",0.14,IF('6 weeks'!DN:DN="2-4 per week",0.43,IF('6 weeks'!DN:DN="more than 4 per week",0.8)))))</f>
        <v>0.43</v>
      </c>
      <c r="DO42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42">
        <f>IF('6 weeks'!DP:DP="Never/less than 1 per month",0.02,IF('6 weeks'!DP:DP="1-3 per month",0.08,IF('6 weeks'!DP:DP="once per week",0.14,IF('6 weeks'!DP:DP="2-4 per week",0.43,IF('6 weeks'!DP:DP="more than 4 per week",0.8)))))</f>
        <v>0.43</v>
      </c>
      <c r="DQ42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42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42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0.14000000000000001</v>
      </c>
      <c r="DT42">
        <f>IF('6 weeks'!DT:DT="Never/less than 1 per month",0.02,IF('6 weeks'!DT:DT="1-3 per month",0.08,IF('6 weeks'!DT:DT="once per week",0.14,IF('6 weeks'!DT:DT="2-4 per week",0.43,IF('6 weeks'!DT:DT="more than 4 per week",0.8)))))</f>
        <v>0.14000000000000001</v>
      </c>
      <c r="DU42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42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42">
        <f>IF('6 weeks'!DW:DW="Never/less than 1 per month",0.02,IF('6 weeks'!DW:DW="1-3 per month",0.08,IF('6 weeks'!DW:DW="once per week",0.14,IF('6 weeks'!DW:DW="2-4 per week",0.43,IF('6 weeks'!DW:DW="more than 4 per week",0.8)))))</f>
        <v>0.14000000000000001</v>
      </c>
      <c r="DX42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42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42">
        <f>IF('6 weeks'!DZ:DZ="Never/less than 1/month",0.02,IF('6 weeks'!DZ:DZ="1-3 times/month",0.08,IF('6 weeks'!DZ:DZ="once per week",0.14,IF('6 weeks'!DZ:DZ="2-4 times/week",0.43,IF('6 weeks'!DZ:DZ="more than 4 times/week",0.8)))))</f>
        <v>0.14000000000000001</v>
      </c>
      <c r="EA42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0.43</v>
      </c>
      <c r="EB42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42">
        <f>IF('6 weeks'!EC:EC="Never/less than 1 per month",0.02,IF('6 weeks'!EC:EC="1-3 per month",0.08,IF('6 weeks'!EC:EC="once per week",0.14,IF('6 weeks'!EC:EC="2-4 per week",0.43,IF('6 weeks'!EC:EC="more than 4 per week",0.8)))))</f>
        <v>0.43</v>
      </c>
      <c r="ED42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42">
        <f>IF('6 weeks'!EE:EE="Never/less than 1/month",0.02,IF('6 weeks'!EE:EE="1-3 times per month",0.08,IF('6 weeks'!EE:EE="once per week",0.14,IF('6 weeks'!EE:EE="2-6 times/week",0.8,IF('6 weeks'!EE:EE="1 or more per day",1)))))</f>
        <v>0.8</v>
      </c>
      <c r="EF42">
        <f>IF('6 weeks'!EF:EF="Never/less than 1 per month",0.02,IF('6 weeks'!EF:EF="1-3 per month",0.08,IF('6 weeks'!EF:EF="once per week",0.14,IF('6 weeks'!EF:EF="2-4 per week",0.43,IF('6 weeks'!EF:EF="more than 4 per week",0.8)))))</f>
        <v>0.08</v>
      </c>
      <c r="EG42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42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42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1</v>
      </c>
      <c r="EJ42">
        <f>IF('6 weeks'!EJ:EJ="Never/less than once per month",0.02,IF('6 weeks'!EJ:EJ="1-3 times per month",0.08,IF('6 weeks'!EJ:EJ="once per week",0.14,IF('6 weeks'!EJ:EJ="more than once per week",0.43))))</f>
        <v>0.08</v>
      </c>
      <c r="EK42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0.08</v>
      </c>
      <c r="EL42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0.02</v>
      </c>
      <c r="EM42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0.8</v>
      </c>
      <c r="EN42">
        <f>IF('6 weeks'!EN:EN="Never/less than 1 per month",0.02,IF('6 weeks'!EN:EN="1-3 per moth",0.08,IF('6 weeks'!EN:EN="1 per week",0.14,IF('6 weeks'!EN:EN="2-4 per week",0.8,IF('6 weeks'!EN:EN="more than 4 per week",0.8)))))</f>
        <v>0.8</v>
      </c>
      <c r="EO42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0.43</v>
      </c>
      <c r="EP42">
        <f>IF('6 weeks'!EP:EP="Never/less than 1/month",0.02,IF('6 weeks'!EP:EP="1-3 times/month",0.08,IF('6 weeks'!EP:EP="once per week",0.14,IF('6 weeks'!EP:EP="2-4 times/week",0.43,IF('6 weeks'!EP:EP="more than 4 times/week",0.8)))))</f>
        <v>0.43</v>
      </c>
      <c r="EQ42">
        <f>IF('6 weeks'!EQ:EQ="Never/less than 1/month",0.02,IF('6 weeks'!EQ:EQ="1-3 times/month",0.08,IF('6 weeks'!EQ:EQ="once per week",0.14,IF('6 weeks'!EQ:EQ="2-4 times/week",0.43,IF('6 weeks'!EQ:EQ="more than 4 times/week",0.8)))))</f>
        <v>0.08</v>
      </c>
    </row>
    <row r="43" spans="1:147" x14ac:dyDescent="0.25">
      <c r="A43">
        <v>219</v>
      </c>
      <c r="B43">
        <f>IF('6 weeks'!B:B="Never/less than 1/month",0.02,IF('6 weeks'!B:B="1-3 times per month",0.08,IF('6 weeks'!B:B="once per week",0.14,IF('6 weeks'!B:B="2-6 times/week",0.8,IF('6 weeks'!B:B="1 or more per day",1)))))</f>
        <v>1</v>
      </c>
      <c r="C43">
        <f>IF('6 weeks'!C:C="Never/less than 1/month",0.02,IF('6 weeks'!C:C="1-3 times per month",0.08,IF('6 weeks'!C:C="once per week",0.14,IF('6 weeks'!C:C="2-6 times/week",0.8,IF('6 weeks'!C:C="1 or more per day",1)))))</f>
        <v>0.02</v>
      </c>
      <c r="D43">
        <f>IF('6 weeks'!D:D="Never/less than 1/month",0.02,IF('6 weeks'!D:D="1-3 times per month",0.08,IF('6 weeks'!D:D="once per week",0.14,IF('6 weeks'!D:D="2-6 times/week",0.8,IF('6 weeks'!D:D="1 or more per day",1)))))</f>
        <v>0.08</v>
      </c>
      <c r="E43">
        <f>IF('6 weeks'!E:E="Never/less than 1 per month",0.02,IF('6 weeks'!E:E="1-3 per month",0.08,IF('6 weeks'!E:E="once per week",0.14,IF('6 weeks'!E:E="2-4 per week",0.43,IF('6 weeks'!E:E="1 or more per day",1)))))</f>
        <v>0.02</v>
      </c>
      <c r="F43">
        <f>IF('6 weeks'!F:F="Never/less than 1/month",0.02,IF('6 weeks'!F:F="1-3 times/month",0.08,IF('6 weeks'!F:F="once per week",0.14,IF('6 weeks'!F:F="2-4 times/week",0.43,IF('6 weeks'!F:F="more than 4 times/week",0.8)))))</f>
        <v>0.08</v>
      </c>
      <c r="G43">
        <f>IF('6 weeks'!G:G="Never/less than 1/month",0.02,IF('6 weeks'!G:G="1-3 times per month",0.08,IF('6 weeks'!G:G="once per week",0.14,IF('6 weeks'!G:G="2-6 times/week",0.8,IF('6 weeks'!G:G="1 or more per day",1)))))</f>
        <v>0.14000000000000001</v>
      </c>
      <c r="H43">
        <f>IF('6 weeks'!H:H="Never/less than 1 per month",0.02,IF('6 weeks'!H:H="1-3 per month",0.08,IF('6 weeks'!H:H="once per week",0.14,IF('6 weeks'!H:H="2-4 per week",0.43,IF('6 weeks'!H:H="more than 4 per week",0.8)))))</f>
        <v>0.02</v>
      </c>
      <c r="I43">
        <f>IF('6 weeks'!I:I="Never/less than 1 per month",0.02,IF('6 weeks'!I:I="1-3 per month",0.08,IF('6 weeks'!I:I="once per week",0.14,IF('6 weeks'!I:I="2-4 per week",0.43,IF('6 weeks'!I:I="more than 4 per week",0.8)))))</f>
        <v>0.02</v>
      </c>
      <c r="J43">
        <f>IF('6 weeks'!J:J="Never/less than 1 per month",0.02,IF('6 weeks'!J:J="1-3 per month",0.08,IF('6 weeks'!J:J="once per week",0.14,IF('6 weeks'!J:J="2-4 per week",0.43,IF('6 weeks'!J:J="more than 4 per week",0.8)))))</f>
        <v>0.02</v>
      </c>
      <c r="K43">
        <f>IF('6 weeks'!K:K="Never/less than 1 per month",0.02,IF('6 weeks'!K:K="1-3 per moth",0.08,IF('6 weeks'!K:K="1 per week",0.14,IF('6 weeks'!K:K="2-4 per week",0.8,IF('6 weeks'!K:K="more than 4 per week",0.8)))))</f>
        <v>0.8</v>
      </c>
      <c r="L43">
        <f>IF('6 weeks'!L:L="Never/less than 1/month",0.02,IF('6 weeks'!L:L="1-3 times/month",0.08,IF('6 weeks'!L:L="once per week",0.14,IF('6 weeks'!L:L="2-4 times/week",0.43,IF('6 weeks'!L:L="more than 4 times/week",0.8)))))</f>
        <v>0.02</v>
      </c>
      <c r="M43">
        <f>IF('6 weeks'!M:M="Never/less than 1/month",0.02,IF('6 weeks'!M:M="1-3 times/month",0.08,IF('6 weeks'!M:M="once per week",0.14,IF('6 weeks'!M:M="2-4 times/week",0.43,IF('6 weeks'!M:M="more than 4 times/week",0.8)))))</f>
        <v>0.02</v>
      </c>
      <c r="N43">
        <f>IF('6 weeks'!N:N="Never/less than 1 per month",0.02,IF('6 weeks'!N:N="1-3 per moth",0.08,IF('6 weeks'!N:N="1 per week",0.14,IF('6 weeks'!N:N="2-4 per week",0.8,IF('6 weeks'!N:N="more than 4 per week",0.8)))))</f>
        <v>0.02</v>
      </c>
      <c r="O43">
        <f>IF('6 weeks'!O:O="Never/less than 1 per month",0.02,IF('6 weeks'!O:O="1-3 per month",0.08,IF('6 weeks'!O:O="one per week",0.14,IF('6 weeks'!O:O="2-6 per week",0.8,IF('6 weeks'!O:O="1 or more per day",1)))))</f>
        <v>0.02</v>
      </c>
      <c r="P43">
        <f>IF('6 weeks'!P:P="Never/less than 1 per month",0.02,IF('6 weeks'!P:P="1-3 per month",0.08,IF('6 weeks'!P:P="once per week",0.14,IF('6 weeks'!P:P="2-4 per week",0.43,IF('6 weeks'!P:P="more than 4 per week",0.8)))))</f>
        <v>0.02</v>
      </c>
      <c r="Q43">
        <f>IF('6 weeks'!Q:Q="Never/less than 1 per month",0.02,IF('6 weeks'!Q:Q="1-3 per month",0.08,IF('6 weeks'!Q:Q="2-6 per week",0.8,IF('6 weeks'!Q:Q="1 per day",1,IF('6 weeks'!Q:Q="more than 1 per day",2.5)))))</f>
        <v>2.5</v>
      </c>
      <c r="R43">
        <f>IF('6 weeks'!R:R="Never/less than once per month",0.02,IF('6 weeks'!R:R="1-3 times per month",0.08,IF('6 weeks'!R:R="once per week",0.14,IF('6 weeks'!R:R="more than once week",0.43))))</f>
        <v>0.14000000000000001</v>
      </c>
      <c r="S43">
        <f>IF('6 weeks'!S:S="Never/less than 1 per month",0.02,IF('6 weeks'!S:S="1-3 per month",0.08,IF('6 weeks'!S:S="1 per week",0.14,IF('6 weeks'!S:S="more than 1 per week",0.8))))</f>
        <v>0.08</v>
      </c>
      <c r="T43">
        <f>IF('6 weeks'!T:T="Never/less than once per month",0.02,IF('6 weeks'!T:T="1-3 times per month",0.08,IF('6 weeks'!T:T="once per week",0.14,IF('6 weeks'!T:T="more than once week",0.43))))</f>
        <v>0.02</v>
      </c>
      <c r="U43">
        <f>IF('6 weeks'!U:U="Never/less than 1/month",0.02,IF('6 weeks'!U:U="1-3 times/month",0.08,IF('6 weeks'!U:U="once per week",0.14,IF('6 weeks'!U:U="2-4 times/week",0.43,IF('6 weeks'!U:U="more than 4 times/week",0.8)))))</f>
        <v>0.43</v>
      </c>
      <c r="V43">
        <f>IF('6 weeks'!V:V="Never/less than 1/month",0.02,IF('6 weeks'!V:V="1-3 times/month",0.08,IF('6 weeks'!V:V="once per week",0.14,IF('6 weeks'!V:V="2-4 times/week",0.43,IF('6 weeks'!V:V="more than 4 times/week",0.8)))))</f>
        <v>0.43</v>
      </c>
      <c r="W43">
        <f>IF('6 weeks'!W:W="Never/less than 1/month",0.02,IF('6 weeks'!W:W="1-3 times/month",0.08,IF('6 weeks'!W:W="once per week",0.14,IF('6 weeks'!W:W="2-4 times/week",0.43,IF('6 weeks'!W:W="more than 4 times/week",0.8)))))</f>
        <v>0.02</v>
      </c>
      <c r="X43">
        <f>IF('6 weeks'!X:X="Never/less than 1 per month",0.02,IF('6 weeks'!X:X="1 per week or less",0.14,IF('6 weeks'!X:X="2-6 per week",0.8,IF('6 weeks'!X:X="1 per day",1,IF('6 weeks'!X:X="2-3 per day",2.5,IF('6 weeks'!X:X="more than 3 per day",3.5))))))</f>
        <v>0.14000000000000001</v>
      </c>
      <c r="Y43">
        <f>IF('6 weeks'!Y:Y="Never/less than 1 per month",0.02,IF('6 weeks'!Y:Y="1-3 per month",0.08,IF('6 weeks'!Y:Y="once per week",0.14,IF('6 weeks'!Y:Y="2-4 per week",0.43,IF('6 weeks'!Y:Y="more than 4 per week",0.8)))))</f>
        <v>0.02</v>
      </c>
      <c r="Z43">
        <f>IF('6 weeks'!Z:Z="Never/less than 1 per month",0.02,IF('6 weeks'!Z:Z="1-3 per month",0.08,IF('6 weeks'!Z:Z="once per week",0.14,IF('6 weeks'!Z:Z="2-4 per week",0.43,IF('6 weeks'!Z:Z="more than 4 per week",0.8)))))</f>
        <v>0.02</v>
      </c>
      <c r="AA43">
        <f>IF('6 weeks'!AA:AA="Never/less than 1 per month",0.02,IF('6 weeks'!AA:AA="1-3 per month",0.08,IF('6 weeks'!AA:AA="once per week",0.14,IF('6 weeks'!AA:AA="2-4 per week",0.43,IF('6 weeks'!AA:AA="more than 4 per week",0.8)))))</f>
        <v>0.02</v>
      </c>
      <c r="AB43">
        <f>IF('6 weeks'!AB:AB="Never/less than 1 per month",0.02,IF('6 weeks'!AB:AB="1-3 per month",0.08,IF('6 weeks'!AB:AB="once per week",0.14,IF('6 weeks'!AB:AB="2-4 per week",0.43,IF('6 weeks'!AB:AB="more than 4 per week",0.8)))))</f>
        <v>0.02</v>
      </c>
      <c r="AC43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43">
        <f>IF('6 weeks'!AD:AD="Never/less than 1 per month",0.02,IF('6 weeks'!AD:AD="1-3 per month",0.08,IF('6 weeks'!AD:AD="one per week",0.14,IF('6 weeks'!AD:AD="2-4 per week",0.43,IF('6 weeks'!AD:AD="more than 4 per week",0.8)))))</f>
        <v>0.02</v>
      </c>
      <c r="AE43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0.02</v>
      </c>
      <c r="AF43">
        <f>IF('6 weeks'!AF:AF="Never/less than 1 per month",0.02,IF('6 weeks'!AF:AF="1-3 per month",0.08,IF('6 weeks'!AF:AF="one per week",0.14,IF('6 weeks'!AF:AF="2-6 per week",0.8,IF('6 weeks'!AF:AF="1 or more per day",1)))))</f>
        <v>1</v>
      </c>
      <c r="AG43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43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0.02</v>
      </c>
      <c r="AI43">
        <f>IF('6 weeks'!AI:AI="Never/less than once per month",0.02,IF('6 weeks'!AI:AI="1-3 times per month",0.08,IF('6 weeks'!AI:AI="once per week",0.14,IF('6 weeks'!AI:AI="more than once week",0.43))))</f>
        <v>0.02</v>
      </c>
      <c r="AJ43">
        <f>IF('6 weeks'!AJ:AJ="Never/less than 1/month",0.02,IF('6 weeks'!AJ:AJ="1-3 times/month",0.08,IF('6 weeks'!AJ:AJ="once per week",0.14,IF('6 weeks'!AJ:AJ="2-4 times/week",0.43,IF('6 weeks'!AJ:AJ="more than 4 times/week",0.8)))))</f>
        <v>0.08</v>
      </c>
      <c r="AK43">
        <f>IF('6 weeks'!AK:AK="Never/less than 1 per month",0.02,IF('6 weeks'!AK:AK="1-3 per month",0.08,IF('6 weeks'!AK:AK="one per week",0.14,IF('6 weeks'!AK:AK="2-6 per week",0.8,IF('6 weeks'!AK:AK="1 or more per day",1)))))</f>
        <v>0.8</v>
      </c>
      <c r="AL43">
        <f>IF('6 weeks'!AL:AL="Never/less than 1/month",0.02,IF('6 weeks'!AL:AL="1-3 times/month",0.08,IF('6 weeks'!AL:AL="once per week",0.14,IF('6 weeks'!AL:AL="2-4 times/week",0.43,IF('6 weeks'!AL:AL="more than 4 times/week",0.8)))))</f>
        <v>0.02</v>
      </c>
      <c r="AM43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43">
        <f>IF('6 weeks'!AN:AN="Never/less than 1 per month",0.02,IF('6 weeks'!AN:AN="1-3 per moth",0.08,IF('6 weeks'!AN:AN="1 per week",0.14,IF('6 weeks'!AN:AN="2-4 per week",0.8,IF('6 weeks'!AN:AN="more than 4 per week",0.8)))))</f>
        <v>0.14000000000000001</v>
      </c>
      <c r="AO43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43">
        <f>IF('6 weeks'!AP:AP="Never/less than 1 per month",0.02,IF('6 weeks'!AP:AP="1-3 per month",0.08,IF('6 weeks'!AP:AP="1 per week",0.14,IF('6 weeks'!AP:AP="more than 1 per week",0.8))))</f>
        <v>0.02</v>
      </c>
      <c r="AQ43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43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43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43">
        <f>IF('6 weeks'!AT:AT="Never/less than 1 per month",0.02,IF('6 weeks'!AT:AT="1-3 per month",0.08,IF('6 weeks'!AT:AT="1-4 per week",0.43,IF('6 weeks'!AT:AT="more than 4 per week",0.8))))</f>
        <v>0.02</v>
      </c>
      <c r="AU43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43">
        <f>IF('6 weeks'!AV:AV="Never/less than 1 per month",0.02,IF('6 weeks'!AV:AV="1-3 per month",0.08,IF('6 weeks'!AV:AV="one per week",0.14,IF('6 weeks'!AV:AV="2-6 per week",0.8,IF('6 weeks'!AV:AV="1 or more per day",1)))))</f>
        <v>0.08</v>
      </c>
      <c r="AW43">
        <f>IF('6 weeks'!AW:AW="Never/less than 1 per month",0.02,IF('6 weeks'!AW:AW="1-3 per month",0.08,IF('6 weeks'!AW:AW="once per week",0.14,IF('6 weeks'!AW:AW="2-4 per week",0.43,IF('6 weeks'!AW:AW="more than 4 per week",0.8)))))</f>
        <v>0.02</v>
      </c>
      <c r="AX43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43">
        <f>IF('6 weeks'!AY:AY="Never/less than 1 per month",0.02,IF('6 weeks'!AY:AY="1-3 per moth",0.08,IF('6 weeks'!AY:AY="1 per week",0.14,IF('6 weeks'!AY:AY="2-4 per week",0.43,IF('6 weeks'!AY:AY="more than 4 per week",0.8)))))</f>
        <v>0.8</v>
      </c>
      <c r="AZ43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43">
        <f>IF('6 weeks'!BA:BA="Never/less than 1 per month",0.02,IF('6 weeks'!BA:BA="1-3 per moth",0.08,IF('6 weeks'!BA:BA="1 per week",0.14,IF('6 weeks'!BA:BA="2-4 per week",0.8,IF('6 weeks'!BA:BA="more than 4 per week",0.8)))))</f>
        <v>0.8</v>
      </c>
      <c r="BB43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43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43">
        <f>IF('6 weeks'!BD:BD="Never/less than 1 per month",0.02,IF('6 weeks'!BD:BD="1-3 per month",0.08,IF('6 weeks'!BD:BD="1 per week",0.14,IF('6 weeks'!BD:BD="more than 1 per week",0.8))))</f>
        <v>0.8</v>
      </c>
      <c r="BE43">
        <f>IF('6 weeks'!BE:BE="Never/less than 1 per month",0.02,IF('6 weeks'!BE:BE="1-3 per month",0.08,IF('6 weeks'!BE:BE="1 per week",0.14,IF('6 weeks'!BE:BE="more than 1 per week",0.8))))</f>
        <v>0.02</v>
      </c>
      <c r="BF43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43">
        <f>IF('6 weeks'!BG:BG="Never/less than 1/month",0.02,IF('6 weeks'!BG:BG="1-3 times/month",0.08,IF('6 weeks'!BG:BG="once per week",0.14,IF('6 weeks'!BG:BG="2-4 times/week",0.43,IF('6 weeks'!BG:BG="more than 4 times/week",0.8)))))</f>
        <v>0.02</v>
      </c>
      <c r="BH43">
        <f>IF('6 weeks'!BH:BH="Never/less than 1/month",0.02,IF('6 weeks'!BH:BH="1-3 times/month",0.08,IF('6 weeks'!BH:BH="once per week",0.14,IF('6 weeks'!BH:BH="2-4 times/week",0.43,IF('6 weeks'!BH:BH="more than 4 times/week",0.8)))))</f>
        <v>0.43</v>
      </c>
      <c r="BI43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43">
        <f>IF('6 weeks'!BJ:BJ="Never/less than 1 per month",0.02,IF('6 weeks'!BJ:BJ="1-3 per month",0.08,IF('6 weeks'!BJ:BJ="one per week",0.14,IF('6 weeks'!BJ:BJ="2-4 per week",0.43,IF('6 weeks'!BJ:BJ="more than 4 per week",0.8)))))</f>
        <v>0.02</v>
      </c>
      <c r="BK43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43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43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43">
        <f>IF('6 weeks'!BN:BN="Never/less than 1 per month",0.02,IF('6 weeks'!BN:BN="1-3 per month",0.08,IF('6 weeks'!BN:BN="once per week",0.14,IF('6 weeks'!BN:BN="2-4 per week",0.43,IF('6 weeks'!BN:BN="more than 4 per week",0.8)))))</f>
        <v>0.8</v>
      </c>
      <c r="BO43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43">
        <f>IF('6 weeks'!BP:BP="Never/less than 1 per month",0.02,IF('6 weeks'!BP:BP="1-3 per month",0.08,IF('6 weeks'!BP:BP="one per week",0.14,IF('6 weeks'!BP:BP="2-4 per week",0.43,IF('6 weeks'!BP:BP="more than 4 per week",0.8)))))</f>
        <v>0.02</v>
      </c>
      <c r="BQ43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43">
        <f>IF('6 weeks'!BR:BR="never/less than 1 per month",0.02,IF('6 weeks'!BR:BR="1-3 times per month",0.08,IF('6 weeks'!BR:BR="once per week",0.14,IF('6 weeks'!BR:BR="2-4 imes per week",0.43,IF('6 weeks'!BR:BR="more than 4 times per week",0.8)))))</f>
        <v>0.02</v>
      </c>
      <c r="BS43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43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43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43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43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43">
        <f>IF('6 weeks'!BX:BX="Never/less than 1 per month",0.02,IF('6 weeks'!BX:BX="1-3 per month",0.08,IF('6 weeks'!BX:BX="once per week",0.14,IF('6 weeks'!BX:BX="2-4 per week",0.43,IF('6 weeks'!BX:BX="more than 4 per week",0.8)))))</f>
        <v>0.02</v>
      </c>
      <c r="BY43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43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43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43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0.14000000000000001</v>
      </c>
      <c r="CC43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43">
        <f>IF('6 weeks'!CD:CD="Never/less than 1/month",0.02,IF('6 weeks'!CD:CD="1-3 times/month",0.08,IF('6 weeks'!CD:CD="once per week",0.14,IF('6 weeks'!CD:CD="2-4 times/week",0.43,IF('6 weeks'!CD:CD="more than 4 times/week",0.8)))))</f>
        <v>0.43</v>
      </c>
      <c r="CE43">
        <f>IF('6 weeks'!CE:CE="Never/less than 1 per month",0.02,IF('6 weeks'!CE:CE="1-3 per moth",0.08,IF('6 weeks'!CE:CE="1 per week",0.14,IF('6 weeks'!CE:CE="2-4 per week",0.8,IF('6 weeks'!CE:CE="more than 4 per week",0.8)))))</f>
        <v>0.8</v>
      </c>
      <c r="CF43">
        <f>IF('6 weeks'!CF:CF="Never/less than 1 per month",0.02,IF('6 weeks'!CF:CF="1-3 per month",0.08,IF('6 weeks'!CF:CF="once per week",0.14,IF('6 weeks'!CF:CF="2-4 per week",0.43,IF('6 weeks'!CF:CF="more than 4 per week",0.8)))))</f>
        <v>0.14000000000000001</v>
      </c>
      <c r="CG43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0.08</v>
      </c>
      <c r="CH43">
        <f>IF('6 weeks'!CH:CH="Never/less than once per month",0.02,IF('6 weeks'!CH:CH="1-3 times per month",0.08,IF('6 weeks'!CH:CH="once per week",0.14,IF('6 weeks'!CH:CH="more than once week",0.43))))</f>
        <v>0.02</v>
      </c>
      <c r="CI43">
        <f>IF('6 weeks'!CI:CI="Never/less than once per month",0.02,IF('6 weeks'!CI:CI="1-3 times per month",0.08,IF('6 weeks'!CI:CI="once per week",0.14,IF('6 weeks'!CI:CI="more than once week",0.43))))</f>
        <v>0.02</v>
      </c>
      <c r="CJ43">
        <f>IF('6 weeks'!CJ:CJ="Never/less than 1/month",0.02,IF('6 weeks'!CJ:CJ="1-3 times per month",0.08,IF('6 weeks'!CJ:CJ="once per week",0.14,IF('6 weeks'!CJ:CJ="2-6 times/week",0.8,IF('6 weeks'!CJ:CJ="1 or more per day",1)))))</f>
        <v>0.14000000000000001</v>
      </c>
      <c r="CK43">
        <f>IF('6 weeks'!CK:CK="Never/less than 1 per month",0.02,IF('6 weeks'!CK:CK="1-3 per month",0.08,IF('6 weeks'!CK:CK="one per week",0.14,IF('6 weeks'!CK:CK="2-6 per week",0.8,IF('6 weeks'!CK:CK="1 or more per day",1)))))</f>
        <v>1</v>
      </c>
      <c r="CL43">
        <v>1</v>
      </c>
      <c r="CM43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0.14000000000000001</v>
      </c>
      <c r="CN43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43">
        <f>IF('6 weeks'!CO:CO="Never/less than 1 per month",0.02,IF('6 weeks'!CO:CO="1-3 per month",0.08,IF('6 weeks'!CO:CO="1 per week",0.14,IF('6 weeks'!CO:CO="more than 1 per week",0.8))))</f>
        <v>0.02</v>
      </c>
      <c r="CP43">
        <f>IF('6 weeks'!CP:CP="Never/less than 1 per month",0.02,IF('6 weeks'!CP:CP="1-3 per moth",0.08,IF('6 weeks'!CP:CP="1 per week",0.14,IF('6 weeks'!CP:CP="2-4 per week",0.8,IF('6 weeks'!CP:CP="more than 4 per week",0.8)))))</f>
        <v>0.02</v>
      </c>
      <c r="CQ43">
        <f>IF('6 weeks'!CQ:CQ="Never/less than once per month",0.02,IF('6 weeks'!CQ:CQ="1-3 times per month",0.08,IF('6 weeks'!CQ:CQ="once per week",0.14,IF('6 weeks'!CQ:CQ="more than once week",0.43))))</f>
        <v>0.08</v>
      </c>
      <c r="CR43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43">
        <f>IF('6 weeks'!CS:CS="Never/less than 1 per month",0.02,IF('6 weeks'!CS:CS="1-3 per month",0.08,IF('6 weeks'!CS:CS="one per week",0.14,IF('6 weeks'!CS:CS="2-4 per week",0.43,IF('6 weeks'!CS:CS="more than 4 per week",0.8)))))</f>
        <v>0.02</v>
      </c>
      <c r="CT43">
        <f>IF('6 weeks'!CT:CT="Never/less than 1 per month",0.02,IF('6 weeks'!CT:CT="1-3 per month",0.08,IF('6 weeks'!CT:CT="1 per week",0.14,IF('6 weeks'!CT:CT="more than 1 per week",0.8))))</f>
        <v>0.08</v>
      </c>
      <c r="CU43">
        <f>IF('6 weeks'!CU:CU="Never/less than 1/month",0.02,IF('6 weeks'!CU:CU="1-3 times per month",0.08,IF('6 weeks'!CU:CU="once per week",0.14,IF('6 weeks'!CU:CU="2-6 times/week",0.8,IF('6 weeks'!CU:CU="1 or more per day",1)))))</f>
        <v>0.02</v>
      </c>
      <c r="CV43">
        <f>IF('6 weeks'!CV:CV="Never/less than 1/month",0.02,IF('6 weeks'!CV:CV="1-3 times/month",0.08,IF('6 weeks'!CV:CV="once per week",0.14,IF('6 weeks'!CV:CV="2-4 times/week",0.43,IF('6 weeks'!CV:CV="more than 4 times/week",0.8)))))</f>
        <v>0.43</v>
      </c>
      <c r="CW43">
        <f>IF('6 weeks'!CW:CW="Never/less than 1 per month",0.02,IF('6 weeks'!CW:CW="1-3 per month",0.08,IF('6 weeks'!CW:CW="1 per week",0.14,IF('6 weeks'!CW:CW="more than 1 per week",0.8))))</f>
        <v>0.02</v>
      </c>
      <c r="CX43">
        <f>IF('6 weeks'!CX:CX="Never/less than once per month",0.02,IF('6 weeks'!CX:CX="1-3 times per month",0.08,IF('6 weeks'!CX:CX="once per week",0.14,IF('6 weeks'!CX:CX="more than once week",0.43))))</f>
        <v>0.02</v>
      </c>
      <c r="CY43">
        <f>IF('6 weeks'!CY:CY="Never/less than 1 per month",0.02,IF('6 weeks'!CY:CY="1-3 per month",0.08,IF('6 weeks'!CY:CY="once per week",0.14,IF('6 weeks'!CY:CY="2-4 per week",0.43,IF('6 weeks'!CY:CY="more than 4 per week",0.8)))))</f>
        <v>0.08</v>
      </c>
      <c r="CZ43">
        <f>IF('6 weeks'!CZ:CZ="Never/less than 1 per month",0.02,IF('6 weeks'!CZ:CZ="1-3 per month",0.08,IF('6 weeks'!CZ:CZ="1-4 per week",0.43,IF('6 weeks'!CZ:CZ="more than 4 per week",0.8))))</f>
        <v>0.02</v>
      </c>
      <c r="DA43">
        <f>IF('6 weeks'!DA:DA="Never/less than 1 per month",0.02,IF('6 weeks'!DA:DA="1-3 per month",0.08,IF('6 weeks'!DA:DA="once per week",0.14,IF('6 weeks'!DA:DA="2-4 per week",0.43,IF('6 weeks'!DA:DA="more than 4 per week",0.8)))))</f>
        <v>0.43</v>
      </c>
      <c r="DB43">
        <f>IF('6 weeks'!DB:DB="Never/less than 1 per month",0.02,IF('6 weeks'!DB:DB="1-3 per month",0.08,IF('6 weeks'!DB:DB="1-4 per week",0.43,IF('6 weeks'!DB:DB="more than 4 per week",0.8))))</f>
        <v>0.8</v>
      </c>
      <c r="DC43">
        <f>IF('6 weeks'!DC:DC="Never/less than 1 per month",0.02,IF('6 weeks'!DC:DC="1-3 per month",0.08,IF('6 weeks'!DC:DC="once per week",0.14,IF('6 weeks'!DC:DC="2-4 per week",0.43,IF('6 weeks'!DC:DC="more than 4 per week",0.8)))))</f>
        <v>0.02</v>
      </c>
      <c r="DD43">
        <f>IF('6 weeks'!DD:DD="Never/less than 1 per month",0.02,IF('6 weeks'!DD:DD="1-3 per month",0.08,IF('6 weeks'!DD:DD="one per week",0.14,IF('6 weeks'!DD:DD="2-6 per week",0.43,IF('6 weeks'!DD:DD="more than 4 per week",0.8)))))</f>
        <v>0.14000000000000001</v>
      </c>
      <c r="DE43">
        <f>IF('6 weeks'!DE:DE="Never/less than 1 per month",0.02,IF('6 weeks'!DE:DE="1-3 per moth",0.08,IF('6 weeks'!DE:DE="1 per week",0.14,IF('6 weeks'!DE:DE="2-4 per week",0.8,IF('6 weeks'!DE:DE="more than 4 per week",0.8)))))</f>
        <v>0.8</v>
      </c>
      <c r="DF43">
        <f>IF('6 weeks'!DF:DF="Never/less than once per month",0.02,IF('6 weeks'!DF:DF="1-3 times per month",0.08,IF('6 weeks'!DF:DF="once per week",0.14,IF('6 weeks'!DF:DF="more than once week",0.43))))</f>
        <v>0.08</v>
      </c>
      <c r="DG43">
        <f>IF('6 weeks'!DG:DG="Never/less than 1 per month",0.02,IF('6 weeks'!DG:DG="1-3 per month",0.08,IF('6 weeks'!DG:DG="1 per week",0.14,IF('6 weeks'!DG:DG="more than 1 per week",0.8))))</f>
        <v>0.02</v>
      </c>
      <c r="DH43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43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43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43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1.5</v>
      </c>
      <c r="DL43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43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43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43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43">
        <f>IF('6 weeks'!DP:DP="Never/less than 1 per month",0.02,IF('6 weeks'!DP:DP="1-3 per month",0.08,IF('6 weeks'!DP:DP="once per week",0.14,IF('6 weeks'!DP:DP="2-4 per week",0.43,IF('6 weeks'!DP:DP="more than 4 per week",0.8)))))</f>
        <v>0.02</v>
      </c>
      <c r="DQ43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43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43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43">
        <f>IF('6 weeks'!DT:DT="Never/less than 1 per month",0.02,IF('6 weeks'!DT:DT="1-3 per month",0.08,IF('6 weeks'!DT:DT="once per week",0.14,IF('6 weeks'!DT:DT="2-4 per week",0.43,IF('6 weeks'!DT:DT="more than 4 per week",0.8)))))</f>
        <v>0.02</v>
      </c>
      <c r="DU43">
        <f>IF('6 weeks'!DU:DU="Never/less than 1 per month",0.02,IF('6 weeks'!DU:DU="1-3 per month",0.08,IF('6 weeks'!DU:DU="one per week",0.14,IF('6 weeks'!DU:DU="2-6 per week",0.8,IF('6 weeks'!DU:DU="1 or more per day",1)))))</f>
        <v>0.08</v>
      </c>
      <c r="DV43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43">
        <f>IF('6 weeks'!DW:DW="Never/less than 1 per month",0.02,IF('6 weeks'!DW:DW="1-3 per month",0.08,IF('6 weeks'!DW:DW="once per week",0.14,IF('6 weeks'!DW:DW="2-4 per week",0.43,IF('6 weeks'!DW:DW="more than 4 per week",0.8)))))</f>
        <v>0.02</v>
      </c>
      <c r="DX43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43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43">
        <f>IF('6 weeks'!DZ:DZ="Never/less than 1/month",0.02,IF('6 weeks'!DZ:DZ="1-3 times/month",0.08,IF('6 weeks'!DZ:DZ="once per week",0.14,IF('6 weeks'!DZ:DZ="2-4 times/week",0.43,IF('6 weeks'!DZ:DZ="more than 4 times/week",0.8)))))</f>
        <v>0.8</v>
      </c>
      <c r="EA43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43">
        <f>IF('6 weeks'!EB:EB="Never/less than 1 per month",0.02,IF('6 weeks'!EB:EB="1-3 per month",0.08,IF('6 weeks'!EB:EB="once per week",0.14,IF('6 weeks'!EB:EB="2-4 per week",0.43,IF('6 weeks'!EB:EB="more than 4 per week",0.8)))))</f>
        <v>0.14000000000000001</v>
      </c>
      <c r="EC43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43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43">
        <f>IF('6 weeks'!EE:EE="Never/less than 1/month",0.02,IF('6 weeks'!EE:EE="1-3 times per month",0.08,IF('6 weeks'!EE:EE="once per week",0.14,IF('6 weeks'!EE:EE="2-6 times/week",0.8,IF('6 weeks'!EE:EE="1 or more per day",1)))))</f>
        <v>0.8</v>
      </c>
      <c r="EF43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43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43">
        <f>IF('6 weeks'!EH:EH="Never/less than 1 per month",0.02,IF('6 weeks'!EH:EH="1-3 per month",0.08,IF('6 weeks'!EH:EH="once per week",0.14,IF('6 weeks'!EH:EH="2-4 per week",0.43,IF('6 weeks'!EH:EH="more than 4 per week",0.8)))))</f>
        <v>0.08</v>
      </c>
      <c r="EI43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3</v>
      </c>
      <c r="EJ43">
        <f>IF('6 weeks'!EJ:EJ="Never/less than once per month",0.02,IF('6 weeks'!EJ:EJ="1-3 times per month",0.08,IF('6 weeks'!EJ:EJ="once per week",0.14,IF('6 weeks'!EJ:EJ="more than once per week",0.43))))</f>
        <v>0.02</v>
      </c>
      <c r="EK43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43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0.02</v>
      </c>
      <c r="EM43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2.5</v>
      </c>
      <c r="EN43">
        <f>IF('6 weeks'!EN:EN="Never/less than 1 per month",0.02,IF('6 weeks'!EN:EN="1-3 per moth",0.08,IF('6 weeks'!EN:EN="1 per week",0.14,IF('6 weeks'!EN:EN="2-4 per week",0.8,IF('6 weeks'!EN:EN="more than 4 per week",0.8)))))</f>
        <v>0.8</v>
      </c>
      <c r="EO43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2.5</v>
      </c>
      <c r="EP43">
        <f>IF('6 weeks'!EP:EP="Never/less than 1/month",0.02,IF('6 weeks'!EP:EP="1-3 times/month",0.08,IF('6 weeks'!EP:EP="once per week",0.14,IF('6 weeks'!EP:EP="2-4 times/week",0.43,IF('6 weeks'!EP:EP="more than 4 times/week",0.8)))))</f>
        <v>0.43</v>
      </c>
      <c r="EQ43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44" spans="1:147" x14ac:dyDescent="0.25">
      <c r="A44">
        <v>220</v>
      </c>
      <c r="B44">
        <f>IF('6 weeks'!B:B="Never/less than 1/month",0.02,IF('6 weeks'!B:B="1-3 times per month",0.08,IF('6 weeks'!B:B="once per week",0.14,IF('6 weeks'!B:B="2-6 times/week",0.8,IF('6 weeks'!B:B="1 or more per day",1)))))</f>
        <v>0.8</v>
      </c>
      <c r="C44">
        <f>IF('6 weeks'!C:C="Never/less than 1/month",0.02,IF('6 weeks'!C:C="1-3 times per month",0.08,IF('6 weeks'!C:C="once per week",0.14,IF('6 weeks'!C:C="2-6 times/week",0.8,IF('6 weeks'!C:C="1 or more per day",1)))))</f>
        <v>0.8</v>
      </c>
      <c r="D44">
        <f>IF('6 weeks'!D:D="Never/less than 1/month",0.02,IF('6 weeks'!D:D="1-3 times per month",0.08,IF('6 weeks'!D:D="once per week",0.14,IF('6 weeks'!D:D="2-6 times/week",0.8,IF('6 weeks'!D:D="1 or more per day",1)))))</f>
        <v>0.02</v>
      </c>
      <c r="E44">
        <f>IF('6 weeks'!E:E="Never/less than 1 per month",0.02,IF('6 weeks'!E:E="1-3 per month",0.08,IF('6 weeks'!E:E="once per week",0.14,IF('6 weeks'!E:E="2-4 per week",0.43,IF('6 weeks'!E:E="1 or more per day",1)))))</f>
        <v>0.02</v>
      </c>
      <c r="F44">
        <f>IF('6 weeks'!F:F="Never/less than 1/month",0.02,IF('6 weeks'!F:F="1-3 times/month",0.08,IF('6 weeks'!F:F="once per week",0.14,IF('6 weeks'!F:F="2-4 times/week",0.43,IF('6 weeks'!F:F="more than 4 times/week",0.8)))))</f>
        <v>0.02</v>
      </c>
      <c r="G44">
        <f>IF('6 weeks'!G:G="Never/less than 1/month",0.02,IF('6 weeks'!G:G="1-3 times per month",0.08,IF('6 weeks'!G:G="once per week",0.14,IF('6 weeks'!G:G="2-6 times/week",0.8,IF('6 weeks'!G:G="1 or more per day",1)))))</f>
        <v>0.02</v>
      </c>
      <c r="H44">
        <f>IF('6 weeks'!H:H="Never/less than 1 per month",0.02,IF('6 weeks'!H:H="1-3 per month",0.08,IF('6 weeks'!H:H="once per week",0.14,IF('6 weeks'!H:H="2-4 per week",0.43,IF('6 weeks'!H:H="more than 4 per week",0.8)))))</f>
        <v>0.02</v>
      </c>
      <c r="I44">
        <f>IF('6 weeks'!I:I="Never/less than 1 per month",0.02,IF('6 weeks'!I:I="1-3 per month",0.08,IF('6 weeks'!I:I="once per week",0.14,IF('6 weeks'!I:I="2-4 per week",0.43,IF('6 weeks'!I:I="more than 4 per week",0.8)))))</f>
        <v>0.02</v>
      </c>
      <c r="J44">
        <f>IF('6 weeks'!J:J="Never/less than 1 per month",0.02,IF('6 weeks'!J:J="1-3 per month",0.08,IF('6 weeks'!J:J="once per week",0.14,IF('6 weeks'!J:J="2-4 per week",0.43,IF('6 weeks'!J:J="more than 4 per week",0.8)))))</f>
        <v>0.02</v>
      </c>
      <c r="K44">
        <f>IF('6 weeks'!K:K="Never/less than 1 per month",0.02,IF('6 weeks'!K:K="1-3 per moth",0.08,IF('6 weeks'!K:K="1 per week",0.14,IF('6 weeks'!K:K="2-4 per week",0.8,IF('6 weeks'!K:K="more than 4 per week",0.8)))))</f>
        <v>0.02</v>
      </c>
      <c r="L44">
        <f>IF('6 weeks'!L:L="Never/less than 1/month",0.02,IF('6 weeks'!L:L="1-3 times/month",0.08,IF('6 weeks'!L:L="once per week",0.14,IF('6 weeks'!L:L="2-4 times/week",0.43,IF('6 weeks'!L:L="more than 4 times/week",0.8)))))</f>
        <v>0.02</v>
      </c>
      <c r="M44">
        <f>IF('6 weeks'!M:M="Never/less than 1/month",0.02,IF('6 weeks'!M:M="1-3 times/month",0.08,IF('6 weeks'!M:M="once per week",0.14,IF('6 weeks'!M:M="2-4 times/week",0.43,IF('6 weeks'!M:M="more than 4 times/week",0.8)))))</f>
        <v>0.02</v>
      </c>
      <c r="N44">
        <f>IF('6 weeks'!N:N="Never/less than 1 per month",0.02,IF('6 weeks'!N:N="1-3 per moth",0.08,IF('6 weeks'!N:N="1 per week",0.14,IF('6 weeks'!N:N="2-4 per week",0.8,IF('6 weeks'!N:N="more than 4 per week",0.8)))))</f>
        <v>0.02</v>
      </c>
      <c r="O44">
        <f>IF('6 weeks'!O:O="Never/less than 1 per month",0.02,IF('6 weeks'!O:O="1-3 per month",0.08,IF('6 weeks'!O:O="one per week",0.14,IF('6 weeks'!O:O="2-6 per week",0.8,IF('6 weeks'!O:O="1 or more per day",1)))))</f>
        <v>0.14000000000000001</v>
      </c>
      <c r="P44">
        <f>IF('6 weeks'!P:P="Never/less than 1 per month",0.02,IF('6 weeks'!P:P="1-3 per month",0.08,IF('6 weeks'!P:P="once per week",0.14,IF('6 weeks'!P:P="2-4 per week",0.43,IF('6 weeks'!P:P="more than 4 per week",0.8)))))</f>
        <v>0.02</v>
      </c>
      <c r="Q44">
        <f>IF('6 weeks'!Q:Q="Never/less than 1 per month",0.02,IF('6 weeks'!Q:Q="1-3 per month",0.08,IF('6 weeks'!Q:Q="2-6 per week",0.8,IF('6 weeks'!Q:Q="1 per day",1,IF('6 weeks'!Q:Q="more than 1 per day",2.5)))))</f>
        <v>0.02</v>
      </c>
      <c r="R44">
        <f>IF('6 weeks'!R:R="Never/less than once per month",0.02,IF('6 weeks'!R:R="1-3 times per month",0.08,IF('6 weeks'!R:R="once per week",0.14,IF('6 weeks'!R:R="more than once week",0.43))))</f>
        <v>0.02</v>
      </c>
      <c r="S44">
        <f>IF('6 weeks'!S:S="Never/less than 1 per month",0.02,IF('6 weeks'!S:S="1-3 per month",0.08,IF('6 weeks'!S:S="1 per week",0.14,IF('6 weeks'!S:S="more than 1 per week",0.8))))</f>
        <v>0.08</v>
      </c>
      <c r="T44">
        <f>IF('6 weeks'!T:T="Never/less than once per month",0.02,IF('6 weeks'!T:T="1-3 times per month",0.08,IF('6 weeks'!T:T="once per week",0.14,IF('6 weeks'!T:T="more than once week",0.43))))</f>
        <v>0.02</v>
      </c>
      <c r="U44">
        <f>IF('6 weeks'!U:U="Never/less than 1/month",0.02,IF('6 weeks'!U:U="1-3 times/month",0.08,IF('6 weeks'!U:U="once per week",0.14,IF('6 weeks'!U:U="2-4 times/week",0.43,IF('6 weeks'!U:U="more than 4 times/week",0.8)))))</f>
        <v>0.02</v>
      </c>
      <c r="V44">
        <f>IF('6 weeks'!V:V="Never/less than 1/month",0.02,IF('6 weeks'!V:V="1-3 times/month",0.08,IF('6 weeks'!V:V="once per week",0.14,IF('6 weeks'!V:V="2-4 times/week",0.43,IF('6 weeks'!V:V="more than 4 times/week",0.8)))))</f>
        <v>0.02</v>
      </c>
      <c r="W44">
        <f>IF('6 weeks'!W:W="Never/less than 1/month",0.02,IF('6 weeks'!W:W="1-3 times/month",0.08,IF('6 weeks'!W:W="once per week",0.14,IF('6 weeks'!W:W="2-4 times/week",0.43,IF('6 weeks'!W:W="more than 4 times/week",0.8)))))</f>
        <v>0.02</v>
      </c>
      <c r="X44">
        <f>IF('6 weeks'!X:X="Never/less than 1 per month",0.02,IF('6 weeks'!X:X="1 per week or less",0.14,IF('6 weeks'!X:X="2-6 per week",0.8,IF('6 weeks'!X:X="1 per day",1,IF('6 weeks'!X:X="2-3 per day",2.5,IF('6 weeks'!X:X="more than 3 per day",3.5))))))</f>
        <v>0.02</v>
      </c>
      <c r="Y44">
        <f>IF('6 weeks'!Y:Y="Never/less than 1 per month",0.02,IF('6 weeks'!Y:Y="1-3 per month",0.08,IF('6 weeks'!Y:Y="once per week",0.14,IF('6 weeks'!Y:Y="2-4 per week",0.43,IF('6 weeks'!Y:Y="more than 4 per week",0.8)))))</f>
        <v>0.02</v>
      </c>
      <c r="Z44">
        <f>IF('6 weeks'!Z:Z="Never/less than 1 per month",0.02,IF('6 weeks'!Z:Z="1-3 per month",0.08,IF('6 weeks'!Z:Z="once per week",0.14,IF('6 weeks'!Z:Z="2-4 per week",0.43,IF('6 weeks'!Z:Z="more than 4 per week",0.8)))))</f>
        <v>0.8</v>
      </c>
      <c r="AA44">
        <f>IF('6 weeks'!AA:AA="Never/less than 1 per month",0.02,IF('6 weeks'!AA:AA="1-3 per month",0.08,IF('6 weeks'!AA:AA="once per week",0.14,IF('6 weeks'!AA:AA="2-4 per week",0.43,IF('6 weeks'!AA:AA="more than 4 per week",0.8)))))</f>
        <v>0.02</v>
      </c>
      <c r="AB44">
        <f>IF('6 weeks'!AB:AB="Never/less than 1 per month",0.02,IF('6 weeks'!AB:AB="1-3 per month",0.08,IF('6 weeks'!AB:AB="once per week",0.14,IF('6 weeks'!AB:AB="2-4 per week",0.43,IF('6 weeks'!AB:AB="more than 4 per week",0.8)))))</f>
        <v>0.02</v>
      </c>
      <c r="AC44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44">
        <f>IF('6 weeks'!AD:AD="Never/less than 1 per month",0.02,IF('6 weeks'!AD:AD="1-3 per month",0.08,IF('6 weeks'!AD:AD="one per week",0.14,IF('6 weeks'!AD:AD="2-4 per week",0.43,IF('6 weeks'!AD:AD="more than 4 per week",0.8)))))</f>
        <v>0.02</v>
      </c>
      <c r="AE44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0.8</v>
      </c>
      <c r="AF44">
        <f>IF('6 weeks'!AF:AF="Never/less than 1 per month",0.02,IF('6 weeks'!AF:AF="1-3 per month",0.08,IF('6 weeks'!AF:AF="one per week",0.14,IF('6 weeks'!AF:AF="2-6 per week",0.8,IF('6 weeks'!AF:AF="1 or more per day",1)))))</f>
        <v>0.8</v>
      </c>
      <c r="AG44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44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0.43</v>
      </c>
      <c r="AI44">
        <f>IF('6 weeks'!AI:AI="Never/less than once per month",0.02,IF('6 weeks'!AI:AI="1-3 times per month",0.08,IF('6 weeks'!AI:AI="once per week",0.14,IF('6 weeks'!AI:AI="more than once week",0.43))))</f>
        <v>0.02</v>
      </c>
      <c r="AJ44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44">
        <f>IF('6 weeks'!AK:AK="Never/less than 1 per month",0.02,IF('6 weeks'!AK:AK="1-3 per month",0.08,IF('6 weeks'!AK:AK="one per week",0.14,IF('6 weeks'!AK:AK="2-6 per week",0.8,IF('6 weeks'!AK:AK="1 or more per day",1)))))</f>
        <v>1</v>
      </c>
      <c r="AL44">
        <f>IF('6 weeks'!AL:AL="Never/less than 1/month",0.02,IF('6 weeks'!AL:AL="1-3 times/month",0.08,IF('6 weeks'!AL:AL="once per week",0.14,IF('6 weeks'!AL:AL="2-4 times/week",0.43,IF('6 weeks'!AL:AL="more than 4 times/week",0.8)))))</f>
        <v>0.02</v>
      </c>
      <c r="AM44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44">
        <f>IF('6 weeks'!AN:AN="Never/less than 1 per month",0.02,IF('6 weeks'!AN:AN="1-3 per moth",0.08,IF('6 weeks'!AN:AN="1 per week",0.14,IF('6 weeks'!AN:AN="2-4 per week",0.8,IF('6 weeks'!AN:AN="more than 4 per week",0.8)))))</f>
        <v>0.02</v>
      </c>
      <c r="AO44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44">
        <f>IF('6 weeks'!AP:AP="Never/less than 1 per month",0.02,IF('6 weeks'!AP:AP="1-3 per month",0.08,IF('6 weeks'!AP:AP="1 per week",0.14,IF('6 weeks'!AP:AP="more than 1 per week",0.8))))</f>
        <v>0.8</v>
      </c>
      <c r="AQ44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44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44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44">
        <f>IF('6 weeks'!AT:AT="Never/less than 1 per month",0.02,IF('6 weeks'!AT:AT="1-3 per month",0.08,IF('6 weeks'!AT:AT="1-4 per week",0.43,IF('6 weeks'!AT:AT="more than 4 per week",0.8))))</f>
        <v>0.02</v>
      </c>
      <c r="AU44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44">
        <f>IF('6 weeks'!AV:AV="Never/less than 1 per month",0.02,IF('6 weeks'!AV:AV="1-3 per month",0.08,IF('6 weeks'!AV:AV="one per week",0.14,IF('6 weeks'!AV:AV="2-6 per week",0.8,IF('6 weeks'!AV:AV="1 or more per day",1)))))</f>
        <v>0.02</v>
      </c>
      <c r="AW44">
        <f>IF('6 weeks'!AW:AW="Never/less than 1 per month",0.02,IF('6 weeks'!AW:AW="1-3 per month",0.08,IF('6 weeks'!AW:AW="once per week",0.14,IF('6 weeks'!AW:AW="2-4 per week",0.43,IF('6 weeks'!AW:AW="more than 4 per week",0.8)))))</f>
        <v>0.02</v>
      </c>
      <c r="AX44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44">
        <f>IF('6 weeks'!AY:AY="Never/less than 1 per month",0.02,IF('6 weeks'!AY:AY="1-3 per moth",0.08,IF('6 weeks'!AY:AY="1 per week",0.14,IF('6 weeks'!AY:AY="2-4 per week",0.43,IF('6 weeks'!AY:AY="more than 4 per week",0.8)))))</f>
        <v>0.02</v>
      </c>
      <c r="AZ44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44">
        <f>IF('6 weeks'!BA:BA="Never/less than 1 per month",0.02,IF('6 weeks'!BA:BA="1-3 per moth",0.08,IF('6 weeks'!BA:BA="1 per week",0.14,IF('6 weeks'!BA:BA="2-4 per week",0.8,IF('6 weeks'!BA:BA="more than 4 per week",0.8)))))</f>
        <v>0.02</v>
      </c>
      <c r="BB44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44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44">
        <f>IF('6 weeks'!BD:BD="Never/less than 1 per month",0.02,IF('6 weeks'!BD:BD="1-3 per month",0.08,IF('6 weeks'!BD:BD="1 per week",0.14,IF('6 weeks'!BD:BD="more than 1 per week",0.8))))</f>
        <v>0.8</v>
      </c>
      <c r="BE44">
        <f>IF('6 weeks'!BE:BE="Never/less than 1 per month",0.02,IF('6 weeks'!BE:BE="1-3 per month",0.08,IF('6 weeks'!BE:BE="1 per week",0.14,IF('6 weeks'!BE:BE="more than 1 per week",0.8))))</f>
        <v>0.08</v>
      </c>
      <c r="BF44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44">
        <f>IF('6 weeks'!BG:BG="Never/less than 1/month",0.02,IF('6 weeks'!BG:BG="1-3 times/month",0.08,IF('6 weeks'!BG:BG="once per week",0.14,IF('6 weeks'!BG:BG="2-4 times/week",0.43,IF('6 weeks'!BG:BG="more than 4 times/week",0.8)))))</f>
        <v>0.02</v>
      </c>
      <c r="BH44">
        <f>IF('6 weeks'!BH:BH="Never/less than 1/month",0.02,IF('6 weeks'!BH:BH="1-3 times/month",0.08,IF('6 weeks'!BH:BH="once per week",0.14,IF('6 weeks'!BH:BH="2-4 times/week",0.43,IF('6 weeks'!BH:BH="more than 4 times/week",0.8)))))</f>
        <v>0.02</v>
      </c>
      <c r="BI44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44">
        <f>IF('6 weeks'!BJ:BJ="Never/less than 1 per month",0.02,IF('6 weeks'!BJ:BJ="1-3 per month",0.08,IF('6 weeks'!BJ:BJ="one per week",0.14,IF('6 weeks'!BJ:BJ="2-4 per week",0.43,IF('6 weeks'!BJ:BJ="more than 4 per week",0.8)))))</f>
        <v>0.02</v>
      </c>
      <c r="BK44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44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44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44">
        <f>IF('6 weeks'!BN:BN="Never/less than 1 per month",0.02,IF('6 weeks'!BN:BN="1-3 per month",0.08,IF('6 weeks'!BN:BN="once per week",0.14,IF('6 weeks'!BN:BN="2-4 per week",0.43,IF('6 weeks'!BN:BN="more than 4 per week",0.8)))))</f>
        <v>0.43</v>
      </c>
      <c r="BO44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44">
        <f>IF('6 weeks'!BP:BP="Never/less than 1 per month",0.02,IF('6 weeks'!BP:BP="1-3 per month",0.08,IF('6 weeks'!BP:BP="one per week",0.14,IF('6 weeks'!BP:BP="2-4 per week",0.43,IF('6 weeks'!BP:BP="more than 4 per week",0.8)))))</f>
        <v>0.02</v>
      </c>
      <c r="BQ44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44">
        <f>IF('6 weeks'!BR:BR="never/less than 1 per month",0.02,IF('6 weeks'!BR:BR="1-3 times per month",0.08,IF('6 weeks'!BR:BR="once per week",0.14,IF('6 weeks'!BR:BR="2-4 imes per week",0.43,IF('6 weeks'!BR:BR="more than 4 times per week",0.8)))))</f>
        <v>0.8</v>
      </c>
      <c r="BS44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44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44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44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44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44">
        <f>IF('6 weeks'!BX:BX="Never/less than 1 per month",0.02,IF('6 weeks'!BX:BX="1-3 per month",0.08,IF('6 weeks'!BX:BX="once per week",0.14,IF('6 weeks'!BX:BX="2-4 per week",0.43,IF('6 weeks'!BX:BX="more than 4 per week",0.8)))))</f>
        <v>0.02</v>
      </c>
      <c r="BY44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44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44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44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0.8</v>
      </c>
      <c r="CC44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44">
        <f>IF('6 weeks'!CD:CD="Never/less than 1/month",0.02,IF('6 weeks'!CD:CD="1-3 times/month",0.08,IF('6 weeks'!CD:CD="once per week",0.14,IF('6 weeks'!CD:CD="2-4 times/week",0.43,IF('6 weeks'!CD:CD="more than 4 times/week",0.8)))))</f>
        <v>0.02</v>
      </c>
      <c r="CE44">
        <f>IF('6 weeks'!CE:CE="Never/less than 1 per month",0.02,IF('6 weeks'!CE:CE="1-3 per moth",0.08,IF('6 weeks'!CE:CE="1 per week",0.14,IF('6 weeks'!CE:CE="2-4 per week",0.8,IF('6 weeks'!CE:CE="more than 4 per week",0.8)))))</f>
        <v>0.02</v>
      </c>
      <c r="CF44">
        <f>IF('6 weeks'!CF:CF="Never/less than 1 per month",0.02,IF('6 weeks'!CF:CF="1-3 per month",0.08,IF('6 weeks'!CF:CF="once per week",0.14,IF('6 weeks'!CF:CF="2-4 per week",0.43,IF('6 weeks'!CF:CF="more than 4 per week",0.8)))))</f>
        <v>0.02</v>
      </c>
      <c r="CG44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0.02</v>
      </c>
      <c r="CH44">
        <f>IF('6 weeks'!CH:CH="Never/less than once per month",0.02,IF('6 weeks'!CH:CH="1-3 times per month",0.08,IF('6 weeks'!CH:CH="once per week",0.14,IF('6 weeks'!CH:CH="more than once week",0.43))))</f>
        <v>0.02</v>
      </c>
      <c r="CI44">
        <f>IF('6 weeks'!CI:CI="Never/less than once per month",0.02,IF('6 weeks'!CI:CI="1-3 times per month",0.08,IF('6 weeks'!CI:CI="once per week",0.14,IF('6 weeks'!CI:CI="more than once week",0.43))))</f>
        <v>0.02</v>
      </c>
      <c r="CJ44">
        <f>IF('6 weeks'!CJ:CJ="Never/less than 1/month",0.02,IF('6 weeks'!CJ:CJ="1-3 times per month",0.08,IF('6 weeks'!CJ:CJ="once per week",0.14,IF('6 weeks'!CJ:CJ="2-6 times/week",0.8,IF('6 weeks'!CJ:CJ="1 or more per day",1)))))</f>
        <v>0.02</v>
      </c>
      <c r="CK44">
        <f>IF('6 weeks'!CK:CK="Never/less than 1 per month",0.02,IF('6 weeks'!CK:CK="1-3 per month",0.08,IF('6 weeks'!CK:CK="one per week",0.14,IF('6 weeks'!CK:CK="2-6 per week",0.8,IF('6 weeks'!CK:CK="1 or more per day",1)))))</f>
        <v>0.8</v>
      </c>
      <c r="CL44">
        <v>0.8</v>
      </c>
      <c r="CM44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44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44">
        <f>IF('6 weeks'!CO:CO="Never/less than 1 per month",0.02,IF('6 weeks'!CO:CO="1-3 per month",0.08,IF('6 weeks'!CO:CO="1 per week",0.14,IF('6 weeks'!CO:CO="more than 1 per week",0.8))))</f>
        <v>0.02</v>
      </c>
      <c r="CP44">
        <f>IF('6 weeks'!CP:CP="Never/less than 1 per month",0.02,IF('6 weeks'!CP:CP="1-3 per moth",0.08,IF('6 weeks'!CP:CP="1 per week",0.14,IF('6 weeks'!CP:CP="2-4 per week",0.8,IF('6 weeks'!CP:CP="more than 4 per week",0.8)))))</f>
        <v>0.02</v>
      </c>
      <c r="CQ44">
        <f>IF('6 weeks'!CQ:CQ="Never/less than once per month",0.02,IF('6 weeks'!CQ:CQ="1-3 times per month",0.08,IF('6 weeks'!CQ:CQ="once per week",0.14,IF('6 weeks'!CQ:CQ="more than once week",0.43))))</f>
        <v>0.02</v>
      </c>
      <c r="CR44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44">
        <f>IF('6 weeks'!CS:CS="Never/less than 1 per month",0.02,IF('6 weeks'!CS:CS="1-3 per month",0.08,IF('6 weeks'!CS:CS="one per week",0.14,IF('6 weeks'!CS:CS="2-4 per week",0.43,IF('6 weeks'!CS:CS="more than 4 per week",0.8)))))</f>
        <v>0.8</v>
      </c>
      <c r="CT44">
        <f>IF('6 weeks'!CT:CT="Never/less than 1 per month",0.02,IF('6 weeks'!CT:CT="1-3 per month",0.08,IF('6 weeks'!CT:CT="1 per week",0.14,IF('6 weeks'!CT:CT="more than 1 per week",0.8))))</f>
        <v>0.02</v>
      </c>
      <c r="CU44">
        <f>IF('6 weeks'!CU:CU="Never/less than 1/month",0.02,IF('6 weeks'!CU:CU="1-3 times per month",0.08,IF('6 weeks'!CU:CU="once per week",0.14,IF('6 weeks'!CU:CU="2-6 times/week",0.8,IF('6 weeks'!CU:CU="1 or more per day",1)))))</f>
        <v>0.02</v>
      </c>
      <c r="CV44">
        <f>IF('6 weeks'!CV:CV="Never/less than 1/month",0.02,IF('6 weeks'!CV:CV="1-3 times/month",0.08,IF('6 weeks'!CV:CV="once per week",0.14,IF('6 weeks'!CV:CV="2-4 times/week",0.43,IF('6 weeks'!CV:CV="more than 4 times/week",0.8)))))</f>
        <v>0.02</v>
      </c>
      <c r="CW44">
        <f>IF('6 weeks'!CW:CW="Never/less than 1 per month",0.02,IF('6 weeks'!CW:CW="1-3 per month",0.08,IF('6 weeks'!CW:CW="1 per week",0.14,IF('6 weeks'!CW:CW="more than 1 per week",0.8))))</f>
        <v>0.02</v>
      </c>
      <c r="CX44">
        <f>IF('6 weeks'!CX:CX="Never/less than once per month",0.02,IF('6 weeks'!CX:CX="1-3 times per month",0.08,IF('6 weeks'!CX:CX="once per week",0.14,IF('6 weeks'!CX:CX="more than once week",0.43))))</f>
        <v>0.02</v>
      </c>
      <c r="CY44">
        <f>IF('6 weeks'!CY:CY="Never/less than 1 per month",0.02,IF('6 weeks'!CY:CY="1-3 per month",0.08,IF('6 weeks'!CY:CY="once per week",0.14,IF('6 weeks'!CY:CY="2-4 per week",0.43,IF('6 weeks'!CY:CY="more than 4 per week",0.8)))))</f>
        <v>0.43</v>
      </c>
      <c r="CZ44">
        <f>IF('6 weeks'!CZ:CZ="Never/less than 1 per month",0.02,IF('6 weeks'!CZ:CZ="1-3 per month",0.08,IF('6 weeks'!CZ:CZ="1-4 per week",0.43,IF('6 weeks'!CZ:CZ="more than 4 per week",0.8))))</f>
        <v>0.08</v>
      </c>
      <c r="DA44">
        <f>IF('6 weeks'!DA:DA="Never/less than 1 per month",0.02,IF('6 weeks'!DA:DA="1-3 per month",0.08,IF('6 weeks'!DA:DA="once per week",0.14,IF('6 weeks'!DA:DA="2-4 per week",0.43,IF('6 weeks'!DA:DA="more than 4 per week",0.8)))))</f>
        <v>0.43</v>
      </c>
      <c r="DB44">
        <f>IF('6 weeks'!DB:DB="Never/less than 1 per month",0.02,IF('6 weeks'!DB:DB="1-3 per month",0.08,IF('6 weeks'!DB:DB="1-4 per week",0.43,IF('6 weeks'!DB:DB="more than 4 per week",0.8))))</f>
        <v>0.02</v>
      </c>
      <c r="DC44">
        <f>IF('6 weeks'!DC:DC="Never/less than 1 per month",0.02,IF('6 weeks'!DC:DC="1-3 per month",0.08,IF('6 weeks'!DC:DC="once per week",0.14,IF('6 weeks'!DC:DC="2-4 per week",0.43,IF('6 weeks'!DC:DC="more than 4 per week",0.8)))))</f>
        <v>0.02</v>
      </c>
      <c r="DD44">
        <f>IF('6 weeks'!DD:DD="Never/less than 1 per month",0.02,IF('6 weeks'!DD:DD="1-3 per month",0.08,IF('6 weeks'!DD:DD="one per week",0.14,IF('6 weeks'!DD:DD="2-6 per week",0.43,IF('6 weeks'!DD:DD="more than 4 per week",0.8)))))</f>
        <v>0.02</v>
      </c>
      <c r="DE44">
        <f>IF('6 weeks'!DE:DE="Never/less than 1 per month",0.02,IF('6 weeks'!DE:DE="1-3 per moth",0.08,IF('6 weeks'!DE:DE="1 per week",0.14,IF('6 weeks'!DE:DE="2-4 per week",0.8,IF('6 weeks'!DE:DE="more than 4 per week",0.8)))))</f>
        <v>0.02</v>
      </c>
      <c r="DF44">
        <f>IF('6 weeks'!DF:DF="Never/less than once per month",0.02,IF('6 weeks'!DF:DF="1-3 times per month",0.08,IF('6 weeks'!DF:DF="once per week",0.14,IF('6 weeks'!DF:DF="more than once week",0.43))))</f>
        <v>0.02</v>
      </c>
      <c r="DG44">
        <f>IF('6 weeks'!DG:DG="Never/less than 1 per month",0.02,IF('6 weeks'!DG:DG="1-3 per month",0.08,IF('6 weeks'!DG:DG="1 per week",0.14,IF('6 weeks'!DG:DG="more than 1 per week",0.8))))</f>
        <v>0.02</v>
      </c>
      <c r="DH44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44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44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44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1.5</v>
      </c>
      <c r="DL44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44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44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44">
        <f>IF('6 weeks'!DO:DO="never/less than 1 per month",0.02,IF('6 weeks'!DO:DO="1-3 times per month",0.08,IF('6 weeks'!DO:DO="once per week",0.14,IF('6 weeks'!DO:DO="2-4 imes/week",0.43,IF('6 weeks'!DO:DO="more than 4 times per week",0.8)))))</f>
        <v>0.08</v>
      </c>
      <c r="DP44">
        <f>IF('6 weeks'!DP:DP="Never/less than 1 per month",0.02,IF('6 weeks'!DP:DP="1-3 per month",0.08,IF('6 weeks'!DP:DP="once per week",0.14,IF('6 weeks'!DP:DP="2-4 per week",0.43,IF('6 weeks'!DP:DP="more than 4 per week",0.8)))))</f>
        <v>0.02</v>
      </c>
      <c r="DQ44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44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44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44">
        <f>IF('6 weeks'!DT:DT="Never/less than 1 per month",0.02,IF('6 weeks'!DT:DT="1-3 per month",0.08,IF('6 weeks'!DT:DT="once per week",0.14,IF('6 weeks'!DT:DT="2-4 per week",0.43,IF('6 weeks'!DT:DT="more than 4 per week",0.8)))))</f>
        <v>0.8</v>
      </c>
      <c r="DU44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44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44">
        <f>IF('6 weeks'!DW:DW="Never/less than 1 per month",0.02,IF('6 weeks'!DW:DW="1-3 per month",0.08,IF('6 weeks'!DW:DW="once per week",0.14,IF('6 weeks'!DW:DW="2-4 per week",0.43,IF('6 weeks'!DW:DW="more than 4 per week",0.8)))))</f>
        <v>0.02</v>
      </c>
      <c r="DX44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44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44">
        <f>IF('6 weeks'!DZ:DZ="Never/less than 1/month",0.02,IF('6 weeks'!DZ:DZ="1-3 times/month",0.08,IF('6 weeks'!DZ:DZ="once per week",0.14,IF('6 weeks'!DZ:DZ="2-4 times/week",0.43,IF('6 weeks'!DZ:DZ="more than 4 times/week",0.8)))))</f>
        <v>0.02</v>
      </c>
      <c r="EA44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44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44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44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44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44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44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44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44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3</v>
      </c>
      <c r="EJ44">
        <f>IF('6 weeks'!EJ:EJ="Never/less than once per month",0.02,IF('6 weeks'!EJ:EJ="1-3 times per month",0.08,IF('6 weeks'!EJ:EJ="once per week",0.14,IF('6 weeks'!EJ:EJ="more than once per week",0.43))))</f>
        <v>0.08</v>
      </c>
      <c r="EK44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44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0.02</v>
      </c>
      <c r="EM44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1</v>
      </c>
      <c r="EN44">
        <f>IF('6 weeks'!EN:EN="Never/less than 1 per month",0.02,IF('6 weeks'!EN:EN="1-3 per moth",0.08,IF('6 weeks'!EN:EN="1 per week",0.14,IF('6 weeks'!EN:EN="2-4 per week",0.8,IF('6 weeks'!EN:EN="more than 4 per week",0.8)))))</f>
        <v>0.02</v>
      </c>
      <c r="EO44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2.5</v>
      </c>
      <c r="EP44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44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45" spans="1:147" x14ac:dyDescent="0.25">
      <c r="A45">
        <v>223</v>
      </c>
      <c r="B45">
        <f>IF('6 weeks'!B:B="Never/less than 1/month",0.02,IF('6 weeks'!B:B="1-3 times per month",0.08,IF('6 weeks'!B:B="once per week",0.14,IF('6 weeks'!B:B="2-6 times/week",0.8,IF('6 weeks'!B:B="1 or more per day",1)))))</f>
        <v>0.14000000000000001</v>
      </c>
      <c r="C45">
        <f>IF('6 weeks'!C:C="Never/less than 1/month",0.02,IF('6 weeks'!C:C="1-3 times per month",0.08,IF('6 weeks'!C:C="once per week",0.14,IF('6 weeks'!C:C="2-6 times/week",0.8,IF('6 weeks'!C:C="1 or more per day",1)))))</f>
        <v>0.02</v>
      </c>
      <c r="D45">
        <f>IF('6 weeks'!D:D="Never/less than 1/month",0.02,IF('6 weeks'!D:D="1-3 times per month",0.08,IF('6 weeks'!D:D="once per week",0.14,IF('6 weeks'!D:D="2-6 times/week",0.8,IF('6 weeks'!D:D="1 or more per day",1)))))</f>
        <v>0.08</v>
      </c>
      <c r="E45">
        <f>IF('6 weeks'!E:E="Never/less than 1 per month",0.02,IF('6 weeks'!E:E="1-3 per month",0.08,IF('6 weeks'!E:E="once per week",0.14,IF('6 weeks'!E:E="2-4 per week",0.43,IF('6 weeks'!E:E="1 or more per day",1)))))</f>
        <v>0.08</v>
      </c>
      <c r="F45">
        <f>IF('6 weeks'!F:F="Never/less than 1/month",0.02,IF('6 weeks'!F:F="1-3 times/month",0.08,IF('6 weeks'!F:F="once per week",0.14,IF('6 weeks'!F:F="2-4 times/week",0.43,IF('6 weeks'!F:F="more than 4 times/week",0.8)))))</f>
        <v>0.43</v>
      </c>
      <c r="G45">
        <f>IF('6 weeks'!G:G="Never/less than 1/month",0.02,IF('6 weeks'!G:G="1-3 times per month",0.08,IF('6 weeks'!G:G="once per week",0.14,IF('6 weeks'!G:G="2-6 times/week",0.8,IF('6 weeks'!G:G="1 or more per day",1)))))</f>
        <v>0.02</v>
      </c>
      <c r="H45">
        <f>IF('6 weeks'!H:H="Never/less than 1 per month",0.02,IF('6 weeks'!H:H="1-3 per month",0.08,IF('6 weeks'!H:H="once per week",0.14,IF('6 weeks'!H:H="2-4 per week",0.43,IF('6 weeks'!H:H="more than 4 per week",0.8)))))</f>
        <v>0.08</v>
      </c>
      <c r="I45">
        <f>IF('6 weeks'!I:I="Never/less than 1 per month",0.02,IF('6 weeks'!I:I="1-3 per month",0.08,IF('6 weeks'!I:I="once per week",0.14,IF('6 weeks'!I:I="2-4 per week",0.43,IF('6 weeks'!I:I="more than 4 per week",0.8)))))</f>
        <v>0.08</v>
      </c>
      <c r="J45">
        <f>IF('6 weeks'!J:J="Never/less than 1 per month",0.02,IF('6 weeks'!J:J="1-3 per month",0.08,IF('6 weeks'!J:J="once per week",0.14,IF('6 weeks'!J:J="2-4 per week",0.43,IF('6 weeks'!J:J="more than 4 per week",0.8)))))</f>
        <v>0.14000000000000001</v>
      </c>
      <c r="K45">
        <f>IF('6 weeks'!K:K="Never/less than 1 per month",0.02,IF('6 weeks'!K:K="1-3 per moth",0.08,IF('6 weeks'!K:K="1 per week",0.14,IF('6 weeks'!K:K="2-4 per week",0.8,IF('6 weeks'!K:K="more than 4 per week",0.8)))))</f>
        <v>0.08</v>
      </c>
      <c r="L45">
        <f>IF('6 weeks'!L:L="Never/less than 1/month",0.02,IF('6 weeks'!L:L="1-3 times/month",0.08,IF('6 weeks'!L:L="once per week",0.14,IF('6 weeks'!L:L="2-4 times/week",0.43,IF('6 weeks'!L:L="more than 4 times/week",0.8)))))</f>
        <v>0.02</v>
      </c>
      <c r="M45">
        <f>IF('6 weeks'!M:M="Never/less than 1/month",0.02,IF('6 weeks'!M:M="1-3 times/month",0.08,IF('6 weeks'!M:M="once per week",0.14,IF('6 weeks'!M:M="2-4 times/week",0.43,IF('6 weeks'!M:M="more than 4 times/week",0.8)))))</f>
        <v>0.08</v>
      </c>
      <c r="N45">
        <f>IF('6 weeks'!N:N="Never/less than 1 per month",0.02,IF('6 weeks'!N:N="1-3 per moth",0.08,IF('6 weeks'!N:N="1 per week",0.14,IF('6 weeks'!N:N="2-4 per week",0.8,IF('6 weeks'!N:N="more than 4 per week",0.8)))))</f>
        <v>0.02</v>
      </c>
      <c r="O45">
        <f>IF('6 weeks'!O:O="Never/less than 1 per month",0.02,IF('6 weeks'!O:O="1-3 per month",0.08,IF('6 weeks'!O:O="one per week",0.14,IF('6 weeks'!O:O="2-6 per week",0.8,IF('6 weeks'!O:O="1 or more per day",1)))))</f>
        <v>0.02</v>
      </c>
      <c r="P45">
        <f>IF('6 weeks'!P:P="Never/less than 1 per month",0.02,IF('6 weeks'!P:P="1-3 per month",0.08,IF('6 weeks'!P:P="once per week",0.14,IF('6 weeks'!P:P="2-4 per week",0.43,IF('6 weeks'!P:P="more than 4 per week",0.8)))))</f>
        <v>0.08</v>
      </c>
      <c r="Q45">
        <f>IF('6 weeks'!Q:Q="Never/less than 1 per month",0.02,IF('6 weeks'!Q:Q="1-3 per month",0.08,IF('6 weeks'!Q:Q="2-6 per week",0.8,IF('6 weeks'!Q:Q="1 per day",1,IF('6 weeks'!Q:Q="more than 1 per day",2.5)))))</f>
        <v>0.02</v>
      </c>
      <c r="R45">
        <f>IF('6 weeks'!R:R="Never/less than once per month",0.02,IF('6 weeks'!R:R="1-3 times per month",0.08,IF('6 weeks'!R:R="once per week",0.14,IF('6 weeks'!R:R="more than once week",0.43))))</f>
        <v>0.02</v>
      </c>
      <c r="S45">
        <f>IF('6 weeks'!S:S="Never/less than 1 per month",0.02,IF('6 weeks'!S:S="1-3 per month",0.08,IF('6 weeks'!S:S="1 per week",0.14,IF('6 weeks'!S:S="more than 1 per week",0.8))))</f>
        <v>0.02</v>
      </c>
      <c r="T45">
        <f>IF('6 weeks'!T:T="Never/less than once per month",0.02,IF('6 weeks'!T:T="1-3 times per month",0.08,IF('6 weeks'!T:T="once per week",0.14,IF('6 weeks'!T:T="more than once week",0.43))))</f>
        <v>0.02</v>
      </c>
      <c r="U45">
        <f>IF('6 weeks'!U:U="Never/less than 1/month",0.02,IF('6 weeks'!U:U="1-3 times/month",0.08,IF('6 weeks'!U:U="once per week",0.14,IF('6 weeks'!U:U="2-4 times/week",0.43,IF('6 weeks'!U:U="more than 4 times/week",0.8)))))</f>
        <v>0.08</v>
      </c>
      <c r="V45">
        <f>IF('6 weeks'!V:V="Never/less than 1/month",0.02,IF('6 weeks'!V:V="1-3 times/month",0.08,IF('6 weeks'!V:V="once per week",0.14,IF('6 weeks'!V:V="2-4 times/week",0.43,IF('6 weeks'!V:V="more than 4 times/week",0.8)))))</f>
        <v>0.02</v>
      </c>
      <c r="W45">
        <f>IF('6 weeks'!W:W="Never/less than 1/month",0.02,IF('6 weeks'!W:W="1-3 times/month",0.08,IF('6 weeks'!W:W="once per week",0.14,IF('6 weeks'!W:W="2-4 times/week",0.43,IF('6 weeks'!W:W="more than 4 times/week",0.8)))))</f>
        <v>0.08</v>
      </c>
      <c r="X45">
        <f>IF('6 weeks'!X:X="Never/less than 1 per month",0.02,IF('6 weeks'!X:X="1 per week or less",0.14,IF('6 weeks'!X:X="2-6 per week",0.8,IF('6 weeks'!X:X="1 per day",1,IF('6 weeks'!X:X="2-3 per day",2.5,IF('6 weeks'!X:X="more than 3 per day",3.5))))))</f>
        <v>0.8</v>
      </c>
      <c r="Y45">
        <f>IF('6 weeks'!Y:Y="Never/less than 1 per month",0.02,IF('6 weeks'!Y:Y="1-3 per month",0.08,IF('6 weeks'!Y:Y="once per week",0.14,IF('6 weeks'!Y:Y="2-4 per week",0.43,IF('6 weeks'!Y:Y="more than 4 per week",0.8)))))</f>
        <v>0.08</v>
      </c>
      <c r="Z45">
        <f>IF('6 weeks'!Z:Z="Never/less than 1 per month",0.02,IF('6 weeks'!Z:Z="1-3 per month",0.08,IF('6 weeks'!Z:Z="once per week",0.14,IF('6 weeks'!Z:Z="2-4 per week",0.43,IF('6 weeks'!Z:Z="more than 4 per week",0.8)))))</f>
        <v>0.08</v>
      </c>
      <c r="AA45">
        <f>IF('6 weeks'!AA:AA="Never/less than 1 per month",0.02,IF('6 weeks'!AA:AA="1-3 per month",0.08,IF('6 weeks'!AA:AA="once per week",0.14,IF('6 weeks'!AA:AA="2-4 per week",0.43,IF('6 weeks'!AA:AA="more than 4 per week",0.8)))))</f>
        <v>0.08</v>
      </c>
      <c r="AB45">
        <f>IF('6 weeks'!AB:AB="Never/less than 1 per month",0.02,IF('6 weeks'!AB:AB="1-3 per month",0.08,IF('6 weeks'!AB:AB="once per week",0.14,IF('6 weeks'!AB:AB="2-4 per week",0.43,IF('6 weeks'!AB:AB="more than 4 per week",0.8)))))</f>
        <v>0.08</v>
      </c>
      <c r="AC45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45">
        <f>IF('6 weeks'!AD:AD="Never/less than 1 per month",0.02,IF('6 weeks'!AD:AD="1-3 per month",0.08,IF('6 weeks'!AD:AD="one per week",0.14,IF('6 weeks'!AD:AD="2-4 per week",0.43,IF('6 weeks'!AD:AD="more than 4 per week",0.8)))))</f>
        <v>0.08</v>
      </c>
      <c r="AE45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1</v>
      </c>
      <c r="AF45">
        <f>IF('6 weeks'!AF:AF="Never/less than 1 per month",0.02,IF('6 weeks'!AF:AF="1-3 per month",0.08,IF('6 weeks'!AF:AF="one per week",0.14,IF('6 weeks'!AF:AF="2-6 per week",0.8,IF('6 weeks'!AF:AF="1 or more per day",1)))))</f>
        <v>0.08</v>
      </c>
      <c r="AG45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45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0.8</v>
      </c>
      <c r="AI45">
        <f>IF('6 weeks'!AI:AI="Never/less than once per month",0.02,IF('6 weeks'!AI:AI="1-3 times per month",0.08,IF('6 weeks'!AI:AI="once per week",0.14,IF('6 weeks'!AI:AI="more than once week",0.43))))</f>
        <v>0.02</v>
      </c>
      <c r="AJ45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45">
        <f>IF('6 weeks'!AK:AK="Never/less than 1 per month",0.02,IF('6 weeks'!AK:AK="1-3 per month",0.08,IF('6 weeks'!AK:AK="one per week",0.14,IF('6 weeks'!AK:AK="2-6 per week",0.8,IF('6 weeks'!AK:AK="1 or more per day",1)))))</f>
        <v>0.08</v>
      </c>
      <c r="AL45">
        <f>IF('6 weeks'!AL:AL="Never/less than 1/month",0.02,IF('6 weeks'!AL:AL="1-3 times/month",0.08,IF('6 weeks'!AL:AL="once per week",0.14,IF('6 weeks'!AL:AL="2-4 times/week",0.43,IF('6 weeks'!AL:AL="more than 4 times/week",0.8)))))</f>
        <v>0.08</v>
      </c>
      <c r="AM45">
        <f>IF('6 weeks'!AM:AM="Never/less than 1 per month",0.02,IF('6 weeks'!AM:AM="1-3 per month",0.08,IF('6 weeks'!AM:AM="one per week",0.14,IF('6 weeks'!AM:AM="2-6 per week",0.8,IF('6 weeks'!AM:AM="1 or more per day",1)))))</f>
        <v>0.08</v>
      </c>
      <c r="AN45">
        <f>IF('6 weeks'!AN:AN="Never/less than 1 per month",0.02,IF('6 weeks'!AN:AN="1-3 per moth",0.08,IF('6 weeks'!AN:AN="1 per week",0.14,IF('6 weeks'!AN:AN="2-4 per week",0.8,IF('6 weeks'!AN:AN="more than 4 per week",0.8)))))</f>
        <v>0.8</v>
      </c>
      <c r="AO45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45">
        <f>IF('6 weeks'!AP:AP="Never/less than 1 per month",0.02,IF('6 weeks'!AP:AP="1-3 per month",0.08,IF('6 weeks'!AP:AP="1 per week",0.14,IF('6 weeks'!AP:AP="more than 1 per week",0.8))))</f>
        <v>0.8</v>
      </c>
      <c r="AQ45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45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45">
        <f>IF('6 weeks'!AS:AS="Never/less than 1 per month",0.02,IF('6 weeks'!AS:AS="1-3 per moth",0.08,IF('6 weeks'!AS:AS="1 per week",0.14,IF('6 weeks'!AS:AS="2-4 per week",0.43,IF('6 weeks'!AS:AS="more than 4 per week",0.8)))))</f>
        <v>0.08</v>
      </c>
      <c r="AT45">
        <f>IF('6 weeks'!AT:AT="Never/less than 1 per month",0.02,IF('6 weeks'!AT:AT="1-3 per month",0.08,IF('6 weeks'!AT:AT="1-4 per week",0.43,IF('6 weeks'!AT:AT="more than 4 per week",0.8))))</f>
        <v>0.08</v>
      </c>
      <c r="AU45">
        <f>IF('6 weeks'!AU:AU="Never/less than 1 per month",0.02,IF('6 weeks'!AU:AU="1-3 per month",0.08,IF('6 weeks'!AU:AU="once per week",0.14,IF('6 weeks'!AU:AU="2-4 per week",0.43,IF('6 weeks'!AU:AU="more than 4 per week",0.8)))))</f>
        <v>0.08</v>
      </c>
      <c r="AV45">
        <f>IF('6 weeks'!AV:AV="Never/less than 1 per month",0.02,IF('6 weeks'!AV:AV="1-3 per month",0.08,IF('6 weeks'!AV:AV="one per week",0.14,IF('6 weeks'!AV:AV="2-6 per week",0.8,IF('6 weeks'!AV:AV="1 or more per day",1)))))</f>
        <v>0.08</v>
      </c>
      <c r="AW45">
        <f>IF('6 weeks'!AW:AW="Never/less than 1 per month",0.02,IF('6 weeks'!AW:AW="1-3 per month",0.08,IF('6 weeks'!AW:AW="once per week",0.14,IF('6 weeks'!AW:AW="2-4 per week",0.43,IF('6 weeks'!AW:AW="more than 4 per week",0.8)))))</f>
        <v>0.14000000000000001</v>
      </c>
      <c r="AX45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45">
        <f>IF('6 weeks'!AY:AY="Never/less than 1 per month",0.02,IF('6 weeks'!AY:AY="1-3 per moth",0.08,IF('6 weeks'!AY:AY="1 per week",0.14,IF('6 weeks'!AY:AY="2-4 per week",0.43,IF('6 weeks'!AY:AY="more than 4 per week",0.8)))))</f>
        <v>0.08</v>
      </c>
      <c r="AZ45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45">
        <f>IF('6 weeks'!BA:BA="Never/less than 1 per month",0.02,IF('6 weeks'!BA:BA="1-3 per moth",0.08,IF('6 weeks'!BA:BA="1 per week",0.14,IF('6 weeks'!BA:BA="2-4 per week",0.8,IF('6 weeks'!BA:BA="more than 4 per week",0.8)))))</f>
        <v>0.14000000000000001</v>
      </c>
      <c r="BB45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45">
        <f>IF('6 weeks'!BC:BC="Never/less than 1 per month",0.02,IF('6 weeks'!BC:BC="1-3 per month",0.08,IF('6 weeks'!BC:BC="once per week",0.14,IF('6 weeks'!BC:BC="2-4 per week",0.43,IF('6 weeks'!BC:BC="more than 4 per week",0.8)))))</f>
        <v>0.08</v>
      </c>
      <c r="BD45">
        <f>IF('6 weeks'!BD:BD="Never/less than 1 per month",0.02,IF('6 weeks'!BD:BD="1-3 per month",0.08,IF('6 weeks'!BD:BD="1 per week",0.14,IF('6 weeks'!BD:BD="more than 1 per week",0.8))))</f>
        <v>0.8</v>
      </c>
      <c r="BE45">
        <f>IF('6 weeks'!BE:BE="Never/less than 1 per month",0.02,IF('6 weeks'!BE:BE="1-3 per month",0.08,IF('6 weeks'!BE:BE="1 per week",0.14,IF('6 weeks'!BE:BE="more than 1 per week",0.8))))</f>
        <v>0.08</v>
      </c>
      <c r="BF45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45">
        <f>IF('6 weeks'!BG:BG="Never/less than 1/month",0.02,IF('6 weeks'!BG:BG="1-3 times/month",0.08,IF('6 weeks'!BG:BG="once per week",0.14,IF('6 weeks'!BG:BG="2-4 times/week",0.43,IF('6 weeks'!BG:BG="more than 4 times/week",0.8)))))</f>
        <v>0.02</v>
      </c>
      <c r="BH45">
        <f>IF('6 weeks'!BH:BH="Never/less than 1/month",0.02,IF('6 weeks'!BH:BH="1-3 times/month",0.08,IF('6 weeks'!BH:BH="once per week",0.14,IF('6 weeks'!BH:BH="2-4 times/week",0.43,IF('6 weeks'!BH:BH="more than 4 times/week",0.8)))))</f>
        <v>0.02</v>
      </c>
      <c r="BI45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45">
        <f>IF('6 weeks'!BJ:BJ="Never/less than 1 per month",0.02,IF('6 weeks'!BJ:BJ="1-3 per month",0.08,IF('6 weeks'!BJ:BJ="one per week",0.14,IF('6 weeks'!BJ:BJ="2-4 per week",0.43,IF('6 weeks'!BJ:BJ="more than 4 per week",0.8)))))</f>
        <v>0.08</v>
      </c>
      <c r="BK45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45">
        <f>IF('6 weeks'!BL:BL="Never/less than 1 per month",0.02,IF('6 weeks'!BL:BL="1-3 per month",0.08,IF('6 weeks'!BL:BL="once per week",0.14,IF('6 weeks'!BL:BL="2-4 per week",0.8,IF('6 weeks'!BL:BL="more than 4 per week",1)))))</f>
        <v>0.08</v>
      </c>
      <c r="BM45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45">
        <f>IF('6 weeks'!BN:BN="Never/less than 1 per month",0.02,IF('6 weeks'!BN:BN="1-3 per month",0.08,IF('6 weeks'!BN:BN="once per week",0.14,IF('6 weeks'!BN:BN="2-4 per week",0.43,IF('6 weeks'!BN:BN="more than 4 per week",0.8)))))</f>
        <v>0.08</v>
      </c>
      <c r="BO45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45">
        <f>IF('6 weeks'!BP:BP="Never/less than 1 per month",0.02,IF('6 weeks'!BP:BP="1-3 per month",0.08,IF('6 weeks'!BP:BP="one per week",0.14,IF('6 weeks'!BP:BP="2-4 per week",0.43,IF('6 weeks'!BP:BP="more than 4 per week",0.8)))))</f>
        <v>0.43</v>
      </c>
      <c r="BQ45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45">
        <f>IF('6 weeks'!BR:BR="never/less than 1 per month",0.02,IF('6 weeks'!BR:BR="1-3 times per month",0.08,IF('6 weeks'!BR:BR="once per week",0.14,IF('6 weeks'!BR:BR="2-4 imes per week",0.43,IF('6 weeks'!BR:BR="more than 4 times per week",0.8)))))</f>
        <v>0.43</v>
      </c>
      <c r="BS45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45">
        <f>IF('6 weeks'!BT:BT="Never/less than 1/month",0.02,IF('6 weeks'!BT:BT="1-3 times per month",0.08,IF('6 weeks'!BT:BT="once per week",0.14,IF('6 weeks'!BT:BT="2-6 times/week",0.8,IF('6 weeks'!BT:BT="1 or more per day",1)))))</f>
        <v>0.14000000000000001</v>
      </c>
      <c r="BU45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45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45">
        <f>IF('6 weeks'!BW:BW="never/less than 1 per month",0.02,IF('6 weeks'!BW:BW="1-3 times per month",0.08,IF('6 weeks'!BW:BW="once per week",0.14,IF('6 weeks'!BW:BW="2-4 imes/week",0.43,IF('6 weeks'!BW:BW="more than 4 times per week",0.8)))))</f>
        <v>0.08</v>
      </c>
      <c r="BX45">
        <f>IF('6 weeks'!BX:BX="Never/less than 1 per month",0.02,IF('6 weeks'!BX:BX="1-3 per month",0.08,IF('6 weeks'!BX:BX="once per week",0.14,IF('6 weeks'!BX:BX="2-4 per week",0.43,IF('6 weeks'!BX:BX="more than 4 per week",0.8)))))</f>
        <v>0.08</v>
      </c>
      <c r="BY45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0.8</v>
      </c>
      <c r="BZ45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45">
        <f>IF('6 weeks'!CA:CA="Never/less than 1 per month",0.02,IF('6 weeks'!CA:CA="1-3 per month",0.08,IF('6 weeks'!CA:CA="once per week",0.14,IF('6 weeks'!CA:CA="2-4 per week",0.43,IF('6 weeks'!CA:CA="more than 4 per week",0.8)))))</f>
        <v>0.08</v>
      </c>
      <c r="CB45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0.14000000000000001</v>
      </c>
      <c r="CC45">
        <f>IF('6 weeks'!CC:CC="Never/less than 1 per month",0.02,IF('6 weeks'!CC:CC="1-3 per month",0.08,IF('6 weeks'!CC:CC="one per week",0.14,IF('6 weeks'!CC:CC="2-6 per week",0.8,IF('6 weeks'!CC:CC="1 or more per day",1)))))</f>
        <v>0.08</v>
      </c>
      <c r="CD45">
        <f>IF('6 weeks'!CD:CD="Never/less than 1/month",0.02,IF('6 weeks'!CD:CD="1-3 times/month",0.08,IF('6 weeks'!CD:CD="once per week",0.14,IF('6 weeks'!CD:CD="2-4 times/week",0.43,IF('6 weeks'!CD:CD="more than 4 times/week",0.8)))))</f>
        <v>0.02</v>
      </c>
      <c r="CE45">
        <f>IF('6 weeks'!CE:CE="Never/less than 1 per month",0.02,IF('6 weeks'!CE:CE="1-3 per moth",0.08,IF('6 weeks'!CE:CE="1 per week",0.14,IF('6 weeks'!CE:CE="2-4 per week",0.8,IF('6 weeks'!CE:CE="more than 4 per week",0.8)))))</f>
        <v>0.02</v>
      </c>
      <c r="CF45">
        <f>IF('6 weeks'!CF:CF="Never/less than 1 per month",0.02,IF('6 weeks'!CF:CF="1-3 per month",0.08,IF('6 weeks'!CF:CF="once per week",0.14,IF('6 weeks'!CF:CF="2-4 per week",0.43,IF('6 weeks'!CF:CF="more than 4 per week",0.8)))))</f>
        <v>0.02</v>
      </c>
      <c r="CG45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0.02</v>
      </c>
      <c r="CH45">
        <f>IF('6 weeks'!CH:CH="Never/less than once per month",0.02,IF('6 weeks'!CH:CH="1-3 times per month",0.08,IF('6 weeks'!CH:CH="once per week",0.14,IF('6 weeks'!CH:CH="more than once week",0.43))))</f>
        <v>0.02</v>
      </c>
      <c r="CI45">
        <f>IF('6 weeks'!CI:CI="Never/less than once per month",0.02,IF('6 weeks'!CI:CI="1-3 times per month",0.08,IF('6 weeks'!CI:CI="once per week",0.14,IF('6 weeks'!CI:CI="more than once week",0.43))))</f>
        <v>0.02</v>
      </c>
      <c r="CJ45">
        <f>IF('6 weeks'!CJ:CJ="Never/less than 1/month",0.02,IF('6 weeks'!CJ:CJ="1-3 times per month",0.08,IF('6 weeks'!CJ:CJ="once per week",0.14,IF('6 weeks'!CJ:CJ="2-6 times/week",0.8,IF('6 weeks'!CJ:CJ="1 or more per day",1)))))</f>
        <v>0.02</v>
      </c>
      <c r="CK45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45">
        <v>0.08</v>
      </c>
      <c r="CM45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45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45">
        <f>IF('6 weeks'!CO:CO="Never/less than 1 per month",0.02,IF('6 weeks'!CO:CO="1-3 per month",0.08,IF('6 weeks'!CO:CO="1 per week",0.14,IF('6 weeks'!CO:CO="more than 1 per week",0.8))))</f>
        <v>0.02</v>
      </c>
      <c r="CP45">
        <f>IF('6 weeks'!CP:CP="Never/less than 1 per month",0.02,IF('6 weeks'!CP:CP="1-3 per moth",0.08,IF('6 weeks'!CP:CP="1 per week",0.14,IF('6 weeks'!CP:CP="2-4 per week",0.8,IF('6 weeks'!CP:CP="more than 4 per week",0.8)))))</f>
        <v>0.08</v>
      </c>
      <c r="CQ45">
        <f>IF('6 weeks'!CQ:CQ="Never/less than once per month",0.02,IF('6 weeks'!CQ:CQ="1-3 times per month",0.08,IF('6 weeks'!CQ:CQ="once per week",0.14,IF('6 weeks'!CQ:CQ="more than once week",0.43))))</f>
        <v>0.02</v>
      </c>
      <c r="CR45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45">
        <f>IF('6 weeks'!CS:CS="Never/less than 1 per month",0.02,IF('6 weeks'!CS:CS="1-3 per month",0.08,IF('6 weeks'!CS:CS="one per week",0.14,IF('6 weeks'!CS:CS="2-4 per week",0.43,IF('6 weeks'!CS:CS="more than 4 per week",0.8)))))</f>
        <v>0.8</v>
      </c>
      <c r="CT45">
        <f>IF('6 weeks'!CT:CT="Never/less than 1 per month",0.02,IF('6 weeks'!CT:CT="1-3 per month",0.08,IF('6 weeks'!CT:CT="1 per week",0.14,IF('6 weeks'!CT:CT="more than 1 per week",0.8))))</f>
        <v>0.02</v>
      </c>
      <c r="CU45">
        <f>IF('6 weeks'!CU:CU="Never/less than 1/month",0.02,IF('6 weeks'!CU:CU="1-3 times per month",0.08,IF('6 weeks'!CU:CU="once per week",0.14,IF('6 weeks'!CU:CU="2-6 times/week",0.8,IF('6 weeks'!CU:CU="1 or more per day",1)))))</f>
        <v>0.02</v>
      </c>
      <c r="CV45">
        <f>IF('6 weeks'!CV:CV="Never/less than 1/month",0.02,IF('6 weeks'!CV:CV="1-3 times/month",0.08,IF('6 weeks'!CV:CV="once per week",0.14,IF('6 weeks'!CV:CV="2-4 times/week",0.43,IF('6 weeks'!CV:CV="more than 4 times/week",0.8)))))</f>
        <v>0.02</v>
      </c>
      <c r="CW45">
        <f>IF('6 weeks'!CW:CW="Never/less than 1 per month",0.02,IF('6 weeks'!CW:CW="1-3 per month",0.08,IF('6 weeks'!CW:CW="1 per week",0.14,IF('6 weeks'!CW:CW="more than 1 per week",0.8))))</f>
        <v>0.02</v>
      </c>
      <c r="CX45">
        <f>IF('6 weeks'!CX:CX="Never/less than once per month",0.02,IF('6 weeks'!CX:CX="1-3 times per month",0.08,IF('6 weeks'!CX:CX="once per week",0.14,IF('6 weeks'!CX:CX="more than once week",0.43))))</f>
        <v>0.02</v>
      </c>
      <c r="CY45">
        <f>IF('6 weeks'!CY:CY="Never/less than 1 per month",0.02,IF('6 weeks'!CY:CY="1-3 per month",0.08,IF('6 weeks'!CY:CY="once per week",0.14,IF('6 weeks'!CY:CY="2-4 per week",0.43,IF('6 weeks'!CY:CY="more than 4 per week",0.8)))))</f>
        <v>0.08</v>
      </c>
      <c r="CZ45">
        <f>IF('6 weeks'!CZ:CZ="Never/less than 1 per month",0.02,IF('6 weeks'!CZ:CZ="1-3 per month",0.08,IF('6 weeks'!CZ:CZ="1-4 per week",0.43,IF('6 weeks'!CZ:CZ="more than 4 per week",0.8))))</f>
        <v>0.08</v>
      </c>
      <c r="DA45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45">
        <f>IF('6 weeks'!DB:DB="Never/less than 1 per month",0.02,IF('6 weeks'!DB:DB="1-3 per month",0.08,IF('6 weeks'!DB:DB="1-4 per week",0.43,IF('6 weeks'!DB:DB="more than 4 per week",0.8))))</f>
        <v>0.08</v>
      </c>
      <c r="DC45">
        <f>IF('6 weeks'!DC:DC="Never/less than 1 per month",0.02,IF('6 weeks'!DC:DC="1-3 per month",0.08,IF('6 weeks'!DC:DC="once per week",0.14,IF('6 weeks'!DC:DC="2-4 per week",0.43,IF('6 weeks'!DC:DC="more than 4 per week",0.8)))))</f>
        <v>0.08</v>
      </c>
      <c r="DD45">
        <f>IF('6 weeks'!DD:DD="Never/less than 1 per month",0.02,IF('6 weeks'!DD:DD="1-3 per month",0.08,IF('6 weeks'!DD:DD="one per week",0.14,IF('6 weeks'!DD:DD="2-6 per week",0.43,IF('6 weeks'!DD:DD="more than 4 per week",0.8)))))</f>
        <v>0.14000000000000001</v>
      </c>
      <c r="DE45">
        <f>IF('6 weeks'!DE:DE="Never/less than 1 per month",0.02,IF('6 weeks'!DE:DE="1-3 per moth",0.08,IF('6 weeks'!DE:DE="1 per week",0.14,IF('6 weeks'!DE:DE="2-4 per week",0.8,IF('6 weeks'!DE:DE="more than 4 per week",0.8)))))</f>
        <v>0.8</v>
      </c>
      <c r="DF45">
        <f>IF('6 weeks'!DF:DF="Never/less than once per month",0.02,IF('6 weeks'!DF:DF="1-3 times per month",0.08,IF('6 weeks'!DF:DF="once per week",0.14,IF('6 weeks'!DF:DF="more than once week",0.43))))</f>
        <v>0.02</v>
      </c>
      <c r="DG45">
        <f>IF('6 weeks'!DG:DG="Never/less than 1 per month",0.02,IF('6 weeks'!DG:DG="1-3 per month",0.08,IF('6 weeks'!DG:DG="1 per week",0.14,IF('6 weeks'!DG:DG="more than 1 per week",0.8))))</f>
        <v>0.08</v>
      </c>
      <c r="DH45">
        <f>IF('6 weeks'!DH:DH="Never/less than 1 per month",0.02,IF('6 weeks'!DH:DH="1-3 per month",0.08,IF('6 weeks'!DH:DH="once per week",0.14,IF('6 weeks'!DH:DH="2-4 per week",0.43,IF('6 weeks'!DH:DH="more than 4 per week",0.8)))))</f>
        <v>0.08</v>
      </c>
      <c r="DI45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45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45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0.8</v>
      </c>
      <c r="DL45">
        <f>IF('6 weeks'!DL:DL="Never/less than 1 per month",0.02,IF('6 weeks'!DL:DL="1-3 per month",0.08,IF('6 weeks'!DL:DL="once per week",0.14,IF('6 weeks'!DL:DL="2-4 per week",0.43,IF('6 weeks'!DL:DL="more than 4 per week",0.8)))))</f>
        <v>0.08</v>
      </c>
      <c r="DM45">
        <f>IF('6 weeks'!DM:DM="never/less than 1 per month",0.02,IF('6 weeks'!DM:DM="1-3 times per month",0.08,IF('6 weeks'!DM:DM="once per week",0.14,IF('6 weeks'!DM:DM="2-4 times per week",0.43,IF('6 weeks'!DM:DM="more than 4 times per week",0.8)))))</f>
        <v>0.08</v>
      </c>
      <c r="DN45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45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45">
        <f>IF('6 weeks'!DP:DP="Never/less than 1 per month",0.02,IF('6 weeks'!DP:DP="1-3 per month",0.08,IF('6 weeks'!DP:DP="once per week",0.14,IF('6 weeks'!DP:DP="2-4 per week",0.43,IF('6 weeks'!DP:DP="more than 4 per week",0.8)))))</f>
        <v>0.08</v>
      </c>
      <c r="DQ45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45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45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45">
        <f>IF('6 weeks'!DT:DT="Never/less than 1 per month",0.02,IF('6 weeks'!DT:DT="1-3 per month",0.08,IF('6 weeks'!DT:DT="once per week",0.14,IF('6 weeks'!DT:DT="2-4 per week",0.43,IF('6 weeks'!DT:DT="more than 4 per week",0.8)))))</f>
        <v>0.08</v>
      </c>
      <c r="DU45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45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0.08</v>
      </c>
      <c r="DW45">
        <f>IF('6 weeks'!DW:DW="Never/less than 1 per month",0.02,IF('6 weeks'!DW:DW="1-3 per month",0.08,IF('6 weeks'!DW:DW="once per week",0.14,IF('6 weeks'!DW:DW="2-4 per week",0.43,IF('6 weeks'!DW:DW="more than 4 per week",0.8)))))</f>
        <v>0.14000000000000001</v>
      </c>
      <c r="DX45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45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45">
        <f>IF('6 weeks'!DZ:DZ="Never/less than 1/month",0.02,IF('6 weeks'!DZ:DZ="1-3 times/month",0.08,IF('6 weeks'!DZ:DZ="once per week",0.14,IF('6 weeks'!DZ:DZ="2-4 times/week",0.43,IF('6 weeks'!DZ:DZ="more than 4 times/week",0.8)))))</f>
        <v>0.02</v>
      </c>
      <c r="EA45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45">
        <f>IF('6 weeks'!EB:EB="Never/less than 1 per month",0.02,IF('6 weeks'!EB:EB="1-3 per month",0.08,IF('6 weeks'!EB:EB="once per week",0.14,IF('6 weeks'!EB:EB="2-4 per week",0.43,IF('6 weeks'!EB:EB="more than 4 per week",0.8)))))</f>
        <v>0.08</v>
      </c>
      <c r="EC45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45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45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45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45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45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45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3</v>
      </c>
      <c r="EJ45">
        <f>IF('6 weeks'!EJ:EJ="Never/less than once per month",0.02,IF('6 weeks'!EJ:EJ="1-3 times per month",0.08,IF('6 weeks'!EJ:EJ="once per week",0.14,IF('6 weeks'!EJ:EJ="more than once per week",0.43))))</f>
        <v>0.02</v>
      </c>
      <c r="EK45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45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0.02</v>
      </c>
      <c r="EM45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2.5</v>
      </c>
      <c r="EN45">
        <f>IF('6 weeks'!EN:EN="Never/less than 1 per month",0.02,IF('6 weeks'!EN:EN="1-3 per moth",0.08,IF('6 weeks'!EN:EN="1 per week",0.14,IF('6 weeks'!EN:EN="2-4 per week",0.8,IF('6 weeks'!EN:EN="more than 4 per week",0.8)))))</f>
        <v>0.02</v>
      </c>
      <c r="EO45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0.8</v>
      </c>
      <c r="EP45">
        <f>IF('6 weeks'!EP:EP="Never/less than 1/month",0.02,IF('6 weeks'!EP:EP="1-3 times/month",0.08,IF('6 weeks'!EP:EP="once per week",0.14,IF('6 weeks'!EP:EP="2-4 times/week",0.43,IF('6 weeks'!EP:EP="more than 4 times/week",0.8)))))</f>
        <v>0.08</v>
      </c>
      <c r="EQ45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46" spans="1:147" x14ac:dyDescent="0.25">
      <c r="A46">
        <v>224</v>
      </c>
      <c r="B46">
        <f>IF('6 weeks'!B:B="Never/less than 1/month",0.02,IF('6 weeks'!B:B="1-3 times per month",0.08,IF('6 weeks'!B:B="once per week",0.14,IF('6 weeks'!B:B="2-6 times/week",0.8,IF('6 weeks'!B:B="1 or more per day",1)))))</f>
        <v>0.08</v>
      </c>
      <c r="C46">
        <f>IF('6 weeks'!C:C="Never/less than 1/month",0.02,IF('6 weeks'!C:C="1-3 times per month",0.08,IF('6 weeks'!C:C="once per week",0.14,IF('6 weeks'!C:C="2-6 times/week",0.8,IF('6 weeks'!C:C="1 or more per day",1)))))</f>
        <v>0.08</v>
      </c>
      <c r="D46">
        <f>IF('6 weeks'!D:D="Never/less than 1/month",0.02,IF('6 weeks'!D:D="1-3 times per month",0.08,IF('6 weeks'!D:D="once per week",0.14,IF('6 weeks'!D:D="2-6 times/week",0.8,IF('6 weeks'!D:D="1 or more per day",1)))))</f>
        <v>0.02</v>
      </c>
      <c r="E46">
        <f>IF('6 weeks'!E:E="Never/less than 1 per month",0.02,IF('6 weeks'!E:E="1-3 per month",0.08,IF('6 weeks'!E:E="once per week",0.14,IF('6 weeks'!E:E="2-4 per week",0.43,IF('6 weeks'!E:E="1 or more per day",1)))))</f>
        <v>0.02</v>
      </c>
      <c r="F46">
        <f>IF('6 weeks'!F:F="Never/less than 1/month",0.02,IF('6 weeks'!F:F="1-3 times/month",0.08,IF('6 weeks'!F:F="once per week",0.14,IF('6 weeks'!F:F="2-4 times/week",0.43,IF('6 weeks'!F:F="more than 4 times/week",0.8)))))</f>
        <v>0.43</v>
      </c>
      <c r="G46">
        <f>IF('6 weeks'!G:G="Never/less than 1/month",0.02,IF('6 weeks'!G:G="1-3 times per month",0.08,IF('6 weeks'!G:G="once per week",0.14,IF('6 weeks'!G:G="2-6 times/week",0.8,IF('6 weeks'!G:G="1 or more per day",1)))))</f>
        <v>0.02</v>
      </c>
      <c r="H46">
        <f>IF('6 weeks'!H:H="Never/less than 1 per month",0.02,IF('6 weeks'!H:H="1-3 per month",0.08,IF('6 weeks'!H:H="once per week",0.14,IF('6 weeks'!H:H="2-4 per week",0.43,IF('6 weeks'!H:H="more than 4 per week",0.8)))))</f>
        <v>0.43</v>
      </c>
      <c r="I46">
        <f>IF('6 weeks'!I:I="Never/less than 1 per month",0.02,IF('6 weeks'!I:I="1-3 per month",0.08,IF('6 weeks'!I:I="once per week",0.14,IF('6 weeks'!I:I="2-4 per week",0.43,IF('6 weeks'!I:I="more than 4 per week",0.8)))))</f>
        <v>0.02</v>
      </c>
      <c r="J46">
        <f>IF('6 weeks'!J:J="Never/less than 1 per month",0.02,IF('6 weeks'!J:J="1-3 per month",0.08,IF('6 weeks'!J:J="once per week",0.14,IF('6 weeks'!J:J="2-4 per week",0.43,IF('6 weeks'!J:J="more than 4 per week",0.8)))))</f>
        <v>0.43</v>
      </c>
      <c r="K46">
        <f>IF('6 weeks'!K:K="Never/less than 1 per month",0.02,IF('6 weeks'!K:K="1-3 per moth",0.08,IF('6 weeks'!K:K="1 per week",0.14,IF('6 weeks'!K:K="2-4 per week",0.8,IF('6 weeks'!K:K="more than 4 per week",0.8)))))</f>
        <v>0.02</v>
      </c>
      <c r="L46">
        <f>IF('6 weeks'!L:L="Never/less than 1/month",0.02,IF('6 weeks'!L:L="1-3 times/month",0.08,IF('6 weeks'!L:L="once per week",0.14,IF('6 weeks'!L:L="2-4 times/week",0.43,IF('6 weeks'!L:L="more than 4 times/week",0.8)))))</f>
        <v>0.02</v>
      </c>
      <c r="M46">
        <f>IF('6 weeks'!M:M="Never/less than 1/month",0.02,IF('6 weeks'!M:M="1-3 times/month",0.08,IF('6 weeks'!M:M="once per week",0.14,IF('6 weeks'!M:M="2-4 times/week",0.43,IF('6 weeks'!M:M="more than 4 times/week",0.8)))))</f>
        <v>0.43</v>
      </c>
      <c r="N46">
        <f>IF('6 weeks'!N:N="Never/less than 1 per month",0.02,IF('6 weeks'!N:N="1-3 per moth",0.08,IF('6 weeks'!N:N="1 per week",0.14,IF('6 weeks'!N:N="2-4 per week",0.8,IF('6 weeks'!N:N="more than 4 per week",0.8)))))</f>
        <v>0.02</v>
      </c>
      <c r="O46">
        <f>IF('6 weeks'!O:O="Never/less than 1 per month",0.02,IF('6 weeks'!O:O="1-3 per month",0.08,IF('6 weeks'!O:O="one per week",0.14,IF('6 weeks'!O:O="2-6 per week",0.8,IF('6 weeks'!O:O="1 or more per day",1)))))</f>
        <v>0.02</v>
      </c>
      <c r="P46">
        <f>IF('6 weeks'!P:P="Never/less than 1 per month",0.02,IF('6 weeks'!P:P="1-3 per month",0.08,IF('6 weeks'!P:P="once per week",0.14,IF('6 weeks'!P:P="2-4 per week",0.43,IF('6 weeks'!P:P="more than 4 per week",0.8)))))</f>
        <v>0.02</v>
      </c>
      <c r="Q46">
        <f>IF('6 weeks'!Q:Q="Never/less than 1 per month",0.02,IF('6 weeks'!Q:Q="1-3 per month",0.08,IF('6 weeks'!Q:Q="2-6 per week",0.8,IF('6 weeks'!Q:Q="1 per day",1,IF('6 weeks'!Q:Q="more than 1 per day",2.5)))))</f>
        <v>0.02</v>
      </c>
      <c r="R46">
        <f>IF('6 weeks'!R:R="Never/less than once per month",0.02,IF('6 weeks'!R:R="1-3 times per month",0.08,IF('6 weeks'!R:R="once per week",0.14,IF('6 weeks'!R:R="more than once week",0.43))))</f>
        <v>0.02</v>
      </c>
      <c r="S46">
        <f>IF('6 weeks'!S:S="Never/less than 1 per month",0.02,IF('6 weeks'!S:S="1-3 per month",0.08,IF('6 weeks'!S:S="1 per week",0.14,IF('6 weeks'!S:S="more than 1 per week",0.8))))</f>
        <v>0.02</v>
      </c>
      <c r="T46">
        <f>IF('6 weeks'!T:T="Never/less than once per month",0.02,IF('6 weeks'!T:T="1-3 times per month",0.08,IF('6 weeks'!T:T="once per week",0.14,IF('6 weeks'!T:T="more than once week",0.43))))</f>
        <v>0.02</v>
      </c>
      <c r="U46">
        <f>IF('6 weeks'!U:U="Never/less than 1/month",0.02,IF('6 weeks'!U:U="1-3 times/month",0.08,IF('6 weeks'!U:U="once per week",0.14,IF('6 weeks'!U:U="2-4 times/week",0.43,IF('6 weeks'!U:U="more than 4 times/week",0.8)))))</f>
        <v>0.02</v>
      </c>
      <c r="V46">
        <f>IF('6 weeks'!V:V="Never/less than 1/month",0.02,IF('6 weeks'!V:V="1-3 times/month",0.08,IF('6 weeks'!V:V="once per week",0.14,IF('6 weeks'!V:V="2-4 times/week",0.43,IF('6 weeks'!V:V="more than 4 times/week",0.8)))))</f>
        <v>0.8</v>
      </c>
      <c r="W46">
        <f>IF('6 weeks'!W:W="Never/less than 1/month",0.02,IF('6 weeks'!W:W="1-3 times/month",0.08,IF('6 weeks'!W:W="once per week",0.14,IF('6 weeks'!W:W="2-4 times/week",0.43,IF('6 weeks'!W:W="more than 4 times/week",0.8)))))</f>
        <v>0.08</v>
      </c>
      <c r="X46">
        <f>IF('6 weeks'!X:X="Never/less than 1 per month",0.02,IF('6 weeks'!X:X="1 per week or less",0.14,IF('6 weeks'!X:X="2-6 per week",0.8,IF('6 weeks'!X:X="1 per day",1,IF('6 weeks'!X:X="2-3 per day",2.5,IF('6 weeks'!X:X="more than 3 per day",3.5))))))</f>
        <v>0.8</v>
      </c>
      <c r="Y46">
        <f>IF('6 weeks'!Y:Y="Never/less than 1 per month",0.02,IF('6 weeks'!Y:Y="1-3 per month",0.08,IF('6 weeks'!Y:Y="once per week",0.14,IF('6 weeks'!Y:Y="2-4 per week",0.43,IF('6 weeks'!Y:Y="more than 4 per week",0.8)))))</f>
        <v>0.02</v>
      </c>
      <c r="Z46">
        <f>IF('6 weeks'!Z:Z="Never/less than 1 per month",0.02,IF('6 weeks'!Z:Z="1-3 per month",0.08,IF('6 weeks'!Z:Z="once per week",0.14,IF('6 weeks'!Z:Z="2-4 per week",0.43,IF('6 weeks'!Z:Z="more than 4 per week",0.8)))))</f>
        <v>0.14000000000000001</v>
      </c>
      <c r="AA46">
        <f>IF('6 weeks'!AA:AA="Never/less than 1 per month",0.02,IF('6 weeks'!AA:AA="1-3 per month",0.08,IF('6 weeks'!AA:AA="once per week",0.14,IF('6 weeks'!AA:AA="2-4 per week",0.43,IF('6 weeks'!AA:AA="more than 4 per week",0.8)))))</f>
        <v>0.43</v>
      </c>
      <c r="AB46">
        <f>IF('6 weeks'!AB:AB="Never/less than 1 per month",0.02,IF('6 weeks'!AB:AB="1-3 per month",0.08,IF('6 weeks'!AB:AB="once per week",0.14,IF('6 weeks'!AB:AB="2-4 per week",0.43,IF('6 weeks'!AB:AB="more than 4 per week",0.8)))))</f>
        <v>0.43</v>
      </c>
      <c r="AC46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46">
        <f>IF('6 weeks'!AD:AD="Never/less than 1 per month",0.02,IF('6 weeks'!AD:AD="1-3 per month",0.08,IF('6 weeks'!AD:AD="one per week",0.14,IF('6 weeks'!AD:AD="2-4 per week",0.43,IF('6 weeks'!AD:AD="more than 4 per week",0.8)))))</f>
        <v>0.14000000000000001</v>
      </c>
      <c r="AE46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0.02</v>
      </c>
      <c r="AF46">
        <f>IF('6 weeks'!AF:AF="Never/less than 1 per month",0.02,IF('6 weeks'!AF:AF="1-3 per month",0.08,IF('6 weeks'!AF:AF="one per week",0.14,IF('6 weeks'!AF:AF="2-6 per week",0.8,IF('6 weeks'!AF:AF="1 or more per day",1)))))</f>
        <v>0.02</v>
      </c>
      <c r="AG46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46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0.08</v>
      </c>
      <c r="AI46">
        <f>IF('6 weeks'!AI:AI="Never/less than once per month",0.02,IF('6 weeks'!AI:AI="1-3 times per month",0.08,IF('6 weeks'!AI:AI="once per week",0.14,IF('6 weeks'!AI:AI="more than once week",0.43))))</f>
        <v>0.02</v>
      </c>
      <c r="AJ46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46">
        <f>IF('6 weeks'!AK:AK="Never/less than 1 per month",0.02,IF('6 weeks'!AK:AK="1-3 per month",0.08,IF('6 weeks'!AK:AK="one per week",0.14,IF('6 weeks'!AK:AK="2-6 per week",0.8,IF('6 weeks'!AK:AK="1 or more per day",1)))))</f>
        <v>0.02</v>
      </c>
      <c r="AL46">
        <f>IF('6 weeks'!AL:AL="Never/less than 1/month",0.02,IF('6 weeks'!AL:AL="1-3 times/month",0.08,IF('6 weeks'!AL:AL="once per week",0.14,IF('6 weeks'!AL:AL="2-4 times/week",0.43,IF('6 weeks'!AL:AL="more than 4 times/week",0.8)))))</f>
        <v>0.02</v>
      </c>
      <c r="AM46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46">
        <f>IF('6 weeks'!AN:AN="Never/less than 1 per month",0.02,IF('6 weeks'!AN:AN="1-3 per moth",0.08,IF('6 weeks'!AN:AN="1 per week",0.14,IF('6 weeks'!AN:AN="2-4 per week",0.8,IF('6 weeks'!AN:AN="more than 4 per week",0.8)))))</f>
        <v>0.02</v>
      </c>
      <c r="AO46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46">
        <f>IF('6 weeks'!AP:AP="Never/less than 1 per month",0.02,IF('6 weeks'!AP:AP="1-3 per month",0.08,IF('6 weeks'!AP:AP="1 per week",0.14,IF('6 weeks'!AP:AP="more than 1 per week",0.8))))</f>
        <v>0.02</v>
      </c>
      <c r="AQ46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46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46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46">
        <f>IF('6 weeks'!AT:AT="Never/less than 1 per month",0.02,IF('6 weeks'!AT:AT="1-3 per month",0.08,IF('6 weeks'!AT:AT="1-4 per week",0.43,IF('6 weeks'!AT:AT="more than 4 per week",0.8))))</f>
        <v>0.02</v>
      </c>
      <c r="AU46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46">
        <f>IF('6 weeks'!AV:AV="Never/less than 1 per month",0.02,IF('6 weeks'!AV:AV="1-3 per month",0.08,IF('6 weeks'!AV:AV="one per week",0.14,IF('6 weeks'!AV:AV="2-6 per week",0.8,IF('6 weeks'!AV:AV="1 or more per day",1)))))</f>
        <v>0.02</v>
      </c>
      <c r="AW46">
        <f>IF('6 weeks'!AW:AW="Never/less than 1 per month",0.02,IF('6 weeks'!AW:AW="1-3 per month",0.08,IF('6 weeks'!AW:AW="once per week",0.14,IF('6 weeks'!AW:AW="2-4 per week",0.43,IF('6 weeks'!AW:AW="more than 4 per week",0.8)))))</f>
        <v>0.43</v>
      </c>
      <c r="AX46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46">
        <f>IF('6 weeks'!AY:AY="Never/less than 1 per month",0.02,IF('6 weeks'!AY:AY="1-3 per moth",0.08,IF('6 weeks'!AY:AY="1 per week",0.14,IF('6 weeks'!AY:AY="2-4 per week",0.43,IF('6 weeks'!AY:AY="more than 4 per week",0.8)))))</f>
        <v>0.02</v>
      </c>
      <c r="AZ46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46">
        <f>IF('6 weeks'!BA:BA="Never/less than 1 per month",0.02,IF('6 weeks'!BA:BA="1-3 per moth",0.08,IF('6 weeks'!BA:BA="1 per week",0.14,IF('6 weeks'!BA:BA="2-4 per week",0.8,IF('6 weeks'!BA:BA="more than 4 per week",0.8)))))</f>
        <v>0.02</v>
      </c>
      <c r="BB46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46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46">
        <f>IF('6 weeks'!BD:BD="Never/less than 1 per month",0.02,IF('6 weeks'!BD:BD="1-3 per month",0.08,IF('6 weeks'!BD:BD="1 per week",0.14,IF('6 weeks'!BD:BD="more than 1 per week",0.8))))</f>
        <v>0.08</v>
      </c>
      <c r="BE46">
        <f>IF('6 weeks'!BE:BE="Never/less than 1 per month",0.02,IF('6 weeks'!BE:BE="1-3 per month",0.08,IF('6 weeks'!BE:BE="1 per week",0.14,IF('6 weeks'!BE:BE="more than 1 per week",0.8))))</f>
        <v>0.02</v>
      </c>
      <c r="BF46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46">
        <f>IF('6 weeks'!BG:BG="Never/less than 1/month",0.02,IF('6 weeks'!BG:BG="1-3 times/month",0.08,IF('6 weeks'!BG:BG="once per week",0.14,IF('6 weeks'!BG:BG="2-4 times/week",0.43,IF('6 weeks'!BG:BG="more than 4 times/week",0.8)))))</f>
        <v>0.02</v>
      </c>
      <c r="BH46">
        <f>IF('6 weeks'!BH:BH="Never/less than 1/month",0.02,IF('6 weeks'!BH:BH="1-3 times/month",0.08,IF('6 weeks'!BH:BH="once per week",0.14,IF('6 weeks'!BH:BH="2-4 times/week",0.43,IF('6 weeks'!BH:BH="more than 4 times/week",0.8)))))</f>
        <v>0.08</v>
      </c>
      <c r="BI46">
        <f>IF('6 weeks'!BI:BI="Never/less than 1/month",0.02,IF('6 weeks'!BI:BI="1-3 times/month",0.08,IF('6 weeks'!BI:BI="once per week",0.14,IF('6 weeks'!BI:BI="2-4 times/week",0.43,IF('6 weeks'!BI:BI="1 or more per day",1)))))</f>
        <v>0.14000000000000001</v>
      </c>
      <c r="BJ46">
        <f>IF('6 weeks'!BJ:BJ="Never/less than 1 per month",0.02,IF('6 weeks'!BJ:BJ="1-3 per month",0.08,IF('6 weeks'!BJ:BJ="one per week",0.14,IF('6 weeks'!BJ:BJ="2-4 per week",0.43,IF('6 weeks'!BJ:BJ="more than 4 per week",0.8)))))</f>
        <v>0.02</v>
      </c>
      <c r="BK46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46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46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46">
        <f>IF('6 weeks'!BN:BN="Never/less than 1 per month",0.02,IF('6 weeks'!BN:BN="1-3 per month",0.08,IF('6 weeks'!BN:BN="once per week",0.14,IF('6 weeks'!BN:BN="2-4 per week",0.43,IF('6 weeks'!BN:BN="more than 4 per week",0.8)))))</f>
        <v>0.02</v>
      </c>
      <c r="BO46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46">
        <f>IF('6 weeks'!BP:BP="Never/less than 1 per month",0.02,IF('6 weeks'!BP:BP="1-3 per month",0.08,IF('6 weeks'!BP:BP="one per week",0.14,IF('6 weeks'!BP:BP="2-4 per week",0.43,IF('6 weeks'!BP:BP="more than 4 per week",0.8)))))</f>
        <v>0.02</v>
      </c>
      <c r="BQ46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46">
        <f>IF('6 weeks'!BR:BR="never/less than 1 per month",0.02,IF('6 weeks'!BR:BR="1-3 times per month",0.08,IF('6 weeks'!BR:BR="once per week",0.14,IF('6 weeks'!BR:BR="2-4 imes per week",0.43,IF('6 weeks'!BR:BR="more than 4 times per week",0.8)))))</f>
        <v>0.02</v>
      </c>
      <c r="BS46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46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46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0.08</v>
      </c>
      <c r="BV46">
        <f>IF('6 weeks'!BV:BV="Never/less than 1 per month",0.02,IF('6 weeks'!BV:BV="1-3 per month",0.08,IF('6 weeks'!BV:BV="once per week",0.14,IF('6 weeks'!BV:BV="2-4 per week",0.43,IF('6 weeks'!BV:BV="more than 4 per week",0.8)))))</f>
        <v>0.08</v>
      </c>
      <c r="BW46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46">
        <f>IF('6 weeks'!BX:BX="Never/less than 1 per month",0.02,IF('6 weeks'!BX:BX="1-3 per month",0.08,IF('6 weeks'!BX:BX="once per week",0.14,IF('6 weeks'!BX:BX="2-4 per week",0.43,IF('6 weeks'!BX:BX="more than 4 per week",0.8)))))</f>
        <v>0.02</v>
      </c>
      <c r="BY46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46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46">
        <f>IF('6 weeks'!CA:CA="Never/less than 1 per month",0.02,IF('6 weeks'!CA:CA="1-3 per month",0.08,IF('6 weeks'!CA:CA="once per week",0.14,IF('6 weeks'!CA:CA="2-4 per week",0.43,IF('6 weeks'!CA:CA="more than 4 per week",0.8)))))</f>
        <v>0.08</v>
      </c>
      <c r="CB46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46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46">
        <f>IF('6 weeks'!CD:CD="Never/less than 1/month",0.02,IF('6 weeks'!CD:CD="1-3 times/month",0.08,IF('6 weeks'!CD:CD="once per week",0.14,IF('6 weeks'!CD:CD="2-4 times/week",0.43,IF('6 weeks'!CD:CD="more than 4 times/week",0.8)))))</f>
        <v>0.14000000000000001</v>
      </c>
      <c r="CE46">
        <f>IF('6 weeks'!CE:CE="Never/less than 1 per month",0.02,IF('6 weeks'!CE:CE="1-3 per moth",0.08,IF('6 weeks'!CE:CE="1 per week",0.14,IF('6 weeks'!CE:CE="2-4 per week",0.8,IF('6 weeks'!CE:CE="more than 4 per week",0.8)))))</f>
        <v>0.02</v>
      </c>
      <c r="CF46">
        <f>IF('6 weeks'!CF:CF="Never/less than 1 per month",0.02,IF('6 weeks'!CF:CF="1-3 per month",0.08,IF('6 weeks'!CF:CF="once per week",0.14,IF('6 weeks'!CF:CF="2-4 per week",0.43,IF('6 weeks'!CF:CF="more than 4 per week",0.8)))))</f>
        <v>0.02</v>
      </c>
      <c r="CG46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0.08</v>
      </c>
      <c r="CH46">
        <f>IF('6 weeks'!CH:CH="Never/less than once per month",0.02,IF('6 weeks'!CH:CH="1-3 times per month",0.08,IF('6 weeks'!CH:CH="once per week",0.14,IF('6 weeks'!CH:CH="more than once week",0.43))))</f>
        <v>0.02</v>
      </c>
      <c r="CI46">
        <f>IF('6 weeks'!CI:CI="Never/less than once per month",0.02,IF('6 weeks'!CI:CI="1-3 times per month",0.08,IF('6 weeks'!CI:CI="once per week",0.14,IF('6 weeks'!CI:CI="more than once week",0.43))))</f>
        <v>0.02</v>
      </c>
      <c r="CJ46">
        <f>IF('6 weeks'!CJ:CJ="Never/less than 1/month",0.02,IF('6 weeks'!CJ:CJ="1-3 times per month",0.08,IF('6 weeks'!CJ:CJ="once per week",0.14,IF('6 weeks'!CJ:CJ="2-6 times/week",0.8,IF('6 weeks'!CJ:CJ="1 or more per day",1)))))</f>
        <v>0.02</v>
      </c>
      <c r="CK46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46">
        <v>0.02</v>
      </c>
      <c r="CM46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46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46">
        <f>IF('6 weeks'!CO:CO="Never/less than 1 per month",0.02,IF('6 weeks'!CO:CO="1-3 per month",0.08,IF('6 weeks'!CO:CO="1 per week",0.14,IF('6 weeks'!CO:CO="more than 1 per week",0.8))))</f>
        <v>0.02</v>
      </c>
      <c r="CP46">
        <f>IF('6 weeks'!CP:CP="Never/less than 1 per month",0.02,IF('6 weeks'!CP:CP="1-3 per moth",0.08,IF('6 weeks'!CP:CP="1 per week",0.14,IF('6 weeks'!CP:CP="2-4 per week",0.8,IF('6 weeks'!CP:CP="more than 4 per week",0.8)))))</f>
        <v>0.02</v>
      </c>
      <c r="CQ46">
        <f>IF('6 weeks'!CQ:CQ="Never/less than once per month",0.02,IF('6 weeks'!CQ:CQ="1-3 times per month",0.08,IF('6 weeks'!CQ:CQ="once per week",0.14,IF('6 weeks'!CQ:CQ="more than once week",0.43))))</f>
        <v>0.02</v>
      </c>
      <c r="CR46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46">
        <f>IF('6 weeks'!CS:CS="Never/less than 1 per month",0.02,IF('6 weeks'!CS:CS="1-3 per month",0.08,IF('6 weeks'!CS:CS="one per week",0.14,IF('6 weeks'!CS:CS="2-4 per week",0.43,IF('6 weeks'!CS:CS="more than 4 per week",0.8)))))</f>
        <v>0.08</v>
      </c>
      <c r="CT46">
        <f>IF('6 weeks'!CT:CT="Never/less than 1 per month",0.02,IF('6 weeks'!CT:CT="1-3 per month",0.08,IF('6 weeks'!CT:CT="1 per week",0.14,IF('6 weeks'!CT:CT="more than 1 per week",0.8))))</f>
        <v>0.02</v>
      </c>
      <c r="CU46">
        <f>IF('6 weeks'!CU:CU="Never/less than 1/month",0.02,IF('6 weeks'!CU:CU="1-3 times per month",0.08,IF('6 weeks'!CU:CU="once per week",0.14,IF('6 weeks'!CU:CU="2-6 times/week",0.8,IF('6 weeks'!CU:CU="1 or more per day",1)))))</f>
        <v>0.02</v>
      </c>
      <c r="CV46">
        <f>IF('6 weeks'!CV:CV="Never/less than 1/month",0.02,IF('6 weeks'!CV:CV="1-3 times/month",0.08,IF('6 weeks'!CV:CV="once per week",0.14,IF('6 weeks'!CV:CV="2-4 times/week",0.43,IF('6 weeks'!CV:CV="more than 4 times/week",0.8)))))</f>
        <v>0.08</v>
      </c>
      <c r="CW46">
        <f>IF('6 weeks'!CW:CW="Never/less than 1 per month",0.02,IF('6 weeks'!CW:CW="1-3 per month",0.08,IF('6 weeks'!CW:CW="1 per week",0.14,IF('6 weeks'!CW:CW="more than 1 per week",0.8))))</f>
        <v>0.02</v>
      </c>
      <c r="CX46">
        <f>IF('6 weeks'!CX:CX="Never/less than once per month",0.02,IF('6 weeks'!CX:CX="1-3 times per month",0.08,IF('6 weeks'!CX:CX="once per week",0.14,IF('6 weeks'!CX:CX="more than once week",0.43))))</f>
        <v>0.02</v>
      </c>
      <c r="CY46">
        <f>IF('6 weeks'!CY:CY="Never/less than 1 per month",0.02,IF('6 weeks'!CY:CY="1-3 per month",0.08,IF('6 weeks'!CY:CY="once per week",0.14,IF('6 weeks'!CY:CY="2-4 per week",0.43,IF('6 weeks'!CY:CY="more than 4 per week",0.8)))))</f>
        <v>0.02</v>
      </c>
      <c r="CZ46">
        <f>IF('6 weeks'!CZ:CZ="Never/less than 1 per month",0.02,IF('6 weeks'!CZ:CZ="1-3 per month",0.08,IF('6 weeks'!CZ:CZ="1-4 per week",0.43,IF('6 weeks'!CZ:CZ="more than 4 per week",0.8))))</f>
        <v>0.02</v>
      </c>
      <c r="DA46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46">
        <f>IF('6 weeks'!DB:DB="Never/less than 1 per month",0.02,IF('6 weeks'!DB:DB="1-3 per month",0.08,IF('6 weeks'!DB:DB="1-4 per week",0.43,IF('6 weeks'!DB:DB="more than 4 per week",0.8))))</f>
        <v>0.02</v>
      </c>
      <c r="DC46">
        <f>IF('6 weeks'!DC:DC="Never/less than 1 per month",0.02,IF('6 weeks'!DC:DC="1-3 per month",0.08,IF('6 weeks'!DC:DC="once per week",0.14,IF('6 weeks'!DC:DC="2-4 per week",0.43,IF('6 weeks'!DC:DC="more than 4 per week",0.8)))))</f>
        <v>0.43</v>
      </c>
      <c r="DD46">
        <f>IF('6 weeks'!DD:DD="Never/less than 1 per month",0.02,IF('6 weeks'!DD:DD="1-3 per month",0.08,IF('6 weeks'!DD:DD="one per week",0.14,IF('6 weeks'!DD:DD="2-6 per week",0.43,IF('6 weeks'!DD:DD="more than 4 per week",0.8)))))</f>
        <v>0.08</v>
      </c>
      <c r="DE46">
        <f>IF('6 weeks'!DE:DE="Never/less than 1 per month",0.02,IF('6 weeks'!DE:DE="1-3 per moth",0.08,IF('6 weeks'!DE:DE="1 per week",0.14,IF('6 weeks'!DE:DE="2-4 per week",0.8,IF('6 weeks'!DE:DE="more than 4 per week",0.8)))))</f>
        <v>0.02</v>
      </c>
      <c r="DF46">
        <f>IF('6 weeks'!DF:DF="Never/less than once per month",0.02,IF('6 weeks'!DF:DF="1-3 times per month",0.08,IF('6 weeks'!DF:DF="once per week",0.14,IF('6 weeks'!DF:DF="more than once week",0.43))))</f>
        <v>0.02</v>
      </c>
      <c r="DG46">
        <f>IF('6 weeks'!DG:DG="Never/less than 1 per month",0.02,IF('6 weeks'!DG:DG="1-3 per month",0.08,IF('6 weeks'!DG:DG="1 per week",0.14,IF('6 weeks'!DG:DG="more than 1 per week",0.8))))</f>
        <v>0.02</v>
      </c>
      <c r="DH46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46">
        <f>IF('6 weeks'!DI:DI="Never/less than 1/month",0.02,IF('6 weeks'!DI:DI="1-3 times/month",0.08,IF('6 weeks'!DI:DI="once per week",0.14,IF('6 weeks'!DI:DI="2-4 times/week",0.43,IF('6 weeks'!DI:DI="1 or more per day",1)))))</f>
        <v>0.08</v>
      </c>
      <c r="DJ46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46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0.8</v>
      </c>
      <c r="DL46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46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46">
        <f>IF('6 weeks'!DN:DN="Never/less than 1 per month",0.02,IF('6 weeks'!DN:DN="1-3 per month",0.08,IF('6 weeks'!DN:DN="once per week",0.14,IF('6 weeks'!DN:DN="2-4 per week",0.43,IF('6 weeks'!DN:DN="more than 4 per week",0.8)))))</f>
        <v>0.43</v>
      </c>
      <c r="DO46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46">
        <f>IF('6 weeks'!DP:DP="Never/less than 1 per month",0.02,IF('6 weeks'!DP:DP="1-3 per month",0.08,IF('6 weeks'!DP:DP="once per week",0.14,IF('6 weeks'!DP:DP="2-4 per week",0.43,IF('6 weeks'!DP:DP="more than 4 per week",0.8)))))</f>
        <v>0.02</v>
      </c>
      <c r="DQ46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46">
        <f>IF('6 weeks'!DR:DR="Never/less than 1 per month",0.02,IF('6 weeks'!DR:DR="1-3 per month",0.08,IF('6 weeks'!DR:DR="once per week",0.14,IF('6 weeks'!DR:DR="2-4 per week",0.43,IF('6 weeks'!DR:DR="more than 4 per week",0.8)))))</f>
        <v>0.08</v>
      </c>
      <c r="DS46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0.14000000000000001</v>
      </c>
      <c r="DT46">
        <f>IF('6 weeks'!DT:DT="Never/less than 1 per month",0.02,IF('6 weeks'!DT:DT="1-3 per month",0.08,IF('6 weeks'!DT:DT="once per week",0.14,IF('6 weeks'!DT:DT="2-4 per week",0.43,IF('6 weeks'!DT:DT="more than 4 per week",0.8)))))</f>
        <v>0.02</v>
      </c>
      <c r="DU46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46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46">
        <f>IF('6 weeks'!DW:DW="Never/less than 1 per month",0.02,IF('6 weeks'!DW:DW="1-3 per month",0.08,IF('6 weeks'!DW:DW="once per week",0.14,IF('6 weeks'!DW:DW="2-4 per week",0.43,IF('6 weeks'!DW:DW="more than 4 per week",0.8)))))</f>
        <v>0.02</v>
      </c>
      <c r="DX46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46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46">
        <f>IF('6 weeks'!DZ:DZ="Never/less than 1/month",0.02,IF('6 weeks'!DZ:DZ="1-3 times/month",0.08,IF('6 weeks'!DZ:DZ="once per week",0.14,IF('6 weeks'!DZ:DZ="2-4 times/week",0.43,IF('6 weeks'!DZ:DZ="more than 4 times/week",0.8)))))</f>
        <v>0.02</v>
      </c>
      <c r="EA46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46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46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46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46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46">
        <f>IF('6 weeks'!EF:EF="Never/less than 1 per month",0.02,IF('6 weeks'!EF:EF="1-3 per month",0.08,IF('6 weeks'!EF:EF="one per week",0.14,IF('6 weeks'!EF:EF="2-4 per week",0.43,IF('6 weeks'!EF:EF="more than 4 per week",0.8)))))</f>
        <v>0.14000000000000001</v>
      </c>
      <c r="EG46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46">
        <f>IF('6 weeks'!EH:EH="Never/less than 1 per month",0.02,IF('6 weeks'!EH:EH="1-3 per month",0.08,IF('6 weeks'!EH:EH="once per week",0.14,IF('6 weeks'!EH:EH="2-4 per week",0.43,IF('6 weeks'!EH:EH="more than 4 per week",0.8)))))</f>
        <v>0.08</v>
      </c>
      <c r="EI46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0.8</v>
      </c>
      <c r="EJ46">
        <f>IF('6 weeks'!EJ:EJ="Never/less than once per month",0.02,IF('6 weeks'!EJ:EJ="1-3 times per month",0.08,IF('6 weeks'!EJ:EJ="once per week",0.14,IF('6 weeks'!EJ:EJ="more than once per week",0.43))))</f>
        <v>0.08</v>
      </c>
      <c r="EK46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46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0.43</v>
      </c>
      <c r="EM46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0.14000000000000001</v>
      </c>
      <c r="EN46">
        <f>IF('6 weeks'!EN:EN="Never/less than 1 per month",0.02,IF('6 weeks'!EN:EN="1-3 per moth",0.08,IF('6 weeks'!EN:EN="1 per week",0.14,IF('6 weeks'!EN:EN="2-4 per week",0.8,IF('6 weeks'!EN:EN="more than 4 per week",0.8)))))</f>
        <v>0.8</v>
      </c>
      <c r="EO46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0.43</v>
      </c>
      <c r="EP46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46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47" spans="1:147" x14ac:dyDescent="0.25">
      <c r="A47">
        <v>225</v>
      </c>
      <c r="B47">
        <f>IF('6 weeks'!B:B="Never/less than 1/month",0.02,IF('6 weeks'!B:B="1-3 times per month",0.08,IF('6 weeks'!B:B="once per week",0.14,IF('6 weeks'!B:B="2-6 times/week",0.8,IF('6 weeks'!B:B="1 or more per day",1)))))</f>
        <v>0.08</v>
      </c>
      <c r="C47">
        <f>IF('6 weeks'!C:C="Never/less than 1/month",0.02,IF('6 weeks'!C:C="1-3 times per month",0.08,IF('6 weeks'!C:C="once per week",0.14,IF('6 weeks'!C:C="2-6 times/week",0.8,IF('6 weeks'!C:C="1 or more per day",1)))))</f>
        <v>0.8</v>
      </c>
      <c r="D47">
        <f>IF('6 weeks'!D:D="Never/less than 1/month",0.02,IF('6 weeks'!D:D="1-3 times per month",0.08,IF('6 weeks'!D:D="once per week",0.14,IF('6 weeks'!D:D="2-6 times/week",0.8,IF('6 weeks'!D:D="1 or more per day",1)))))</f>
        <v>0.02</v>
      </c>
      <c r="E47">
        <f>IF('6 weeks'!E:E="Never/less than 1 per month",0.02,IF('6 weeks'!E:E="1-3 per month",0.08,IF('6 weeks'!E:E="once per week",0.14,IF('6 weeks'!E:E="2-4 per week",0.43,IF('6 weeks'!E:E="1 or more per day",1)))))</f>
        <v>0.08</v>
      </c>
      <c r="F47">
        <f>IF('6 weeks'!F:F="Never/less than 1/month",0.02,IF('6 weeks'!F:F="1-3 times/month",0.08,IF('6 weeks'!F:F="once per week",0.14,IF('6 weeks'!F:F="2-4 times/week",0.43,IF('6 weeks'!F:F="more than 4 times/week",0.8)))))</f>
        <v>0.43</v>
      </c>
      <c r="G47">
        <f>IF('6 weeks'!G:G="Never/less than 1/month",0.02,IF('6 weeks'!G:G="1-3 times per month",0.08,IF('6 weeks'!G:G="once per week",0.14,IF('6 weeks'!G:G="2-6 times/week",0.8,IF('6 weeks'!G:G="1 or more per day",1)))))</f>
        <v>0.02</v>
      </c>
      <c r="H47">
        <f>IF('6 weeks'!H:H="Never/less than 1 per month",0.02,IF('6 weeks'!H:H="1-3 per month",0.08,IF('6 weeks'!H:H="once per week",0.14,IF('6 weeks'!H:H="2-4 per week",0.43,IF('6 weeks'!H:H="more than 4 per week",0.8)))))</f>
        <v>0.43</v>
      </c>
      <c r="I47">
        <f>IF('6 weeks'!I:I="Never/less than 1 per month",0.02,IF('6 weeks'!I:I="1-3 per month",0.08,IF('6 weeks'!I:I="once per week",0.14,IF('6 weeks'!I:I="2-4 per week",0.43,IF('6 weeks'!I:I="more than 4 per week",0.8)))))</f>
        <v>0.14000000000000001</v>
      </c>
      <c r="J47">
        <f>IF('6 weeks'!J:J="Never/less than 1 per month",0.02,IF('6 weeks'!J:J="1-3 per month",0.08,IF('6 weeks'!J:J="once per week",0.14,IF('6 weeks'!J:J="2-4 per week",0.43,IF('6 weeks'!J:J="more than 4 per week",0.8)))))</f>
        <v>0.43</v>
      </c>
      <c r="K47">
        <f>IF('6 weeks'!K:K="Never/less than 1 per month",0.02,IF('6 weeks'!K:K="1-3 per moth",0.08,IF('6 weeks'!K:K="1 per week",0.14,IF('6 weeks'!K:K="2-4 per week",0.8,IF('6 weeks'!K:K="more than 4 per week",0.8)))))</f>
        <v>0.08</v>
      </c>
      <c r="L47">
        <f>IF('6 weeks'!L:L="Never/less than 1/month",0.02,IF('6 weeks'!L:L="1-3 times/month",0.08,IF('6 weeks'!L:L="once per week",0.14,IF('6 weeks'!L:L="2-4 times/week",0.43,IF('6 weeks'!L:L="more than 4 times/week",0.8)))))</f>
        <v>0.02</v>
      </c>
      <c r="M47">
        <f>IF('6 weeks'!M:M="Never/less than 1/month",0.02,IF('6 weeks'!M:M="1-3 times/month",0.08,IF('6 weeks'!M:M="once per week",0.14,IF('6 weeks'!M:M="2-4 times/week",0.43,IF('6 weeks'!M:M="more than 4 times/week",0.8)))))</f>
        <v>0.02</v>
      </c>
      <c r="N47">
        <f>IF('6 weeks'!N:N="Never/less than 1 per month",0.02,IF('6 weeks'!N:N="1-3 per moth",0.08,IF('6 weeks'!N:N="1 per week",0.14,IF('6 weeks'!N:N="2-4 per week",0.8,IF('6 weeks'!N:N="more than 4 per week",0.8)))))</f>
        <v>0.08</v>
      </c>
      <c r="O47">
        <f>IF('6 weeks'!O:O="Never/less than 1 per month",0.02,IF('6 weeks'!O:O="1-3 per month",0.08,IF('6 weeks'!O:O="one per week",0.14,IF('6 weeks'!O:O="2-6 per week",0.8,IF('6 weeks'!O:O="1 or more per day",1)))))</f>
        <v>0.02</v>
      </c>
      <c r="P47">
        <f>IF('6 weeks'!P:P="Never/less than 1 per month",0.02,IF('6 weeks'!P:P="1-3 per month",0.08,IF('6 weeks'!P:P="once per week",0.14,IF('6 weeks'!P:P="2-4 per week",0.43,IF('6 weeks'!P:P="more than 4 per week",0.8)))))</f>
        <v>0.02</v>
      </c>
      <c r="Q47">
        <f>IF('6 weeks'!Q:Q="Never/less than 1 per month",0.02,IF('6 weeks'!Q:Q="1-3 per month",0.08,IF('6 weeks'!Q:Q="2-6 per week",0.8,IF('6 weeks'!Q:Q="1 per day",1,IF('6 weeks'!Q:Q="more than 1 per day",2.5)))))</f>
        <v>0.8</v>
      </c>
      <c r="R47">
        <f>IF('6 weeks'!R:R="Never/less than once per month",0.02,IF('6 weeks'!R:R="1-3 times per month",0.08,IF('6 weeks'!R:R="once per week",0.14,IF('6 weeks'!R:R="more than once week",0.43))))</f>
        <v>0.02</v>
      </c>
      <c r="S47">
        <f>IF('6 weeks'!S:S="Never/less than 1 per month",0.02,IF('6 weeks'!S:S="1-3 per month",0.08,IF('6 weeks'!S:S="1 per week",0.14,IF('6 weeks'!S:S="more than 1 per week",0.8))))</f>
        <v>0.08</v>
      </c>
      <c r="T47">
        <f>IF('6 weeks'!T:T="Never/less than once per month",0.02,IF('6 weeks'!T:T="1-3 times per month",0.08,IF('6 weeks'!T:T="once per week",0.14,IF('6 weeks'!T:T="more than once week",0.43))))</f>
        <v>0.02</v>
      </c>
      <c r="U47">
        <f>IF('6 weeks'!U:U="Never/less than 1/month",0.02,IF('6 weeks'!U:U="1-3 times/month",0.08,IF('6 weeks'!U:U="once per week",0.14,IF('6 weeks'!U:U="2-4 times/week",0.43,IF('6 weeks'!U:U="more than 4 times/week",0.8)))))</f>
        <v>0.14000000000000001</v>
      </c>
      <c r="V47">
        <f>IF('6 weeks'!V:V="Never/less than 1/month",0.02,IF('6 weeks'!V:V="1-3 times/month",0.08,IF('6 weeks'!V:V="once per week",0.14,IF('6 weeks'!V:V="2-4 times/week",0.43,IF('6 weeks'!V:V="more than 4 times/week",0.8)))))</f>
        <v>0.02</v>
      </c>
      <c r="W47">
        <f>IF('6 weeks'!W:W="Never/less than 1/month",0.02,IF('6 weeks'!W:W="1-3 times/month",0.08,IF('6 weeks'!W:W="once per week",0.14,IF('6 weeks'!W:W="2-4 times/week",0.43,IF('6 weeks'!W:W="more than 4 times/week",0.8)))))</f>
        <v>0.02</v>
      </c>
      <c r="X47">
        <f>IF('6 weeks'!X:X="Never/less than 1 per month",0.02,IF('6 weeks'!X:X="1 per week or less",0.14,IF('6 weeks'!X:X="2-6 per week",0.8,IF('6 weeks'!X:X="1 per day",1,IF('6 weeks'!X:X="2-3 per day",2.5,IF('6 weeks'!X:X="more than 3 per day",3.5))))))</f>
        <v>0.02</v>
      </c>
      <c r="Y47">
        <f>IF('6 weeks'!Y:Y="Never/less than 1 per month",0.02,IF('6 weeks'!Y:Y="1-3 per month",0.08,IF('6 weeks'!Y:Y="once per week",0.14,IF('6 weeks'!Y:Y="2-4 per week",0.43,IF('6 weeks'!Y:Y="more than 4 per week",0.8)))))</f>
        <v>0.02</v>
      </c>
      <c r="Z47">
        <f>IF('6 weeks'!Z:Z="Never/less than 1 per month",0.02,IF('6 weeks'!Z:Z="1-3 per month",0.08,IF('6 weeks'!Z:Z="once per week",0.14,IF('6 weeks'!Z:Z="2-4 per week",0.43,IF('6 weeks'!Z:Z="more than 4 per week",0.8)))))</f>
        <v>0.14000000000000001</v>
      </c>
      <c r="AA47">
        <f>IF('6 weeks'!AA:AA="Never/less than 1 per month",0.02,IF('6 weeks'!AA:AA="1-3 per month",0.08,IF('6 weeks'!AA:AA="once per week",0.14,IF('6 weeks'!AA:AA="2-4 per week",0.43,IF('6 weeks'!AA:AA="more than 4 per week",0.8)))))</f>
        <v>0.43</v>
      </c>
      <c r="AB47">
        <f>IF('6 weeks'!AB:AB="Never/less than 1 per month",0.02,IF('6 weeks'!AB:AB="1-3 per month",0.08,IF('6 weeks'!AB:AB="once per week",0.14,IF('6 weeks'!AB:AB="2-4 per week",0.43,IF('6 weeks'!AB:AB="more than 4 per week",0.8)))))</f>
        <v>0.14000000000000001</v>
      </c>
      <c r="AC47">
        <f>IF('6 weeks'!AC:AC="Never/less than 1 per month",0.02,IF('6 weeks'!AC:AC="1-3 per month",0.08,IF('6 weeks'!AC:AC="once per week",0.14,IF('6 weeks'!AC:AC="2-4 per week",0.43,IF('6 weeks'!AC:AC="more than 4 per week",0.8)))))</f>
        <v>0.14000000000000001</v>
      </c>
      <c r="AD47">
        <f>IF('6 weeks'!AD:AD="Never/less than 1 per month",0.02,IF('6 weeks'!AD:AD="1-3 per month",0.08,IF('6 weeks'!AD:AD="one per week",0.14,IF('6 weeks'!AD:AD="2-4 per week",0.43,IF('6 weeks'!AD:AD="more than 4 per week",0.8)))))</f>
        <v>0.08</v>
      </c>
      <c r="AE47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0.8</v>
      </c>
      <c r="AF47">
        <f>IF('6 weeks'!AF:AF="Never/less than 1 per month",0.02,IF('6 weeks'!AF:AF="1-3 per month",0.08,IF('6 weeks'!AF:AF="one per week",0.14,IF('6 weeks'!AF:AF="2-6 per week",0.8,IF('6 weeks'!AF:AF="1 or more per day",1)))))</f>
        <v>0.08</v>
      </c>
      <c r="AG47">
        <f>IF('6 weeks'!AG:AG="never/less than 1 per month",0.02,IF('6 weeks'!AG:AG="1-3 times per month",0.08,IF('6 weeks'!AG:AG="once per week",0.14,IF('6 weeks'!AG:AG="2-4 times per week",0.43,IF('6 weeks'!AG:AG="more than 4 times per week",0.8)))))</f>
        <v>0.43</v>
      </c>
      <c r="AH47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0.08</v>
      </c>
      <c r="AI47">
        <f>IF('6 weeks'!AI:AI="Never/less than once per month",0.02,IF('6 weeks'!AI:AI="1-3 times per month",0.08,IF('6 weeks'!AI:AI="once per week",0.14,IF('6 weeks'!AI:AI="more than once week",0.43))))</f>
        <v>0.02</v>
      </c>
      <c r="AJ47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47">
        <f>IF('6 weeks'!AK:AK="Never/less than 1 per month",0.02,IF('6 weeks'!AK:AK="1-3 per month",0.08,IF('6 weeks'!AK:AK="one per week",0.14,IF('6 weeks'!AK:AK="2-6 per week",0.8,IF('6 weeks'!AK:AK="1 or more per day",1)))))</f>
        <v>0.08</v>
      </c>
      <c r="AL47">
        <f>IF('6 weeks'!AL:AL="Never/less than 1/month",0.02,IF('6 weeks'!AL:AL="1-3 times/month",0.08,IF('6 weeks'!AL:AL="once per week",0.14,IF('6 weeks'!AL:AL="2-4 times/week",0.43,IF('6 weeks'!AL:AL="more than 4 times/week",0.8)))))</f>
        <v>0.02</v>
      </c>
      <c r="AM47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47">
        <f>IF('6 weeks'!AN:AN="Never/less than 1 per month",0.02,IF('6 weeks'!AN:AN="1-3 per moth",0.08,IF('6 weeks'!AN:AN="1 per week",0.14,IF('6 weeks'!AN:AN="2-4 per week",0.8,IF('6 weeks'!AN:AN="more than 4 per week",0.8)))))</f>
        <v>0.02</v>
      </c>
      <c r="AO47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47">
        <f>IF('6 weeks'!AP:AP="Never/less than 1 per month",0.02,IF('6 weeks'!AP:AP="1-3 per month",0.08,IF('6 weeks'!AP:AP="1 per week",0.14,IF('6 weeks'!AP:AP="more than 1 per week",0.8))))</f>
        <v>0.02</v>
      </c>
      <c r="AQ47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47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47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47">
        <f>IF('6 weeks'!AT:AT="Never/less than 1 per month",0.02,IF('6 weeks'!AT:AT="1-3 per month",0.08,IF('6 weeks'!AT:AT="1-4 per week",0.43,IF('6 weeks'!AT:AT="more than 4 per week",0.8))))</f>
        <v>0.02</v>
      </c>
      <c r="AU47">
        <f>IF('6 weeks'!AU:AU="Never/less than 1 per month",0.02,IF('6 weeks'!AU:AU="1-3 per month",0.08,IF('6 weeks'!AU:AU="once per week",0.14,IF('6 weeks'!AU:AU="2-4 per week",0.43,IF('6 weeks'!AU:AU="more than 4 per week",0.8)))))</f>
        <v>0.14000000000000001</v>
      </c>
      <c r="AV47">
        <f>IF('6 weeks'!AV:AV="Never/less than 1 per month",0.02,IF('6 weeks'!AV:AV="1-3 per month",0.08,IF('6 weeks'!AV:AV="one per week",0.14,IF('6 weeks'!AV:AV="2-6 per week",0.8,IF('6 weeks'!AV:AV="1 or more per day",1)))))</f>
        <v>0.08</v>
      </c>
      <c r="AW47">
        <f>IF('6 weeks'!AW:AW="Never/less than 1 per month",0.02,IF('6 weeks'!AW:AW="1-3 per month",0.08,IF('6 weeks'!AW:AW="once per week",0.14,IF('6 weeks'!AW:AW="2-4 per week",0.43,IF('6 weeks'!AW:AW="more than 4 per week",0.8)))))</f>
        <v>0.43</v>
      </c>
      <c r="AX47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47">
        <f>IF('6 weeks'!AY:AY="Never/less than 1 per month",0.02,IF('6 weeks'!AY:AY="1-3 per moth",0.08,IF('6 weeks'!AY:AY="1 per week",0.14,IF('6 weeks'!AY:AY="2-4 per week",0.43,IF('6 weeks'!AY:AY="more than 4 per week",0.8)))))</f>
        <v>0.02</v>
      </c>
      <c r="AZ47">
        <f>IF('6 weeks'!AZ:AZ="Never/less than 1 per month",0.02,IF('6 weeks'!AZ:AZ="1-3 per month",0.08,IF('6 weeks'!AZ:AZ="once per week",0.14,IF('6 weeks'!AZ:AZ="2-4 per week",0.43,IF('6 weeks'!AZ:AZ="more than 4 per week",0.8)))))</f>
        <v>0.14000000000000001</v>
      </c>
      <c r="BA47">
        <f>IF('6 weeks'!BA:BA="Never/less than 1 per month",0.02,IF('6 weeks'!BA:BA="1-3 per moth",0.08,IF('6 weeks'!BA:BA="1 per week",0.14,IF('6 weeks'!BA:BA="2-4 per week",0.8,IF('6 weeks'!BA:BA="more than 4 per week",0.8)))))</f>
        <v>0.14000000000000001</v>
      </c>
      <c r="BB47">
        <f>IF('6 weeks'!BB:BB="Never/less than 1 per month",0.02,IF('6 weeks'!BB:BB="1-3 per moth",0.08,IF('6 weeks'!BB:BB="1 per week",0.14,IF('6 weeks'!BB:BB="2-4 per week",0.8,IF('6 weeks'!BB:BB="more than 4 per week",0.8)))))</f>
        <v>0.08</v>
      </c>
      <c r="BC47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47">
        <f>IF('6 weeks'!BD:BD="Never/less than 1 per month",0.02,IF('6 weeks'!BD:BD="1-3 per month",0.08,IF('6 weeks'!BD:BD="1 per week",0.14,IF('6 weeks'!BD:BD="more than 1 per week",0.8))))</f>
        <v>0.02</v>
      </c>
      <c r="BE47">
        <f>IF('6 weeks'!BE:BE="Never/less than 1 per month",0.02,IF('6 weeks'!BE:BE="1-3 per month",0.08,IF('6 weeks'!BE:BE="1 per week",0.14,IF('6 weeks'!BE:BE="more than 1 per week",0.8))))</f>
        <v>0.08</v>
      </c>
      <c r="BF47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47">
        <f>IF('6 weeks'!BG:BG="Never/less than 1/month",0.02,IF('6 weeks'!BG:BG="1-3 times/month",0.08,IF('6 weeks'!BG:BG="once per week",0.14,IF('6 weeks'!BG:BG="2-4 times/week",0.43,IF('6 weeks'!BG:BG="more than 4 times/week",0.8)))))</f>
        <v>0.08</v>
      </c>
      <c r="BH47">
        <f>IF('6 weeks'!BH:BH="Never/less than 1/month",0.02,IF('6 weeks'!BH:BH="1-3 times/month",0.08,IF('6 weeks'!BH:BH="once per week",0.14,IF('6 weeks'!BH:BH="2-4 times/week",0.43,IF('6 weeks'!BH:BH="more than 4 times/week",0.8)))))</f>
        <v>0.14000000000000001</v>
      </c>
      <c r="BI47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47">
        <f>IF('6 weeks'!BJ:BJ="Never/less than 1 per month",0.02,IF('6 weeks'!BJ:BJ="1-3 per month",0.08,IF('6 weeks'!BJ:BJ="one per week",0.14,IF('6 weeks'!BJ:BJ="2-4 per week",0.43,IF('6 weeks'!BJ:BJ="more than 4 per week",0.8)))))</f>
        <v>0.02</v>
      </c>
      <c r="BK47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47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47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47">
        <f>IF('6 weeks'!BN:BN="Never/less than 1 per month",0.02,IF('6 weeks'!BN:BN="1-3 per month",0.08,IF('6 weeks'!BN:BN="once per week",0.14,IF('6 weeks'!BN:BN="2-4 per week",0.43,IF('6 weeks'!BN:BN="more than 4 per week",0.8)))))</f>
        <v>0.08</v>
      </c>
      <c r="BO47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47">
        <f>IF('6 weeks'!BP:BP="Never/less than 1 per month",0.02,IF('6 weeks'!BP:BP="1-3 per month",0.08,IF('6 weeks'!BP:BP="one per week",0.14,IF('6 weeks'!BP:BP="2-4 per week",0.43,IF('6 weeks'!BP:BP="more than 4 per week",0.8)))))</f>
        <v>0.02</v>
      </c>
      <c r="BQ47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47">
        <f>IF('6 weeks'!BR:BR="never/less than 1 per month",0.02,IF('6 weeks'!BR:BR="1-3 times per month",0.08,IF('6 weeks'!BR:BR="once per week",0.14,IF('6 weeks'!BR:BR="2-4 imes per week",0.43,IF('6 weeks'!BR:BR="more than 4 times per week",0.8)))))</f>
        <v>0.43</v>
      </c>
      <c r="BS47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47">
        <f>IF('6 weeks'!BT:BT="Never/less than 1/month",0.02,IF('6 weeks'!BT:BT="1-3 times per month",0.08,IF('6 weeks'!BT:BT="once per week",0.14,IF('6 weeks'!BT:BT="2-6 times/week",0.8,IF('6 weeks'!BT:BT="1 or more per day",1)))))</f>
        <v>0.08</v>
      </c>
      <c r="BU47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47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47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47">
        <f>IF('6 weeks'!BX:BX="Never/less than 1 per month",0.02,IF('6 weeks'!BX:BX="1-3 per month",0.08,IF('6 weeks'!BX:BX="once per week",0.14,IF('6 weeks'!BX:BX="2-4 per week",0.43,IF('6 weeks'!BX:BX="more than 4 per week",0.8)))))</f>
        <v>0.43</v>
      </c>
      <c r="BY47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47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47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47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47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47">
        <f>IF('6 weeks'!CD:CD="Never/less than 1/month",0.02,IF('6 weeks'!CD:CD="1-3 times/month",0.08,IF('6 weeks'!CD:CD="once per week",0.14,IF('6 weeks'!CD:CD="2-4 times/week",0.43,IF('6 weeks'!CD:CD="more than 4 times/week",0.8)))))</f>
        <v>0.02</v>
      </c>
      <c r="CE47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47">
        <f>IF('6 weeks'!CF:CF="Never/less than 1 per month",0.02,IF('6 weeks'!CF:CF="1-3 per month",0.08,IF('6 weeks'!CF:CF="once per week",0.14,IF('6 weeks'!CF:CF="2-4 per week",0.43,IF('6 weeks'!CF:CF="more than 4 per week",0.8)))))</f>
        <v>0.14000000000000001</v>
      </c>
      <c r="CG47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0.08</v>
      </c>
      <c r="CH47">
        <f>IF('6 weeks'!CH:CH="Never/less than once per month",0.02,IF('6 weeks'!CH:CH="1-3 times per month",0.08,IF('6 weeks'!CH:CH="once per week",0.14,IF('6 weeks'!CH:CH="more than once week",0.43))))</f>
        <v>0.02</v>
      </c>
      <c r="CI47">
        <f>IF('6 weeks'!CI:CI="Never/less than once per month",0.02,IF('6 weeks'!CI:CI="1-3 times per month",0.08,IF('6 weeks'!CI:CI="once per week",0.14,IF('6 weeks'!CI:CI="more than once week",0.43))))</f>
        <v>0.02</v>
      </c>
      <c r="CJ47">
        <f>IF('6 weeks'!CJ:CJ="Never/less than 1/month",0.02,IF('6 weeks'!CJ:CJ="1-3 times per month",0.08,IF('6 weeks'!CJ:CJ="once per week",0.14,IF('6 weeks'!CJ:CJ="2-6 times/week",0.8,IF('6 weeks'!CJ:CJ="1 or more per day",1)))))</f>
        <v>0.08</v>
      </c>
      <c r="CK47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47">
        <v>0.08</v>
      </c>
      <c r="CM47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0.08</v>
      </c>
      <c r="CN47">
        <f>IF('6 weeks'!CN:CN="Never/less than 1 per month",0.02,IF('6 weeks'!CN:CN="1-3 per month",0.08,IF('6 weeks'!CN:CN="once per week",0.14,IF('6 weeks'!CN:CN="2-4 per week",0.43,IF('6 weeks'!CN:CN="more than 4 per week",0.8)))))</f>
        <v>0.14000000000000001</v>
      </c>
      <c r="CO47">
        <f>IF('6 weeks'!CO:CO="Never/less than 1 per month",0.02,IF('6 weeks'!CO:CO="1-3 per month",0.08,IF('6 weeks'!CO:CO="1 per week",0.14,IF('6 weeks'!CO:CO="more than 1 per week",0.8))))</f>
        <v>0.02</v>
      </c>
      <c r="CP47">
        <f>IF('6 weeks'!CP:CP="Never/less than 1 per month",0.02,IF('6 weeks'!CP:CP="1-3 per moth",0.08,IF('6 weeks'!CP:CP="1 per week",0.14,IF('6 weeks'!CP:CP="2-4 per week",0.8,IF('6 weeks'!CP:CP="more than 4 per week",0.8)))))</f>
        <v>0.14000000000000001</v>
      </c>
      <c r="CQ47">
        <f>IF('6 weeks'!CQ:CQ="Never/less than once per month",0.02,IF('6 weeks'!CQ:CQ="1-3 times per month",0.08,IF('6 weeks'!CQ:CQ="once per week",0.14,IF('6 weeks'!CQ:CQ="more than once week",0.43))))</f>
        <v>0.02</v>
      </c>
      <c r="CR47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47">
        <f>IF('6 weeks'!CS:CS="Never/less than 1 per month",0.02,IF('6 weeks'!CS:CS="1-3 per month",0.08,IF('6 weeks'!CS:CS="one per week",0.14,IF('6 weeks'!CS:CS="2-4 per week",0.43,IF('6 weeks'!CS:CS="more than 4 per week",0.8)))))</f>
        <v>0.02</v>
      </c>
      <c r="CT47">
        <f>IF('6 weeks'!CT:CT="Never/less than 1 per month",0.02,IF('6 weeks'!CT:CT="1-3 per month",0.08,IF('6 weeks'!CT:CT="1 per week",0.14,IF('6 weeks'!CT:CT="more than 1 per week",0.8))))</f>
        <v>0.02</v>
      </c>
      <c r="CU47">
        <f>IF('6 weeks'!CU:CU="Never/less than 1/month",0.02,IF('6 weeks'!CU:CU="1-3 times per month",0.08,IF('6 weeks'!CU:CU="once per week",0.14,IF('6 weeks'!CU:CU="2-6 times/week",0.8,IF('6 weeks'!CU:CU="1 or more per day",1)))))</f>
        <v>0.14000000000000001</v>
      </c>
      <c r="CV47">
        <f>IF('6 weeks'!CV:CV="Never/less than 1/month",0.02,IF('6 weeks'!CV:CV="1-3 times/month",0.08,IF('6 weeks'!CV:CV="once per week",0.14,IF('6 weeks'!CV:CV="2-4 times/week",0.43,IF('6 weeks'!CV:CV="more than 4 times/week",0.8)))))</f>
        <v>0.08</v>
      </c>
      <c r="CW47">
        <f>IF('6 weeks'!CW:CW="Never/less than 1 per month",0.02,IF('6 weeks'!CW:CW="1-3 per month",0.08,IF('6 weeks'!CW:CW="1 per week",0.14,IF('6 weeks'!CW:CW="more than 1 per week",0.8))))</f>
        <v>0.02</v>
      </c>
      <c r="CX47">
        <f>IF('6 weeks'!CX:CX="Never/less than once per month",0.02,IF('6 weeks'!CX:CX="1-3 times per month",0.08,IF('6 weeks'!CX:CX="once per week",0.14,IF('6 weeks'!CX:CX="more than once week",0.43))))</f>
        <v>0.02</v>
      </c>
      <c r="CY47">
        <f>IF('6 weeks'!CY:CY="Never/less than 1 per month",0.02,IF('6 weeks'!CY:CY="1-3 per month",0.08,IF('6 weeks'!CY:CY="once per week",0.14,IF('6 weeks'!CY:CY="2-4 per week",0.43,IF('6 weeks'!CY:CY="more than 4 per week",0.8)))))</f>
        <v>0.14000000000000001</v>
      </c>
      <c r="CZ47">
        <f>IF('6 weeks'!CZ:CZ="Never/less than 1 per month",0.02,IF('6 weeks'!CZ:CZ="1-3 per month",0.08,IF('6 weeks'!CZ:CZ="1-4 per week",0.43,IF('6 weeks'!CZ:CZ="more than 4 per week",0.8))))</f>
        <v>0.02</v>
      </c>
      <c r="DA47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47">
        <f>IF('6 weeks'!DB:DB="Never/less than 1 per month",0.02,IF('6 weeks'!DB:DB="1-3 per month",0.08,IF('6 weeks'!DB:DB="1-4 per week",0.43,IF('6 weeks'!DB:DB="more than 4 per week",0.8))))</f>
        <v>0.02</v>
      </c>
      <c r="DC47">
        <f>IF('6 weeks'!DC:DC="Never/less than 1 per month",0.02,IF('6 weeks'!DC:DC="1-3 per month",0.08,IF('6 weeks'!DC:DC="once per week",0.14,IF('6 weeks'!DC:DC="2-4 per week",0.43,IF('6 weeks'!DC:DC="more than 4 per week",0.8)))))</f>
        <v>0.43</v>
      </c>
      <c r="DD47">
        <f>IF('6 weeks'!DD:DD="Never/less than 1 per month",0.02,IF('6 weeks'!DD:DD="1-3 per month",0.08,IF('6 weeks'!DD:DD="one per week",0.14,IF('6 weeks'!DD:DD="2-6 per week",0.43,IF('6 weeks'!DD:DD="more than 4 per week",0.8)))))</f>
        <v>0.02</v>
      </c>
      <c r="DE47">
        <f>IF('6 weeks'!DE:DE="Never/less than 1 per month",0.02,IF('6 weeks'!DE:DE="1-3 per moth",0.08,IF('6 weeks'!DE:DE="1 per week",0.14,IF('6 weeks'!DE:DE="2-4 per week",0.8,IF('6 weeks'!DE:DE="more than 4 per week",0.8)))))</f>
        <v>0.02</v>
      </c>
      <c r="DF47">
        <f>IF('6 weeks'!DF:DF="Never/less than once per month",0.02,IF('6 weeks'!DF:DF="1-3 times per month",0.08,IF('6 weeks'!DF:DF="once per week",0.14,IF('6 weeks'!DF:DF="more than once week",0.43))))</f>
        <v>0.02</v>
      </c>
      <c r="DG47">
        <f>IF('6 weeks'!DG:DG="Never/less than 1 per month",0.02,IF('6 weeks'!DG:DG="1-3 per month",0.08,IF('6 weeks'!DG:DG="1 per week",0.14,IF('6 weeks'!DG:DG="more than 1 per week",0.8))))</f>
        <v>0.02</v>
      </c>
      <c r="DH47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47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47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47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0.02</v>
      </c>
      <c r="DL47">
        <f>IF('6 weeks'!DL:DL="Never/less than 1 per month",0.02,IF('6 weeks'!DL:DL="1-3 per month",0.08,IF('6 weeks'!DL:DL="once per week",0.14,IF('6 weeks'!DL:DL="2-4 per week",0.43,IF('6 weeks'!DL:DL="more than 4 per week",0.8)))))</f>
        <v>0.08</v>
      </c>
      <c r="DM47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47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47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47">
        <f>IF('6 weeks'!DP:DP="Never/less than 1 per month",0.02,IF('6 weeks'!DP:DP="1-3 per month",0.08,IF('6 weeks'!DP:DP="once per week",0.14,IF('6 weeks'!DP:DP="2-4 per week",0.43,IF('6 weeks'!DP:DP="more than 4 per week",0.8)))))</f>
        <v>0.08</v>
      </c>
      <c r="DQ47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47">
        <f>IF('6 weeks'!DR:DR="Never/less than 1 per month",0.02,IF('6 weeks'!DR:DR="1-3 per month",0.08,IF('6 weeks'!DR:DR="once per week",0.14,IF('6 weeks'!DR:DR="2-4 per week",0.43,IF('6 weeks'!DR:DR="more than 4 per week",0.8)))))</f>
        <v>0.14000000000000001</v>
      </c>
      <c r="DS47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47">
        <f>IF('6 weeks'!DT:DT="Never/less than 1 per month",0.02,IF('6 weeks'!DT:DT="1-3 per month",0.08,IF('6 weeks'!DT:DT="once per week",0.14,IF('6 weeks'!DT:DT="2-4 per week",0.43,IF('6 weeks'!DT:DT="more than 4 per week",0.8)))))</f>
        <v>0.02</v>
      </c>
      <c r="DU47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47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0.08</v>
      </c>
      <c r="DW47">
        <f>IF('6 weeks'!DW:DW="Never/less than 1 per month",0.02,IF('6 weeks'!DW:DW="1-3 per month",0.08,IF('6 weeks'!DW:DW="once per week",0.14,IF('6 weeks'!DW:DW="2-4 per week",0.43,IF('6 weeks'!DW:DW="more than 4 per week",0.8)))))</f>
        <v>0.08</v>
      </c>
      <c r="DX47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47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47">
        <f>IF('6 weeks'!DZ:DZ="Never/less than 1/month",0.02,IF('6 weeks'!DZ:DZ="1-3 times/month",0.08,IF('6 weeks'!DZ:DZ="once per week",0.14,IF('6 weeks'!DZ:DZ="2-4 times/week",0.43,IF('6 weeks'!DZ:DZ="more than 4 times/week",0.8)))))</f>
        <v>0.02</v>
      </c>
      <c r="EA47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47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47">
        <f>IF('6 weeks'!EC:EC="Never/less than 1 per month",0.02,IF('6 weeks'!EC:EC="1-3 per month",0.08,IF('6 weeks'!EC:EC="once per week",0.14,IF('6 weeks'!EC:EC="2-4 per week",0.43,IF('6 weeks'!EC:EC="more than 4 per week",0.8)))))</f>
        <v>0.14000000000000001</v>
      </c>
      <c r="ED47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47">
        <f>IF('6 weeks'!EE:EE="Never/less than 1/month",0.02,IF('6 weeks'!EE:EE="1-3 times per month",0.08,IF('6 weeks'!EE:EE="once per week",0.14,IF('6 weeks'!EE:EE="2-6 times/week",0.8,IF('6 weeks'!EE:EE="1 or more per day",1)))))</f>
        <v>0.08</v>
      </c>
      <c r="EF47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47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47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47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1</v>
      </c>
      <c r="EJ47">
        <f>IF('6 weeks'!EJ:EJ="Never/less than once per month",0.02,IF('6 weeks'!EJ:EJ="1-3 times per month",0.08,IF('6 weeks'!EJ:EJ="once per week",0.14,IF('6 weeks'!EJ:EJ="more than once per week",0.43))))</f>
        <v>0.02</v>
      </c>
      <c r="EK47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47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0.08</v>
      </c>
      <c r="EM47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0.8</v>
      </c>
      <c r="EN47">
        <f>IF('6 weeks'!EN:EN="Never/less than 1 per month",0.02,IF('6 weeks'!EN:EN="1-3 per moth",0.08,IF('6 weeks'!EN:EN="1 per week",0.14,IF('6 weeks'!EN:EN="2-4 per week",0.8,IF('6 weeks'!EN:EN="more than 4 per week",0.8)))))</f>
        <v>0.8</v>
      </c>
      <c r="EO47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0.43</v>
      </c>
      <c r="EP47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47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48" spans="1:147" x14ac:dyDescent="0.25">
      <c r="A48">
        <v>229</v>
      </c>
      <c r="B48">
        <f>IF('6 weeks'!B:B="Never/less than 1/month",0.02,IF('6 weeks'!B:B="1-3 times per month",0.08,IF('6 weeks'!B:B="once per week",0.14,IF('6 weeks'!B:B="2-6 times/week",0.8,IF('6 weeks'!B:B="1 or more per day",1)))))</f>
        <v>0.02</v>
      </c>
      <c r="C48">
        <f>IF('6 weeks'!C:C="Never/less than 1/month",0.02,IF('6 weeks'!C:C="1-3 times per month",0.08,IF('6 weeks'!C:C="once per week",0.14,IF('6 weeks'!C:C="2-6 times/week",0.8,IF('6 weeks'!C:C="1 or more per day",1)))))</f>
        <v>0.02</v>
      </c>
      <c r="D48">
        <f>IF('6 weeks'!D:D="Never/less than 1/month",0.02,IF('6 weeks'!D:D="1-3 times per month",0.08,IF('6 weeks'!D:D="once per week",0.14,IF('6 weeks'!D:D="2-6 times/week",0.8,IF('6 weeks'!D:D="1 or more per day",1)))))</f>
        <v>0.8</v>
      </c>
      <c r="E48">
        <f>IF('6 weeks'!E:E="Never/less than 1 per month",0.02,IF('6 weeks'!E:E="1-3 per month",0.08,IF('6 weeks'!E:E="once per week",0.14,IF('6 weeks'!E:E="2-4 per week",0.43,IF('6 weeks'!E:E="1 or more per day",1)))))</f>
        <v>0.02</v>
      </c>
      <c r="F48">
        <f>IF('6 weeks'!F:F="Never/less than 1/month",0.02,IF('6 weeks'!F:F="1-3 times/month",0.08,IF('6 weeks'!F:F="once per week",0.14,IF('6 weeks'!F:F="2-4 times/week",0.43,IF('6 weeks'!F:F="more than 4 times/week",0.8)))))</f>
        <v>0.43</v>
      </c>
      <c r="G48">
        <f>IF('6 weeks'!G:G="Never/less than 1/month",0.02,IF('6 weeks'!G:G="1-3 times per month",0.08,IF('6 weeks'!G:G="once per week",0.14,IF('6 weeks'!G:G="2-6 times/week",0.8,IF('6 weeks'!G:G="1 or more per day",1)))))</f>
        <v>0.14000000000000001</v>
      </c>
      <c r="H48">
        <f>IF('6 weeks'!H:H="Never/less than 1 per month",0.02,IF('6 weeks'!H:H="1-3 per month",0.08,IF('6 weeks'!H:H="once per week",0.14,IF('6 weeks'!H:H="2-4 per week",0.43,IF('6 weeks'!H:H="more than 4 per week",0.8)))))</f>
        <v>0.08</v>
      </c>
      <c r="I48">
        <f>IF('6 weeks'!I:I="Never/less than 1 per month",0.02,IF('6 weeks'!I:I="1-3 per month",0.08,IF('6 weeks'!I:I="once per week",0.14,IF('6 weeks'!I:I="2-4 per week",0.43,IF('6 weeks'!I:I="more than 4 per week",0.8)))))</f>
        <v>0.02</v>
      </c>
      <c r="J48">
        <f>IF('6 weeks'!J:J="Never/less than 1 per month",0.02,IF('6 weeks'!J:J="1-3 per month",0.08,IF('6 weeks'!J:J="once per week",0.14,IF('6 weeks'!J:J="2-4 per week",0.43,IF('6 weeks'!J:J="more than 4 per week",0.8)))))</f>
        <v>0.02</v>
      </c>
      <c r="K48">
        <f>IF('6 weeks'!K:K="Never/less than 1 per month",0.02,IF('6 weeks'!K:K="1-3 per moth",0.08,IF('6 weeks'!K:K="1 per week",0.14,IF('6 weeks'!K:K="2-4 per week",0.8,IF('6 weeks'!K:K="more than 4 per week",0.8)))))</f>
        <v>0.02</v>
      </c>
      <c r="L48">
        <f>IF('6 weeks'!L:L="Never/less than 1/month",0.02,IF('6 weeks'!L:L="1-3 times/month",0.08,IF('6 weeks'!L:L="once per week",0.14,IF('6 weeks'!L:L="2-4 times/week",0.43,IF('6 weeks'!L:L="more than 4 times/week",0.8)))))</f>
        <v>0.43</v>
      </c>
      <c r="M48">
        <f>IF('6 weeks'!M:M="Never/less than 1/month",0.02,IF('6 weeks'!M:M="1-3 times/month",0.08,IF('6 weeks'!M:M="once per week",0.14,IF('6 weeks'!M:M="2-4 times/week",0.43,IF('6 weeks'!M:M="more than 4 times/week",0.8)))))</f>
        <v>0.02</v>
      </c>
      <c r="N48">
        <f>IF('6 weeks'!N:N="Never/less than 1 per month",0.02,IF('6 weeks'!N:N="1-3 per moth",0.08,IF('6 weeks'!N:N="1 per week",0.14,IF('6 weeks'!N:N="2-4 per week",0.8,IF('6 weeks'!N:N="more than 4 per week",0.8)))))</f>
        <v>0.14000000000000001</v>
      </c>
      <c r="O48">
        <f>IF('6 weeks'!O:O="Never/less than 1 per month",0.02,IF('6 weeks'!O:O="1-3 per month",0.08,IF('6 weeks'!O:O="one per week",0.14,IF('6 weeks'!O:O="2-6 per week",0.8,IF('6 weeks'!O:O="1 or more per day",1)))))</f>
        <v>0.02</v>
      </c>
      <c r="P48">
        <f>IF('6 weeks'!P:P="Never/less than 1 per month",0.02,IF('6 weeks'!P:P="1-3 per month",0.08,IF('6 weeks'!P:P="once per week",0.14,IF('6 weeks'!P:P="2-4 per week",0.43,IF('6 weeks'!P:P="more than 4 per week",0.8)))))</f>
        <v>0.02</v>
      </c>
      <c r="Q48">
        <f>IF('6 weeks'!Q:Q="Never/less than 1 per month",0.02,IF('6 weeks'!Q:Q="1-3 per month",0.08,IF('6 weeks'!Q:Q="2-6 per week",0.8,IF('6 weeks'!Q:Q="1 per day",1,IF('6 weeks'!Q:Q="more than 1 per day",2.5)))))</f>
        <v>0.8</v>
      </c>
      <c r="R48">
        <f>IF('6 weeks'!R:R="Never/less than once per month",0.02,IF('6 weeks'!R:R="1-3 times per month",0.08,IF('6 weeks'!R:R="once per week",0.14,IF('6 weeks'!R:R="more than once week",0.43))))</f>
        <v>0.02</v>
      </c>
      <c r="S48">
        <f>IF('6 weeks'!S:S="Never/less than 1 per month",0.02,IF('6 weeks'!S:S="1-3 per month",0.08,IF('6 weeks'!S:S="1 per week",0.14,IF('6 weeks'!S:S="more than 1 per week",0.8))))</f>
        <v>0.02</v>
      </c>
      <c r="T48">
        <f>IF('6 weeks'!T:T="Never/less than once per month",0.02,IF('6 weeks'!T:T="1-3 times per month",0.08,IF('6 weeks'!T:T="once per week",0.14,IF('6 weeks'!T:T="more than once week",0.43))))</f>
        <v>0.02</v>
      </c>
      <c r="U48">
        <f>IF('6 weeks'!U:U="Never/less than 1/month",0.02,IF('6 weeks'!U:U="1-3 times/month",0.08,IF('6 weeks'!U:U="once per week",0.14,IF('6 weeks'!U:U="2-4 times/week",0.43,IF('6 weeks'!U:U="more than 4 times/week",0.8)))))</f>
        <v>0.08</v>
      </c>
      <c r="V48">
        <f>IF('6 weeks'!V:V="Never/less than 1/month",0.02,IF('6 weeks'!V:V="1-3 times/month",0.08,IF('6 weeks'!V:V="once per week",0.14,IF('6 weeks'!V:V="2-4 times/week",0.43,IF('6 weeks'!V:V="more than 4 times/week",0.8)))))</f>
        <v>0.02</v>
      </c>
      <c r="W48">
        <f>IF('6 weeks'!W:W="Never/less than 1/month",0.02,IF('6 weeks'!W:W="1-3 times/month",0.08,IF('6 weeks'!W:W="once per week",0.14,IF('6 weeks'!W:W="2-4 times/week",0.43,IF('6 weeks'!W:W="more than 4 times/week",0.8)))))</f>
        <v>0.02</v>
      </c>
      <c r="X48">
        <f>IF('6 weeks'!X:X="Never/less than 1 per month",0.02,IF('6 weeks'!X:X="1 per week or less",0.14,IF('6 weeks'!X:X="2-6 per week",0.8,IF('6 weeks'!X:X="1 per day",1,IF('6 weeks'!X:X="2-3 per day",2.5,IF('6 weeks'!X:X="more than 3 per day",3.5))))))</f>
        <v>0.8</v>
      </c>
      <c r="Y48">
        <f>IF('6 weeks'!Y:Y="Never/less than 1 per month",0.02,IF('6 weeks'!Y:Y="1-3 per month",0.08,IF('6 weeks'!Y:Y="once per week",0.14,IF('6 weeks'!Y:Y="2-4 per week",0.43,IF('6 weeks'!Y:Y="more than 4 per week",0.8)))))</f>
        <v>0.02</v>
      </c>
      <c r="Z48">
        <f>IF('6 weeks'!Z:Z="Never/less than 1 per month",0.02,IF('6 weeks'!Z:Z="1-3 per month",0.08,IF('6 weeks'!Z:Z="once per week",0.14,IF('6 weeks'!Z:Z="2-4 per week",0.43,IF('6 weeks'!Z:Z="more than 4 per week",0.8)))))</f>
        <v>0.43</v>
      </c>
      <c r="AA48">
        <f>IF('6 weeks'!AA:AA="Never/less than 1 per month",0.02,IF('6 weeks'!AA:AA="1-3 per month",0.08,IF('6 weeks'!AA:AA="once per week",0.14,IF('6 weeks'!AA:AA="2-4 per week",0.43,IF('6 weeks'!AA:AA="more than 4 per week",0.8)))))</f>
        <v>0.43</v>
      </c>
      <c r="AB48">
        <f>IF('6 weeks'!AB:AB="Never/less than 1 per month",0.02,IF('6 weeks'!AB:AB="1-3 per month",0.08,IF('6 weeks'!AB:AB="once per week",0.14,IF('6 weeks'!AB:AB="2-4 per week",0.43,IF('6 weeks'!AB:AB="more than 4 per week",0.8)))))</f>
        <v>0.02</v>
      </c>
      <c r="AC48">
        <f>IF('6 weeks'!AC:AC="Never/less than 1 per month",0.02,IF('6 weeks'!AC:AC="1-3 per month",0.08,IF('6 weeks'!AC:AC="once per week",0.14,IF('6 weeks'!AC:AC="2-4 per week",0.43,IF('6 weeks'!AC:AC="more than 4 per week",0.8)))))</f>
        <v>0.14000000000000001</v>
      </c>
      <c r="AD48">
        <f>IF('6 weeks'!AD:AD="Never/less than 1 per month",0.02,IF('6 weeks'!AD:AD="1-3 per month",0.08,IF('6 weeks'!AD:AD="one per week",0.14,IF('6 weeks'!AD:AD="2-4 per week",0.43,IF('6 weeks'!AD:AD="more than 4 per week",0.8)))))</f>
        <v>0.02</v>
      </c>
      <c r="AE48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0.02</v>
      </c>
      <c r="AF48">
        <f>IF('6 weeks'!AF:AF="Never/less than 1 per month",0.02,IF('6 weeks'!AF:AF="1-3 per month",0.08,IF('6 weeks'!AF:AF="one per week",0.14,IF('6 weeks'!AF:AF="2-6 per week",0.8,IF('6 weeks'!AF:AF="1 or more per day",1)))))</f>
        <v>0.02</v>
      </c>
      <c r="AG48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48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1</v>
      </c>
      <c r="AI48">
        <f>IF('6 weeks'!AI:AI="Never/less than once per month",0.02,IF('6 weeks'!AI:AI="1-3 times per month",0.08,IF('6 weeks'!AI:AI="once per week",0.14,IF('6 weeks'!AI:AI="more than once week",0.43))))</f>
        <v>0.02</v>
      </c>
      <c r="AJ48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48">
        <f>IF('6 weeks'!AK:AK="Never/less than 1 per month",0.02,IF('6 weeks'!AK:AK="1-3 per month",0.08,IF('6 weeks'!AK:AK="one per week",0.14,IF('6 weeks'!AK:AK="2-6 per week",0.8,IF('6 weeks'!AK:AK="1 or more per day",1)))))</f>
        <v>0.14000000000000001</v>
      </c>
      <c r="AL48">
        <f>IF('6 weeks'!AL:AL="Never/less than 1/month",0.02,IF('6 weeks'!AL:AL="1-3 times/month",0.08,IF('6 weeks'!AL:AL="once per week",0.14,IF('6 weeks'!AL:AL="2-4 times/week",0.43,IF('6 weeks'!AL:AL="more than 4 times/week",0.8)))))</f>
        <v>0.43</v>
      </c>
      <c r="AM48">
        <f>IF('6 weeks'!AM:AM="Never/less than 1 per month",0.02,IF('6 weeks'!AM:AM="1-3 per month",0.08,IF('6 weeks'!AM:AM="one per week",0.14,IF('6 weeks'!AM:AM="2-6 per week",0.8,IF('6 weeks'!AM:AM="1 or more per day",1)))))</f>
        <v>0.08</v>
      </c>
      <c r="AN48">
        <f>IF('6 weeks'!AN:AN="Never/less than 1 per month",0.02,IF('6 weeks'!AN:AN="1-3 per moth",0.08,IF('6 weeks'!AN:AN="1 per week",0.14,IF('6 weeks'!AN:AN="2-4 per week",0.8,IF('6 weeks'!AN:AN="more than 4 per week",0.8)))))</f>
        <v>0.08</v>
      </c>
      <c r="AO48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48">
        <f>IF('6 weeks'!AP:AP="Never/less than 1 per month",0.02,IF('6 weeks'!AP:AP="1-3 per month",0.08,IF('6 weeks'!AP:AP="1 per week",0.14,IF('6 weeks'!AP:AP="more than 1 per week",0.8))))</f>
        <v>0.02</v>
      </c>
      <c r="AQ48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48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48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48">
        <f>IF('6 weeks'!AT:AT="Never/less than 1 per month",0.02,IF('6 weeks'!AT:AT="1-3 per month",0.08,IF('6 weeks'!AT:AT="1-4 per week",0.43,IF('6 weeks'!AT:AT="more than 4 per week",0.8))))</f>
        <v>0.02</v>
      </c>
      <c r="AU48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48">
        <f>IF('6 weeks'!AV:AV="Never/less than 1 per month",0.02,IF('6 weeks'!AV:AV="1-3 per month",0.08,IF('6 weeks'!AV:AV="one per week",0.14,IF('6 weeks'!AV:AV="2-6 per week",0.8,IF('6 weeks'!AV:AV="1 or more per day",1)))))</f>
        <v>0.02</v>
      </c>
      <c r="AW48">
        <f>IF('6 weeks'!AW:AW="Never/less than 1 per month",0.02,IF('6 weeks'!AW:AW="1-3 per month",0.08,IF('6 weeks'!AW:AW="once per week",0.14,IF('6 weeks'!AW:AW="2-4 per week",0.43,IF('6 weeks'!AW:AW="more than 4 per week",0.8)))))</f>
        <v>0.08</v>
      </c>
      <c r="AX48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48">
        <f>IF('6 weeks'!AY:AY="Never/less than 1 per month",0.02,IF('6 weeks'!AY:AY="1-3 per moth",0.08,IF('6 weeks'!AY:AY="1 per week",0.14,IF('6 weeks'!AY:AY="2-4 per week",0.43,IF('6 weeks'!AY:AY="more than 4 per week",0.8)))))</f>
        <v>0.14000000000000001</v>
      </c>
      <c r="AZ48">
        <f>IF('6 weeks'!AZ:AZ="Never/less than 1 per month",0.02,IF('6 weeks'!AZ:AZ="1-3 per month",0.08,IF('6 weeks'!AZ:AZ="once per week",0.14,IF('6 weeks'!AZ:AZ="2-4 per week",0.43,IF('6 weeks'!AZ:AZ="more than 4 per week",0.8)))))</f>
        <v>0.14000000000000001</v>
      </c>
      <c r="BA48">
        <f>IF('6 weeks'!BA:BA="Never/less than 1 per month",0.02,IF('6 weeks'!BA:BA="1-3 per moth",0.08,IF('6 weeks'!BA:BA="1 per week",0.14,IF('6 weeks'!BA:BA="2-4 per week",0.8,IF('6 weeks'!BA:BA="more than 4 per week",0.8)))))</f>
        <v>0.8</v>
      </c>
      <c r="BB48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48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48">
        <f>IF('6 weeks'!BD:BD="Never/less than 1 per month",0.02,IF('6 weeks'!BD:BD="1-3 per month",0.08,IF('6 weeks'!BD:BD="1 per week",0.14,IF('6 weeks'!BD:BD="more than 1 per week",0.8))))</f>
        <v>0.02</v>
      </c>
      <c r="BE48">
        <f>IF('6 weeks'!BE:BE="Never/less than 1 per month",0.02,IF('6 weeks'!BE:BE="1-3 per month",0.08,IF('6 weeks'!BE:BE="1 per week",0.14,IF('6 weeks'!BE:BE="more than 1 per week",0.8))))</f>
        <v>0.14000000000000001</v>
      </c>
      <c r="BF48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48">
        <f>IF('6 weeks'!BG:BG="Never/less than 1/month",0.02,IF('6 weeks'!BG:BG="1-3 times/month",0.08,IF('6 weeks'!BG:BG="once per week",0.14,IF('6 weeks'!BG:BG="2-4 times/week",0.43,IF('6 weeks'!BG:BG="more than 4 times/week",0.8)))))</f>
        <v>0.14000000000000001</v>
      </c>
      <c r="BH48">
        <f>IF('6 weeks'!BH:BH="Never/less than 1/month",0.02,IF('6 weeks'!BH:BH="1-3 times/month",0.08,IF('6 weeks'!BH:BH="once per week",0.14,IF('6 weeks'!BH:BH="2-4 times/week",0.43,IF('6 weeks'!BH:BH="more than 4 times/week",0.8)))))</f>
        <v>0.02</v>
      </c>
      <c r="BI48">
        <f>IF('6 weeks'!BI:BI="Never/less than 1/month",0.02,IF('6 weeks'!BI:BI="1-3 times/month",0.08,IF('6 weeks'!BI:BI="once per week",0.14,IF('6 weeks'!BI:BI="2-4 times/week",0.43,IF('6 weeks'!BI:BI="1 or more per day",1)))))</f>
        <v>0.14000000000000001</v>
      </c>
      <c r="BJ48">
        <f>IF('6 weeks'!BJ:BJ="Never/less than 1 per month",0.02,IF('6 weeks'!BJ:BJ="1-3 per month",0.08,IF('6 weeks'!BJ:BJ="one per week",0.14,IF('6 weeks'!BJ:BJ="2-4 per week",0.43,IF('6 weeks'!BJ:BJ="more than 4 per week",0.8)))))</f>
        <v>0.14000000000000001</v>
      </c>
      <c r="BK48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48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48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48">
        <f>IF('6 weeks'!BN:BN="Never/less than 1 per month",0.02,IF('6 weeks'!BN:BN="1-3 per month",0.08,IF('6 weeks'!BN:BN="once per week",0.14,IF('6 weeks'!BN:BN="2-4 per week",0.43,IF('6 weeks'!BN:BN="more than 4 per week",0.8)))))</f>
        <v>0.02</v>
      </c>
      <c r="BO48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48">
        <f>IF('6 weeks'!BP:BP="Never/less than 1 per month",0.02,IF('6 weeks'!BP:BP="1-3 per month",0.08,IF('6 weeks'!BP:BP="one per week",0.14,IF('6 weeks'!BP:BP="2-4 per week",0.43,IF('6 weeks'!BP:BP="more than 4 per week",0.8)))))</f>
        <v>0.02</v>
      </c>
      <c r="BQ48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48">
        <f>IF('6 weeks'!BR:BR="never/less than 1 per month",0.02,IF('6 weeks'!BR:BR="1-3 times per month",0.08,IF('6 weeks'!BR:BR="once per week",0.14,IF('6 weeks'!BR:BR="2-4 imes per week",0.43,IF('6 weeks'!BR:BR="more than 4 times per week",0.8)))))</f>
        <v>0.02</v>
      </c>
      <c r="BS48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48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48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0.08</v>
      </c>
      <c r="BV48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48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48">
        <f>IF('6 weeks'!BX:BX="Never/less than 1 per month",0.02,IF('6 weeks'!BX:BX="1-3 per month",0.08,IF('6 weeks'!BX:BX="once per week",0.14,IF('6 weeks'!BX:BX="2-4 per week",0.43,IF('6 weeks'!BX:BX="more than 4 per week",0.8)))))</f>
        <v>0.02</v>
      </c>
      <c r="BY48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48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48">
        <f>IF('6 weeks'!CA:CA="Never/less than 1 per month",0.02,IF('6 weeks'!CA:CA="1-3 per month",0.08,IF('6 weeks'!CA:CA="once per week",0.14,IF('6 weeks'!CA:CA="2-4 per week",0.43,IF('6 weeks'!CA:CA="more than 4 per week",0.8)))))</f>
        <v>0.14000000000000001</v>
      </c>
      <c r="CB48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48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48">
        <f>IF('6 weeks'!CD:CD="Never/less than 1/month",0.02,IF('6 weeks'!CD:CD="1-3 times/month",0.08,IF('6 weeks'!CD:CD="once per week",0.14,IF('6 weeks'!CD:CD="2-4 times/week",0.43,IF('6 weeks'!CD:CD="more than 4 times/week",0.8)))))</f>
        <v>0.02</v>
      </c>
      <c r="CE48">
        <f>IF('6 weeks'!CE:CE="Never/less than 1 per month",0.02,IF('6 weeks'!CE:CE="1-3 per moth",0.08,IF('6 weeks'!CE:CE="1 per week",0.14,IF('6 weeks'!CE:CE="2-4 per week",0.8,IF('6 weeks'!CE:CE="more than 4 per week",0.8)))))</f>
        <v>0.02</v>
      </c>
      <c r="CF48">
        <f>IF('6 weeks'!CF:CF="Never/less than 1 per month",0.02,IF('6 weeks'!CF:CF="1-3 per month",0.08,IF('6 weeks'!CF:CF="once per week",0.14,IF('6 weeks'!CF:CF="2-4 per week",0.43,IF('6 weeks'!CF:CF="more than 4 per week",0.8)))))</f>
        <v>0.14000000000000001</v>
      </c>
      <c r="CG48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0.43</v>
      </c>
      <c r="CH48">
        <f>IF('6 weeks'!CH:CH="Never/less than once per month",0.02,IF('6 weeks'!CH:CH="1-3 times per month",0.08,IF('6 weeks'!CH:CH="once per week",0.14,IF('6 weeks'!CH:CH="more than once week",0.43))))</f>
        <v>0.02</v>
      </c>
      <c r="CI48">
        <f>IF('6 weeks'!CI:CI="Never/less than once per month",0.02,IF('6 weeks'!CI:CI="1-3 times per month",0.08,IF('6 weeks'!CI:CI="once per week",0.14,IF('6 weeks'!CI:CI="more than once week",0.43))))</f>
        <v>0.14000000000000001</v>
      </c>
      <c r="CJ48">
        <f>IF('6 weeks'!CJ:CJ="Never/less than 1/month",0.02,IF('6 weeks'!CJ:CJ="1-3 times per month",0.08,IF('6 weeks'!CJ:CJ="once per week",0.14,IF('6 weeks'!CJ:CJ="2-6 times/week",0.8,IF('6 weeks'!CJ:CJ="1 or more per day",1)))))</f>
        <v>0.02</v>
      </c>
      <c r="CK48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48">
        <v>0.02</v>
      </c>
      <c r="CM48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48">
        <f>IF('6 weeks'!CN:CN="Never/less than 1 per month",0.02,IF('6 weeks'!CN:CN="1-3 per month",0.08,IF('6 weeks'!CN:CN="once per week",0.14,IF('6 weeks'!CN:CN="2-4 per week",0.43,IF('6 weeks'!CN:CN="more than 4 per week",0.8)))))</f>
        <v>0.14000000000000001</v>
      </c>
      <c r="CO48">
        <f>IF('6 weeks'!CO:CO="Never/less than 1 per month",0.02,IF('6 weeks'!CO:CO="1-3 per month",0.08,IF('6 weeks'!CO:CO="1 per week",0.14,IF('6 weeks'!CO:CO="more than 1 per week",0.8))))</f>
        <v>0.02</v>
      </c>
      <c r="CP48">
        <f>IF('6 weeks'!CP:CP="Never/less than 1 per month",0.02,IF('6 weeks'!CP:CP="1-3 per moth",0.08,IF('6 weeks'!CP:CP="1 per week",0.14,IF('6 weeks'!CP:CP="2-4 per week",0.8,IF('6 weeks'!CP:CP="more than 4 per week",0.8)))))</f>
        <v>0.14000000000000001</v>
      </c>
      <c r="CQ48">
        <f>IF('6 weeks'!CQ:CQ="Never/less than once per month",0.02,IF('6 weeks'!CQ:CQ="1-3 times per month",0.08,IF('6 weeks'!CQ:CQ="once per week",0.14,IF('6 weeks'!CQ:CQ="more than once week",0.43))))</f>
        <v>0.02</v>
      </c>
      <c r="CR48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48">
        <f>IF('6 weeks'!CS:CS="Never/less than 1 per month",0.02,IF('6 weeks'!CS:CS="1-3 per month",0.08,IF('6 weeks'!CS:CS="one per week",0.14,IF('6 weeks'!CS:CS="2-4 per week",0.43,IF('6 weeks'!CS:CS="more than 4 per week",0.8)))))</f>
        <v>0.14000000000000001</v>
      </c>
      <c r="CT48">
        <f>IF('6 weeks'!CT:CT="Never/less than 1 per month",0.02,IF('6 weeks'!CT:CT="1-3 per month",0.08,IF('6 weeks'!CT:CT="1 per week",0.14,IF('6 weeks'!CT:CT="more than 1 per week",0.8))))</f>
        <v>0.02</v>
      </c>
      <c r="CU48">
        <f>IF('6 weeks'!CU:CU="Never/less than 1/month",0.02,IF('6 weeks'!CU:CU="1-3 times per month",0.08,IF('6 weeks'!CU:CU="once per week",0.14,IF('6 weeks'!CU:CU="2-6 times/week",0.8,IF('6 weeks'!CU:CU="1 or more per day",1)))))</f>
        <v>0.08</v>
      </c>
      <c r="CV48">
        <f>IF('6 weeks'!CV:CV="Never/less than 1/month",0.02,IF('6 weeks'!CV:CV="1-3 times/month",0.08,IF('6 weeks'!CV:CV="once per week",0.14,IF('6 weeks'!CV:CV="2-4 times/week",0.43,IF('6 weeks'!CV:CV="more than 4 times/week",0.8)))))</f>
        <v>0.43</v>
      </c>
      <c r="CW48">
        <f>IF('6 weeks'!CW:CW="Never/less than 1 per month",0.02,IF('6 weeks'!CW:CW="1-3 per month",0.08,IF('6 weeks'!CW:CW="1 per week",0.14,IF('6 weeks'!CW:CW="more than 1 per week",0.8))))</f>
        <v>0.02</v>
      </c>
      <c r="CX48">
        <f>IF('6 weeks'!CX:CX="Never/less than once per month",0.02,IF('6 weeks'!CX:CX="1-3 times per month",0.08,IF('6 weeks'!CX:CX="once per week",0.14,IF('6 weeks'!CX:CX="more than once week",0.43))))</f>
        <v>0.02</v>
      </c>
      <c r="CY48">
        <f>IF('6 weeks'!CY:CY="Never/less than 1 per month",0.02,IF('6 weeks'!CY:CY="1-3 per month",0.08,IF('6 weeks'!CY:CY="once per week",0.14,IF('6 weeks'!CY:CY="2-4 per week",0.43,IF('6 weeks'!CY:CY="more than 4 per week",0.8)))))</f>
        <v>0.02</v>
      </c>
      <c r="CZ48">
        <f>IF('6 weeks'!CZ:CZ="Never/less than 1 per month",0.02,IF('6 weeks'!CZ:CZ="1-3 per month",0.08,IF('6 weeks'!CZ:CZ="1-4 per week",0.43,IF('6 weeks'!CZ:CZ="more than 4 per week",0.8))))</f>
        <v>0.43</v>
      </c>
      <c r="DA48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48">
        <f>IF('6 weeks'!DB:DB="Never/less than 1 per month",0.02,IF('6 weeks'!DB:DB="1-3 per month",0.08,IF('6 weeks'!DB:DB="1-4 per week",0.43,IF('6 weeks'!DB:DB="more than 4 per week",0.8))))</f>
        <v>0.02</v>
      </c>
      <c r="DC48">
        <f>IF('6 weeks'!DC:DC="Never/less than 1 per month",0.02,IF('6 weeks'!DC:DC="1-3 per month",0.08,IF('6 weeks'!DC:DC="once per week",0.14,IF('6 weeks'!DC:DC="2-4 per week",0.43,IF('6 weeks'!DC:DC="more than 4 per week",0.8)))))</f>
        <v>0.02</v>
      </c>
      <c r="DD48">
        <f>IF('6 weeks'!DD:DD="Never/less than 1 per month",0.02,IF('6 weeks'!DD:DD="1-3 per month",0.08,IF('6 weeks'!DD:DD="one per week",0.14,IF('6 weeks'!DD:DD="2-6 per week",0.43,IF('6 weeks'!DD:DD="more than 4 per week",0.8)))))</f>
        <v>0.08</v>
      </c>
      <c r="DE48">
        <f>IF('6 weeks'!DE:DE="Never/less than 1 per month",0.02,IF('6 weeks'!DE:DE="1-3 per moth",0.08,IF('6 weeks'!DE:DE="1 per week",0.14,IF('6 weeks'!DE:DE="2-4 per week",0.8,IF('6 weeks'!DE:DE="more than 4 per week",0.8)))))</f>
        <v>0.8</v>
      </c>
      <c r="DF48">
        <f>IF('6 weeks'!DF:DF="Never/less than once per month",0.02,IF('6 weeks'!DF:DF="1-3 times per month",0.08,IF('6 weeks'!DF:DF="once per week",0.14,IF('6 weeks'!DF:DF="more than once week",0.43))))</f>
        <v>0.02</v>
      </c>
      <c r="DG48">
        <f>IF('6 weeks'!DG:DG="Never/less than 1 per month",0.02,IF('6 weeks'!DG:DG="1-3 per month",0.08,IF('6 weeks'!DG:DG="1 per week",0.14,IF('6 weeks'!DG:DG="more than 1 per week",0.8))))</f>
        <v>0.02</v>
      </c>
      <c r="DH48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48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48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48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0.8</v>
      </c>
      <c r="DL48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48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48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48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48">
        <f>IF('6 weeks'!DP:DP="Never/less than 1 per month",0.02,IF('6 weeks'!DP:DP="1-3 per month",0.08,IF('6 weeks'!DP:DP="once per week",0.14,IF('6 weeks'!DP:DP="2-4 per week",0.43,IF('6 weeks'!DP:DP="more than 4 per week",0.8)))))</f>
        <v>0.43</v>
      </c>
      <c r="DQ48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48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48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48">
        <f>IF('6 weeks'!DT:DT="Never/less than 1 per month",0.02,IF('6 weeks'!DT:DT="1-3 per month",0.08,IF('6 weeks'!DT:DT="once per week",0.14,IF('6 weeks'!DT:DT="2-4 per week",0.43,IF('6 weeks'!DT:DT="more than 4 per week",0.8)))))</f>
        <v>0.08</v>
      </c>
      <c r="DU48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48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48">
        <f>IF('6 weeks'!DW:DW="Never/less than 1 per month",0.02,IF('6 weeks'!DW:DW="1-3 per month",0.08,IF('6 weeks'!DW:DW="once per week",0.14,IF('6 weeks'!DW:DW="2-4 per week",0.43,IF('6 weeks'!DW:DW="more than 4 per week",0.8)))))</f>
        <v>0.08</v>
      </c>
      <c r="DX48">
        <f>IF('6 weeks'!DX:DX="Never/less than 1/month",0.02,IF('6 weeks'!DX:DX="1-3 times/month",0.08,IF('6 weeks'!DX:DX="once per week",0.14,IF('6 weeks'!DX:DX="2-4 times/week",0.43,IF('6 weeks'!DX:DX="more than 4 times/week",0.8)))))</f>
        <v>0.08</v>
      </c>
      <c r="DY48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48">
        <f>IF('6 weeks'!DZ:DZ="Never/less than 1/month",0.02,IF('6 weeks'!DZ:DZ="1-3 times/month",0.08,IF('6 weeks'!DZ:DZ="once per week",0.14,IF('6 weeks'!DZ:DZ="2-4 times/week",0.43,IF('6 weeks'!DZ:DZ="more than 4 times/week",0.8)))))</f>
        <v>0.43</v>
      </c>
      <c r="EA48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48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48">
        <f>IF('6 weeks'!EC:EC="Never/less than 1 per month",0.02,IF('6 weeks'!EC:EC="1-3 per month",0.08,IF('6 weeks'!EC:EC="once per week",0.14,IF('6 weeks'!EC:EC="2-4 per week",0.43,IF('6 weeks'!EC:EC="more than 4 per week",0.8)))))</f>
        <v>0.14000000000000001</v>
      </c>
      <c r="ED48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48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48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48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48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48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3</v>
      </c>
      <c r="EJ48">
        <f>IF('6 weeks'!EJ:EJ="Never/less than once per month",0.02,IF('6 weeks'!EJ:EJ="1-3 times per month",0.08,IF('6 weeks'!EJ:EJ="once per week",0.14,IF('6 weeks'!EJ:EJ="more than once per week",0.43))))</f>
        <v>0.08</v>
      </c>
      <c r="EK48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48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0.43</v>
      </c>
      <c r="EM48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2.5</v>
      </c>
      <c r="EN48">
        <f>IF('6 weeks'!EN:EN="Never/less than 1 per month",0.02,IF('6 weeks'!EN:EN="1-3 per moth",0.08,IF('6 weeks'!EN:EN="1 per week",0.14,IF('6 weeks'!EN:EN="2-4 per week",0.8,IF('6 weeks'!EN:EN="more than 4 per week",0.8)))))</f>
        <v>0.14000000000000001</v>
      </c>
      <c r="EO48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0.43</v>
      </c>
      <c r="EP48">
        <f>IF('6 weeks'!EP:EP="Never/less than 1/month",0.02,IF('6 weeks'!EP:EP="1-3 times/month",0.08,IF('6 weeks'!EP:EP="once per week",0.14,IF('6 weeks'!EP:EP="2-4 times/week",0.43,IF('6 weeks'!EP:EP="more than 4 times/week",0.8)))))</f>
        <v>0.08</v>
      </c>
      <c r="EQ48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49" spans="1:147" x14ac:dyDescent="0.25">
      <c r="A49">
        <v>230</v>
      </c>
      <c r="B49">
        <f>IF('6 weeks'!B:B="Never/less than 1/month",0.02,IF('6 weeks'!B:B="1-3 times per month",0.08,IF('6 weeks'!B:B="once per week",0.14,IF('6 weeks'!B:B="2-6 times/week",0.8,IF('6 weeks'!B:B="1 or more per day",1)))))</f>
        <v>0.02</v>
      </c>
      <c r="C49">
        <f>IF('6 weeks'!C:C="Never/less than 1/month",0.02,IF('6 weeks'!C:C="1-3 times per month",0.08,IF('6 weeks'!C:C="once per week",0.14,IF('6 weeks'!C:C="2-6 times/week",0.8,IF('6 weeks'!C:C="1 or more per day",1)))))</f>
        <v>0.14000000000000001</v>
      </c>
      <c r="D49">
        <f>IF('6 weeks'!D:D="Never/less than 1/month",0.02,IF('6 weeks'!D:D="1-3 times per month",0.08,IF('6 weeks'!D:D="once per week",0.14,IF('6 weeks'!D:D="2-6 times/week",0.8,IF('6 weeks'!D:D="1 or more per day",1)))))</f>
        <v>1</v>
      </c>
      <c r="E49">
        <f>IF('6 weeks'!E:E="Never/less than 1 per month",0.02,IF('6 weeks'!E:E="1-3 per month",0.08,IF('6 weeks'!E:E="once per week",0.14,IF('6 weeks'!E:E="2-4 per week",0.43,IF('6 weeks'!E:E="1 or more per day",1)))))</f>
        <v>0.14000000000000001</v>
      </c>
      <c r="F49">
        <f>IF('6 weeks'!F:F="Never/less than 1/month",0.02,IF('6 weeks'!F:F="1-3 times/month",0.08,IF('6 weeks'!F:F="once per week",0.14,IF('6 weeks'!F:F="2-4 times/week",0.43,IF('6 weeks'!F:F="more than 4 times/week",0.8)))))</f>
        <v>0.8</v>
      </c>
      <c r="G49">
        <f>IF('6 weeks'!G:G="Never/less than 1/month",0.02,IF('6 weeks'!G:G="1-3 times per month",0.08,IF('6 weeks'!G:G="once per week",0.14,IF('6 weeks'!G:G="2-6 times/week",0.8,IF('6 weeks'!G:G="1 or more per day",1)))))</f>
        <v>0.14000000000000001</v>
      </c>
      <c r="H49">
        <f>IF('6 weeks'!H:H="Never/less than 1 per month",0.02,IF('6 weeks'!H:H="1-3 per month",0.08,IF('6 weeks'!H:H="once per week",0.14,IF('6 weeks'!H:H="2-4 per week",0.43,IF('6 weeks'!H:H="more than 4 per week",0.8)))))</f>
        <v>0.08</v>
      </c>
      <c r="I49">
        <f>IF('6 weeks'!I:I="Never/less than 1 per month",0.02,IF('6 weeks'!I:I="1-3 per month",0.08,IF('6 weeks'!I:I="once per week",0.14,IF('6 weeks'!I:I="2-4 per week",0.43,IF('6 weeks'!I:I="more than 4 per week",0.8)))))</f>
        <v>0.08</v>
      </c>
      <c r="J49">
        <f>IF('6 weeks'!J:J="Never/less than 1 per month",0.02,IF('6 weeks'!J:J="1-3 per month",0.08,IF('6 weeks'!J:J="once per week",0.14,IF('6 weeks'!J:J="2-4 per week",0.43,IF('6 weeks'!J:J="more than 4 per week",0.8)))))</f>
        <v>0.08</v>
      </c>
      <c r="K49">
        <f>IF('6 weeks'!K:K="Never/less than 1 per month",0.02,IF('6 weeks'!K:K="1-3 per moth",0.08,IF('6 weeks'!K:K="1 per week",0.14,IF('6 weeks'!K:K="2-4 per week",0.8,IF('6 weeks'!K:K="more than 4 per week",0.8)))))</f>
        <v>0.02</v>
      </c>
      <c r="L49">
        <f>IF('6 weeks'!L:L="Never/less than 1/month",0.02,IF('6 weeks'!L:L="1-3 times/month",0.08,IF('6 weeks'!L:L="once per week",0.14,IF('6 weeks'!L:L="2-4 times/week",0.43,IF('6 weeks'!L:L="more than 4 times/week",0.8)))))</f>
        <v>0.8</v>
      </c>
      <c r="M49">
        <f>IF('6 weeks'!M:M="Never/less than 1/month",0.02,IF('6 weeks'!M:M="1-3 times/month",0.08,IF('6 weeks'!M:M="once per week",0.14,IF('6 weeks'!M:M="2-4 times/week",0.43,IF('6 weeks'!M:M="more than 4 times/week",0.8)))))</f>
        <v>0.08</v>
      </c>
      <c r="N49">
        <f>IF('6 weeks'!N:N="Never/less than 1 per month",0.02,IF('6 weeks'!N:N="1-3 per moth",0.08,IF('6 weeks'!N:N="1 per week",0.14,IF('6 weeks'!N:N="2-4 per week",0.8,IF('6 weeks'!N:N="more than 4 per week",0.8)))))</f>
        <v>0.08</v>
      </c>
      <c r="O49">
        <f>IF('6 weeks'!O:O="Never/less than 1 per month",0.02,IF('6 weeks'!O:O="1-3 per month",0.08,IF('6 weeks'!O:O="one per week",0.14,IF('6 weeks'!O:O="2-6 per week",0.8,IF('6 weeks'!O:O="1 or more per day",1)))))</f>
        <v>0.02</v>
      </c>
      <c r="P49">
        <f>IF('6 weeks'!P:P="Never/less than 1 per month",0.02,IF('6 weeks'!P:P="1-3 per month",0.08,IF('6 weeks'!P:P="once per week",0.14,IF('6 weeks'!P:P="2-4 per week",0.43,IF('6 weeks'!P:P="more than 4 per week",0.8)))))</f>
        <v>0.02</v>
      </c>
      <c r="Q49">
        <f>IF('6 weeks'!Q:Q="Never/less than 1 per month",0.02,IF('6 weeks'!Q:Q="1-3 per month",0.08,IF('6 weeks'!Q:Q="2-6 per week",0.8,IF('6 weeks'!Q:Q="1 per day",1,IF('6 weeks'!Q:Q="more than 1 per day",2.5)))))</f>
        <v>0.02</v>
      </c>
      <c r="R49">
        <f>IF('6 weeks'!R:R="Never/less than once per month",0.02,IF('6 weeks'!R:R="1-3 times per month",0.08,IF('6 weeks'!R:R="once per week",0.14,IF('6 weeks'!R:R="more than once week",0.43))))</f>
        <v>0.02</v>
      </c>
      <c r="S49">
        <f>IF('6 weeks'!S:S="Never/less than 1 per month",0.02,IF('6 weeks'!S:S="1-3 per month",0.08,IF('6 weeks'!S:S="1 per week",0.14,IF('6 weeks'!S:S="more than 1 per week",0.8))))</f>
        <v>0.08</v>
      </c>
      <c r="T49">
        <f>IF('6 weeks'!T:T="Never/less than once per month",0.02,IF('6 weeks'!T:T="1-3 times per month",0.08,IF('6 weeks'!T:T="once per week",0.14,IF('6 weeks'!T:T="more than once week",0.43))))</f>
        <v>0.08</v>
      </c>
      <c r="U49">
        <f>IF('6 weeks'!U:U="Never/less than 1/month",0.02,IF('6 weeks'!U:U="1-3 times/month",0.08,IF('6 weeks'!U:U="once per week",0.14,IF('6 weeks'!U:U="2-4 times/week",0.43,IF('6 weeks'!U:U="more than 4 times/week",0.8)))))</f>
        <v>0.08</v>
      </c>
      <c r="V49">
        <f>IF('6 weeks'!V:V="Never/less than 1/month",0.02,IF('6 weeks'!V:V="1-3 times/month",0.08,IF('6 weeks'!V:V="once per week",0.14,IF('6 weeks'!V:V="2-4 times/week",0.43,IF('6 weeks'!V:V="more than 4 times/week",0.8)))))</f>
        <v>0.08</v>
      </c>
      <c r="W49">
        <f>IF('6 weeks'!W:W="Never/less than 1/month",0.02,IF('6 weeks'!W:W="1-3 times/month",0.08,IF('6 weeks'!W:W="once per week",0.14,IF('6 weeks'!W:W="2-4 times/week",0.43,IF('6 weeks'!W:W="more than 4 times/week",0.8)))))</f>
        <v>0.02</v>
      </c>
      <c r="X49">
        <f>IF('6 weeks'!X:X="Never/less than 1 per month",0.02,IF('6 weeks'!X:X="1 per week or less",0.14,IF('6 weeks'!X:X="2-6 per week",0.8,IF('6 weeks'!X:X="1 per day",1,IF('6 weeks'!X:X="2-3 per day",2.5,IF('6 weeks'!X:X="more than 3 per day",3.5))))))</f>
        <v>0.02</v>
      </c>
      <c r="Y49">
        <f>IF('6 weeks'!Y:Y="Never/less than 1 per month",0.02,IF('6 weeks'!Y:Y="1-3 per month",0.08,IF('6 weeks'!Y:Y="once per week",0.14,IF('6 weeks'!Y:Y="2-4 per week",0.43,IF('6 weeks'!Y:Y="more than 4 per week",0.8)))))</f>
        <v>0.02</v>
      </c>
      <c r="Z49">
        <f>IF('6 weeks'!Z:Z="Never/less than 1 per month",0.02,IF('6 weeks'!Z:Z="1-3 per month",0.08,IF('6 weeks'!Z:Z="once per week",0.14,IF('6 weeks'!Z:Z="2-4 per week",0.43,IF('6 weeks'!Z:Z="more than 4 per week",0.8)))))</f>
        <v>0.14000000000000001</v>
      </c>
      <c r="AA49">
        <f>IF('6 weeks'!AA:AA="Never/less than 1 per month",0.02,IF('6 weeks'!AA:AA="1-3 per month",0.08,IF('6 weeks'!AA:AA="once per week",0.14,IF('6 weeks'!AA:AA="2-4 per week",0.43,IF('6 weeks'!AA:AA="more than 4 per week",0.8)))))</f>
        <v>0.43</v>
      </c>
      <c r="AB49">
        <f>IF('6 weeks'!AB:AB="Never/less than 1 per month",0.02,IF('6 weeks'!AB:AB="1-3 per month",0.08,IF('6 weeks'!AB:AB="once per week",0.14,IF('6 weeks'!AB:AB="2-4 per week",0.43,IF('6 weeks'!AB:AB="more than 4 per week",0.8)))))</f>
        <v>0.43</v>
      </c>
      <c r="AC49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49">
        <f>IF('6 weeks'!AD:AD="Never/less than 1 per month",0.02,IF('6 weeks'!AD:AD="1-3 per month",0.08,IF('6 weeks'!AD:AD="one per week",0.14,IF('6 weeks'!AD:AD="2-4 per week",0.43,IF('6 weeks'!AD:AD="more than 4 per week",0.8)))))</f>
        <v>0.02</v>
      </c>
      <c r="AE49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0.14000000000000001</v>
      </c>
      <c r="AF49">
        <f>IF('6 weeks'!AF:AF="Never/less than 1 per month",0.02,IF('6 weeks'!AF:AF="1-3 per month",0.08,IF('6 weeks'!AF:AF="one per week",0.14,IF('6 weeks'!AF:AF="2-6 per week",0.8,IF('6 weeks'!AF:AF="1 or more per day",1)))))</f>
        <v>0.02</v>
      </c>
      <c r="AG49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49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0.02</v>
      </c>
      <c r="AI49">
        <f>IF('6 weeks'!AI:AI="Never/less than once per month",0.02,IF('6 weeks'!AI:AI="1-3 times per month",0.08,IF('6 weeks'!AI:AI="once per week",0.14,IF('6 weeks'!AI:AI="more than once week",0.43))))</f>
        <v>0.02</v>
      </c>
      <c r="AJ49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49">
        <f>IF('6 weeks'!AK:AK="Never/less than 1 per month",0.02,IF('6 weeks'!AK:AK="1-3 per month",0.08,IF('6 weeks'!AK:AK="one per week",0.14,IF('6 weeks'!AK:AK="2-6 per week",0.8,IF('6 weeks'!AK:AK="1 or more per day",1)))))</f>
        <v>0.14000000000000001</v>
      </c>
      <c r="AL49">
        <f>IF('6 weeks'!AL:AL="Never/less than 1/month",0.02,IF('6 weeks'!AL:AL="1-3 times/month",0.08,IF('6 weeks'!AL:AL="once per week",0.14,IF('6 weeks'!AL:AL="2-4 times/week",0.43,IF('6 weeks'!AL:AL="more than 4 times/week",0.8)))))</f>
        <v>0.14000000000000001</v>
      </c>
      <c r="AM49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49">
        <f>IF('6 weeks'!AN:AN="Never/less than 1 per month",0.02,IF('6 weeks'!AN:AN="1-3 per moth",0.08,IF('6 weeks'!AN:AN="1 per week",0.14,IF('6 weeks'!AN:AN="2-4 per week",0.8,IF('6 weeks'!AN:AN="more than 4 per week",0.8)))))</f>
        <v>0.14000000000000001</v>
      </c>
      <c r="AO49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49">
        <f>IF('6 weeks'!AP:AP="Never/less than 1 per month",0.02,IF('6 weeks'!AP:AP="1-3 per month",0.08,IF('6 weeks'!AP:AP="1 per week",0.14,IF('6 weeks'!AP:AP="more than 1 per week",0.8))))</f>
        <v>0.14000000000000001</v>
      </c>
      <c r="AQ49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49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49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49">
        <f>IF('6 weeks'!AT:AT="Never/less than 1 per month",0.02,IF('6 weeks'!AT:AT="1-3 per month",0.08,IF('6 weeks'!AT:AT="1-4 per week",0.43,IF('6 weeks'!AT:AT="more than 4 per week",0.8))))</f>
        <v>0.02</v>
      </c>
      <c r="AU49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49">
        <f>IF('6 weeks'!AV:AV="Never/less than 1 per month",0.02,IF('6 weeks'!AV:AV="1-3 per month",0.08,IF('6 weeks'!AV:AV="one per week",0.14,IF('6 weeks'!AV:AV="2-6 per week",0.8,IF('6 weeks'!AV:AV="1 or more per day",1)))))</f>
        <v>0.02</v>
      </c>
      <c r="AW49">
        <f>IF('6 weeks'!AW:AW="Never/less than 1 per month",0.02,IF('6 weeks'!AW:AW="1-3 per month",0.08,IF('6 weeks'!AW:AW="once per week",0.14,IF('6 weeks'!AW:AW="2-4 per week",0.43,IF('6 weeks'!AW:AW="more than 4 per week",0.8)))))</f>
        <v>0.08</v>
      </c>
      <c r="AX49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49">
        <f>IF('6 weeks'!AY:AY="Never/less than 1 per month",0.02,IF('6 weeks'!AY:AY="1-3 per moth",0.08,IF('6 weeks'!AY:AY="1 per week",0.14,IF('6 weeks'!AY:AY="2-4 per week",0.43,IF('6 weeks'!AY:AY="more than 4 per week",0.8)))))</f>
        <v>0.02</v>
      </c>
      <c r="AZ49">
        <f>IF('6 weeks'!AZ:AZ="Never/less than 1 per month",0.02,IF('6 weeks'!AZ:AZ="1-3 per month",0.08,IF('6 weeks'!AZ:AZ="once per week",0.14,IF('6 weeks'!AZ:AZ="2-4 per week",0.43,IF('6 weeks'!AZ:AZ="more than 4 per week",0.8)))))</f>
        <v>0.08</v>
      </c>
      <c r="BA49">
        <f>IF('6 weeks'!BA:BA="Never/less than 1 per month",0.02,IF('6 weeks'!BA:BA="1-3 per moth",0.08,IF('6 weeks'!BA:BA="1 per week",0.14,IF('6 weeks'!BA:BA="2-4 per week",0.8,IF('6 weeks'!BA:BA="more than 4 per week",0.8)))))</f>
        <v>0.14000000000000001</v>
      </c>
      <c r="BB49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49">
        <f>IF('6 weeks'!BC:BC="Never/less than 1 per month",0.02,IF('6 weeks'!BC:BC="1-3 per month",0.08,IF('6 weeks'!BC:BC="once per week",0.14,IF('6 weeks'!BC:BC="2-4 per week",0.43,IF('6 weeks'!BC:BC="more than 4 per week",0.8)))))</f>
        <v>0.08</v>
      </c>
      <c r="BD49">
        <f>IF('6 weeks'!BD:BD="Never/less than 1 per month",0.02,IF('6 weeks'!BD:BD="1-3 per month",0.08,IF('6 weeks'!BD:BD="1 per week",0.14,IF('6 weeks'!BD:BD="more than 1 per week",0.8))))</f>
        <v>0.8</v>
      </c>
      <c r="BE49">
        <f>IF('6 weeks'!BE:BE="Never/less than 1 per month",0.02,IF('6 weeks'!BE:BE="1-3 per month",0.08,IF('6 weeks'!BE:BE="1 per week",0.14,IF('6 weeks'!BE:BE="more than 1 per week",0.8))))</f>
        <v>0.8</v>
      </c>
      <c r="BF49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49">
        <f>IF('6 weeks'!BG:BG="Never/less than 1/month",0.02,IF('6 weeks'!BG:BG="1-3 times/month",0.08,IF('6 weeks'!BG:BG="once per week",0.14,IF('6 weeks'!BG:BG="2-4 times/week",0.43,IF('6 weeks'!BG:BG="more than 4 times/week",0.8)))))</f>
        <v>0.14000000000000001</v>
      </c>
      <c r="BH49">
        <f>IF('6 weeks'!BH:BH="Never/less than 1/month",0.02,IF('6 weeks'!BH:BH="1-3 times/month",0.08,IF('6 weeks'!BH:BH="once per week",0.14,IF('6 weeks'!BH:BH="2-4 times/week",0.43,IF('6 weeks'!BH:BH="more than 4 times/week",0.8)))))</f>
        <v>0.43</v>
      </c>
      <c r="BI49">
        <f>IF('6 weeks'!BI:BI="Never/less than 1/month",0.02,IF('6 weeks'!BI:BI="1-3 times/month",0.08,IF('6 weeks'!BI:BI="once per week",0.14,IF('6 weeks'!BI:BI="2-4 times/week",0.43,IF('6 weeks'!BI:BI="1 or more per day",1)))))</f>
        <v>0.08</v>
      </c>
      <c r="BJ49">
        <f>IF('6 weeks'!BJ:BJ="Never/less than 1 per month",0.02,IF('6 weeks'!BJ:BJ="1-3 per month",0.08,IF('6 weeks'!BJ:BJ="one per week",0.14,IF('6 weeks'!BJ:BJ="2-4 per week",0.43,IF('6 weeks'!BJ:BJ="more than 4 per week",0.8)))))</f>
        <v>0.02</v>
      </c>
      <c r="BK49">
        <f>IF('6 weeks'!BK:BK="Never/less than 1 per month",0.02,IF('6 weeks'!BK:BK="1-3 per month",0.08,IF('6 weeks'!BK:BK="once per week",0.14,IF('6 weeks'!BK:BK="2-4 per week",0.43,IF('6 weeks'!BK:BK="more than 4 per week",0.8)))))</f>
        <v>0.08</v>
      </c>
      <c r="BL49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49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49">
        <f>IF('6 weeks'!BN:BN="Never/less than 1 per month",0.02,IF('6 weeks'!BN:BN="1-3 per month",0.08,IF('6 weeks'!BN:BN="once per week",0.14,IF('6 weeks'!BN:BN="2-4 per week",0.43,IF('6 weeks'!BN:BN="more than 4 per week",0.8)))))</f>
        <v>0.08</v>
      </c>
      <c r="BO49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49">
        <f>IF('6 weeks'!BP:BP="Never/less than 1 per month",0.02,IF('6 weeks'!BP:BP="1-3 per month",0.08,IF('6 weeks'!BP:BP="one per week",0.14,IF('6 weeks'!BP:BP="2-4 per week",0.43,IF('6 weeks'!BP:BP="more than 4 per week",0.8)))))</f>
        <v>0.8</v>
      </c>
      <c r="BQ49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49">
        <f>IF('6 weeks'!BR:BR="never/less than 1 per month",0.02,IF('6 weeks'!BR:BR="1-3 times per month",0.08,IF('6 weeks'!BR:BR="once per week",0.14,IF('6 weeks'!BR:BR="2-4 imes per week",0.43,IF('6 weeks'!BR:BR="more than 4 times per week",0.8)))))</f>
        <v>0.02</v>
      </c>
      <c r="BS49">
        <f>IF('6 weeks'!BS:BS="Never/less than 1 per month",0.02,IF('6 weeks'!BS:BS="1-3 per month",0.08,IF('6 weeks'!BS:BS="once per week",0.14,IF('6 weeks'!BS:BS="2-4 per week",0.43,IF('6 weeks'!BS:BS="more than 4 per week",0.8)))))</f>
        <v>0.08</v>
      </c>
      <c r="BT49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49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1</v>
      </c>
      <c r="BV49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49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49">
        <f>IF('6 weeks'!BX:BX="Never/less than 1 per month",0.02,IF('6 weeks'!BX:BX="1-3 per month",0.08,IF('6 weeks'!BX:BX="once per week",0.14,IF('6 weeks'!BX:BX="2-4 per week",0.43,IF('6 weeks'!BX:BX="more than 4 per week",0.8)))))</f>
        <v>0.02</v>
      </c>
      <c r="BY49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0.8</v>
      </c>
      <c r="BZ49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49">
        <f>IF('6 weeks'!CA:CA="Never/less than 1 per month",0.02,IF('6 weeks'!CA:CA="1-3 per month",0.08,IF('6 weeks'!CA:CA="once per week",0.14,IF('6 weeks'!CA:CA="2-4 per week",0.43,IF('6 weeks'!CA:CA="more than 4 per week",0.8)))))</f>
        <v>0.08</v>
      </c>
      <c r="CB49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49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49">
        <f>IF('6 weeks'!CD:CD="Never/less than 1/month",0.02,IF('6 weeks'!CD:CD="1-3 times/month",0.08,IF('6 weeks'!CD:CD="once per week",0.14,IF('6 weeks'!CD:CD="2-4 times/week",0.43,IF('6 weeks'!CD:CD="more than 4 times/week",0.8)))))</f>
        <v>0.02</v>
      </c>
      <c r="CE49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49">
        <f>IF('6 weeks'!CF:CF="Never/less than 1 per month",0.02,IF('6 weeks'!CF:CF="1-3 per month",0.08,IF('6 weeks'!CF:CF="once per week",0.14,IF('6 weeks'!CF:CF="2-4 per week",0.43,IF('6 weeks'!CF:CF="more than 4 per week",0.8)))))</f>
        <v>0.02</v>
      </c>
      <c r="CG49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0.02</v>
      </c>
      <c r="CH49">
        <f>IF('6 weeks'!CH:CH="Never/less than once per month",0.02,IF('6 weeks'!CH:CH="1-3 times per month",0.08,IF('6 weeks'!CH:CH="once per week",0.14,IF('6 weeks'!CH:CH="more than once week",0.43))))</f>
        <v>0.02</v>
      </c>
      <c r="CI49">
        <f>IF('6 weeks'!CI:CI="Never/less than once per month",0.02,IF('6 weeks'!CI:CI="1-3 times per month",0.08,IF('6 weeks'!CI:CI="once per week",0.14,IF('6 weeks'!CI:CI="more than once week",0.43))))</f>
        <v>0.02</v>
      </c>
      <c r="CJ49">
        <f>IF('6 weeks'!CJ:CJ="Never/less than 1/month",0.02,IF('6 weeks'!CJ:CJ="1-3 times per month",0.08,IF('6 weeks'!CJ:CJ="once per week",0.14,IF('6 weeks'!CJ:CJ="2-6 times/week",0.8,IF('6 weeks'!CJ:CJ="1 or more per day",1)))))</f>
        <v>0.8</v>
      </c>
      <c r="CK49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49">
        <v>0.02</v>
      </c>
      <c r="CM49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49">
        <f>IF('6 weeks'!CN:CN="Never/less than 1 per month",0.02,IF('6 weeks'!CN:CN="1-3 per month",0.08,IF('6 weeks'!CN:CN="once per week",0.14,IF('6 weeks'!CN:CN="2-4 per week",0.43,IF('6 weeks'!CN:CN="more than 4 per week",0.8)))))</f>
        <v>0.08</v>
      </c>
      <c r="CO49">
        <f>IF('6 weeks'!CO:CO="Never/less than 1 per month",0.02,IF('6 weeks'!CO:CO="1-3 per month",0.08,IF('6 weeks'!CO:CO="1 per week",0.14,IF('6 weeks'!CO:CO="more than 1 per week",0.8))))</f>
        <v>0.02</v>
      </c>
      <c r="CP49">
        <f>IF('6 weeks'!CP:CP="Never/less than 1 per month",0.02,IF('6 weeks'!CP:CP="1-3 per moth",0.08,IF('6 weeks'!CP:CP="1 per week",0.14,IF('6 weeks'!CP:CP="2-4 per week",0.8,IF('6 weeks'!CP:CP="more than 4 per week",0.8)))))</f>
        <v>0.8</v>
      </c>
      <c r="CQ49">
        <f>IF('6 weeks'!CQ:CQ="Never/less than once per month",0.02,IF('6 weeks'!CQ:CQ="1-3 times per month",0.08,IF('6 weeks'!CQ:CQ="once per week",0.14,IF('6 weeks'!CQ:CQ="more than once week",0.43))))</f>
        <v>0.02</v>
      </c>
      <c r="CR49">
        <f>IF('6 weeks'!CR:CR="Never/less than 1/month",0.02,IF('6 weeks'!CR:CR="1-3 times/month",0.08,IF('6 weeks'!CR:CR="once per week",0.14,IF('6 weeks'!CR:CR="2-4 times/week",0.43,IF('6 weeks'!CR:CR="more than 4 times/week",0.8)))))</f>
        <v>0.14000000000000001</v>
      </c>
      <c r="CS49">
        <f>IF('6 weeks'!CS:CS="Never/less than 1 per month",0.02,IF('6 weeks'!CS:CS="1-3 per month",0.08,IF('6 weeks'!CS:CS="one per week",0.14,IF('6 weeks'!CS:CS="2-4 per week",0.43,IF('6 weeks'!CS:CS="more than 4 per week",0.8)))))</f>
        <v>0.14000000000000001</v>
      </c>
      <c r="CT49">
        <f>IF('6 weeks'!CT:CT="Never/less than 1 per month",0.02,IF('6 weeks'!CT:CT="1-3 per month",0.08,IF('6 weeks'!CT:CT="1 per week",0.14,IF('6 weeks'!CT:CT="more than 1 per week",0.8))))</f>
        <v>0.02</v>
      </c>
      <c r="CU49">
        <f>IF('6 weeks'!CU:CU="Never/less than 1/month",0.02,IF('6 weeks'!CU:CU="1-3 times per month",0.08,IF('6 weeks'!CU:CU="once per week",0.14,IF('6 weeks'!CU:CU="2-6 times/week",0.8,IF('6 weeks'!CU:CU="1 or more per day",1)))))</f>
        <v>0.02</v>
      </c>
      <c r="CV49">
        <f>IF('6 weeks'!CV:CV="Never/less than 1/month",0.02,IF('6 weeks'!CV:CV="1-3 times/month",0.08,IF('6 weeks'!CV:CV="once per week",0.14,IF('6 weeks'!CV:CV="2-4 times/week",0.43,IF('6 weeks'!CV:CV="more than 4 times/week",0.8)))))</f>
        <v>0.14000000000000001</v>
      </c>
      <c r="CW49">
        <f>IF('6 weeks'!CW:CW="Never/less than 1 per month",0.02,IF('6 weeks'!CW:CW="1-3 per month",0.08,IF('6 weeks'!CW:CW="1 per week",0.14,IF('6 weeks'!CW:CW="more than 1 per week",0.8))))</f>
        <v>0.08</v>
      </c>
      <c r="CX49">
        <f>IF('6 weeks'!CX:CX="Never/less than once per month",0.02,IF('6 weeks'!CX:CX="1-3 times per month",0.08,IF('6 weeks'!CX:CX="once per week",0.14,IF('6 weeks'!CX:CX="more than once week",0.43))))</f>
        <v>0.08</v>
      </c>
      <c r="CY49">
        <f>IF('6 weeks'!CY:CY="Never/less than 1 per month",0.02,IF('6 weeks'!CY:CY="1-3 per month",0.08,IF('6 weeks'!CY:CY="once per week",0.14,IF('6 weeks'!CY:CY="2-4 per week",0.43,IF('6 weeks'!CY:CY="more than 4 per week",0.8)))))</f>
        <v>0.14000000000000001</v>
      </c>
      <c r="CZ49">
        <f>IF('6 weeks'!CZ:CZ="Never/less than 1 per month",0.02,IF('6 weeks'!CZ:CZ="1-3 per month",0.08,IF('6 weeks'!CZ:CZ="1-4 per week",0.43,IF('6 weeks'!CZ:CZ="more than 4 per week",0.8))))</f>
        <v>0.02</v>
      </c>
      <c r="DA49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49">
        <f>IF('6 weeks'!DB:DB="Never/less than 1 per month",0.02,IF('6 weeks'!DB:DB="1-3 per month",0.08,IF('6 weeks'!DB:DB="1-4 per week",0.43,IF('6 weeks'!DB:DB="more than 4 per week",0.8))))</f>
        <v>0.02</v>
      </c>
      <c r="DC49">
        <f>IF('6 weeks'!DC:DC="Never/less than 1 per month",0.02,IF('6 weeks'!DC:DC="1-3 per month",0.08,IF('6 weeks'!DC:DC="once per week",0.14,IF('6 weeks'!DC:DC="2-4 per week",0.43,IF('6 weeks'!DC:DC="more than 4 per week",0.8)))))</f>
        <v>0.08</v>
      </c>
      <c r="DD49">
        <f>IF('6 weeks'!DD:DD="Never/less than 1 per month",0.02,IF('6 weeks'!DD:DD="1-3 per month",0.08,IF('6 weeks'!DD:DD="one per week",0.14,IF('6 weeks'!DD:DD="2-6 per week",0.43,IF('6 weeks'!DD:DD="more than 4 per week",0.8)))))</f>
        <v>0.08</v>
      </c>
      <c r="DE49">
        <f>IF('6 weeks'!DE:DE="Never/less than 1 per month",0.02,IF('6 weeks'!DE:DE="1-3 per moth",0.08,IF('6 weeks'!DE:DE="1 per week",0.14,IF('6 weeks'!DE:DE="2-4 per week",0.8,IF('6 weeks'!DE:DE="more than 4 per week",0.8)))))</f>
        <v>0.14000000000000001</v>
      </c>
      <c r="DF49">
        <f>IF('6 weeks'!DF:DF="Never/less than once per month",0.02,IF('6 weeks'!DF:DF="1-3 times per month",0.08,IF('6 weeks'!DF:DF="once per week",0.14,IF('6 weeks'!DF:DF="more than once week",0.43))))</f>
        <v>0.02</v>
      </c>
      <c r="DG49">
        <f>IF('6 weeks'!DG:DG="Never/less than 1 per month",0.02,IF('6 weeks'!DG:DG="1-3 per month",0.08,IF('6 weeks'!DG:DG="1 per week",0.14,IF('6 weeks'!DG:DG="more than 1 per week",0.8))))</f>
        <v>0.02</v>
      </c>
      <c r="DH49">
        <f>IF('6 weeks'!DH:DH="Never/less than 1 per month",0.02,IF('6 weeks'!DH:DH="1-3 per month",0.08,IF('6 weeks'!DH:DH="once per week",0.14,IF('6 weeks'!DH:DH="2-4 per week",0.43,IF('6 weeks'!DH:DH="more than 4 per week",0.8)))))</f>
        <v>0.08</v>
      </c>
      <c r="DI49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49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49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0.02</v>
      </c>
      <c r="DL49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49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49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49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49">
        <f>IF('6 weeks'!DP:DP="Never/less than 1 per month",0.02,IF('6 weeks'!DP:DP="1-3 per month",0.08,IF('6 weeks'!DP:DP="once per week",0.14,IF('6 weeks'!DP:DP="2-4 per week",0.43,IF('6 weeks'!DP:DP="more than 4 per week",0.8)))))</f>
        <v>0.02</v>
      </c>
      <c r="DQ49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49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49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0.8</v>
      </c>
      <c r="DT49">
        <f>IF('6 weeks'!DT:DT="Never/less than 1 per month",0.02,IF('6 weeks'!DT:DT="1-3 per month",0.08,IF('6 weeks'!DT:DT="once per week",0.14,IF('6 weeks'!DT:DT="2-4 per week",0.43,IF('6 weeks'!DT:DT="more than 4 per week",0.8)))))</f>
        <v>0.02</v>
      </c>
      <c r="DU49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49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49">
        <f>IF('6 weeks'!DW:DW="Never/less than 1 per month",0.02,IF('6 weeks'!DW:DW="1-3 per month",0.08,IF('6 weeks'!DW:DW="once per week",0.14,IF('6 weeks'!DW:DW="2-4 per week",0.43,IF('6 weeks'!DW:DW="more than 4 per week",0.8)))))</f>
        <v>0.08</v>
      </c>
      <c r="DX49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49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49">
        <f>IF('6 weeks'!DZ:DZ="Never/less than 1/month",0.02,IF('6 weeks'!DZ:DZ="1-3 times/month",0.08,IF('6 weeks'!DZ:DZ="once per week",0.14,IF('6 weeks'!DZ:DZ="2-4 times/week",0.43,IF('6 weeks'!DZ:DZ="more than 4 times/week",0.8)))))</f>
        <v>0.8</v>
      </c>
      <c r="EA49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49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49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49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49">
        <f>IF('6 weeks'!EE:EE="Never/less than 1/month",0.02,IF('6 weeks'!EE:EE="1-3 times per month",0.08,IF('6 weeks'!EE:EE="once per week",0.14,IF('6 weeks'!EE:EE="2-6 times/week",0.8,IF('6 weeks'!EE:EE="1 or more per day",1)))))</f>
        <v>0.08</v>
      </c>
      <c r="EF49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49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49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49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2</v>
      </c>
      <c r="EJ49">
        <f>IF('6 weeks'!EJ:EJ="Never/less than once per month",0.02,IF('6 weeks'!EJ:EJ="1-3 times per month",0.08,IF('6 weeks'!EJ:EJ="once per week",0.14,IF('6 weeks'!EJ:EJ="more than once per week",0.43))))</f>
        <v>0.08</v>
      </c>
      <c r="EK49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49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0.8</v>
      </c>
      <c r="EM49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1</v>
      </c>
      <c r="EN49">
        <f>IF('6 weeks'!EN:EN="Never/less than 1 per month",0.02,IF('6 weeks'!EN:EN="1-3 per moth",0.08,IF('6 weeks'!EN:EN="1 per week",0.14,IF('6 weeks'!EN:EN="2-4 per week",0.8,IF('6 weeks'!EN:EN="more than 4 per week",0.8)))))</f>
        <v>0.02</v>
      </c>
      <c r="EO49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0.8</v>
      </c>
      <c r="EP49">
        <f>IF('6 weeks'!EP:EP="Never/less than 1/month",0.02,IF('6 weeks'!EP:EP="1-3 times/month",0.08,IF('6 weeks'!EP:EP="once per week",0.14,IF('6 weeks'!EP:EP="2-4 times/week",0.43,IF('6 weeks'!EP:EP="more than 4 times/week",0.8)))))</f>
        <v>0.08</v>
      </c>
      <c r="EQ49">
        <f>IF('6 weeks'!EQ:EQ="Never/less than 1/month",0.02,IF('6 weeks'!EQ:EQ="1-3 times/month",0.08,IF('6 weeks'!EQ:EQ="once per week",0.14,IF('6 weeks'!EQ:EQ="2-4 times/week",0.43,IF('6 weeks'!EQ:EQ="more than 4 times/week",0.8)))))</f>
        <v>0.08</v>
      </c>
    </row>
    <row r="50" spans="1:147" x14ac:dyDescent="0.25">
      <c r="A50">
        <v>231</v>
      </c>
      <c r="B50">
        <f>IF('6 weeks'!B:B="Never/less than 1/month",0.02,IF('6 weeks'!B:B="1-3 times per month",0.08,IF('6 weeks'!B:B="once per week",0.14,IF('6 weeks'!B:B="2-6 times/week",0.8,IF('6 weeks'!B:B="1 or more per day",1)))))</f>
        <v>0.8</v>
      </c>
      <c r="C50">
        <f>IF('6 weeks'!C:C="Never/less than 1/month",0.02,IF('6 weeks'!C:C="1-3 times per month",0.08,IF('6 weeks'!C:C="once per week",0.14,IF('6 weeks'!C:C="2-6 times/week",0.8,IF('6 weeks'!C:C="1 or more per day",1)))))</f>
        <v>0.8</v>
      </c>
      <c r="D50">
        <f>IF('6 weeks'!D:D="Never/less than 1/month",0.02,IF('6 weeks'!D:D="1-3 times per month",0.08,IF('6 weeks'!D:D="once per week",0.14,IF('6 weeks'!D:D="2-6 times/week",0.8,IF('6 weeks'!D:D="1 or more per day",1)))))</f>
        <v>0.08</v>
      </c>
      <c r="E50">
        <f>IF('6 weeks'!E:E="Never/less than 1 per month",0.02,IF('6 weeks'!E:E="1-3 per month",0.08,IF('6 weeks'!E:E="once per week",0.14,IF('6 weeks'!E:E="2-4 per week",0.43,IF('6 weeks'!E:E="1 or more per day",1)))))</f>
        <v>0.08</v>
      </c>
      <c r="F50">
        <f>IF('6 weeks'!F:F="Never/less than 1/month",0.02,IF('6 weeks'!F:F="1-3 times/month",0.08,IF('6 weeks'!F:F="once per week",0.14,IF('6 weeks'!F:F="2-4 times/week",0.43,IF('6 weeks'!F:F="more than 4 times/week",0.8)))))</f>
        <v>0.14000000000000001</v>
      </c>
      <c r="G50">
        <f>IF('6 weeks'!G:G="Never/less than 1/month",0.02,IF('6 weeks'!G:G="1-3 times per month",0.08,IF('6 weeks'!G:G="once per week",0.14,IF('6 weeks'!G:G="2-6 times/week",0.8,IF('6 weeks'!G:G="1 or more per day",1)))))</f>
        <v>0.02</v>
      </c>
      <c r="H50">
        <f>IF('6 weeks'!H:H="Never/less than 1 per month",0.02,IF('6 weeks'!H:H="1-3 per month",0.08,IF('6 weeks'!H:H="once per week",0.14,IF('6 weeks'!H:H="2-4 per week",0.43,IF('6 weeks'!H:H="more than 4 per week",0.8)))))</f>
        <v>0.08</v>
      </c>
      <c r="I50">
        <f>IF('6 weeks'!I:I="Never/less than 1 per month",0.02,IF('6 weeks'!I:I="1-3 per month",0.08,IF('6 weeks'!I:I="once per week",0.14,IF('6 weeks'!I:I="2-4 per week",0.43,IF('6 weeks'!I:I="more than 4 per week",0.8)))))</f>
        <v>0.14000000000000001</v>
      </c>
      <c r="J50">
        <f>IF('6 weeks'!J:J="Never/less than 1 per month",0.02,IF('6 weeks'!J:J="1-3 per month",0.08,IF('6 weeks'!J:J="once per week",0.14,IF('6 weeks'!J:J="2-4 per week",0.43,IF('6 weeks'!J:J="more than 4 per week",0.8)))))</f>
        <v>0.08</v>
      </c>
      <c r="K50">
        <f>IF('6 weeks'!K:K="Never/less than 1 per month",0.02,IF('6 weeks'!K:K="1-3 per moth",0.08,IF('6 weeks'!K:K="1 per week",0.14,IF('6 weeks'!K:K="2-4 per week",0.8,IF('6 weeks'!K:K="more than 4 per week",0.8)))))</f>
        <v>0.02</v>
      </c>
      <c r="L50">
        <f>IF('6 weeks'!L:L="Never/less than 1/month",0.02,IF('6 weeks'!L:L="1-3 times/month",0.08,IF('6 weeks'!L:L="once per week",0.14,IF('6 weeks'!L:L="2-4 times/week",0.43,IF('6 weeks'!L:L="more than 4 times/week",0.8)))))</f>
        <v>0.43</v>
      </c>
      <c r="M50">
        <f>IF('6 weeks'!M:M="Never/less than 1/month",0.02,IF('6 weeks'!M:M="1-3 times/month",0.08,IF('6 weeks'!M:M="once per week",0.14,IF('6 weeks'!M:M="2-4 times/week",0.43,IF('6 weeks'!M:M="more than 4 times/week",0.8)))))</f>
        <v>0.43</v>
      </c>
      <c r="N50">
        <f>IF('6 weeks'!N:N="Never/less than 1 per month",0.02,IF('6 weeks'!N:N="1-3 per moth",0.08,IF('6 weeks'!N:N="1 per week",0.14,IF('6 weeks'!N:N="2-4 per week",0.8,IF('6 weeks'!N:N="more than 4 per week",0.8)))))</f>
        <v>0.02</v>
      </c>
      <c r="O50">
        <f>IF('6 weeks'!O:O="Never/less than 1 per month",0.02,IF('6 weeks'!O:O="1-3 per month",0.08,IF('6 weeks'!O:O="one per week",0.14,IF('6 weeks'!O:O="2-6 per week",0.8,IF('6 weeks'!O:O="1 or more per day",1)))))</f>
        <v>0.02</v>
      </c>
      <c r="P50">
        <f>IF('6 weeks'!P:P="Never/less than 1 per month",0.02,IF('6 weeks'!P:P="1-3 per month",0.08,IF('6 weeks'!P:P="once per week",0.14,IF('6 weeks'!P:P="2-4 per week",0.43,IF('6 weeks'!P:P="more than 4 per week",0.8)))))</f>
        <v>0.02</v>
      </c>
      <c r="Q50">
        <f>IF('6 weeks'!Q:Q="Never/less than 1 per month",0.02,IF('6 weeks'!Q:Q="1-3 per month",0.08,IF('6 weeks'!Q:Q="2-6 per week",0.8,IF('6 weeks'!Q:Q="1 per day",1,IF('6 weeks'!Q:Q="more than 1 per day",2.5)))))</f>
        <v>0.8</v>
      </c>
      <c r="R50">
        <f>IF('6 weeks'!R:R="Never/less than once per month",0.02,IF('6 weeks'!R:R="1-3 times per month",0.08,IF('6 weeks'!R:R="once per week",0.14,IF('6 weeks'!R:R="more than once week",0.43))))</f>
        <v>0.02</v>
      </c>
      <c r="S50">
        <f>IF('6 weeks'!S:S="Never/less than 1 per month",0.02,IF('6 weeks'!S:S="1-3 per month",0.08,IF('6 weeks'!S:S="1 per week",0.14,IF('6 weeks'!S:S="more than 1 per week",0.8))))</f>
        <v>0.08</v>
      </c>
      <c r="T50">
        <f>IF('6 weeks'!T:T="Never/less than once per month",0.02,IF('6 weeks'!T:T="1-3 times per month",0.08,IF('6 weeks'!T:T="once per week",0.14,IF('6 weeks'!T:T="more than once week",0.43))))</f>
        <v>0.02</v>
      </c>
      <c r="U50">
        <f>IF('6 weeks'!U:U="Never/less than 1/month",0.02,IF('6 weeks'!U:U="1-3 times/month",0.08,IF('6 weeks'!U:U="once per week",0.14,IF('6 weeks'!U:U="2-4 times/week",0.43,IF('6 weeks'!U:U="more than 4 times/week",0.8)))))</f>
        <v>0.14000000000000001</v>
      </c>
      <c r="V50">
        <f>IF('6 weeks'!V:V="Never/less than 1/month",0.02,IF('6 weeks'!V:V="1-3 times/month",0.08,IF('6 weeks'!V:V="once per week",0.14,IF('6 weeks'!V:V="2-4 times/week",0.43,IF('6 weeks'!V:V="more than 4 times/week",0.8)))))</f>
        <v>0.14000000000000001</v>
      </c>
      <c r="W50">
        <f>IF('6 weeks'!W:W="Never/less than 1/month",0.02,IF('6 weeks'!W:W="1-3 times/month",0.08,IF('6 weeks'!W:W="once per week",0.14,IF('6 weeks'!W:W="2-4 times/week",0.43,IF('6 weeks'!W:W="more than 4 times/week",0.8)))))</f>
        <v>0.02</v>
      </c>
      <c r="X50">
        <f>IF('6 weeks'!X:X="Never/less than 1 per month",0.02,IF('6 weeks'!X:X="1 per week or less",0.14,IF('6 weeks'!X:X="2-6 per week",0.8,IF('6 weeks'!X:X="1 per day",1,IF('6 weeks'!X:X="2-3 per day",2.5,IF('6 weeks'!X:X="more than 3 per day",3.5))))))</f>
        <v>0.8</v>
      </c>
      <c r="Y50">
        <f>IF('6 weeks'!Y:Y="Never/less than 1 per month",0.02,IF('6 weeks'!Y:Y="1-3 per month",0.08,IF('6 weeks'!Y:Y="once per week",0.14,IF('6 weeks'!Y:Y="2-4 per week",0.43,IF('6 weeks'!Y:Y="more than 4 per week",0.8)))))</f>
        <v>0.14000000000000001</v>
      </c>
      <c r="Z50">
        <f>IF('6 weeks'!Z:Z="Never/less than 1 per month",0.02,IF('6 weeks'!Z:Z="1-3 per month",0.08,IF('6 weeks'!Z:Z="once per week",0.14,IF('6 weeks'!Z:Z="2-4 per week",0.43,IF('6 weeks'!Z:Z="more than 4 per week",0.8)))))</f>
        <v>0.08</v>
      </c>
      <c r="AA50">
        <f>IF('6 weeks'!AA:AA="Never/less than 1 per month",0.02,IF('6 weeks'!AA:AA="1-3 per month",0.08,IF('6 weeks'!AA:AA="once per week",0.14,IF('6 weeks'!AA:AA="2-4 per week",0.43,IF('6 weeks'!AA:AA="more than 4 per week",0.8)))))</f>
        <v>0.14000000000000001</v>
      </c>
      <c r="AB50">
        <f>IF('6 weeks'!AB:AB="Never/less than 1 per month",0.02,IF('6 weeks'!AB:AB="1-3 per month",0.08,IF('6 weeks'!AB:AB="once per week",0.14,IF('6 weeks'!AB:AB="2-4 per week",0.43,IF('6 weeks'!AB:AB="more than 4 per week",0.8)))))</f>
        <v>0.14000000000000001</v>
      </c>
      <c r="AC50">
        <f>IF('6 weeks'!AC:AC="Never/less than 1 per month",0.02,IF('6 weeks'!AC:AC="1-3 per month",0.08,IF('6 weeks'!AC:AC="once per week",0.14,IF('6 weeks'!AC:AC="2-4 per week",0.43,IF('6 weeks'!AC:AC="more than 4 per week",0.8)))))</f>
        <v>0.14000000000000001</v>
      </c>
      <c r="AD50">
        <f>IF('6 weeks'!AD:AD="Never/less than 1 per month",0.02,IF('6 weeks'!AD:AD="1-3 per month",0.08,IF('6 weeks'!AD:AD="one per week",0.14,IF('6 weeks'!AD:AD="2-4 per week",0.43,IF('6 weeks'!AD:AD="more than 4 per week",0.8)))))</f>
        <v>0.43</v>
      </c>
      <c r="AE50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0.02</v>
      </c>
      <c r="AF50">
        <f>IF('6 weeks'!AF:AF="Never/less than 1 per month",0.02,IF('6 weeks'!AF:AF="1-3 per month",0.08,IF('6 weeks'!AF:AF="one per week",0.14,IF('6 weeks'!AF:AF="2-6 per week",0.8,IF('6 weeks'!AF:AF="1 or more per day",1)))))</f>
        <v>0.08</v>
      </c>
      <c r="AG50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50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0.08</v>
      </c>
      <c r="AI50">
        <f>IF('6 weeks'!AI:AI="Never/less than once per month",0.02,IF('6 weeks'!AI:AI="1-3 times per month",0.08,IF('6 weeks'!AI:AI="once per week",0.14,IF('6 weeks'!AI:AI="more than once week",0.43))))</f>
        <v>0.02</v>
      </c>
      <c r="AJ50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50">
        <f>IF('6 weeks'!AK:AK="Never/less than 1 per month",0.02,IF('6 weeks'!AK:AK="1-3 per month",0.08,IF('6 weeks'!AK:AK="one per week",0.14,IF('6 weeks'!AK:AK="2-6 per week",0.8,IF('6 weeks'!AK:AK="1 or more per day",1)))))</f>
        <v>0.08</v>
      </c>
      <c r="AL50">
        <f>IF('6 weeks'!AL:AL="Never/less than 1/month",0.02,IF('6 weeks'!AL:AL="1-3 times/month",0.08,IF('6 weeks'!AL:AL="once per week",0.14,IF('6 weeks'!AL:AL="2-4 times/week",0.43,IF('6 weeks'!AL:AL="more than 4 times/week",0.8)))))</f>
        <v>0.02</v>
      </c>
      <c r="AM50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50">
        <f>IF('6 weeks'!AN:AN="Never/less than 1 per month",0.02,IF('6 weeks'!AN:AN="1-3 per moth",0.08,IF('6 weeks'!AN:AN="1 per week",0.14,IF('6 weeks'!AN:AN="2-4 per week",0.8,IF('6 weeks'!AN:AN="more than 4 per week",0.8)))))</f>
        <v>0.08</v>
      </c>
      <c r="AO50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50">
        <f>IF('6 weeks'!AP:AP="Never/less than 1 per month",0.02,IF('6 weeks'!AP:AP="1-3 per month",0.08,IF('6 weeks'!AP:AP="1 per week",0.14,IF('6 weeks'!AP:AP="more than 1 per week",0.8))))</f>
        <v>0.08</v>
      </c>
      <c r="AQ50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50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50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50">
        <f>IF('6 weeks'!AT:AT="Never/less than 1 per month",0.02,IF('6 weeks'!AT:AT="1-3 per month",0.08,IF('6 weeks'!AT:AT="1-4 per week",0.43,IF('6 weeks'!AT:AT="more than 4 per week",0.8))))</f>
        <v>0.02</v>
      </c>
      <c r="AU50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50">
        <f>IF('6 weeks'!AV:AV="Never/less than 1 per month",0.02,IF('6 weeks'!AV:AV="1-3 per month",0.08,IF('6 weeks'!AV:AV="one per week",0.14,IF('6 weeks'!AV:AV="2-6 per week",0.8,IF('6 weeks'!AV:AV="1 or more per day",1)))))</f>
        <v>0.02</v>
      </c>
      <c r="AW50">
        <f>IF('6 weeks'!AW:AW="Never/less than 1 per month",0.02,IF('6 weeks'!AW:AW="1-3 per month",0.08,IF('6 weeks'!AW:AW="once per week",0.14,IF('6 weeks'!AW:AW="2-4 per week",0.43,IF('6 weeks'!AW:AW="more than 4 per week",0.8)))))</f>
        <v>0.43</v>
      </c>
      <c r="AX50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50">
        <f>IF('6 weeks'!AY:AY="Never/less than 1 per month",0.02,IF('6 weeks'!AY:AY="1-3 per moth",0.08,IF('6 weeks'!AY:AY="1 per week",0.14,IF('6 weeks'!AY:AY="2-4 per week",0.43,IF('6 weeks'!AY:AY="more than 4 per week",0.8)))))</f>
        <v>0.02</v>
      </c>
      <c r="AZ50">
        <f>IF('6 weeks'!AZ:AZ="Never/less than 1 per month",0.02,IF('6 weeks'!AZ:AZ="1-3 per month",0.08,IF('6 weeks'!AZ:AZ="once per week",0.14,IF('6 weeks'!AZ:AZ="2-4 per week",0.43,IF('6 weeks'!AZ:AZ="more than 4 per week",0.8)))))</f>
        <v>0.08</v>
      </c>
      <c r="BA50">
        <f>IF('6 weeks'!BA:BA="Never/less than 1 per month",0.02,IF('6 weeks'!BA:BA="1-3 per moth",0.08,IF('6 weeks'!BA:BA="1 per week",0.14,IF('6 weeks'!BA:BA="2-4 per week",0.8,IF('6 weeks'!BA:BA="more than 4 per week",0.8)))))</f>
        <v>0.8</v>
      </c>
      <c r="BB50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50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50">
        <f>IF('6 weeks'!BD:BD="Never/less than 1 per month",0.02,IF('6 weeks'!BD:BD="1-3 per month",0.08,IF('6 weeks'!BD:BD="1 per week",0.14,IF('6 weeks'!BD:BD="more than 1 per week",0.8))))</f>
        <v>0.08</v>
      </c>
      <c r="BE50">
        <f>IF('6 weeks'!BE:BE="Never/less than 1 per month",0.02,IF('6 weeks'!BE:BE="1-3 per month",0.08,IF('6 weeks'!BE:BE="1 per week",0.14,IF('6 weeks'!BE:BE="more than 1 per week",0.8))))</f>
        <v>0.08</v>
      </c>
      <c r="BF50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50">
        <f>IF('6 weeks'!BG:BG="Never/less than 1/month",0.02,IF('6 weeks'!BG:BG="1-3 times/month",0.08,IF('6 weeks'!BG:BG="once per week",0.14,IF('6 weeks'!BG:BG="2-4 times/week",0.43,IF('6 weeks'!BG:BG="more than 4 times/week",0.8)))))</f>
        <v>0.43</v>
      </c>
      <c r="BH50">
        <f>IF('6 weeks'!BH:BH="Never/less than 1/month",0.02,IF('6 weeks'!BH:BH="1-3 times/month",0.08,IF('6 weeks'!BH:BH="once per week",0.14,IF('6 weeks'!BH:BH="2-4 times/week",0.43,IF('6 weeks'!BH:BH="more than 4 times/week",0.8)))))</f>
        <v>0.14000000000000001</v>
      </c>
      <c r="BI50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50">
        <f>IF('6 weeks'!BJ:BJ="Never/less than 1 per month",0.02,IF('6 weeks'!BJ:BJ="1-3 per month",0.08,IF('6 weeks'!BJ:BJ="one per week",0.14,IF('6 weeks'!BJ:BJ="2-4 per week",0.43,IF('6 weeks'!BJ:BJ="more than 4 per week",0.8)))))</f>
        <v>0.14000000000000001</v>
      </c>
      <c r="BK50">
        <f>IF('6 weeks'!BK:BK="Never/less than 1 per month",0.02,IF('6 weeks'!BK:BK="1-3 per month",0.08,IF('6 weeks'!BK:BK="once per week",0.14,IF('6 weeks'!BK:BK="2-4 per week",0.43,IF('6 weeks'!BK:BK="more than 4 per week",0.8)))))</f>
        <v>0.14000000000000001</v>
      </c>
      <c r="BL50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50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50">
        <f>IF('6 weeks'!BN:BN="Never/less than 1 per month",0.02,IF('6 weeks'!BN:BN="1-3 per month",0.08,IF('6 weeks'!BN:BN="once per week",0.14,IF('6 weeks'!BN:BN="2-4 per week",0.43,IF('6 weeks'!BN:BN="more than 4 per week",0.8)))))</f>
        <v>0.08</v>
      </c>
      <c r="BO50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50">
        <f>IF('6 weeks'!BP:BP="Never/less than 1 per month",0.02,IF('6 weeks'!BP:BP="1-3 per month",0.08,IF('6 weeks'!BP:BP="one per week",0.14,IF('6 weeks'!BP:BP="2-4 per week",0.43,IF('6 weeks'!BP:BP="more than 4 per week",0.8)))))</f>
        <v>0.14000000000000001</v>
      </c>
      <c r="BQ50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50">
        <f>IF('6 weeks'!BR:BR="never/less than 1 per month",0.02,IF('6 weeks'!BR:BR="1-3 times per month",0.08,IF('6 weeks'!BR:BR="once per week",0.14,IF('6 weeks'!BR:BR="2-4 imes per week",0.43,IF('6 weeks'!BR:BR="more than 4 times per week",0.8)))))</f>
        <v>0.14000000000000001</v>
      </c>
      <c r="BS50">
        <f>IF('6 weeks'!BS:BS="Never/less than 1 per month",0.02,IF('6 weeks'!BS:BS="1-3 per month",0.08,IF('6 weeks'!BS:BS="once per week",0.14,IF('6 weeks'!BS:BS="2-4 per week",0.43,IF('6 weeks'!BS:BS="more than 4 per week",0.8)))))</f>
        <v>0.08</v>
      </c>
      <c r="BT50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50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50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50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50">
        <f>IF('6 weeks'!BX:BX="Never/less than 1 per month",0.02,IF('6 weeks'!BX:BX="1-3 per month",0.08,IF('6 weeks'!BX:BX="once per week",0.14,IF('6 weeks'!BX:BX="2-4 per week",0.43,IF('6 weeks'!BX:BX="more than 4 per week",0.8)))))</f>
        <v>0.08</v>
      </c>
      <c r="BY50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50">
        <f>IF('6 weeks'!BZ:BZ="never/less than 1 per month",0.02,IF('6 weeks'!BZ:BZ="1-3 times per month",0.08,IF('6 weeks'!BZ:BZ="once per week",0.14,IF('6 weeks'!BZ:BZ="2-4 times per week",0.43,IF('6 weeks'!BZ:BZ="more than 4 times per week",0.8)))))</f>
        <v>0.43</v>
      </c>
      <c r="CA50">
        <f>IF('6 weeks'!CA:CA="Never/less than 1 per month",0.02,IF('6 weeks'!CA:CA="1-3 per month",0.08,IF('6 weeks'!CA:CA="once per week",0.14,IF('6 weeks'!CA:CA="2-4 per week",0.43,IF('6 weeks'!CA:CA="more than 4 per week",0.8)))))</f>
        <v>0.08</v>
      </c>
      <c r="CB50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50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50">
        <f>IF('6 weeks'!CD:CD="Never/less than 1/month",0.02,IF('6 weeks'!CD:CD="1-3 times/month",0.08,IF('6 weeks'!CD:CD="once per week",0.14,IF('6 weeks'!CD:CD="2-4 times/week",0.43,IF('6 weeks'!CD:CD="more than 4 times/week",0.8)))))</f>
        <v>0.14000000000000001</v>
      </c>
      <c r="CE50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50">
        <f>IF('6 weeks'!CF:CF="Never/less than 1 per month",0.02,IF('6 weeks'!CF:CF="1-3 per month",0.08,IF('6 weeks'!CF:CF="once per week",0.14,IF('6 weeks'!CF:CF="2-4 per week",0.43,IF('6 weeks'!CF:CF="more than 4 per week",0.8)))))</f>
        <v>0.14000000000000001</v>
      </c>
      <c r="CG50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0.08</v>
      </c>
      <c r="CH50">
        <f>IF('6 weeks'!CH:CH="Never/less than once per month",0.02,IF('6 weeks'!CH:CH="1-3 times per month",0.08,IF('6 weeks'!CH:CH="once per week",0.14,IF('6 weeks'!CH:CH="more than once week",0.43))))</f>
        <v>0.02</v>
      </c>
      <c r="CI50">
        <f>IF('6 weeks'!CI:CI="Never/less than once per month",0.02,IF('6 weeks'!CI:CI="1-3 times per month",0.08,IF('6 weeks'!CI:CI="once per week",0.14,IF('6 weeks'!CI:CI="more than once week",0.43))))</f>
        <v>0.02</v>
      </c>
      <c r="CJ50">
        <f>IF('6 weeks'!CJ:CJ="Never/less than 1/month",0.02,IF('6 weeks'!CJ:CJ="1-3 times per month",0.08,IF('6 weeks'!CJ:CJ="once per week",0.14,IF('6 weeks'!CJ:CJ="2-6 times/week",0.8,IF('6 weeks'!CJ:CJ="1 or more per day",1)))))</f>
        <v>0.08</v>
      </c>
      <c r="CK50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50">
        <v>0.08</v>
      </c>
      <c r="CM50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50">
        <f>IF('6 weeks'!CN:CN="Never/less than 1 per month",0.02,IF('6 weeks'!CN:CN="1-3 per month",0.08,IF('6 weeks'!CN:CN="once per week",0.14,IF('6 weeks'!CN:CN="2-4 per week",0.43,IF('6 weeks'!CN:CN="more than 4 per week",0.8)))))</f>
        <v>0.08</v>
      </c>
      <c r="CO50">
        <f>IF('6 weeks'!CO:CO="Never/less than 1 per month",0.02,IF('6 weeks'!CO:CO="1-3 per month",0.08,IF('6 weeks'!CO:CO="1 per week",0.14,IF('6 weeks'!CO:CO="more than 1 per week",0.8))))</f>
        <v>0.14000000000000001</v>
      </c>
      <c r="CP50">
        <f>IF('6 weeks'!CP:CP="Never/less than 1 per month",0.02,IF('6 weeks'!CP:CP="1-3 per moth",0.08,IF('6 weeks'!CP:CP="1 per week",0.14,IF('6 weeks'!CP:CP="2-4 per week",0.8,IF('6 weeks'!CP:CP="more than 4 per week",0.8)))))</f>
        <v>0.14000000000000001</v>
      </c>
      <c r="CQ50">
        <f>IF('6 weeks'!CQ:CQ="Never/less than once per month",0.02,IF('6 weeks'!CQ:CQ="1-3 times per month",0.08,IF('6 weeks'!CQ:CQ="once per week",0.14,IF('6 weeks'!CQ:CQ="more than once week",0.43))))</f>
        <v>0.08</v>
      </c>
      <c r="CR50">
        <f>IF('6 weeks'!CR:CR="Never/less than 1/month",0.02,IF('6 weeks'!CR:CR="1-3 times/month",0.08,IF('6 weeks'!CR:CR="once per week",0.14,IF('6 weeks'!CR:CR="2-4 times/week",0.43,IF('6 weeks'!CR:CR="more than 4 times/week",0.8)))))</f>
        <v>0.14000000000000001</v>
      </c>
      <c r="CS50">
        <f>IF('6 weeks'!CS:CS="Never/less than 1 per month",0.02,IF('6 weeks'!CS:CS="1-3 per month",0.08,IF('6 weeks'!CS:CS="one per week",0.14,IF('6 weeks'!CS:CS="2-4 per week",0.43,IF('6 weeks'!CS:CS="more than 4 per week",0.8)))))</f>
        <v>0.43</v>
      </c>
      <c r="CT50">
        <f>IF('6 weeks'!CT:CT="Never/less than 1 per month",0.02,IF('6 weeks'!CT:CT="1-3 per month",0.08,IF('6 weeks'!CT:CT="1 per week",0.14,IF('6 weeks'!CT:CT="more than 1 per week",0.8))))</f>
        <v>0.02</v>
      </c>
      <c r="CU50">
        <f>IF('6 weeks'!CU:CU="Never/less than 1/month",0.02,IF('6 weeks'!CU:CU="1-3 times per month",0.08,IF('6 weeks'!CU:CU="once per week",0.14,IF('6 weeks'!CU:CU="2-6 times/week",0.8,IF('6 weeks'!CU:CU="1 or more per day",1)))))</f>
        <v>0.08</v>
      </c>
      <c r="CV50">
        <f>IF('6 weeks'!CV:CV="Never/less than 1/month",0.02,IF('6 weeks'!CV:CV="1-3 times/month",0.08,IF('6 weeks'!CV:CV="once per week",0.14,IF('6 weeks'!CV:CV="2-4 times/week",0.43,IF('6 weeks'!CV:CV="more than 4 times/week",0.8)))))</f>
        <v>0.08</v>
      </c>
      <c r="CW50">
        <f>IF('6 weeks'!CW:CW="Never/less than 1 per month",0.02,IF('6 weeks'!CW:CW="1-3 per month",0.08,IF('6 weeks'!CW:CW="1 per week",0.14,IF('6 weeks'!CW:CW="more than 1 per week",0.8))))</f>
        <v>0.02</v>
      </c>
      <c r="CX50">
        <f>IF('6 weeks'!CX:CX="Never/less than once per month",0.02,IF('6 weeks'!CX:CX="1-3 times per month",0.08,IF('6 weeks'!CX:CX="once per week",0.14,IF('6 weeks'!CX:CX="more than once week",0.43))))</f>
        <v>0.02</v>
      </c>
      <c r="CY50">
        <f>IF('6 weeks'!CY:CY="Never/less than 1 per month",0.02,IF('6 weeks'!CY:CY="1-3 per month",0.08,IF('6 weeks'!CY:CY="once per week",0.14,IF('6 weeks'!CY:CY="2-4 per week",0.43,IF('6 weeks'!CY:CY="more than 4 per week",0.8)))))</f>
        <v>0.14000000000000001</v>
      </c>
      <c r="CZ50">
        <f>IF('6 weeks'!CZ:CZ="Never/less than 1 per month",0.02,IF('6 weeks'!CZ:CZ="1-3 per month",0.08,IF('6 weeks'!CZ:CZ="1-4 per week",0.43,IF('6 weeks'!CZ:CZ="more than 4 per week",0.8))))</f>
        <v>0.43</v>
      </c>
      <c r="DA50">
        <f>IF('6 weeks'!DA:DA="Never/less than 1 per month",0.02,IF('6 weeks'!DA:DA="1-3 per month",0.08,IF('6 weeks'!DA:DA="once per week",0.14,IF('6 weeks'!DA:DA="2-4 per week",0.43,IF('6 weeks'!DA:DA="more than 4 per week",0.8)))))</f>
        <v>0.08</v>
      </c>
      <c r="DB50">
        <f>IF('6 weeks'!DB:DB="Never/less than 1 per month",0.02,IF('6 weeks'!DB:DB="1-3 per month",0.08,IF('6 weeks'!DB:DB="1-4 per week",0.43,IF('6 weeks'!DB:DB="more than 4 per week",0.8))))</f>
        <v>0.02</v>
      </c>
      <c r="DC50">
        <f>IF('6 weeks'!DC:DC="Never/less than 1 per month",0.02,IF('6 weeks'!DC:DC="1-3 per month",0.08,IF('6 weeks'!DC:DC="once per week",0.14,IF('6 weeks'!DC:DC="2-4 per week",0.43,IF('6 weeks'!DC:DC="more than 4 per week",0.8)))))</f>
        <v>0.08</v>
      </c>
      <c r="DD50">
        <f>IF('6 weeks'!DD:DD="Never/less than 1 per month",0.02,IF('6 weeks'!DD:DD="1-3 per month",0.08,IF('6 weeks'!DD:DD="one per week",0.14,IF('6 weeks'!DD:DD="2-6 per week",0.43,IF('6 weeks'!DD:DD="more than 4 per week",0.8)))))</f>
        <v>0.02</v>
      </c>
      <c r="DE50">
        <f>IF('6 weeks'!DE:DE="Never/less than 1 per month",0.02,IF('6 weeks'!DE:DE="1-3 per moth",0.08,IF('6 weeks'!DE:DE="1 per week",0.14,IF('6 weeks'!DE:DE="2-4 per week",0.8,IF('6 weeks'!DE:DE="more than 4 per week",0.8)))))</f>
        <v>0.02</v>
      </c>
      <c r="DF50">
        <f>IF('6 weeks'!DF:DF="Never/less than once per month",0.02,IF('6 weeks'!DF:DF="1-3 times per month",0.08,IF('6 weeks'!DF:DF="once per week",0.14,IF('6 weeks'!DF:DF="more than once week",0.43))))</f>
        <v>0.02</v>
      </c>
      <c r="DG50">
        <f>IF('6 weeks'!DG:DG="Never/less than 1 per month",0.02,IF('6 weeks'!DG:DG="1-3 per month",0.08,IF('6 weeks'!DG:DG="1 per week",0.14,IF('6 weeks'!DG:DG="more than 1 per week",0.8))))</f>
        <v>0.08</v>
      </c>
      <c r="DH50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50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50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50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0.8</v>
      </c>
      <c r="DL50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50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50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50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50">
        <f>IF('6 weeks'!DP:DP="Never/less than 1 per month",0.02,IF('6 weeks'!DP:DP="1-3 per month",0.08,IF('6 weeks'!DP:DP="once per week",0.14,IF('6 weeks'!DP:DP="2-4 per week",0.43,IF('6 weeks'!DP:DP="more than 4 per week",0.8)))))</f>
        <v>0.14000000000000001</v>
      </c>
      <c r="DQ50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50">
        <f>IF('6 weeks'!DR:DR="Never/less than 1 per month",0.02,IF('6 weeks'!DR:DR="1-3 per month",0.08,IF('6 weeks'!DR:DR="once per week",0.14,IF('6 weeks'!DR:DR="2-4 per week",0.43,IF('6 weeks'!DR:DR="more than 4 per week",0.8)))))</f>
        <v>0.08</v>
      </c>
      <c r="DS50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0.14000000000000001</v>
      </c>
      <c r="DT50">
        <f>IF('6 weeks'!DT:DT="Never/less than 1 per month",0.02,IF('6 weeks'!DT:DT="1-3 per month",0.08,IF('6 weeks'!DT:DT="once per week",0.14,IF('6 weeks'!DT:DT="2-4 per week",0.43,IF('6 weeks'!DT:DT="more than 4 per week",0.8)))))</f>
        <v>0.08</v>
      </c>
      <c r="DU50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50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50">
        <f>IF('6 weeks'!DW:DW="Never/less than 1 per month",0.02,IF('6 weeks'!DW:DW="1-3 per month",0.08,IF('6 weeks'!DW:DW="once per week",0.14,IF('6 weeks'!DW:DW="2-4 per week",0.43,IF('6 weeks'!DW:DW="more than 4 per week",0.8)))))</f>
        <v>0.02</v>
      </c>
      <c r="DX50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50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50">
        <f>IF('6 weeks'!DZ:DZ="Never/less than 1/month",0.02,IF('6 weeks'!DZ:DZ="1-3 times/month",0.08,IF('6 weeks'!DZ:DZ="once per week",0.14,IF('6 weeks'!DZ:DZ="2-4 times/week",0.43,IF('6 weeks'!DZ:DZ="more than 4 times/week",0.8)))))</f>
        <v>0.43</v>
      </c>
      <c r="EA50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50">
        <f>IF('6 weeks'!EB:EB="Never/less than 1 per month",0.02,IF('6 weeks'!EB:EB="1-3 per month",0.08,IF('6 weeks'!EB:EB="once per week",0.14,IF('6 weeks'!EB:EB="2-4 per week",0.43,IF('6 weeks'!EB:EB="more than 4 per week",0.8)))))</f>
        <v>0.08</v>
      </c>
      <c r="EC50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50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50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50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50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50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50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3</v>
      </c>
      <c r="EJ50">
        <f>IF('6 weeks'!EJ:EJ="Never/less than once per month",0.02,IF('6 weeks'!EJ:EJ="1-3 times per month",0.08,IF('6 weeks'!EJ:EJ="once per week",0.14,IF('6 weeks'!EJ:EJ="more than once per week",0.43))))</f>
        <v>0.08</v>
      </c>
      <c r="EK50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50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0.8</v>
      </c>
      <c r="EM50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0.02</v>
      </c>
      <c r="EN50">
        <f>IF('6 weeks'!EN:EN="Never/less than 1 per month",0.02,IF('6 weeks'!EN:EN="1-3 per moth",0.08,IF('6 weeks'!EN:EN="1 per week",0.14,IF('6 weeks'!EN:EN="2-4 per week",0.8,IF('6 weeks'!EN:EN="more than 4 per week",0.8)))))</f>
        <v>0.14000000000000001</v>
      </c>
      <c r="EO50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0.8</v>
      </c>
      <c r="EP50">
        <f>IF('6 weeks'!EP:EP="Never/less than 1/month",0.02,IF('6 weeks'!EP:EP="1-3 times/month",0.08,IF('6 weeks'!EP:EP="once per week",0.14,IF('6 weeks'!EP:EP="2-4 times/week",0.43,IF('6 weeks'!EP:EP="more than 4 times/week",0.8)))))</f>
        <v>0.14000000000000001</v>
      </c>
      <c r="EQ50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51" spans="1:147" x14ac:dyDescent="0.25">
      <c r="A51">
        <v>234</v>
      </c>
      <c r="B51">
        <f>IF('6 weeks'!B:B="Never/less than 1/month",0.02,IF('6 weeks'!B:B="1-3 times per month",0.08,IF('6 weeks'!B:B="once per week",0.14,IF('6 weeks'!B:B="2-6 times/week",0.8,IF('6 weeks'!B:B="1 or more per day",1)))))</f>
        <v>0.08</v>
      </c>
      <c r="C51">
        <f>IF('6 weeks'!C:C="Never/less than 1/month",0.02,IF('6 weeks'!C:C="1-3 times per month",0.08,IF('6 weeks'!C:C="once per week",0.14,IF('6 weeks'!C:C="2-6 times/week",0.8,IF('6 weeks'!C:C="1 or more per day",1)))))</f>
        <v>0.02</v>
      </c>
      <c r="D51">
        <f>IF('6 weeks'!D:D="Never/less than 1/month",0.02,IF('6 weeks'!D:D="1-3 times per month",0.08,IF('6 weeks'!D:D="once per week",0.14,IF('6 weeks'!D:D="2-6 times/week",0.8,IF('6 weeks'!D:D="1 or more per day",1)))))</f>
        <v>0.08</v>
      </c>
      <c r="E51">
        <f>IF('6 weeks'!E:E="Never/less than 1 per month",0.02,IF('6 weeks'!E:E="1-3 per month",0.08,IF('6 weeks'!E:E="once per week",0.14,IF('6 weeks'!E:E="2-4 per week",0.43,IF('6 weeks'!E:E="1 or more per day",1)))))</f>
        <v>0.02</v>
      </c>
      <c r="F51">
        <f>IF('6 weeks'!F:F="Never/less than 1/month",0.02,IF('6 weeks'!F:F="1-3 times/month",0.08,IF('6 weeks'!F:F="once per week",0.14,IF('6 weeks'!F:F="2-4 times/week",0.43,IF('6 weeks'!F:F="more than 4 times/week",0.8)))))</f>
        <v>0.02</v>
      </c>
      <c r="G51">
        <f>IF('6 weeks'!G:G="Never/less than 1/month",0.02,IF('6 weeks'!G:G="1-3 times per month",0.08,IF('6 weeks'!G:G="once per week",0.14,IF('6 weeks'!G:G="2-6 times/week",0.8,IF('6 weeks'!G:G="1 or more per day",1)))))</f>
        <v>0.02</v>
      </c>
      <c r="H51">
        <f>IF('6 weeks'!H:H="Never/less than 1 per month",0.02,IF('6 weeks'!H:H="1-3 per month",0.08,IF('6 weeks'!H:H="once per week",0.14,IF('6 weeks'!H:H="2-4 per week",0.43,IF('6 weeks'!H:H="more than 4 per week",0.8)))))</f>
        <v>0.02</v>
      </c>
      <c r="I51">
        <f>IF('6 weeks'!I:I="Never/less than 1 per month",0.02,IF('6 weeks'!I:I="1-3 per month",0.08,IF('6 weeks'!I:I="once per week",0.14,IF('6 weeks'!I:I="2-4 per week",0.43,IF('6 weeks'!I:I="more than 4 per week",0.8)))))</f>
        <v>0.02</v>
      </c>
      <c r="J51">
        <f>IF('6 weeks'!J:J="Never/less than 1 per month",0.02,IF('6 weeks'!J:J="1-3 per month",0.08,IF('6 weeks'!J:J="once per week",0.14,IF('6 weeks'!J:J="2-4 per week",0.43,IF('6 weeks'!J:J="more than 4 per week",0.8)))))</f>
        <v>0.02</v>
      </c>
      <c r="K51">
        <f>IF('6 weeks'!K:K="Never/less than 1 per month",0.02,IF('6 weeks'!K:K="1-3 per moth",0.08,IF('6 weeks'!K:K="1 per week",0.14,IF('6 weeks'!K:K="2-4 per week",0.8,IF('6 weeks'!K:K="more than 4 per week",0.8)))))</f>
        <v>0.02</v>
      </c>
      <c r="L51">
        <f>IF('6 weeks'!L:L="Never/less than 1/month",0.02,IF('6 weeks'!L:L="1-3 times/month",0.08,IF('6 weeks'!L:L="once per week",0.14,IF('6 weeks'!L:L="2-4 times/week",0.43,IF('6 weeks'!L:L="more than 4 times/week",0.8)))))</f>
        <v>0.02</v>
      </c>
      <c r="M51">
        <f>IF('6 weeks'!M:M="Never/less than 1/month",0.02,IF('6 weeks'!M:M="1-3 times/month",0.08,IF('6 weeks'!M:M="once per week",0.14,IF('6 weeks'!M:M="2-4 times/week",0.43,IF('6 weeks'!M:M="more than 4 times/week",0.8)))))</f>
        <v>0.02</v>
      </c>
      <c r="N51">
        <f>IF('6 weeks'!N:N="Never/less than 1 per month",0.02,IF('6 weeks'!N:N="1-3 per moth",0.08,IF('6 weeks'!N:N="1 per week",0.14,IF('6 weeks'!N:N="2-4 per week",0.8,IF('6 weeks'!N:N="more than 4 per week",0.8)))))</f>
        <v>0.02</v>
      </c>
      <c r="O51">
        <f>IF('6 weeks'!O:O="Never/less than 1 per month",0.02,IF('6 weeks'!O:O="1-3 per month",0.08,IF('6 weeks'!O:O="one per week",0.14,IF('6 weeks'!O:O="2-6 per week",0.8,IF('6 weeks'!O:O="1 or more per day",1)))))</f>
        <v>0.8</v>
      </c>
      <c r="P51">
        <f>IF('6 weeks'!P:P="Never/less than 1 per month",0.02,IF('6 weeks'!P:P="1-3 per month",0.08,IF('6 weeks'!P:P="once per week",0.14,IF('6 weeks'!P:P="2-4 per week",0.43,IF('6 weeks'!P:P="more than 4 per week",0.8)))))</f>
        <v>0.02</v>
      </c>
      <c r="Q51">
        <f>IF('6 weeks'!Q:Q="Never/less than 1 per month",0.02,IF('6 weeks'!Q:Q="1-3 per month",0.08,IF('6 weeks'!Q:Q="2-6 per week",0.8,IF('6 weeks'!Q:Q="1 per day",1,IF('6 weeks'!Q:Q="more than 1 per day",2.5)))))</f>
        <v>1</v>
      </c>
      <c r="R51">
        <f>IF('6 weeks'!R:R="Never/less than once per month",0.02,IF('6 weeks'!R:R="1-3 times per month",0.08,IF('6 weeks'!R:R="once per week",0.14,IF('6 weeks'!R:R="more than once week",0.43))))</f>
        <v>0.02</v>
      </c>
      <c r="S51">
        <f>IF('6 weeks'!S:S="Never/less than 1 per month",0.02,IF('6 weeks'!S:S="1-3 per month",0.08,IF('6 weeks'!S:S="1 per week",0.14,IF('6 weeks'!S:S="more than 1 per week",0.8))))</f>
        <v>0.08</v>
      </c>
      <c r="T51">
        <f>IF('6 weeks'!T:T="Never/less than once per month",0.02,IF('6 weeks'!T:T="1-3 times per month",0.08,IF('6 weeks'!T:T="once per week",0.14,IF('6 weeks'!T:T="more than once week",0.43))))</f>
        <v>0.02</v>
      </c>
      <c r="U51">
        <f>IF('6 weeks'!U:U="Never/less than 1/month",0.02,IF('6 weeks'!U:U="1-3 times/month",0.08,IF('6 weeks'!U:U="once per week",0.14,IF('6 weeks'!U:U="2-4 times/week",0.43,IF('6 weeks'!U:U="more than 4 times/week",0.8)))))</f>
        <v>0.02</v>
      </c>
      <c r="V51">
        <f>IF('6 weeks'!V:V="Never/less than 1/month",0.02,IF('6 weeks'!V:V="1-3 times/month",0.08,IF('6 weeks'!V:V="once per week",0.14,IF('6 weeks'!V:V="2-4 times/week",0.43,IF('6 weeks'!V:V="more than 4 times/week",0.8)))))</f>
        <v>0.02</v>
      </c>
      <c r="W51">
        <f>IF('6 weeks'!W:W="Never/less than 1/month",0.02,IF('6 weeks'!W:W="1-3 times/month",0.08,IF('6 weeks'!W:W="once per week",0.14,IF('6 weeks'!W:W="2-4 times/week",0.43,IF('6 weeks'!W:W="more than 4 times/week",0.8)))))</f>
        <v>0.02</v>
      </c>
      <c r="X51">
        <f>IF('6 weeks'!X:X="Never/less than 1 per month",0.02,IF('6 weeks'!X:X="1 per week or less",0.14,IF('6 weeks'!X:X="2-6 per week",0.8,IF('6 weeks'!X:X="1 per day",1,IF('6 weeks'!X:X="2-3 per day",2.5,IF('6 weeks'!X:X="more than 3 per day",3.5))))))</f>
        <v>0.02</v>
      </c>
      <c r="Y51">
        <f>IF('6 weeks'!Y:Y="Never/less than 1 per month",0.02,IF('6 weeks'!Y:Y="1-3 per month",0.08,IF('6 weeks'!Y:Y="once per week",0.14,IF('6 weeks'!Y:Y="2-4 per week",0.43,IF('6 weeks'!Y:Y="more than 4 per week",0.8)))))</f>
        <v>0.02</v>
      </c>
      <c r="Z51">
        <f>IF('6 weeks'!Z:Z="Never/less than 1 per month",0.02,IF('6 weeks'!Z:Z="1-3 per month",0.08,IF('6 weeks'!Z:Z="once per week",0.14,IF('6 weeks'!Z:Z="2-4 per week",0.43,IF('6 weeks'!Z:Z="more than 4 per week",0.8)))))</f>
        <v>0.02</v>
      </c>
      <c r="AA51">
        <f>IF('6 weeks'!AA:AA="Never/less than 1 per month",0.02,IF('6 weeks'!AA:AA="1-3 per month",0.08,IF('6 weeks'!AA:AA="once per week",0.14,IF('6 weeks'!AA:AA="2-4 per week",0.43,IF('6 weeks'!AA:AA="more than 4 per week",0.8)))))</f>
        <v>0.02</v>
      </c>
      <c r="AB51">
        <f>IF('6 weeks'!AB:AB="Never/less than 1 per month",0.02,IF('6 weeks'!AB:AB="1-3 per month",0.08,IF('6 weeks'!AB:AB="once per week",0.14,IF('6 weeks'!AB:AB="2-4 per week",0.43,IF('6 weeks'!AB:AB="more than 4 per week",0.8)))))</f>
        <v>0.02</v>
      </c>
      <c r="AC51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51">
        <f>IF('6 weeks'!AD:AD="Never/less than 1 per month",0.02,IF('6 weeks'!AD:AD="1-3 per month",0.08,IF('6 weeks'!AD:AD="one per week",0.14,IF('6 weeks'!AD:AD="2-4 per week",0.43,IF('6 weeks'!AD:AD="more than 4 per week",0.8)))))</f>
        <v>0.02</v>
      </c>
      <c r="AE51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0.02</v>
      </c>
      <c r="AF51">
        <f>IF('6 weeks'!AF:AF="Never/less than 1 per month",0.02,IF('6 weeks'!AF:AF="1-3 per month",0.08,IF('6 weeks'!AF:AF="one per week",0.14,IF('6 weeks'!AF:AF="2-6 per week",0.8,IF('6 weeks'!AF:AF="1 or more per day",1)))))</f>
        <v>0.08</v>
      </c>
      <c r="AG51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51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0.08</v>
      </c>
      <c r="AI51">
        <f>IF('6 weeks'!AI:AI="Never/less than once per month",0.02,IF('6 weeks'!AI:AI="1-3 times per month",0.08,IF('6 weeks'!AI:AI="once per week",0.14,IF('6 weeks'!AI:AI="more than once week",0.43))))</f>
        <v>0.02</v>
      </c>
      <c r="AJ51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51">
        <f>IF('6 weeks'!AK:AK="Never/less than 1 per month",0.02,IF('6 weeks'!AK:AK="1-3 per month",0.08,IF('6 weeks'!AK:AK="one per week",0.14,IF('6 weeks'!AK:AK="2-6 per week",0.8,IF('6 weeks'!AK:AK="1 or more per day",1)))))</f>
        <v>0.8</v>
      </c>
      <c r="AL51">
        <f>IF('6 weeks'!AL:AL="Never/less than 1/month",0.02,IF('6 weeks'!AL:AL="1-3 times/month",0.08,IF('6 weeks'!AL:AL="once per week",0.14,IF('6 weeks'!AL:AL="2-4 times/week",0.43,IF('6 weeks'!AL:AL="more than 4 times/week",0.8)))))</f>
        <v>0.02</v>
      </c>
      <c r="AM51">
        <f>IF('6 weeks'!AM:AM="Never/less than 1 per month",0.02,IF('6 weeks'!AM:AM="1-3 per month",0.08,IF('6 weeks'!AM:AM="one per week",0.14,IF('6 weeks'!AM:AM="2-6 per week",0.8,IF('6 weeks'!AM:AM="1 or more per day",1)))))</f>
        <v>0.14000000000000001</v>
      </c>
      <c r="AN51">
        <f>IF('6 weeks'!AN:AN="Never/less than 1 per month",0.02,IF('6 weeks'!AN:AN="1-3 per moth",0.08,IF('6 weeks'!AN:AN="1 per week",0.14,IF('6 weeks'!AN:AN="2-4 per week",0.8,IF('6 weeks'!AN:AN="more than 4 per week",0.8)))))</f>
        <v>0.02</v>
      </c>
      <c r="AO51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51">
        <f>IF('6 weeks'!AP:AP="Never/less than 1 per month",0.02,IF('6 weeks'!AP:AP="1-3 per month",0.08,IF('6 weeks'!AP:AP="1 per week",0.14,IF('6 weeks'!AP:AP="more than 1 per week",0.8))))</f>
        <v>0.8</v>
      </c>
      <c r="AQ51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51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51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51">
        <f>IF('6 weeks'!AT:AT="Never/less than 1 per month",0.02,IF('6 weeks'!AT:AT="1-3 per month",0.08,IF('6 weeks'!AT:AT="1-4 per week",0.43,IF('6 weeks'!AT:AT="more than 4 per week",0.8))))</f>
        <v>0.08</v>
      </c>
      <c r="AU51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51">
        <f>IF('6 weeks'!AV:AV="Never/less than 1 per month",0.02,IF('6 weeks'!AV:AV="1-3 per month",0.08,IF('6 weeks'!AV:AV="one per week",0.14,IF('6 weeks'!AV:AV="2-6 per week",0.8,IF('6 weeks'!AV:AV="1 or more per day",1)))))</f>
        <v>1</v>
      </c>
      <c r="AW51">
        <f>IF('6 weeks'!AW:AW="Never/less than 1 per month",0.02,IF('6 weeks'!AW:AW="1-3 per month",0.08,IF('6 weeks'!AW:AW="once per week",0.14,IF('6 weeks'!AW:AW="2-4 per week",0.43,IF('6 weeks'!AW:AW="more than 4 per week",0.8)))))</f>
        <v>0.02</v>
      </c>
      <c r="AX51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51">
        <f>IF('6 weeks'!AY:AY="Never/less than 1 per month",0.02,IF('6 weeks'!AY:AY="1-3 per moth",0.08,IF('6 weeks'!AY:AY="1 per week",0.14,IF('6 weeks'!AY:AY="2-4 per week",0.43,IF('6 weeks'!AY:AY="more than 4 per week",0.8)))))</f>
        <v>0.02</v>
      </c>
      <c r="AZ51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51">
        <f>IF('6 weeks'!BA:BA="Never/less than 1 per month",0.02,IF('6 weeks'!BA:BA="1-3 per moth",0.08,IF('6 weeks'!BA:BA="1 per week",0.14,IF('6 weeks'!BA:BA="2-4 per week",0.8,IF('6 weeks'!BA:BA="more than 4 per week",0.8)))))</f>
        <v>0.08</v>
      </c>
      <c r="BB51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51">
        <f>IF('6 weeks'!BC:BC="Never/less than 1 per month",0.02,IF('6 weeks'!BC:BC="1-3 per month",0.08,IF('6 weeks'!BC:BC="once per week",0.14,IF('6 weeks'!BC:BC="2-4 per week",0.43,IF('6 weeks'!BC:BC="more than 4 per week",0.8)))))</f>
        <v>0.08</v>
      </c>
      <c r="BD51">
        <f>IF('6 weeks'!BD:BD="Never/less than 1 per month",0.02,IF('6 weeks'!BD:BD="1-3 per month",0.08,IF('6 weeks'!BD:BD="1 per week",0.14,IF('6 weeks'!BD:BD="more than 1 per week",0.8))))</f>
        <v>0.14000000000000001</v>
      </c>
      <c r="BE51">
        <f>IF('6 weeks'!BE:BE="Never/less than 1 per month",0.02,IF('6 weeks'!BE:BE="1-3 per month",0.08,IF('6 weeks'!BE:BE="1 per week",0.14,IF('6 weeks'!BE:BE="more than 1 per week",0.8))))</f>
        <v>0.08</v>
      </c>
      <c r="BF51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51">
        <f>IF('6 weeks'!BG:BG="Never/less than 1/month",0.02,IF('6 weeks'!BG:BG="1-3 times/month",0.08,IF('6 weeks'!BG:BG="once per week",0.14,IF('6 weeks'!BG:BG="2-4 times/week",0.43,IF('6 weeks'!BG:BG="more than 4 times/week",0.8)))))</f>
        <v>0.02</v>
      </c>
      <c r="BH51">
        <f>IF('6 weeks'!BH:BH="Never/less than 1/month",0.02,IF('6 weeks'!BH:BH="1-3 times/month",0.08,IF('6 weeks'!BH:BH="once per week",0.14,IF('6 weeks'!BH:BH="2-4 times/week",0.43,IF('6 weeks'!BH:BH="more than 4 times/week",0.8)))))</f>
        <v>0.02</v>
      </c>
      <c r="BI51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51">
        <f>IF('6 weeks'!BJ:BJ="Never/less than 1 per month",0.02,IF('6 weeks'!BJ:BJ="1-3 per month",0.08,IF('6 weeks'!BJ:BJ="one per week",0.14,IF('6 weeks'!BJ:BJ="2-4 per week",0.43,IF('6 weeks'!BJ:BJ="more than 4 per week",0.8)))))</f>
        <v>0.02</v>
      </c>
      <c r="BK51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51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51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51">
        <f>IF('6 weeks'!BN:BN="Never/less than 1 per month",0.02,IF('6 weeks'!BN:BN="1-3 per month",0.08,IF('6 weeks'!BN:BN="once per week",0.14,IF('6 weeks'!BN:BN="2-4 per week",0.43,IF('6 weeks'!BN:BN="more than 4 per week",0.8)))))</f>
        <v>0.08</v>
      </c>
      <c r="BO51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51">
        <f>IF('6 weeks'!BP:BP="Never/less than 1 per month",0.02,IF('6 weeks'!BP:BP="1-3 per month",0.08,IF('6 weeks'!BP:BP="one per week",0.14,IF('6 weeks'!BP:BP="2-4 per week",0.43,IF('6 weeks'!BP:BP="more than 4 per week",0.8)))))</f>
        <v>0.02</v>
      </c>
      <c r="BQ51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51">
        <f>IF('6 weeks'!BR:BR="never/less than 1 per month",0.02,IF('6 weeks'!BR:BR="1-3 times per month",0.08,IF('6 weeks'!BR:BR="once per week",0.14,IF('6 weeks'!BR:BR="2-4 imes per week",0.43,IF('6 weeks'!BR:BR="more than 4 times per week",0.8)))))</f>
        <v>0.02</v>
      </c>
      <c r="BS51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51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51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51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51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51">
        <f>IF('6 weeks'!BX:BX="Never/less than 1 per month",0.02,IF('6 weeks'!BX:BX="1-3 per month",0.08,IF('6 weeks'!BX:BX="once per week",0.14,IF('6 weeks'!BX:BX="2-4 per week",0.43,IF('6 weeks'!BX:BX="more than 4 per week",0.8)))))</f>
        <v>0.08</v>
      </c>
      <c r="BY51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51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51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51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51" t="s">
        <v>182</v>
      </c>
      <c r="CD51">
        <f>IF('6 weeks'!CD:CD="Never/less than 1/month",0.02,IF('6 weeks'!CD:CD="1-3 times/month",0.08,IF('6 weeks'!CD:CD="once per week",0.14,IF('6 weeks'!CD:CD="2-4 times/week",0.43,IF('6 weeks'!CD:CD="more than 4 times/week",0.8)))))</f>
        <v>0.02</v>
      </c>
      <c r="CE51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51">
        <f>IF('6 weeks'!CF:CF="Never/less than 1 per month",0.02,IF('6 weeks'!CF:CF="1-3 per month",0.08,IF('6 weeks'!CF:CF="once per week",0.14,IF('6 weeks'!CF:CF="2-4 per week",0.43,IF('6 weeks'!CF:CF="more than 4 per week",0.8)))))</f>
        <v>0.02</v>
      </c>
      <c r="CG51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0.02</v>
      </c>
      <c r="CH51">
        <f>IF('6 weeks'!CH:CH="Never/less than once per month",0.02,IF('6 weeks'!CH:CH="1-3 times per month",0.08,IF('6 weeks'!CH:CH="once per week",0.14,IF('6 weeks'!CH:CH="more than once week",0.43))))</f>
        <v>0.02</v>
      </c>
      <c r="CI51">
        <f>IF('6 weeks'!CI:CI="Never/less than once per month",0.02,IF('6 weeks'!CI:CI="1-3 times per month",0.08,IF('6 weeks'!CI:CI="once per week",0.14,IF('6 weeks'!CI:CI="more than once week",0.43))))</f>
        <v>0.02</v>
      </c>
      <c r="CJ51">
        <f>IF('6 weeks'!CJ:CJ="Never/less than 1/month",0.02,IF('6 weeks'!CJ:CJ="1-3 times per month",0.08,IF('6 weeks'!CJ:CJ="once per week",0.14,IF('6 weeks'!CJ:CJ="2-6 times/week",0.8,IF('6 weeks'!CJ:CJ="1 or more per day",1)))))</f>
        <v>0.08</v>
      </c>
      <c r="CK51">
        <f>IF('6 weeks'!CK:CK="Never/less than 1 per month",0.02,IF('6 weeks'!CK:CK="1-3 per month",0.08,IF('6 weeks'!CK:CK="one per week",0.14,IF('6 weeks'!CK:CK="2-6 per week",0.8,IF('6 weeks'!CK:CK="1 or more per day",1)))))</f>
        <v>0.08</v>
      </c>
      <c r="CL51">
        <v>0.08</v>
      </c>
      <c r="CM51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51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51">
        <f>IF('6 weeks'!CO:CO="Never/less than 1 per month",0.02,IF('6 weeks'!CO:CO="1-3 per month",0.08,IF('6 weeks'!CO:CO="1 per week",0.14,IF('6 weeks'!CO:CO="more than 1 per week",0.8))))</f>
        <v>0.02</v>
      </c>
      <c r="CP51">
        <f>IF('6 weeks'!CP:CP="Never/less than 1 per month",0.02,IF('6 weeks'!CP:CP="1-3 per moth",0.08,IF('6 weeks'!CP:CP="1 per week",0.14,IF('6 weeks'!CP:CP="2-4 per week",0.8,IF('6 weeks'!CP:CP="more than 4 per week",0.8)))))</f>
        <v>0.8</v>
      </c>
      <c r="CQ51">
        <f>IF('6 weeks'!CQ:CQ="Never/less than once per month",0.02,IF('6 weeks'!CQ:CQ="1-3 times per month",0.08,IF('6 weeks'!CQ:CQ="once per week",0.14,IF('6 weeks'!CQ:CQ="more than once week",0.43))))</f>
        <v>0.02</v>
      </c>
      <c r="CR51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51">
        <f>IF('6 weeks'!CS:CS="Never/less than 1 per month",0.02,IF('6 weeks'!CS:CS="1-3 per month",0.08,IF('6 weeks'!CS:CS="one per week",0.14,IF('6 weeks'!CS:CS="2-4 per week",0.43,IF('6 weeks'!CS:CS="more than 4 per week",0.8)))))</f>
        <v>0.02</v>
      </c>
      <c r="CT51">
        <f>IF('6 weeks'!CT:CT="Never/less than 1 per month",0.02,IF('6 weeks'!CT:CT="1-3 per month",0.08,IF('6 weeks'!CT:CT="1 per week",0.14,IF('6 weeks'!CT:CT="more than 1 per week",0.8))))</f>
        <v>0.02</v>
      </c>
      <c r="CU51">
        <f>IF('6 weeks'!CU:CU="Never/less than 1/month",0.02,IF('6 weeks'!CU:CU="1-3 times per month",0.08,IF('6 weeks'!CU:CU="once per week",0.14,IF('6 weeks'!CU:CU="2-6 times/week",0.8,IF('6 weeks'!CU:CU="1 or more per day",1)))))</f>
        <v>0.02</v>
      </c>
      <c r="CV51">
        <f>IF('6 weeks'!CV:CV="Never/less than 1/month",0.02,IF('6 weeks'!CV:CV="1-3 times/month",0.08,IF('6 weeks'!CV:CV="once per week",0.14,IF('6 weeks'!CV:CV="2-4 times/week",0.43,IF('6 weeks'!CV:CV="more than 4 times/week",0.8)))))</f>
        <v>0.02</v>
      </c>
      <c r="CW51">
        <f>IF('6 weeks'!CW:CW="Never/less than 1 per month",0.02,IF('6 weeks'!CW:CW="1-3 per month",0.08,IF('6 weeks'!CW:CW="1 per week",0.14,IF('6 weeks'!CW:CW="more than 1 per week",0.8))))</f>
        <v>0.02</v>
      </c>
      <c r="CX51">
        <f>IF('6 weeks'!CX:CX="Never/less than once per month",0.02,IF('6 weeks'!CX:CX="1-3 times per month",0.08,IF('6 weeks'!CX:CX="once per week",0.14,IF('6 weeks'!CX:CX="more than once week",0.43))))</f>
        <v>0.08</v>
      </c>
      <c r="CY51">
        <f>IF('6 weeks'!CY:CY="Never/less than 1 per month",0.02,IF('6 weeks'!CY:CY="1-3 per month",0.08,IF('6 weeks'!CY:CY="once per week",0.14,IF('6 weeks'!CY:CY="2-4 per week",0.43,IF('6 weeks'!CY:CY="more than 4 per week",0.8)))))</f>
        <v>0.08</v>
      </c>
      <c r="CZ51">
        <f>IF('6 weeks'!CZ:CZ="Never/less than 1 per month",0.02,IF('6 weeks'!CZ:CZ="1-3 per month",0.08,IF('6 weeks'!CZ:CZ="1-4 per week",0.43,IF('6 weeks'!CZ:CZ="more than 4 per week",0.8))))</f>
        <v>0.08</v>
      </c>
      <c r="DA51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51">
        <f>IF('6 weeks'!DB:DB="Never/less than 1 per month",0.02,IF('6 weeks'!DB:DB="1-3 per month",0.08,IF('6 weeks'!DB:DB="1-4 per week",0.43,IF('6 weeks'!DB:DB="more than 4 per week",0.8))))</f>
        <v>0.02</v>
      </c>
      <c r="DC51">
        <f>IF('6 weeks'!DC:DC="Never/less than 1 per month",0.02,IF('6 weeks'!DC:DC="1-3 per month",0.08,IF('6 weeks'!DC:DC="once per week",0.14,IF('6 weeks'!DC:DC="2-4 per week",0.43,IF('6 weeks'!DC:DC="more than 4 per week",0.8)))))</f>
        <v>0.02</v>
      </c>
      <c r="DD51">
        <f>IF('6 weeks'!DD:DD="Never/less than 1 per month",0.02,IF('6 weeks'!DD:DD="1-3 per month",0.08,IF('6 weeks'!DD:DD="one per week",0.14,IF('6 weeks'!DD:DD="2-6 per week",0.43,IF('6 weeks'!DD:DD="more than 4 per week",0.8)))))</f>
        <v>0.14000000000000001</v>
      </c>
      <c r="DE51">
        <f>IF('6 weeks'!DE:DE="Never/less than 1 per month",0.02,IF('6 weeks'!DE:DE="1-3 per moth",0.08,IF('6 weeks'!DE:DE="1 per week",0.14,IF('6 weeks'!DE:DE="2-4 per week",0.8,IF('6 weeks'!DE:DE="more than 4 per week",0.8)))))</f>
        <v>0.02</v>
      </c>
      <c r="DF51">
        <f>IF('6 weeks'!DF:DF="Never/less than once per month",0.02,IF('6 weeks'!DF:DF="1-3 times per month",0.08,IF('6 weeks'!DF:DF="once per week",0.14,IF('6 weeks'!DF:DF="more than once week",0.43))))</f>
        <v>0.02</v>
      </c>
      <c r="DG51">
        <f>IF('6 weeks'!DG:DG="Never/less than 1 per month",0.02,IF('6 weeks'!DG:DG="1-3 per month",0.08,IF('6 weeks'!DG:DG="1 per week",0.14,IF('6 weeks'!DG:DG="more than 1 per week",0.8))))</f>
        <v>0.02</v>
      </c>
      <c r="DH51">
        <f>IF('6 weeks'!DH:DH="Never/less than 1 per month",0.02,IF('6 weeks'!DH:DH="1-3 per month",0.08,IF('6 weeks'!DH:DH="once per week",0.14,IF('6 weeks'!DH:DH="2-4 per week",0.43,IF('6 weeks'!DH:DH="more than 4 per week",0.8)))))</f>
        <v>0.08</v>
      </c>
      <c r="DI51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51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51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0.08</v>
      </c>
      <c r="DL51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51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51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51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51">
        <f>IF('6 weeks'!DP:DP="Never/less than 1 per month",0.02,IF('6 weeks'!DP:DP="1-3 per month",0.08,IF('6 weeks'!DP:DP="once per week",0.14,IF('6 weeks'!DP:DP="2-4 per week",0.43,IF('6 weeks'!DP:DP="more than 4 per week",0.8)))))</f>
        <v>0.02</v>
      </c>
      <c r="DQ51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51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51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51">
        <f>IF('6 weeks'!DT:DT="Never/less than 1 per month",0.02,IF('6 weeks'!DT:DT="1-3 per month",0.08,IF('6 weeks'!DT:DT="once per week",0.14,IF('6 weeks'!DT:DT="2-4 per week",0.43,IF('6 weeks'!DT:DT="more than 4 per week",0.8)))))</f>
        <v>0.02</v>
      </c>
      <c r="DU51">
        <f>IF('6 weeks'!DU:DU="Never/less than 1 per month",0.02,IF('6 weeks'!DU:DU="1-3 per month",0.08,IF('6 weeks'!DU:DU="one per week",0.14,IF('6 weeks'!DU:DU="2-6 per week",0.8,IF('6 weeks'!DU:DU="1 or more per day",1)))))</f>
        <v>0.8</v>
      </c>
      <c r="DV51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51">
        <f>IF('6 weeks'!DW:DW="Never/less than 1 per month",0.02,IF('6 weeks'!DW:DW="1-3 per month",0.08,IF('6 weeks'!DW:DW="once per week",0.14,IF('6 weeks'!DW:DW="2-4 per week",0.43,IF('6 weeks'!DW:DW="more than 4 per week",0.8)))))</f>
        <v>0.02</v>
      </c>
      <c r="DX51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51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51">
        <f>IF('6 weeks'!DZ:DZ="Never/less than 1/month",0.02,IF('6 weeks'!DZ:DZ="1-3 times/month",0.08,IF('6 weeks'!DZ:DZ="once per week",0.14,IF('6 weeks'!DZ:DZ="2-4 times/week",0.43,IF('6 weeks'!DZ:DZ="more than 4 times/week",0.8)))))</f>
        <v>0.02</v>
      </c>
      <c r="EA51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0.08</v>
      </c>
      <c r="EB51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51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51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51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51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51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51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51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3</v>
      </c>
      <c r="EJ51">
        <f>IF('6 weeks'!EJ:EJ="Never/less than once per month",0.02,IF('6 weeks'!EJ:EJ="1-3 times per month",0.08,IF('6 weeks'!EJ:EJ="once per week",0.14,IF('6 weeks'!EJ:EJ="more than once per week",0.43))))</f>
        <v>0.08</v>
      </c>
      <c r="EK51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51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0.02</v>
      </c>
      <c r="EM51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0.8</v>
      </c>
      <c r="EN51">
        <f>IF('6 weeks'!EN:EN="Never/less than 1 per month",0.02,IF('6 weeks'!EN:EN="1-3 per moth",0.08,IF('6 weeks'!EN:EN="1 per week",0.14,IF('6 weeks'!EN:EN="2-4 per week",0.8,IF('6 weeks'!EN:EN="more than 4 per week",0.8)))))</f>
        <v>0.02</v>
      </c>
      <c r="EO51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0.02</v>
      </c>
      <c r="EP51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51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52" spans="1:147" x14ac:dyDescent="0.25">
      <c r="A52">
        <v>237</v>
      </c>
      <c r="B52">
        <f>IF('6 weeks'!B:B="Never/less than 1/month",0.02,IF('6 weeks'!B:B="1-3 times per month",0.08,IF('6 weeks'!B:B="once per week",0.14,IF('6 weeks'!B:B="2-6 times/week",0.8,IF('6 weeks'!B:B="1 or more per day",1)))))</f>
        <v>1</v>
      </c>
      <c r="C52">
        <f>IF('6 weeks'!C:C="Never/less than 1/month",0.02,IF('6 weeks'!C:C="1-3 times per month",0.08,IF('6 weeks'!C:C="once per week",0.14,IF('6 weeks'!C:C="2-6 times/week",0.8,IF('6 weeks'!C:C="1 or more per day",1)))))</f>
        <v>1</v>
      </c>
      <c r="D52">
        <f>IF('6 weeks'!D:D="Never/less than 1/month",0.02,IF('6 weeks'!D:D="1-3 times per month",0.08,IF('6 weeks'!D:D="once per week",0.14,IF('6 weeks'!D:D="2-6 times/week",0.8,IF('6 weeks'!D:D="1 or more per day",1)))))</f>
        <v>0.14000000000000001</v>
      </c>
      <c r="E52">
        <f>IF('6 weeks'!E:E="Never/less than 1 per month",0.02,IF('6 weeks'!E:E="1-3 per month",0.08,IF('6 weeks'!E:E="once per week",0.14,IF('6 weeks'!E:E="2-4 per week",0.43,IF('6 weeks'!E:E="1 or more per day",1)))))</f>
        <v>0.08</v>
      </c>
      <c r="F52">
        <f>IF('6 weeks'!F:F="Never/less than 1/month",0.02,IF('6 weeks'!F:F="1-3 times/month",0.08,IF('6 weeks'!F:F="once per week",0.14,IF('6 weeks'!F:F="2-4 times/week",0.43,IF('6 weeks'!F:F="more than 4 times/week",0.8)))))</f>
        <v>0.43</v>
      </c>
      <c r="G52">
        <f>IF('6 weeks'!G:G="Never/less than 1/month",0.02,IF('6 weeks'!G:G="1-3 times per month",0.08,IF('6 weeks'!G:G="once per week",0.14,IF('6 weeks'!G:G="2-6 times/week",0.8,IF('6 weeks'!G:G="1 or more per day",1)))))</f>
        <v>0.14000000000000001</v>
      </c>
      <c r="H52">
        <f>IF('6 weeks'!H:H="Never/less than 1 per month",0.02,IF('6 weeks'!H:H="1-3 per month",0.08,IF('6 weeks'!H:H="once per week",0.14,IF('6 weeks'!H:H="2-4 per week",0.43,IF('6 weeks'!H:H="more than 4 per week",0.8)))))</f>
        <v>0.02</v>
      </c>
      <c r="I52">
        <f>IF('6 weeks'!I:I="Never/less than 1 per month",0.02,IF('6 weeks'!I:I="1-3 per month",0.08,IF('6 weeks'!I:I="once per week",0.14,IF('6 weeks'!I:I="2-4 per week",0.43,IF('6 weeks'!I:I="more than 4 per week",0.8)))))</f>
        <v>0.08</v>
      </c>
      <c r="J52">
        <f>IF('6 weeks'!J:J="Never/less than 1 per month",0.02,IF('6 weeks'!J:J="1-3 per month",0.08,IF('6 weeks'!J:J="once per week",0.14,IF('6 weeks'!J:J="2-4 per week",0.43,IF('6 weeks'!J:J="more than 4 per week",0.8)))))</f>
        <v>0.43</v>
      </c>
      <c r="K52">
        <f>IF('6 weeks'!K:K="Never/less than 1 per month",0.02,IF('6 weeks'!K:K="1-3 per moth",0.08,IF('6 weeks'!K:K="1 per week",0.14,IF('6 weeks'!K:K="2-4 per week",0.8,IF('6 weeks'!K:K="more than 4 per week",0.8)))))</f>
        <v>0.02</v>
      </c>
      <c r="L52">
        <f>IF('6 weeks'!L:L="Never/less than 1/month",0.02,IF('6 weeks'!L:L="1-3 times/month",0.08,IF('6 weeks'!L:L="once per week",0.14,IF('6 weeks'!L:L="2-4 times/week",0.43,IF('6 weeks'!L:L="more than 4 times/week",0.8)))))</f>
        <v>0.08</v>
      </c>
      <c r="M52">
        <f>IF('6 weeks'!M:M="Never/less than 1/month",0.02,IF('6 weeks'!M:M="1-3 times/month",0.08,IF('6 weeks'!M:M="once per week",0.14,IF('6 weeks'!M:M="2-4 times/week",0.43,IF('6 weeks'!M:M="more than 4 times/week",0.8)))))</f>
        <v>0.14000000000000001</v>
      </c>
      <c r="N52">
        <f>IF('6 weeks'!N:N="Never/less than 1 per month",0.02,IF('6 weeks'!N:N="1-3 per moth",0.08,IF('6 weeks'!N:N="1 per week",0.14,IF('6 weeks'!N:N="2-4 per week",0.8,IF('6 weeks'!N:N="more than 4 per week",0.8)))))</f>
        <v>0.02</v>
      </c>
      <c r="O52">
        <f>IF('6 weeks'!O:O="Never/less than 1 per month",0.02,IF('6 weeks'!O:O="1-3 per month",0.08,IF('6 weeks'!O:O="one per week",0.14,IF('6 weeks'!O:O="2-6 per week",0.8,IF('6 weeks'!O:O="1 or more per day",1)))))</f>
        <v>0.08</v>
      </c>
      <c r="P52">
        <f>IF('6 weeks'!P:P="Never/less than 1 per month",0.02,IF('6 weeks'!P:P="1-3 per month",0.08,IF('6 weeks'!P:P="once per week",0.14,IF('6 weeks'!P:P="2-4 per week",0.43,IF('6 weeks'!P:P="more than 4 per week",0.8)))))</f>
        <v>0.02</v>
      </c>
      <c r="Q52">
        <f>IF('6 weeks'!Q:Q="Never/less than 1 per month",0.02,IF('6 weeks'!Q:Q="1-3 per month",0.08,IF('6 weeks'!Q:Q="2-6 per week",0.8,IF('6 weeks'!Q:Q="1 per day",1,IF('6 weeks'!Q:Q="more than 1 per day",2.5)))))</f>
        <v>0.02</v>
      </c>
      <c r="R52">
        <f>IF('6 weeks'!R:R="Never/less than once per month",0.02,IF('6 weeks'!R:R="1-3 times per month",0.08,IF('6 weeks'!R:R="once per week",0.14,IF('6 weeks'!R:R="more than once week",0.43))))</f>
        <v>0.02</v>
      </c>
      <c r="S52">
        <f>IF('6 weeks'!S:S="Never/less than 1 per month",0.02,IF('6 weeks'!S:S="1-3 per month",0.08,IF('6 weeks'!S:S="1 per week",0.14,IF('6 weeks'!S:S="more than 1 per week",0.8))))</f>
        <v>0.02</v>
      </c>
      <c r="T52">
        <f>IF('6 weeks'!T:T="Never/less than once per month",0.02,IF('6 weeks'!T:T="1-3 times per month",0.08,IF('6 weeks'!T:T="once per week",0.14,IF('6 weeks'!T:T="more than once week",0.43))))</f>
        <v>0.02</v>
      </c>
      <c r="U52">
        <f>IF('6 weeks'!U:U="Never/less than 1/month",0.02,IF('6 weeks'!U:U="1-3 times/month",0.08,IF('6 weeks'!U:U="once per week",0.14,IF('6 weeks'!U:U="2-4 times/week",0.43,IF('6 weeks'!U:U="more than 4 times/week",0.8)))))</f>
        <v>0.08</v>
      </c>
      <c r="V52">
        <f>IF('6 weeks'!V:V="Never/less than 1/month",0.02,IF('6 weeks'!V:V="1-3 times/month",0.08,IF('6 weeks'!V:V="once per week",0.14,IF('6 weeks'!V:V="2-4 times/week",0.43,IF('6 weeks'!V:V="more than 4 times/week",0.8)))))</f>
        <v>0.14000000000000001</v>
      </c>
      <c r="W52">
        <f>IF('6 weeks'!W:W="Never/less than 1/month",0.02,IF('6 weeks'!W:W="1-3 times/month",0.08,IF('6 weeks'!W:W="once per week",0.14,IF('6 weeks'!W:W="2-4 times/week",0.43,IF('6 weeks'!W:W="more than 4 times/week",0.8)))))</f>
        <v>0.02</v>
      </c>
      <c r="X52">
        <f>IF('6 weeks'!X:X="Never/less than 1 per month",0.02,IF('6 weeks'!X:X="1 per week or less",0.14,IF('6 weeks'!X:X="2-6 per week",0.8,IF('6 weeks'!X:X="1 per day",1,IF('6 weeks'!X:X="2-3 per day",2.5,IF('6 weeks'!X:X="more than 3 per day",3.5))))))</f>
        <v>0.14000000000000001</v>
      </c>
      <c r="Y52">
        <f>IF('6 weeks'!Y:Y="Never/less than 1 per month",0.02,IF('6 weeks'!Y:Y="1-3 per month",0.08,IF('6 weeks'!Y:Y="once per week",0.14,IF('6 weeks'!Y:Y="2-4 per week",0.43,IF('6 weeks'!Y:Y="more than 4 per week",0.8)))))</f>
        <v>0.08</v>
      </c>
      <c r="Z52">
        <f>IF('6 weeks'!Z:Z="Never/less than 1 per month",0.02,IF('6 weeks'!Z:Z="1-3 per month",0.08,IF('6 weeks'!Z:Z="once per week",0.14,IF('6 weeks'!Z:Z="2-4 per week",0.43,IF('6 weeks'!Z:Z="more than 4 per week",0.8)))))</f>
        <v>0.08</v>
      </c>
      <c r="AA52">
        <f>IF('6 weeks'!AA:AA="Never/less than 1 per month",0.02,IF('6 weeks'!AA:AA="1-3 per month",0.08,IF('6 weeks'!AA:AA="once per week",0.14,IF('6 weeks'!AA:AA="2-4 per week",0.43,IF('6 weeks'!AA:AA="more than 4 per week",0.8)))))</f>
        <v>0.08</v>
      </c>
      <c r="AB52">
        <f>IF('6 weeks'!AB:AB="Never/less than 1 per month",0.02,IF('6 weeks'!AB:AB="1-3 per month",0.08,IF('6 weeks'!AB:AB="once per week",0.14,IF('6 weeks'!AB:AB="2-4 per week",0.43,IF('6 weeks'!AB:AB="more than 4 per week",0.8)))))</f>
        <v>0.43</v>
      </c>
      <c r="AC52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52">
        <f>IF('6 weeks'!AD:AD="Never/less than 1 per month",0.02,IF('6 weeks'!AD:AD="1-3 per month",0.08,IF('6 weeks'!AD:AD="one per week",0.14,IF('6 weeks'!AD:AD="2-4 per week",0.43,IF('6 weeks'!AD:AD="more than 4 per week",0.8)))))</f>
        <v>0.02</v>
      </c>
      <c r="AE52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0.02</v>
      </c>
      <c r="AF52">
        <f>IF('6 weeks'!AF:AF="Never/less than 1 per month",0.02,IF('6 weeks'!AF:AF="1-3 per month",0.08,IF('6 weeks'!AF:AF="one per week",0.14,IF('6 weeks'!AF:AF="2-6 per week",0.8,IF('6 weeks'!AF:AF="1 or more per day",1)))))</f>
        <v>0.8</v>
      </c>
      <c r="AG52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52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0.43</v>
      </c>
      <c r="AI52">
        <f>IF('6 weeks'!AI:AI="Never/less than once per month",0.02,IF('6 weeks'!AI:AI="1-3 times per month",0.08,IF('6 weeks'!AI:AI="once per week",0.14,IF('6 weeks'!AI:AI="more than once week",0.43))))</f>
        <v>0.02</v>
      </c>
      <c r="AJ52">
        <f>IF('6 weeks'!AJ:AJ="Never/less than 1/month",0.02,IF('6 weeks'!AJ:AJ="1-3 times/month",0.08,IF('6 weeks'!AJ:AJ="once per week",0.14,IF('6 weeks'!AJ:AJ="2-4 times/week",0.43,IF('6 weeks'!AJ:AJ="more than 4 times/week",0.8)))))</f>
        <v>0.08</v>
      </c>
      <c r="AK52">
        <f>IF('6 weeks'!AK:AK="Never/less than 1 per month",0.02,IF('6 weeks'!AK:AK="1-3 per month",0.08,IF('6 weeks'!AK:AK="one per week",0.14,IF('6 weeks'!AK:AK="2-6 per week",0.8,IF('6 weeks'!AK:AK="1 or more per day",1)))))</f>
        <v>0.8</v>
      </c>
      <c r="AL52">
        <f>IF('6 weeks'!AL:AL="Never/less than 1/month",0.02,IF('6 weeks'!AL:AL="1-3 times/month",0.08,IF('6 weeks'!AL:AL="once per week",0.14,IF('6 weeks'!AL:AL="2-4 times/week",0.43,IF('6 weeks'!AL:AL="more than 4 times/week",0.8)))))</f>
        <v>0.14000000000000001</v>
      </c>
      <c r="AM52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52">
        <f>IF('6 weeks'!AN:AN="Never/less than 1 per month",0.02,IF('6 weeks'!AN:AN="1-3 per moth",0.08,IF('6 weeks'!AN:AN="1 per week",0.14,IF('6 weeks'!AN:AN="2-4 per week",0.8,IF('6 weeks'!AN:AN="more than 4 per week",0.8)))))</f>
        <v>0.14000000000000001</v>
      </c>
      <c r="AO52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52">
        <f>IF('6 weeks'!AP:AP="Never/less than 1 per month",0.02,IF('6 weeks'!AP:AP="1-3 per month",0.08,IF('6 weeks'!AP:AP="1 per week",0.14,IF('6 weeks'!AP:AP="more than 1 per week",0.8))))</f>
        <v>0.8</v>
      </c>
      <c r="AQ52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52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52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52">
        <f>IF('6 weeks'!AT:AT="Never/less than 1 per month",0.02,IF('6 weeks'!AT:AT="1-3 per month",0.08,IF('6 weeks'!AT:AT="1-4 per week",0.43,IF('6 weeks'!AT:AT="more than 4 per week",0.8))))</f>
        <v>0.08</v>
      </c>
      <c r="AU52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52">
        <f>IF('6 weeks'!AV:AV="Never/less than 1 per month",0.02,IF('6 weeks'!AV:AV="1-3 per month",0.08,IF('6 weeks'!AV:AV="one per week",0.14,IF('6 weeks'!AV:AV="2-6 per week",0.8,IF('6 weeks'!AV:AV="1 or more per day",1)))))</f>
        <v>0.08</v>
      </c>
      <c r="AW52">
        <f>IF('6 weeks'!AW:AW="Never/less than 1 per month",0.02,IF('6 weeks'!AW:AW="1-3 per month",0.08,IF('6 weeks'!AW:AW="once per week",0.14,IF('6 weeks'!AW:AW="2-4 per week",0.43,IF('6 weeks'!AW:AW="more than 4 per week",0.8)))))</f>
        <v>0.08</v>
      </c>
      <c r="AX52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52">
        <f>IF('6 weeks'!AY:AY="Never/less than 1 per month",0.02,IF('6 weeks'!AY:AY="1-3 per moth",0.08,IF('6 weeks'!AY:AY="1 per week",0.14,IF('6 weeks'!AY:AY="2-4 per week",0.43,IF('6 weeks'!AY:AY="more than 4 per week",0.8)))))</f>
        <v>0.14000000000000001</v>
      </c>
      <c r="AZ52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52">
        <f>IF('6 weeks'!BA:BA="Never/less than 1 per month",0.02,IF('6 weeks'!BA:BA="1-3 per moth",0.08,IF('6 weeks'!BA:BA="1 per week",0.14,IF('6 weeks'!BA:BA="2-4 per week",0.8,IF('6 weeks'!BA:BA="more than 4 per week",0.8)))))</f>
        <v>0.08</v>
      </c>
      <c r="BB52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52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52">
        <f>IF('6 weeks'!BD:BD="Never/less than 1 per month",0.02,IF('6 weeks'!BD:BD="1-3 per month",0.08,IF('6 weeks'!BD:BD="1 per week",0.14,IF('6 weeks'!BD:BD="more than 1 per week",0.8))))</f>
        <v>0.14000000000000001</v>
      </c>
      <c r="BE52">
        <f>IF('6 weeks'!BE:BE="Never/less than 1 per month",0.02,IF('6 weeks'!BE:BE="1-3 per month",0.08,IF('6 weeks'!BE:BE="1 per week",0.14,IF('6 weeks'!BE:BE="more than 1 per week",0.8))))</f>
        <v>0.8</v>
      </c>
      <c r="BF52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52">
        <f>IF('6 weeks'!BG:BG="Never/less than 1/month",0.02,IF('6 weeks'!BG:BG="1-3 times/month",0.08,IF('6 weeks'!BG:BG="once per week",0.14,IF('6 weeks'!BG:BG="2-4 times/week",0.43,IF('6 weeks'!BG:BG="more than 4 times/week",0.8)))))</f>
        <v>0.08</v>
      </c>
      <c r="BH52">
        <f>IF('6 weeks'!BH:BH="Never/less than 1/month",0.02,IF('6 weeks'!BH:BH="1-3 times/month",0.08,IF('6 weeks'!BH:BH="once per week",0.14,IF('6 weeks'!BH:BH="2-4 times/week",0.43,IF('6 weeks'!BH:BH="more than 4 times/week",0.8)))))</f>
        <v>0.08</v>
      </c>
      <c r="BI52">
        <f>IF('6 weeks'!BI:BI="Never/less than 1/month",0.02,IF('6 weeks'!BI:BI="1-3 times/month",0.08,IF('6 weeks'!BI:BI="once per week",0.14,IF('6 weeks'!BI:BI="2-4 times/week",0.43,IF('6 weeks'!BI:BI="1 or more per day",1)))))</f>
        <v>0.14000000000000001</v>
      </c>
      <c r="BJ52">
        <f>IF('6 weeks'!BJ:BJ="Never/less than 1 per month",0.02,IF('6 weeks'!BJ:BJ="1-3 per month",0.08,IF('6 weeks'!BJ:BJ="one per week",0.14,IF('6 weeks'!BJ:BJ="2-4 per week",0.43,IF('6 weeks'!BJ:BJ="more than 4 per week",0.8)))))</f>
        <v>0.08</v>
      </c>
      <c r="BK52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52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52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52">
        <f>IF('6 weeks'!BN:BN="Never/less than 1 per month",0.02,IF('6 weeks'!BN:BN="1-3 per month",0.08,IF('6 weeks'!BN:BN="once per week",0.14,IF('6 weeks'!BN:BN="2-4 per week",0.43,IF('6 weeks'!BN:BN="more than 4 per week",0.8)))))</f>
        <v>0.08</v>
      </c>
      <c r="BO52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52">
        <f>IF('6 weeks'!BP:BP="Never/less than 1 per month",0.02,IF('6 weeks'!BP:BP="1-3 per month",0.08,IF('6 weeks'!BP:BP="one per week",0.14,IF('6 weeks'!BP:BP="2-4 per week",0.43,IF('6 weeks'!BP:BP="more than 4 per week",0.8)))))</f>
        <v>0.8</v>
      </c>
      <c r="BQ52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52">
        <f>IF('6 weeks'!BR:BR="never/less than 1 per month",0.02,IF('6 weeks'!BR:BR="1-3 times per month",0.08,IF('6 weeks'!BR:BR="once per week",0.14,IF('6 weeks'!BR:BR="2-4 imes per week",0.43,IF('6 weeks'!BR:BR="more than 4 times per week",0.8)))))</f>
        <v>0.43</v>
      </c>
      <c r="BS52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52">
        <f>IF('6 weeks'!BT:BT="Never/less than 1/month",0.02,IF('6 weeks'!BT:BT="1-3 times per month",0.08,IF('6 weeks'!BT:BT="once per week",0.14,IF('6 weeks'!BT:BT="2-6 times/week",0.8,IF('6 weeks'!BT:BT="1 or more per day",1)))))</f>
        <v>0.08</v>
      </c>
      <c r="BU52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0.8</v>
      </c>
      <c r="BV52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52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52">
        <f>IF('6 weeks'!BX:BX="Never/less than 1 per month",0.02,IF('6 weeks'!BX:BX="1-3 per month",0.08,IF('6 weeks'!BX:BX="once per week",0.14,IF('6 weeks'!BX:BX="2-4 per week",0.43,IF('6 weeks'!BX:BX="more than 4 per week",0.8)))))</f>
        <v>0.08</v>
      </c>
      <c r="BY52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0.8</v>
      </c>
      <c r="BZ52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52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52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52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52">
        <f>IF('6 weeks'!CD:CD="Never/less than 1/month",0.02,IF('6 weeks'!CD:CD="1-3 times/month",0.08,IF('6 weeks'!CD:CD="once per week",0.14,IF('6 weeks'!CD:CD="2-4 times/week",0.43,IF('6 weeks'!CD:CD="more than 4 times/week",0.8)))))</f>
        <v>0.08</v>
      </c>
      <c r="CE52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52">
        <f>IF('6 weeks'!CF:CF="Never/less than 1 per month",0.02,IF('6 weeks'!CF:CF="1-3 per month",0.08,IF('6 weeks'!CF:CF="once per week",0.14,IF('6 weeks'!CF:CF="2-4 per week",0.43,IF('6 weeks'!CF:CF="more than 4 per week",0.8)))))</f>
        <v>0.02</v>
      </c>
      <c r="CG52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0.02</v>
      </c>
      <c r="CH52">
        <f>IF('6 weeks'!CH:CH="Never/less than once per month",0.02,IF('6 weeks'!CH:CH="1-3 times per month",0.08,IF('6 weeks'!CH:CH="once per week",0.14,IF('6 weeks'!CH:CH="more than once week",0.43))))</f>
        <v>0.02</v>
      </c>
      <c r="CI52">
        <f>IF('6 weeks'!CI:CI="Never/less than once per month",0.02,IF('6 weeks'!CI:CI="1-3 times per month",0.08,IF('6 weeks'!CI:CI="once per week",0.14,IF('6 weeks'!CI:CI="more than once week",0.43))))</f>
        <v>0.14000000000000001</v>
      </c>
      <c r="CJ52">
        <f>IF('6 weeks'!CJ:CJ="Never/less than 1/month",0.02,IF('6 weeks'!CJ:CJ="1-3 times per month",0.08,IF('6 weeks'!CJ:CJ="once per week",0.14,IF('6 weeks'!CJ:CJ="2-6 times/week",0.8,IF('6 weeks'!CJ:CJ="1 or more per day",1)))))</f>
        <v>0.8</v>
      </c>
      <c r="CK52">
        <f>IF('6 weeks'!CK:CK="Never/less than 1 per month",0.02,IF('6 weeks'!CK:CK="1-3 per month",0.08,IF('6 weeks'!CK:CK="one per week",0.14,IF('6 weeks'!CK:CK="2-6 per week",0.8,IF('6 weeks'!CK:CK="1 or more per day",1)))))</f>
        <v>0.8</v>
      </c>
      <c r="CL52">
        <v>0.8</v>
      </c>
      <c r="CM52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52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52">
        <f>IF('6 weeks'!CO:CO="Never/less than 1 per month",0.02,IF('6 weeks'!CO:CO="1-3 per month",0.08,IF('6 weeks'!CO:CO="1 per week",0.14,IF('6 weeks'!CO:CO="more than 1 per week",0.8))))</f>
        <v>0.02</v>
      </c>
      <c r="CP52">
        <f>IF('6 weeks'!CP:CP="Never/less than 1 per month",0.02,IF('6 weeks'!CP:CP="1-3 per moth",0.08,IF('6 weeks'!CP:CP="1 per week",0.14,IF('6 weeks'!CP:CP="2-4 per week",0.8,IF('6 weeks'!CP:CP="more than 4 per week",0.8)))))</f>
        <v>0.08</v>
      </c>
      <c r="CQ52">
        <f>IF('6 weeks'!CQ:CQ="Never/less than once per month",0.02,IF('6 weeks'!CQ:CQ="1-3 times per month",0.08,IF('6 weeks'!CQ:CQ="once per week",0.14,IF('6 weeks'!CQ:CQ="more than once week",0.43))))</f>
        <v>0.02</v>
      </c>
      <c r="CR52">
        <f>IF('6 weeks'!CR:CR="Never/less than 1/month",0.02,IF('6 weeks'!CR:CR="1-3 times/month",0.08,IF('6 weeks'!CR:CR="once per week",0.14,IF('6 weeks'!CR:CR="2-4 times/week",0.43,IF('6 weeks'!CR:CR="more than 4 times/week",0.8)))))</f>
        <v>0.08</v>
      </c>
      <c r="CS52">
        <f>IF('6 weeks'!CS:CS="Never/less than 1 per month",0.02,IF('6 weeks'!CS:CS="1-3 per month",0.08,IF('6 weeks'!CS:CS="one per week",0.14,IF('6 weeks'!CS:CS="2-4 per week",0.43,IF('6 weeks'!CS:CS="more than 4 per week",0.8)))))</f>
        <v>0.8</v>
      </c>
      <c r="CT52">
        <f>IF('6 weeks'!CT:CT="Never/less than 1 per month",0.02,IF('6 weeks'!CT:CT="1-3 per month",0.08,IF('6 weeks'!CT:CT="1 per week",0.14,IF('6 weeks'!CT:CT="more than 1 per week",0.8))))</f>
        <v>0.02</v>
      </c>
      <c r="CU52">
        <f>IF('6 weeks'!CU:CU="Never/less than 1/month",0.02,IF('6 weeks'!CU:CU="1-3 times per month",0.08,IF('6 weeks'!CU:CU="once per week",0.14,IF('6 weeks'!CU:CU="2-6 times/week",0.8,IF('6 weeks'!CU:CU="1 or more per day",1)))))</f>
        <v>0.08</v>
      </c>
      <c r="CV52">
        <f>IF('6 weeks'!CV:CV="Never/less than 1/month",0.02,IF('6 weeks'!CV:CV="1-3 times/month",0.08,IF('6 weeks'!CV:CV="once per week",0.14,IF('6 weeks'!CV:CV="2-4 times/week",0.43,IF('6 weeks'!CV:CV="more than 4 times/week",0.8)))))</f>
        <v>0.14000000000000001</v>
      </c>
      <c r="CW52">
        <f>IF('6 weeks'!CW:CW="Never/less than 1 per month",0.02,IF('6 weeks'!CW:CW="1-3 per month",0.08,IF('6 weeks'!CW:CW="1 per week",0.14,IF('6 weeks'!CW:CW="more than 1 per week",0.8))))</f>
        <v>0.02</v>
      </c>
      <c r="CX52">
        <f>IF('6 weeks'!CX:CX="Never/less than once per month",0.02,IF('6 weeks'!CX:CX="1-3 times per month",0.08,IF('6 weeks'!CX:CX="once per week",0.14,IF('6 weeks'!CX:CX="more than once week",0.43))))</f>
        <v>0.08</v>
      </c>
      <c r="CY52">
        <f>IF('6 weeks'!CY:CY="Never/less than 1 per month",0.02,IF('6 weeks'!CY:CY="1-3 per month",0.08,IF('6 weeks'!CY:CY="once per week",0.14,IF('6 weeks'!CY:CY="2-4 per week",0.43,IF('6 weeks'!CY:CY="more than 4 per week",0.8)))))</f>
        <v>0.08</v>
      </c>
      <c r="CZ52">
        <f>IF('6 weeks'!CZ:CZ="Never/less than 1 per month",0.02,IF('6 weeks'!CZ:CZ="1-3 per month",0.08,IF('6 weeks'!CZ:CZ="1-4 per week",0.43,IF('6 weeks'!CZ:CZ="more than 4 per week",0.8))))</f>
        <v>0.08</v>
      </c>
      <c r="DA52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52">
        <f>IF('6 weeks'!DB:DB="Never/less than 1 per month",0.02,IF('6 weeks'!DB:DB="1-3 per month",0.08,IF('6 weeks'!DB:DB="1-4 per week",0.43,IF('6 weeks'!DB:DB="more than 4 per week",0.8))))</f>
        <v>0.8</v>
      </c>
      <c r="DC52">
        <f>IF('6 weeks'!DC:DC="Never/less than 1 per month",0.02,IF('6 weeks'!DC:DC="1-3 per month",0.08,IF('6 weeks'!DC:DC="once per week",0.14,IF('6 weeks'!DC:DC="2-4 per week",0.43,IF('6 weeks'!DC:DC="more than 4 per week",0.8)))))</f>
        <v>0.02</v>
      </c>
      <c r="DD52">
        <f>IF('6 weeks'!DD:DD="Never/less than 1 per month",0.02,IF('6 weeks'!DD:DD="1-3 per month",0.08,IF('6 weeks'!DD:DD="one per week",0.14,IF('6 weeks'!DD:DD="2-6 per week",0.43,IF('6 weeks'!DD:DD="more than 4 per week",0.8)))))</f>
        <v>0.08</v>
      </c>
      <c r="DE52">
        <f>IF('6 weeks'!DE:DE="Never/less than 1 per month",0.02,IF('6 weeks'!DE:DE="1-3 per moth",0.08,IF('6 weeks'!DE:DE="1 per week",0.14,IF('6 weeks'!DE:DE="2-4 per week",0.8,IF('6 weeks'!DE:DE="more than 4 per week",0.8)))))</f>
        <v>0.08</v>
      </c>
      <c r="DF52">
        <f>IF('6 weeks'!DF:DF="Never/less than once per month",0.02,IF('6 weeks'!DF:DF="1-3 times per month",0.08,IF('6 weeks'!DF:DF="once per week",0.14,IF('6 weeks'!DF:DF="more than once week",0.43))))</f>
        <v>0.02</v>
      </c>
      <c r="DG52">
        <f>IF('6 weeks'!DG:DG="Never/less than 1 per month",0.02,IF('6 weeks'!DG:DG="1-3 per month",0.08,IF('6 weeks'!DG:DG="1 per week",0.14,IF('6 weeks'!DG:DG="more than 1 per week",0.8))))</f>
        <v>0.02</v>
      </c>
      <c r="DH52">
        <f>IF('6 weeks'!DH:DH="Never/less than 1 per month",0.02,IF('6 weeks'!DH:DH="1-3 per month",0.08,IF('6 weeks'!DH:DH="once per week",0.14,IF('6 weeks'!DH:DH="2-4 per week",0.43,IF('6 weeks'!DH:DH="more than 4 per week",0.8)))))</f>
        <v>0.08</v>
      </c>
      <c r="DI52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52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52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0.8</v>
      </c>
      <c r="DL52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52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52">
        <f>IF('6 weeks'!DN:DN="Never/less than 1 per month",0.02,IF('6 weeks'!DN:DN="1-3 per month",0.08,IF('6 weeks'!DN:DN="one per week",0.14,IF('6 weeks'!DN:DN="2-4 per week",0.43,IF('6 weeks'!DN:DN="more than 4 per week",0.8)))))</f>
        <v>0.14000000000000001</v>
      </c>
      <c r="DO52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52">
        <f>IF('6 weeks'!DP:DP="Never/less than 1 per month",0.02,IF('6 weeks'!DP:DP="1-3 per month",0.08,IF('6 weeks'!DP:DP="once per week",0.14,IF('6 weeks'!DP:DP="2-4 per week",0.43,IF('6 weeks'!DP:DP="more than 4 per week",0.8)))))</f>
        <v>0.08</v>
      </c>
      <c r="DQ52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52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52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52">
        <f>IF('6 weeks'!DT:DT="Never/less than 1 per month",0.02,IF('6 weeks'!DT:DT="1-3 per month",0.08,IF('6 weeks'!DT:DT="once per week",0.14,IF('6 weeks'!DT:DT="2-4 per week",0.43,IF('6 weeks'!DT:DT="more than 4 per week",0.8)))))</f>
        <v>0.14000000000000001</v>
      </c>
      <c r="DU52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52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52">
        <f>IF('6 weeks'!DW:DW="Never/less than 1 per month",0.02,IF('6 weeks'!DW:DW="1-3 per month",0.08,IF('6 weeks'!DW:DW="once per week",0.14,IF('6 weeks'!DW:DW="2-4 per week",0.43,IF('6 weeks'!DW:DW="more than 4 per week",0.8)))))</f>
        <v>0.08</v>
      </c>
      <c r="DX52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52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52">
        <f>IF('6 weeks'!DZ:DZ="Never/less than 1/month",0.02,IF('6 weeks'!DZ:DZ="1-3 times/month",0.08,IF('6 weeks'!DZ:DZ="once per week",0.14,IF('6 weeks'!DZ:DZ="2-4 times/week",0.43,IF('6 weeks'!DZ:DZ="more than 4 times/week",0.8)))))</f>
        <v>0.14000000000000001</v>
      </c>
      <c r="EA52">
        <f>IF('6 weeks'!EA:EA="Never/less than 1 per month",0.02,IF('6 weeks'!EA:EA="1-3 /month",0.08,IF('6 weeks'!EA:EA="1/week",0.14,IF('6 weeks'!EA:EA="2-4 /week",0.43,IF('6 weeks'!EA:EA="5-6 /week",0.8,IF('6 weeks'!EA:EA="1/day",1,IF('6 weeks'!EA:EA="2/day",2,IF('6 weeks'!EA:EA="3 or more /day",3))))))))</f>
        <v>0.8</v>
      </c>
      <c r="EB52">
        <f>IF('6 weeks'!EB:EB="Never/less than 1 per month",0.02,IF('6 weeks'!EB:EB="1-3 per month",0.08,IF('6 weeks'!EB:EB="once per week",0.14,IF('6 weeks'!EB:EB="2-4 per week",0.43,IF('6 weeks'!EB:EB="more than 4 per week",0.8)))))</f>
        <v>0.14000000000000001</v>
      </c>
      <c r="EC52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52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52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52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52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52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52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3</v>
      </c>
      <c r="EJ52">
        <f>IF('6 weeks'!EJ:EJ="Never/less than once per month",0.02,IF('6 weeks'!EJ:EJ="1-3 times per month",0.08,IF('6 weeks'!EJ:EJ="once per week",0.14,IF('6 weeks'!EJ:EJ="more than once per week",0.43))))</f>
        <v>0.02</v>
      </c>
      <c r="EK52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52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0.43</v>
      </c>
      <c r="EM52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1</v>
      </c>
      <c r="EN52">
        <f>IF('6 weeks'!EN:EN="Never/less than 1 per month",0.02,IF('6 weeks'!EN:EN="1-3 per moth",0.08,IF('6 weeks'!EN:EN="1 per week",0.14,IF('6 weeks'!EN:EN="2-4 per week",0.8,IF('6 weeks'!EN:EN="more than 4 per week",0.8)))))</f>
        <v>0.14000000000000001</v>
      </c>
      <c r="EO52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0.8</v>
      </c>
      <c r="EP52">
        <f>IF('6 weeks'!EP:EP="Never/less than 1/month",0.02,IF('6 weeks'!EP:EP="1-3 times/month",0.08,IF('6 weeks'!EP:EP="once per week",0.14,IF('6 weeks'!EP:EP="2-4 times/week",0.43,IF('6 weeks'!EP:EP="more than 4 times/week",0.8)))))</f>
        <v>0.08</v>
      </c>
      <c r="EQ52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53" spans="1:147" x14ac:dyDescent="0.25">
      <c r="A53">
        <v>238</v>
      </c>
      <c r="B53">
        <f>IF('6 weeks'!B:B="Never/less than 1/month",0.02,IF('6 weeks'!B:B="1-3 times per month",0.08,IF('6 weeks'!B:B="once per week",0.14,IF('6 weeks'!B:B="2-6 times/week",0.8,IF('6 weeks'!B:B="1 or more per day",1)))))</f>
        <v>1</v>
      </c>
      <c r="C53">
        <f>IF('6 weeks'!C:C="Never/less than 1/month",0.02,IF('6 weeks'!C:C="1-3 times per month",0.08,IF('6 weeks'!C:C="once per week",0.14,IF('6 weeks'!C:C="2-6 times/week",0.8,IF('6 weeks'!C:C="1 or more per day",1)))))</f>
        <v>0.14000000000000001</v>
      </c>
      <c r="D53">
        <f>IF('6 weeks'!D:D="Never/less than 1/month",0.02,IF('6 weeks'!D:D="1-3 times per month",0.08,IF('6 weeks'!D:D="once per week",0.14,IF('6 weeks'!D:D="2-6 times/week",0.8,IF('6 weeks'!D:D="1 or more per day",1)))))</f>
        <v>0.08</v>
      </c>
      <c r="E53">
        <f>IF('6 weeks'!E:E="Never/less than 1 per month",0.02,IF('6 weeks'!E:E="1-3 per month",0.08,IF('6 weeks'!E:E="once per week",0.14,IF('6 weeks'!E:E="2-4 per week",0.43,IF('6 weeks'!E:E="1 or more per day",1)))))</f>
        <v>0.14000000000000001</v>
      </c>
      <c r="F53">
        <f>IF('6 weeks'!F:F="Never/less than 1/month",0.02,IF('6 weeks'!F:F="1-3 times/month",0.08,IF('6 weeks'!F:F="once per week",0.14,IF('6 weeks'!F:F="2-4 times/week",0.43,IF('6 weeks'!F:F="more than 4 times/week",0.8)))))</f>
        <v>0.43</v>
      </c>
      <c r="G53">
        <f>IF('6 weeks'!G:G="Never/less than 1/month",0.02,IF('6 weeks'!G:G="1-3 times per month",0.08,IF('6 weeks'!G:G="once per week",0.14,IF('6 weeks'!G:G="2-6 times/week",0.8,IF('6 weeks'!G:G="1 or more per day",1)))))</f>
        <v>0.02</v>
      </c>
      <c r="H53">
        <f>IF('6 weeks'!H:H="Never/less than 1 per month",0.02,IF('6 weeks'!H:H="1-3 per month",0.08,IF('6 weeks'!H:H="once per week",0.14,IF('6 weeks'!H:H="2-4 per week",0.43,IF('6 weeks'!H:H="more than 4 per week",0.8)))))</f>
        <v>0.43</v>
      </c>
      <c r="I53">
        <f>IF('6 weeks'!I:I="Never/less than 1 per month",0.02,IF('6 weeks'!I:I="1-3 per month",0.08,IF('6 weeks'!I:I="once per week",0.14,IF('6 weeks'!I:I="2-4 per week",0.43,IF('6 weeks'!I:I="more than 4 per week",0.8)))))</f>
        <v>0.43</v>
      </c>
      <c r="J53">
        <f>IF('6 weeks'!J:J="Never/less than 1 per month",0.02,IF('6 weeks'!J:J="1-3 per month",0.08,IF('6 weeks'!J:J="once per week",0.14,IF('6 weeks'!J:J="2-4 per week",0.43,IF('6 weeks'!J:J="more than 4 per week",0.8)))))</f>
        <v>0.14000000000000001</v>
      </c>
      <c r="K53">
        <f>IF('6 weeks'!K:K="Never/less than 1 per month",0.02,IF('6 weeks'!K:K="1-3 per moth",0.08,IF('6 weeks'!K:K="1 per week",0.14,IF('6 weeks'!K:K="2-4 per week",0.8,IF('6 weeks'!K:K="more than 4 per week",0.8)))))</f>
        <v>0.08</v>
      </c>
      <c r="L53">
        <f>IF('6 weeks'!L:L="Never/less than 1/month",0.02,IF('6 weeks'!L:L="1-3 times/month",0.08,IF('6 weeks'!L:L="once per week",0.14,IF('6 weeks'!L:L="2-4 times/week",0.43,IF('6 weeks'!L:L="more than 4 times/week",0.8)))))</f>
        <v>0.02</v>
      </c>
      <c r="M53">
        <f>IF('6 weeks'!M:M="Never/less than 1/month",0.02,IF('6 weeks'!M:M="1-3 times/month",0.08,IF('6 weeks'!M:M="once per week",0.14,IF('6 weeks'!M:M="2-4 times/week",0.43,IF('6 weeks'!M:M="more than 4 times/week",0.8)))))</f>
        <v>0.02</v>
      </c>
      <c r="N53">
        <f>IF('6 weeks'!N:N="Never/less than 1 per month",0.02,IF('6 weeks'!N:N="1-3 per moth",0.08,IF('6 weeks'!N:N="1 per week",0.14,IF('6 weeks'!N:N="2-4 per week",0.8,IF('6 weeks'!N:N="more than 4 per week",0.8)))))</f>
        <v>0.02</v>
      </c>
      <c r="O53">
        <f>IF('6 weeks'!O:O="Never/less than 1 per month",0.02,IF('6 weeks'!O:O="1-3 per month",0.08,IF('6 weeks'!O:O="one per week",0.14,IF('6 weeks'!O:O="2-6 per week",0.8,IF('6 weeks'!O:O="1 or more per day",1)))))</f>
        <v>0.14000000000000001</v>
      </c>
      <c r="P53">
        <f>IF('6 weeks'!P:P="Never/less than 1 per month",0.02,IF('6 weeks'!P:P="1-3 per month",0.08,IF('6 weeks'!P:P="once per week",0.14,IF('6 weeks'!P:P="2-4 per week",0.43,IF('6 weeks'!P:P="more than 4 per week",0.8)))))</f>
        <v>0.02</v>
      </c>
      <c r="Q53">
        <f>IF('6 weeks'!Q:Q="Never/less than 1 per month",0.02,IF('6 weeks'!Q:Q="1-3 per month",0.08,IF('6 weeks'!Q:Q="2-6 per week",0.8,IF('6 weeks'!Q:Q="1 per day",1,IF('6 weeks'!Q:Q="more than 1 per day",2.5)))))</f>
        <v>0.08</v>
      </c>
      <c r="R53">
        <f>IF('6 weeks'!R:R="Never/less than once per month",0.02,IF('6 weeks'!R:R="1-3 times per month",0.08,IF('6 weeks'!R:R="once per week",0.14,IF('6 weeks'!R:R="more than once week",0.43))))</f>
        <v>0.02</v>
      </c>
      <c r="S53">
        <f>IF('6 weeks'!S:S="Never/less than 1 per month",0.02,IF('6 weeks'!S:S="1-3 per month",0.08,IF('6 weeks'!S:S="1 per week",0.14,IF('6 weeks'!S:S="more than 1 per week",0.8))))</f>
        <v>0.08</v>
      </c>
      <c r="T53">
        <f>IF('6 weeks'!T:T="Never/less than once per month",0.02,IF('6 weeks'!T:T="1-3 times per month",0.08,IF('6 weeks'!T:T="once per week",0.14,IF('6 weeks'!T:T="more than once week",0.43))))</f>
        <v>0.02</v>
      </c>
      <c r="U53">
        <f>IF('6 weeks'!U:U="Never/less than 1/month",0.02,IF('6 weeks'!U:U="1-3 times/month",0.08,IF('6 weeks'!U:U="once per week",0.14,IF('6 weeks'!U:U="2-4 times/week",0.43,IF('6 weeks'!U:U="more than 4 times/week",0.8)))))</f>
        <v>0.02</v>
      </c>
      <c r="V53">
        <f>IF('6 weeks'!V:V="Never/less than 1/month",0.02,IF('6 weeks'!V:V="1-3 times/month",0.08,IF('6 weeks'!V:V="once per week",0.14,IF('6 weeks'!V:V="2-4 times/week",0.43,IF('6 weeks'!V:V="more than 4 times/week",0.8)))))</f>
        <v>0.08</v>
      </c>
      <c r="W53">
        <f>IF('6 weeks'!W:W="Never/less than 1/month",0.02,IF('6 weeks'!W:W="1-3 times/month",0.08,IF('6 weeks'!W:W="once per week",0.14,IF('6 weeks'!W:W="2-4 times/week",0.43,IF('6 weeks'!W:W="more than 4 times/week",0.8)))))</f>
        <v>0.02</v>
      </c>
      <c r="X53">
        <f>IF('6 weeks'!X:X="Never/less than 1 per month",0.02,IF('6 weeks'!X:X="1 per week or less",0.14,IF('6 weeks'!X:X="2-6 per week",0.8,IF('6 weeks'!X:X="1 per day",1,IF('6 weeks'!X:X="2-3 per day",2.5,IF('6 weeks'!X:X="more than 3 per day",3.5))))))</f>
        <v>0.14000000000000001</v>
      </c>
      <c r="Y53">
        <f>IF('6 weeks'!Y:Y="Never/less than 1 per month",0.02,IF('6 weeks'!Y:Y="1-3 per month",0.08,IF('6 weeks'!Y:Y="once per week",0.14,IF('6 weeks'!Y:Y="2-4 per week",0.43,IF('6 weeks'!Y:Y="more than 4 per week",0.8)))))</f>
        <v>0.02</v>
      </c>
      <c r="Z53">
        <f>IF('6 weeks'!Z:Z="Never/less than 1 per month",0.02,IF('6 weeks'!Z:Z="1-3 per month",0.08,IF('6 weeks'!Z:Z="once per week",0.14,IF('6 weeks'!Z:Z="2-4 per week",0.43,IF('6 weeks'!Z:Z="more than 4 per week",0.8)))))</f>
        <v>0.14000000000000001</v>
      </c>
      <c r="AA53">
        <f>IF('6 weeks'!AA:AA="Never/less than 1 per month",0.02,IF('6 weeks'!AA:AA="1-3 per month",0.08,IF('6 weeks'!AA:AA="once per week",0.14,IF('6 weeks'!AA:AA="2-4 per week",0.43,IF('6 weeks'!AA:AA="more than 4 per week",0.8)))))</f>
        <v>0.43</v>
      </c>
      <c r="AB53">
        <f>IF('6 weeks'!AB:AB="Never/less than 1 per month",0.02,IF('6 weeks'!AB:AB="1-3 per month",0.08,IF('6 weeks'!AB:AB="once per week",0.14,IF('6 weeks'!AB:AB="2-4 per week",0.43,IF('6 weeks'!AB:AB="more than 4 per week",0.8)))))</f>
        <v>0.02</v>
      </c>
      <c r="AC53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53">
        <f>IF('6 weeks'!AD:AD="Never/less than 1 per month",0.02,IF('6 weeks'!AD:AD="1-3 per month",0.08,IF('6 weeks'!AD:AD="one per week",0.14,IF('6 weeks'!AD:AD="2-4 per week",0.43,IF('6 weeks'!AD:AD="more than 4 per week",0.8)))))</f>
        <v>0.02</v>
      </c>
      <c r="AE53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0.8</v>
      </c>
      <c r="AF53">
        <f>IF('6 weeks'!AF:AF="Never/less than 1 per month",0.02,IF('6 weeks'!AF:AF="1-3 per month",0.08,IF('6 weeks'!AF:AF="one per week",0.14,IF('6 weeks'!AF:AF="2-6 per week",0.8,IF('6 weeks'!AF:AF="1 or more per day",1)))))</f>
        <v>0.14000000000000001</v>
      </c>
      <c r="AG53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53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0.14000000000000001</v>
      </c>
      <c r="AI53">
        <f>IF('6 weeks'!AI:AI="Never/less than once per month",0.02,IF('6 weeks'!AI:AI="1-3 times per month",0.08,IF('6 weeks'!AI:AI="once per week",0.14,IF('6 weeks'!AI:AI="more than once week",0.43))))</f>
        <v>0.02</v>
      </c>
      <c r="AJ53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53">
        <f>IF('6 weeks'!AK:AK="Never/less than 1 per month",0.02,IF('6 weeks'!AK:AK="1-3 per month",0.08,IF('6 weeks'!AK:AK="one per week",0.14,IF('6 weeks'!AK:AK="2-6 per week",0.8,IF('6 weeks'!AK:AK="1 or more per day",1)))))</f>
        <v>0.14000000000000001</v>
      </c>
      <c r="AL53">
        <f>IF('6 weeks'!AL:AL="Never/less than 1/month",0.02,IF('6 weeks'!AL:AL="1-3 times/month",0.08,IF('6 weeks'!AL:AL="once per week",0.14,IF('6 weeks'!AL:AL="2-4 times/week",0.43,IF('6 weeks'!AL:AL="more than 4 times/week",0.8)))))</f>
        <v>0.08</v>
      </c>
      <c r="AM53">
        <f>IF('6 weeks'!AM:AM="Never/less than 1 per month",0.02,IF('6 weeks'!AM:AM="1-3 per month",0.08,IF('6 weeks'!AM:AM="one per week",0.14,IF('6 weeks'!AM:AM="2-6 per week",0.8,IF('6 weeks'!AM:AM="1 or more per day",1)))))</f>
        <v>0.08</v>
      </c>
      <c r="AN53">
        <f>IF('6 weeks'!AN:AN="Never/less than 1 per month",0.02,IF('6 weeks'!AN:AN="1-3 per moth",0.08,IF('6 weeks'!AN:AN="1 per week",0.14,IF('6 weeks'!AN:AN="2-4 per week",0.8,IF('6 weeks'!AN:AN="more than 4 per week",0.8)))))</f>
        <v>0.02</v>
      </c>
      <c r="AO53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53">
        <f>IF('6 weeks'!AP:AP="Never/less than 1 per month",0.02,IF('6 weeks'!AP:AP="1-3 per month",0.08,IF('6 weeks'!AP:AP="1 per week",0.14,IF('6 weeks'!AP:AP="more than 1 per week",0.8))))</f>
        <v>0.08</v>
      </c>
      <c r="AQ53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53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53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53">
        <f>IF('6 weeks'!AT:AT="Never/less than 1 per month",0.02,IF('6 weeks'!AT:AT="1-3 per month",0.08,IF('6 weeks'!AT:AT="1-4 per week",0.43,IF('6 weeks'!AT:AT="more than 4 per week",0.8))))</f>
        <v>0.08</v>
      </c>
      <c r="AU53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53">
        <f>IF('6 weeks'!AV:AV="Never/less than 1 per month",0.02,IF('6 weeks'!AV:AV="1-3 per month",0.08,IF('6 weeks'!AV:AV="one per week",0.14,IF('6 weeks'!AV:AV="2-6 per week",0.8,IF('6 weeks'!AV:AV="1 or more per day",1)))))</f>
        <v>0.08</v>
      </c>
      <c r="AW53">
        <f>IF('6 weeks'!AW:AW="Never/less than 1 per month",0.02,IF('6 weeks'!AW:AW="1-3 per month",0.08,IF('6 weeks'!AW:AW="once per week",0.14,IF('6 weeks'!AW:AW="2-4 per week",0.43,IF('6 weeks'!AW:AW="more than 4 per week",0.8)))))</f>
        <v>0.14000000000000001</v>
      </c>
      <c r="AX53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53">
        <f>IF('6 weeks'!AY:AY="Never/less than 1 per month",0.02,IF('6 weeks'!AY:AY="1-3 per moth",0.08,IF('6 weeks'!AY:AY="1 per week",0.14,IF('6 weeks'!AY:AY="2-4 per week",0.43,IF('6 weeks'!AY:AY="more than 4 per week",0.8)))))</f>
        <v>0.08</v>
      </c>
      <c r="AZ53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53">
        <f>IF('6 weeks'!BA:BA="Never/less than 1 per month",0.02,IF('6 weeks'!BA:BA="1-3 per moth",0.08,IF('6 weeks'!BA:BA="1 per week",0.14,IF('6 weeks'!BA:BA="2-4 per week",0.8,IF('6 weeks'!BA:BA="more than 4 per week",0.8)))))</f>
        <v>0.8</v>
      </c>
      <c r="BB53">
        <f>IF('6 weeks'!BB:BB="Never/less than 1 per month",0.02,IF('6 weeks'!BB:BB="1-3 per moth",0.08,IF('6 weeks'!BB:BB="1 per week",0.14,IF('6 weeks'!BB:BB="2-4 per week",0.8,IF('6 weeks'!BB:BB="more than 4 per week",0.8)))))</f>
        <v>0.08</v>
      </c>
      <c r="BC53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53">
        <f>IF('6 weeks'!BD:BD="Never/less than 1 per month",0.02,IF('6 weeks'!BD:BD="1-3 per month",0.08,IF('6 weeks'!BD:BD="1 per week",0.14,IF('6 weeks'!BD:BD="more than 1 per week",0.8))))</f>
        <v>0.02</v>
      </c>
      <c r="BE53">
        <f>IF('6 weeks'!BE:BE="Never/less than 1 per month",0.02,IF('6 weeks'!BE:BE="1-3 per month",0.08,IF('6 weeks'!BE:BE="1 per week",0.14,IF('6 weeks'!BE:BE="more than 1 per week",0.8))))</f>
        <v>0.02</v>
      </c>
      <c r="BF53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53">
        <f>IF('6 weeks'!BG:BG="Never/less than 1/month",0.02,IF('6 weeks'!BG:BG="1-3 times/month",0.08,IF('6 weeks'!BG:BG="once per week",0.14,IF('6 weeks'!BG:BG="2-4 times/week",0.43,IF('6 weeks'!BG:BG="more than 4 times/week",0.8)))))</f>
        <v>0.02</v>
      </c>
      <c r="BH53">
        <f>IF('6 weeks'!BH:BH="Never/less than 1/month",0.02,IF('6 weeks'!BH:BH="1-3 times/month",0.08,IF('6 weeks'!BH:BH="once per week",0.14,IF('6 weeks'!BH:BH="2-4 times/week",0.43,IF('6 weeks'!BH:BH="more than 4 times/week",0.8)))))</f>
        <v>0.43</v>
      </c>
      <c r="BI53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53">
        <f>IF('6 weeks'!BJ:BJ="Never/less than 1 per month",0.02,IF('6 weeks'!BJ:BJ="1-3 per month",0.08,IF('6 weeks'!BJ:BJ="one per week",0.14,IF('6 weeks'!BJ:BJ="2-4 per week",0.43,IF('6 weeks'!BJ:BJ="more than 4 per week",0.8)))))</f>
        <v>0.14000000000000001</v>
      </c>
      <c r="BK53">
        <f>IF('6 weeks'!BK:BK="Never/less than 1 per month",0.02,IF('6 weeks'!BK:BK="1-3 per month",0.08,IF('6 weeks'!BK:BK="once per week",0.14,IF('6 weeks'!BK:BK="2-4 per week",0.43,IF('6 weeks'!BK:BK="more than 4 per week",0.8)))))</f>
        <v>0.08</v>
      </c>
      <c r="BL53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53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53">
        <f>IF('6 weeks'!BN:BN="Never/less than 1 per month",0.02,IF('6 weeks'!BN:BN="1-3 per month",0.08,IF('6 weeks'!BN:BN="once per week",0.14,IF('6 weeks'!BN:BN="2-4 per week",0.43,IF('6 weeks'!BN:BN="more than 4 per week",0.8)))))</f>
        <v>0.08</v>
      </c>
      <c r="BO53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53">
        <f>IF('6 weeks'!BP:BP="Never/less than 1 per month",0.02,IF('6 weeks'!BP:BP="1-3 per month",0.08,IF('6 weeks'!BP:BP="one per week",0.14,IF('6 weeks'!BP:BP="2-4 per week",0.43,IF('6 weeks'!BP:BP="more than 4 per week",0.8)))))</f>
        <v>0.14000000000000001</v>
      </c>
      <c r="BQ53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53">
        <f>IF('6 weeks'!BR:BR="never/less than 1 per month",0.02,IF('6 weeks'!BR:BR="1-3 times per month",0.08,IF('6 weeks'!BR:BR="once per week",0.14,IF('6 weeks'!BR:BR="2-4 imes per week",0.43,IF('6 weeks'!BR:BR="more than 4 times per week",0.8)))))</f>
        <v>0.43</v>
      </c>
      <c r="BS53">
        <f>IF('6 weeks'!BS:BS="Never/less than 1 per month",0.02,IF('6 weeks'!BS:BS="1-3 per month",0.08,IF('6 weeks'!BS:BS="once per week",0.14,IF('6 weeks'!BS:BS="2-4 per week",0.43,IF('6 weeks'!BS:BS="more than 4 per week",0.8)))))</f>
        <v>0.14000000000000001</v>
      </c>
      <c r="BT53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53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53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53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53">
        <f>IF('6 weeks'!BX:BX="Never/less than 1 per month",0.02,IF('6 weeks'!BX:BX="1-3 per month",0.08,IF('6 weeks'!BX:BX="once per week",0.14,IF('6 weeks'!BX:BX="2-4 per week",0.43,IF('6 weeks'!BX:BX="more than 4 per week",0.8)))))</f>
        <v>0.02</v>
      </c>
      <c r="BY53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53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53">
        <f>IF('6 weeks'!CA:CA="Never/less than 1 per month",0.02,IF('6 weeks'!CA:CA="1-3 per month",0.08,IF('6 weeks'!CA:CA="once per week",0.14,IF('6 weeks'!CA:CA="2-4 per week",0.43,IF('6 weeks'!CA:CA="more than 4 per week",0.8)))))</f>
        <v>0.08</v>
      </c>
      <c r="CB53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53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53">
        <f>IF('6 weeks'!CD:CD="Never/less than 1/month",0.02,IF('6 weeks'!CD:CD="1-3 times/month",0.08,IF('6 weeks'!CD:CD="once per week",0.14,IF('6 weeks'!CD:CD="2-4 times/week",0.43,IF('6 weeks'!CD:CD="more than 4 times/week",0.8)))))</f>
        <v>0.02</v>
      </c>
      <c r="CE53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53">
        <f>IF('6 weeks'!CF:CF="Never/less than 1 per month",0.02,IF('6 weeks'!CF:CF="1-3 per month",0.08,IF('6 weeks'!CF:CF="once per week",0.14,IF('6 weeks'!CF:CF="2-4 per week",0.43,IF('6 weeks'!CF:CF="more than 4 per week",0.8)))))</f>
        <v>0.02</v>
      </c>
      <c r="CG53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0.02</v>
      </c>
      <c r="CH53">
        <f>IF('6 weeks'!CH:CH="Never/less than once per month",0.02,IF('6 weeks'!CH:CH="1-3 times per month",0.08,IF('6 weeks'!CH:CH="once per week",0.14,IF('6 weeks'!CH:CH="more than once week",0.43))))</f>
        <v>0.02</v>
      </c>
      <c r="CI53">
        <f>IF('6 weeks'!CI:CI="Never/less than once per month",0.02,IF('6 weeks'!CI:CI="1-3 times per month",0.08,IF('6 weeks'!CI:CI="once per week",0.14,IF('6 weeks'!CI:CI="more than once week",0.43))))</f>
        <v>0.08</v>
      </c>
      <c r="CJ53">
        <f>IF('6 weeks'!CJ:CJ="Never/less than 1/month",0.02,IF('6 weeks'!CJ:CJ="1-3 times per month",0.08,IF('6 weeks'!CJ:CJ="once per week",0.14,IF('6 weeks'!CJ:CJ="2-6 times/week",0.8,IF('6 weeks'!CJ:CJ="1 or more per day",1)))))</f>
        <v>0.02</v>
      </c>
      <c r="CK53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53">
        <v>0.14000000000000001</v>
      </c>
      <c r="CM53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53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53">
        <f>IF('6 weeks'!CO:CO="Never/less than 1 per month",0.02,IF('6 weeks'!CO:CO="1-3 per month",0.08,IF('6 weeks'!CO:CO="1 per week",0.14,IF('6 weeks'!CO:CO="more than 1 per week",0.8))))</f>
        <v>0.02</v>
      </c>
      <c r="CP53">
        <f>IF('6 weeks'!CP:CP="Never/less than 1 per month",0.02,IF('6 weeks'!CP:CP="1-3 per moth",0.08,IF('6 weeks'!CP:CP="1 per week",0.14,IF('6 weeks'!CP:CP="2-4 per week",0.8,IF('6 weeks'!CP:CP="more than 4 per week",0.8)))))</f>
        <v>0.8</v>
      </c>
      <c r="CQ53">
        <f>IF('6 weeks'!CQ:CQ="Never/less than once per month",0.02,IF('6 weeks'!CQ:CQ="1-3 times per month",0.08,IF('6 weeks'!CQ:CQ="once per week",0.14,IF('6 weeks'!CQ:CQ="more than once week",0.43))))</f>
        <v>0.02</v>
      </c>
      <c r="CR53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53">
        <f>IF('6 weeks'!CS:CS="Never/less than 1 per month",0.02,IF('6 weeks'!CS:CS="1-3 per month",0.08,IF('6 weeks'!CS:CS="one per week",0.14,IF('6 weeks'!CS:CS="2-4 per week",0.43,IF('6 weeks'!CS:CS="more than 4 per week",0.8)))))</f>
        <v>0.02</v>
      </c>
      <c r="CT53">
        <f>IF('6 weeks'!CT:CT="Never/less than 1 per month",0.02,IF('6 weeks'!CT:CT="1-3 per month",0.08,IF('6 weeks'!CT:CT="1 per week",0.14,IF('6 weeks'!CT:CT="more than 1 per week",0.8))))</f>
        <v>0.02</v>
      </c>
      <c r="CU53">
        <f>IF('6 weeks'!CU:CU="Never/less than 1/month",0.02,IF('6 weeks'!CU:CU="1-3 times per month",0.08,IF('6 weeks'!CU:CU="once per week",0.14,IF('6 weeks'!CU:CU="2-6 times/week",0.8,IF('6 weeks'!CU:CU="1 or more per day",1)))))</f>
        <v>0.02</v>
      </c>
      <c r="CV53">
        <f>IF('6 weeks'!CV:CV="Never/less than 1/month",0.02,IF('6 weeks'!CV:CV="1-3 times/month",0.08,IF('6 weeks'!CV:CV="once per week",0.14,IF('6 weeks'!CV:CV="2-4 times/week",0.43,IF('6 weeks'!CV:CV="more than 4 times/week",0.8)))))</f>
        <v>0.02</v>
      </c>
      <c r="CW53">
        <f>IF('6 weeks'!CW:CW="Never/less than 1 per month",0.02,IF('6 weeks'!CW:CW="1-3 per month",0.08,IF('6 weeks'!CW:CW="1 per week",0.14,IF('6 weeks'!CW:CW="more than 1 per week",0.8))))</f>
        <v>0.02</v>
      </c>
      <c r="CX53">
        <f>IF('6 weeks'!CX:CX="Never/less than once per month",0.02,IF('6 weeks'!CX:CX="1-3 times per month",0.08,IF('6 weeks'!CX:CX="once per week",0.14,IF('6 weeks'!CX:CX="more than once week",0.43))))</f>
        <v>0.02</v>
      </c>
      <c r="CY53">
        <f>IF('6 weeks'!CY:CY="Never/less than 1 per month",0.02,IF('6 weeks'!CY:CY="1-3 per month",0.08,IF('6 weeks'!CY:CY="once per week",0.14,IF('6 weeks'!CY:CY="2-4 per week",0.43,IF('6 weeks'!CY:CY="more than 4 per week",0.8)))))</f>
        <v>0.14000000000000001</v>
      </c>
      <c r="CZ53">
        <f>IF('6 weeks'!CZ:CZ="Never/less than 1 per month",0.02,IF('6 weeks'!CZ:CZ="1-3 per month",0.08,IF('6 weeks'!CZ:CZ="1-4 per week",0.43,IF('6 weeks'!CZ:CZ="more than 4 per week",0.8))))</f>
        <v>0.08</v>
      </c>
      <c r="DA53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53">
        <f>IF('6 weeks'!DB:DB="Never/less than 1 per month",0.02,IF('6 weeks'!DB:DB="1-3 per month",0.08,IF('6 weeks'!DB:DB="1-4 per week",0.43,IF('6 weeks'!DB:DB="more than 4 per week",0.8))))</f>
        <v>0.08</v>
      </c>
      <c r="DC53">
        <f>IF('6 weeks'!DC:DC="Never/less than 1 per month",0.02,IF('6 weeks'!DC:DC="1-3 per month",0.08,IF('6 weeks'!DC:DC="once per week",0.14,IF('6 weeks'!DC:DC="2-4 per week",0.43,IF('6 weeks'!DC:DC="more than 4 per week",0.8)))))</f>
        <v>0.43</v>
      </c>
      <c r="DD53">
        <f>IF('6 weeks'!DD:DD="Never/less than 1 per month",0.02,IF('6 weeks'!DD:DD="1-3 per month",0.08,IF('6 weeks'!DD:DD="one per week",0.14,IF('6 weeks'!DD:DD="2-6 per week",0.43,IF('6 weeks'!DD:DD="more than 4 per week",0.8)))))</f>
        <v>0.43</v>
      </c>
      <c r="DE53">
        <f>IF('6 weeks'!DE:DE="Never/less than 1 per month",0.02,IF('6 weeks'!DE:DE="1-3 per moth",0.08,IF('6 weeks'!DE:DE="1 per week",0.14,IF('6 weeks'!DE:DE="2-4 per week",0.8,IF('6 weeks'!DE:DE="more than 4 per week",0.8)))))</f>
        <v>0.8</v>
      </c>
      <c r="DF53">
        <f>IF('6 weeks'!DF:DF="Never/less than once per month",0.02,IF('6 weeks'!DF:DF="1-3 times per month",0.08,IF('6 weeks'!DF:DF="once per week",0.14,IF('6 weeks'!DF:DF="more than once week",0.43))))</f>
        <v>0.02</v>
      </c>
      <c r="DG53">
        <f>IF('6 weeks'!DG:DG="Never/less than 1 per month",0.02,IF('6 weeks'!DG:DG="1-3 per month",0.08,IF('6 weeks'!DG:DG="1 per week",0.14,IF('6 weeks'!DG:DG="more than 1 per week",0.8))))</f>
        <v>0.08</v>
      </c>
      <c r="DH53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53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53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53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0.8</v>
      </c>
      <c r="DL53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53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53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53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53">
        <f>IF('6 weeks'!DP:DP="Never/less than 1 per month",0.02,IF('6 weeks'!DP:DP="1-3 per month",0.08,IF('6 weeks'!DP:DP="once per week",0.14,IF('6 weeks'!DP:DP="2-4 per week",0.43,IF('6 weeks'!DP:DP="more than 4 per week",0.8)))))</f>
        <v>0.43</v>
      </c>
      <c r="DQ53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53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53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53">
        <f>IF('6 weeks'!DT:DT="Never/less than 1 per month",0.02,IF('6 weeks'!DT:DT="1-3 per month",0.08,IF('6 weeks'!DT:DT="once per week",0.14,IF('6 weeks'!DT:DT="2-4 per week",0.43,IF('6 weeks'!DT:DT="more than 4 per week",0.8)))))</f>
        <v>0.08</v>
      </c>
      <c r="DU53">
        <f>IF('6 weeks'!DU:DU="Never/less than 1 per month",0.02,IF('6 weeks'!DU:DU="1-3 per month",0.08,IF('6 weeks'!DU:DU="one per week",0.14,IF('6 weeks'!DU:DU="2-6 per week",0.8,IF('6 weeks'!DU:DU="1 or more per day",1)))))</f>
        <v>0.08</v>
      </c>
      <c r="DV53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53">
        <f>IF('6 weeks'!DW:DW="Never/less than 1 per month",0.02,IF('6 weeks'!DW:DW="1-3 per month",0.08,IF('6 weeks'!DW:DW="once per week",0.14,IF('6 weeks'!DW:DW="2-4 per week",0.43,IF('6 weeks'!DW:DW="more than 4 per week",0.8)))))</f>
        <v>0.08</v>
      </c>
      <c r="DX53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53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53">
        <f>IF('6 weeks'!DZ:DZ="Never/less than 1/month",0.02,IF('6 weeks'!DZ:DZ="1-3 times/month",0.08,IF('6 weeks'!DZ:DZ="once per week",0.14,IF('6 weeks'!DZ:DZ="2-4 times/week",0.43,IF('6 weeks'!DZ:DZ="more than 4 times/week",0.8)))))</f>
        <v>0.02</v>
      </c>
      <c r="EA53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53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53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53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53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53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53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53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53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1</v>
      </c>
      <c r="EJ53">
        <f>IF('6 weeks'!EJ:EJ="Never/less than once per month",0.02,IF('6 weeks'!EJ:EJ="1-3 times per month",0.08,IF('6 weeks'!EJ:EJ="once per week",0.14,IF('6 weeks'!EJ:EJ="more than once per week",0.43))))</f>
        <v>0.02</v>
      </c>
      <c r="EK53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53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0.08</v>
      </c>
      <c r="EM53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0.14000000000000001</v>
      </c>
      <c r="EN53">
        <f>IF('6 weeks'!EN:EN="Never/less than 1 per month",0.02,IF('6 weeks'!EN:EN="1-3 per moth",0.08,IF('6 weeks'!EN:EN="1 per week",0.14,IF('6 weeks'!EN:EN="2-4 per week",0.8,IF('6 weeks'!EN:EN="more than 4 per week",0.8)))))</f>
        <v>0.08</v>
      </c>
      <c r="EO53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0.02</v>
      </c>
      <c r="EP53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53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54" spans="1:147" x14ac:dyDescent="0.25">
      <c r="A54">
        <v>239</v>
      </c>
      <c r="B54">
        <f>IF('6 weeks'!B:B="Never/less than 1/month",0.02,IF('6 weeks'!B:B="1-3 times per month",0.08,IF('6 weeks'!B:B="once per week",0.14,IF('6 weeks'!B:B="2-6 times/week",0.8,IF('6 weeks'!B:B="1 or more per day",1)))))</f>
        <v>1</v>
      </c>
      <c r="C54">
        <f>IF('6 weeks'!C:C="Never/less than 1/month",0.02,IF('6 weeks'!C:C="1-3 times per month",0.08,IF('6 weeks'!C:C="once per week",0.14,IF('6 weeks'!C:C="2-6 times/week",0.8,IF('6 weeks'!C:C="1 or more per day",1)))))</f>
        <v>0.8</v>
      </c>
      <c r="D54">
        <f>IF('6 weeks'!D:D="Never/less than 1/month",0.02,IF('6 weeks'!D:D="1-3 times per month",0.08,IF('6 weeks'!D:D="once per week",0.14,IF('6 weeks'!D:D="2-6 times/week",0.8,IF('6 weeks'!D:D="1 or more per day",1)))))</f>
        <v>0.08</v>
      </c>
      <c r="E54">
        <f>IF('6 weeks'!E:E="Never/less than 1 per month",0.02,IF('6 weeks'!E:E="1-3 per month",0.08,IF('6 weeks'!E:E="once per week",0.14,IF('6 weeks'!E:E="2-4 per week",0.43,IF('6 weeks'!E:E="1 or more per day",1)))))</f>
        <v>0.14000000000000001</v>
      </c>
      <c r="F54">
        <f>IF('6 weeks'!F:F="Never/less than 1/month",0.02,IF('6 weeks'!F:F="1-3 times/month",0.08,IF('6 weeks'!F:F="once per week",0.14,IF('6 weeks'!F:F="2-4 times/week",0.43,IF('6 weeks'!F:F="more than 4 times/week",0.8)))))</f>
        <v>0.02</v>
      </c>
      <c r="G54">
        <f>IF('6 weeks'!G:G="Never/less than 1/month",0.02,IF('6 weeks'!G:G="1-3 times per month",0.08,IF('6 weeks'!G:G="once per week",0.14,IF('6 weeks'!G:G="2-6 times/week",0.8,IF('6 weeks'!G:G="1 or more per day",1)))))</f>
        <v>0.02</v>
      </c>
      <c r="H54">
        <f>IF('6 weeks'!H:H="Never/less than 1 per month",0.02,IF('6 weeks'!H:H="1-3 per month",0.08,IF('6 weeks'!H:H="once per week",0.14,IF('6 weeks'!H:H="2-4 per week",0.43,IF('6 weeks'!H:H="more than 4 per week",0.8)))))</f>
        <v>0.14000000000000001</v>
      </c>
      <c r="I54">
        <f>IF('6 weeks'!I:I="Never/less than 1 per month",0.02,IF('6 weeks'!I:I="1-3 per month",0.08,IF('6 weeks'!I:I="once per week",0.14,IF('6 weeks'!I:I="2-4 per week",0.43,IF('6 weeks'!I:I="more than 4 per week",0.8)))))</f>
        <v>0.43</v>
      </c>
      <c r="J54">
        <f>IF('6 weeks'!J:J="Never/less than 1 per month",0.02,IF('6 weeks'!J:J="1-3 per month",0.08,IF('6 weeks'!J:J="once per week",0.14,IF('6 weeks'!J:J="2-4 per week",0.43,IF('6 weeks'!J:J="more than 4 per week",0.8)))))</f>
        <v>0.14000000000000001</v>
      </c>
      <c r="K54">
        <f>IF('6 weeks'!K:K="Never/less than 1 per month",0.02,IF('6 weeks'!K:K="1-3 per moth",0.08,IF('6 weeks'!K:K="1 per week",0.14,IF('6 weeks'!K:K="2-4 per week",0.8,IF('6 weeks'!K:K="more than 4 per week",0.8)))))</f>
        <v>0.08</v>
      </c>
      <c r="L54">
        <f>IF('6 weeks'!L:L="Never/less than 1/month",0.02,IF('6 weeks'!L:L="1-3 times/month",0.08,IF('6 weeks'!L:L="once per week",0.14,IF('6 weeks'!L:L="2-4 times/week",0.43,IF('6 weeks'!L:L="more than 4 times/week",0.8)))))</f>
        <v>0.02</v>
      </c>
      <c r="M54">
        <f>IF('6 weeks'!M:M="Never/less than 1/month",0.02,IF('6 weeks'!M:M="1-3 times/month",0.08,IF('6 weeks'!M:M="once per week",0.14,IF('6 weeks'!M:M="2-4 times/week",0.43,IF('6 weeks'!M:M="more than 4 times/week",0.8)))))</f>
        <v>0.02</v>
      </c>
      <c r="N54">
        <f>IF('6 weeks'!N:N="Never/less than 1 per month",0.02,IF('6 weeks'!N:N="1-3 per moth",0.08,IF('6 weeks'!N:N="1 per week",0.14,IF('6 weeks'!N:N="2-4 per week",0.8,IF('6 weeks'!N:N="more than 4 per week",0.8)))))</f>
        <v>0.02</v>
      </c>
      <c r="O54">
        <f>IF('6 weeks'!O:O="Never/less than 1 per month",0.02,IF('6 weeks'!O:O="1-3 per month",0.08,IF('6 weeks'!O:O="one per week",0.14,IF('6 weeks'!O:O="2-6 per week",0.8,IF('6 weeks'!O:O="1 or more per day",1)))))</f>
        <v>0.14000000000000001</v>
      </c>
      <c r="P54">
        <f>IF('6 weeks'!P:P="Never/less than 1 per month",0.02,IF('6 weeks'!P:P="1-3 per month",0.08,IF('6 weeks'!P:P="once per week",0.14,IF('6 weeks'!P:P="2-4 per week",0.43,IF('6 weeks'!P:P="more than 4 per week",0.8)))))</f>
        <v>0.02</v>
      </c>
      <c r="Q54">
        <f>IF('6 weeks'!Q:Q="Never/less than 1 per month",0.02,IF('6 weeks'!Q:Q="1-3 per month",0.08,IF('6 weeks'!Q:Q="2-6 per week",0.8,IF('6 weeks'!Q:Q="1 per day",1,IF('6 weeks'!Q:Q="more than 1 per day",2.5)))))</f>
        <v>0.08</v>
      </c>
      <c r="R54">
        <f>IF('6 weeks'!R:R="Never/less than once per month",0.02,IF('6 weeks'!R:R="1-3 times per month",0.08,IF('6 weeks'!R:R="once per week",0.14,IF('6 weeks'!R:R="more than once week",0.43))))</f>
        <v>0.02</v>
      </c>
      <c r="S54">
        <f>IF('6 weeks'!S:S="Never/less than 1 per month",0.02,IF('6 weeks'!S:S="1-3 per month",0.08,IF('6 weeks'!S:S="1 per week",0.14,IF('6 weeks'!S:S="more than 1 per week",0.8))))</f>
        <v>0.08</v>
      </c>
      <c r="T54">
        <f>IF('6 weeks'!T:T="Never/less than once per month",0.02,IF('6 weeks'!T:T="1-3 times per month",0.08,IF('6 weeks'!T:T="once per week",0.14,IF('6 weeks'!T:T="more than once week",0.43))))</f>
        <v>0.02</v>
      </c>
      <c r="U54">
        <f>IF('6 weeks'!U:U="Never/less than 1/month",0.02,IF('6 weeks'!U:U="1-3 times/month",0.08,IF('6 weeks'!U:U="once per week",0.14,IF('6 weeks'!U:U="2-4 times/week",0.43,IF('6 weeks'!U:U="more than 4 times/week",0.8)))))</f>
        <v>0.02</v>
      </c>
      <c r="V54">
        <f>IF('6 weeks'!V:V="Never/less than 1/month",0.02,IF('6 weeks'!V:V="1-3 times/month",0.08,IF('6 weeks'!V:V="once per week",0.14,IF('6 weeks'!V:V="2-4 times/week",0.43,IF('6 weeks'!V:V="more than 4 times/week",0.8)))))</f>
        <v>0.02</v>
      </c>
      <c r="W54">
        <f>IF('6 weeks'!W:W="Never/less than 1/month",0.02,IF('6 weeks'!W:W="1-3 times/month",0.08,IF('6 weeks'!W:W="once per week",0.14,IF('6 weeks'!W:W="2-4 times/week",0.43,IF('6 weeks'!W:W="more than 4 times/week",0.8)))))</f>
        <v>0.02</v>
      </c>
      <c r="X54">
        <f>IF('6 weeks'!X:X="Never/less than 1 per month",0.02,IF('6 weeks'!X:X="1 per week or less",0.14,IF('6 weeks'!X:X="2-6 per week",0.8,IF('6 weeks'!X:X="1 per day",1,IF('6 weeks'!X:X="2-3 per day",2.5,IF('6 weeks'!X:X="more than 3 per day",3.5))))))</f>
        <v>0.14000000000000001</v>
      </c>
      <c r="Y54">
        <f>IF('6 weeks'!Y:Y="Never/less than 1 per month",0.02,IF('6 weeks'!Y:Y="1-3 per month",0.08,IF('6 weeks'!Y:Y="once per week",0.14,IF('6 weeks'!Y:Y="2-4 per week",0.43,IF('6 weeks'!Y:Y="more than 4 per week",0.8)))))</f>
        <v>0.14000000000000001</v>
      </c>
      <c r="Z54">
        <f>IF('6 weeks'!Z:Z="Never/less than 1 per month",0.02,IF('6 weeks'!Z:Z="1-3 per month",0.08,IF('6 weeks'!Z:Z="once per week",0.14,IF('6 weeks'!Z:Z="2-4 per week",0.43,IF('6 weeks'!Z:Z="more than 4 per week",0.8)))))</f>
        <v>0.14000000000000001</v>
      </c>
      <c r="AA54">
        <f>IF('6 weeks'!AA:AA="Never/less than 1 per month",0.02,IF('6 weeks'!AA:AA="1-3 per month",0.08,IF('6 weeks'!AA:AA="once per week",0.14,IF('6 weeks'!AA:AA="2-4 per week",0.43,IF('6 weeks'!AA:AA="more than 4 per week",0.8)))))</f>
        <v>0.43</v>
      </c>
      <c r="AB54">
        <f>IF('6 weeks'!AB:AB="Never/less than 1 per month",0.02,IF('6 weeks'!AB:AB="1-3 per month",0.08,IF('6 weeks'!AB:AB="once per week",0.14,IF('6 weeks'!AB:AB="2-4 per week",0.43,IF('6 weeks'!AB:AB="more than 4 per week",0.8)))))</f>
        <v>0.14000000000000001</v>
      </c>
      <c r="AC54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54">
        <f>IF('6 weeks'!AD:AD="Never/less than 1 per month",0.02,IF('6 weeks'!AD:AD="1-3 per month",0.08,IF('6 weeks'!AD:AD="one per week",0.14,IF('6 weeks'!AD:AD="2-4 per week",0.43,IF('6 weeks'!AD:AD="more than 4 per week",0.8)))))</f>
        <v>0.02</v>
      </c>
      <c r="AE54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0.8</v>
      </c>
      <c r="AF54">
        <f>IF('6 weeks'!AF:AF="Never/less than 1 per month",0.02,IF('6 weeks'!AF:AF="1-3 per month",0.08,IF('6 weeks'!AF:AF="one per week",0.14,IF('6 weeks'!AF:AF="2-6 per week",0.8,IF('6 weeks'!AF:AF="1 or more per day",1)))))</f>
        <v>0.14000000000000001</v>
      </c>
      <c r="AG54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54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0.14000000000000001</v>
      </c>
      <c r="AI54">
        <f>IF('6 weeks'!AI:AI="Never/less than once per month",0.02,IF('6 weeks'!AI:AI="1-3 times per month",0.08,IF('6 weeks'!AI:AI="once per week",0.14,IF('6 weeks'!AI:AI="more than once week",0.43))))</f>
        <v>0.02</v>
      </c>
      <c r="AJ54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54">
        <f>IF('6 weeks'!AK:AK="Never/less than 1 per month",0.02,IF('6 weeks'!AK:AK="1-3 per month",0.08,IF('6 weeks'!AK:AK="one per week",0.14,IF('6 weeks'!AK:AK="2-6 per week",0.8,IF('6 weeks'!AK:AK="1 or more per day",1)))))</f>
        <v>0.14000000000000001</v>
      </c>
      <c r="AL54">
        <f>IF('6 weeks'!AL:AL="Never/less than 1/month",0.02,IF('6 weeks'!AL:AL="1-3 times/month",0.08,IF('6 weeks'!AL:AL="once per week",0.14,IF('6 weeks'!AL:AL="2-4 times/week",0.43,IF('6 weeks'!AL:AL="more than 4 times/week",0.8)))))</f>
        <v>0.08</v>
      </c>
      <c r="AM54">
        <f>IF('6 weeks'!AM:AM="Never/less than 1 per month",0.02,IF('6 weeks'!AM:AM="1-3 per month",0.08,IF('6 weeks'!AM:AM="one per week",0.14,IF('6 weeks'!AM:AM="2-6 per week",0.8,IF('6 weeks'!AM:AM="1 or more per day",1)))))</f>
        <v>0.14000000000000001</v>
      </c>
      <c r="AN54">
        <f>IF('6 weeks'!AN:AN="Never/less than 1 per month",0.02,IF('6 weeks'!AN:AN="1-3 per moth",0.08,IF('6 weeks'!AN:AN="1 per week",0.14,IF('6 weeks'!AN:AN="2-4 per week",0.8,IF('6 weeks'!AN:AN="more than 4 per week",0.8)))))</f>
        <v>0.02</v>
      </c>
      <c r="AO54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54">
        <f>IF('6 weeks'!AP:AP="Never/less than 1 per month",0.02,IF('6 weeks'!AP:AP="1-3 per month",0.08,IF('6 weeks'!AP:AP="1 per week",0.14,IF('6 weeks'!AP:AP="more than 1 per week",0.8))))</f>
        <v>0.08</v>
      </c>
      <c r="AQ54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54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54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54">
        <f>IF('6 weeks'!AT:AT="Never/less than 1 per month",0.02,IF('6 weeks'!AT:AT="1-3 per month",0.08,IF('6 weeks'!AT:AT="1-4 per week",0.43,IF('6 weeks'!AT:AT="more than 4 per week",0.8))))</f>
        <v>0.08</v>
      </c>
      <c r="AU54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54">
        <f>IF('6 weeks'!AV:AV="Never/less than 1 per month",0.02,IF('6 weeks'!AV:AV="1-3 per month",0.08,IF('6 weeks'!AV:AV="one per week",0.14,IF('6 weeks'!AV:AV="2-6 per week",0.8,IF('6 weeks'!AV:AV="1 or more per day",1)))))</f>
        <v>0.08</v>
      </c>
      <c r="AW54">
        <f>IF('6 weeks'!AW:AW="Never/less than 1 per month",0.02,IF('6 weeks'!AW:AW="1-3 per month",0.08,IF('6 weeks'!AW:AW="once per week",0.14,IF('6 weeks'!AW:AW="2-4 per week",0.43,IF('6 weeks'!AW:AW="more than 4 per week",0.8)))))</f>
        <v>0.43</v>
      </c>
      <c r="AX54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54">
        <f>IF('6 weeks'!AY:AY="Never/less than 1 per month",0.02,IF('6 weeks'!AY:AY="1-3 per moth",0.08,IF('6 weeks'!AY:AY="1 per week",0.14,IF('6 weeks'!AY:AY="2-4 per week",0.43,IF('6 weeks'!AY:AY="more than 4 per week",0.8)))))</f>
        <v>0.08</v>
      </c>
      <c r="AZ54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54">
        <f>IF('6 weeks'!BA:BA="Never/less than 1 per month",0.02,IF('6 weeks'!BA:BA="1-3 per moth",0.08,IF('6 weeks'!BA:BA="1 per week",0.14,IF('6 weeks'!BA:BA="2-4 per week",0.8,IF('6 weeks'!BA:BA="more than 4 per week",0.8)))))</f>
        <v>0.8</v>
      </c>
      <c r="BB54">
        <f>IF('6 weeks'!BB:BB="Never/less than 1 per month",0.02,IF('6 weeks'!BB:BB="1-3 per moth",0.08,IF('6 weeks'!BB:BB="1 per week",0.14,IF('6 weeks'!BB:BB="2-4 per week",0.8,IF('6 weeks'!BB:BB="more than 4 per week",0.8)))))</f>
        <v>0.14000000000000001</v>
      </c>
      <c r="BC54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54">
        <f>IF('6 weeks'!BD:BD="Never/less than 1 per month",0.02,IF('6 weeks'!BD:BD="1-3 per month",0.08,IF('6 weeks'!BD:BD="1 per week",0.14,IF('6 weeks'!BD:BD="more than 1 per week",0.8))))</f>
        <v>0.02</v>
      </c>
      <c r="BE54">
        <f>IF('6 weeks'!BE:BE="Never/less than 1 per month",0.02,IF('6 weeks'!BE:BE="1-3 per month",0.08,IF('6 weeks'!BE:BE="1 per week",0.14,IF('6 weeks'!BE:BE="more than 1 per week",0.8))))</f>
        <v>0.02</v>
      </c>
      <c r="BF54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54">
        <f>IF('6 weeks'!BG:BG="Never/less than 1/month",0.02,IF('6 weeks'!BG:BG="1-3 times/month",0.08,IF('6 weeks'!BG:BG="once per week",0.14,IF('6 weeks'!BG:BG="2-4 times/week",0.43,IF('6 weeks'!BG:BG="more than 4 times/week",0.8)))))</f>
        <v>0.02</v>
      </c>
      <c r="BH54">
        <f>IF('6 weeks'!BH:BH="Never/less than 1/month",0.02,IF('6 weeks'!BH:BH="1-3 times/month",0.08,IF('6 weeks'!BH:BH="once per week",0.14,IF('6 weeks'!BH:BH="2-4 times/week",0.43,IF('6 weeks'!BH:BH="more than 4 times/week",0.8)))))</f>
        <v>0.08</v>
      </c>
      <c r="BI54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54">
        <f>IF('6 weeks'!BJ:BJ="Never/less than 1 per month",0.02,IF('6 weeks'!BJ:BJ="1-3 per month",0.08,IF('6 weeks'!BJ:BJ="one per week",0.14,IF('6 weeks'!BJ:BJ="2-4 per week",0.43,IF('6 weeks'!BJ:BJ="more than 4 per week",0.8)))))</f>
        <v>0.14000000000000001</v>
      </c>
      <c r="BK54">
        <f>IF('6 weeks'!BK:BK="Never/less than 1 per month",0.02,IF('6 weeks'!BK:BK="1-3 per month",0.08,IF('6 weeks'!BK:BK="once per week",0.14,IF('6 weeks'!BK:BK="2-4 per week",0.43,IF('6 weeks'!BK:BK="more than 4 per week",0.8)))))</f>
        <v>0.14000000000000001</v>
      </c>
      <c r="BL54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54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54">
        <f>IF('6 weeks'!BN:BN="Never/less than 1 per month",0.02,IF('6 weeks'!BN:BN="1-3 per month",0.08,IF('6 weeks'!BN:BN="once per week",0.14,IF('6 weeks'!BN:BN="2-4 per week",0.43,IF('6 weeks'!BN:BN="more than 4 per week",0.8)))))</f>
        <v>0.08</v>
      </c>
      <c r="BO54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54">
        <f>IF('6 weeks'!BP:BP="Never/less than 1 per month",0.02,IF('6 weeks'!BP:BP="1-3 per month",0.08,IF('6 weeks'!BP:BP="one per week",0.14,IF('6 weeks'!BP:BP="2-4 per week",0.43,IF('6 weeks'!BP:BP="more than 4 per week",0.8)))))</f>
        <v>0.43</v>
      </c>
      <c r="BQ54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54">
        <f>IF('6 weeks'!BR:BR="never/less than 1 per month",0.02,IF('6 weeks'!BR:BR="1-3 times per month",0.08,IF('6 weeks'!BR:BR="once per week",0.14,IF('6 weeks'!BR:BR="2-4 imes per week",0.43,IF('6 weeks'!BR:BR="more than 4 times per week",0.8)))))</f>
        <v>0.14000000000000001</v>
      </c>
      <c r="BS54">
        <f>IF('6 weeks'!BS:BS="Never/less than 1 per month",0.02,IF('6 weeks'!BS:BS="1-3 per month",0.08,IF('6 weeks'!BS:BS="once per week",0.14,IF('6 weeks'!BS:BS="2-4 per week",0.43,IF('6 weeks'!BS:BS="more than 4 per week",0.8)))))</f>
        <v>0.08</v>
      </c>
      <c r="BT54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54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54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54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54">
        <f>IF('6 weeks'!BX:BX="Never/less than 1 per month",0.02,IF('6 weeks'!BX:BX="1-3 per month",0.08,IF('6 weeks'!BX:BX="once per week",0.14,IF('6 weeks'!BX:BX="2-4 per week",0.43,IF('6 weeks'!BX:BX="more than 4 per week",0.8)))))</f>
        <v>0.02</v>
      </c>
      <c r="BY54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54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54">
        <f>IF('6 weeks'!CA:CA="Never/less than 1 per month",0.02,IF('6 weeks'!CA:CA="1-3 per month",0.08,IF('6 weeks'!CA:CA="once per week",0.14,IF('6 weeks'!CA:CA="2-4 per week",0.43,IF('6 weeks'!CA:CA="more than 4 per week",0.8)))))</f>
        <v>0.14000000000000001</v>
      </c>
      <c r="CB54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54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54">
        <f>IF('6 weeks'!CD:CD="Never/less than 1/month",0.02,IF('6 weeks'!CD:CD="1-3 times/month",0.08,IF('6 weeks'!CD:CD="once per week",0.14,IF('6 weeks'!CD:CD="2-4 times/week",0.43,IF('6 weeks'!CD:CD="more than 4 times/week",0.8)))))</f>
        <v>0.02</v>
      </c>
      <c r="CE54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54">
        <f>IF('6 weeks'!CF:CF="Never/less than 1 per month",0.02,IF('6 weeks'!CF:CF="1-3 per month",0.08,IF('6 weeks'!CF:CF="once per week",0.14,IF('6 weeks'!CF:CF="2-4 per week",0.43,IF('6 weeks'!CF:CF="more than 4 per week",0.8)))))</f>
        <v>0.08</v>
      </c>
      <c r="CG54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0.02</v>
      </c>
      <c r="CH54">
        <f>IF('6 weeks'!CH:CH="Never/less than once per month",0.02,IF('6 weeks'!CH:CH="1-3 times per month",0.08,IF('6 weeks'!CH:CH="once per week",0.14,IF('6 weeks'!CH:CH="more than once week",0.43))))</f>
        <v>0.02</v>
      </c>
      <c r="CI54">
        <f>IF('6 weeks'!CI:CI="Never/less than once per month",0.02,IF('6 weeks'!CI:CI="1-3 times per month",0.08,IF('6 weeks'!CI:CI="once per week",0.14,IF('6 weeks'!CI:CI="more than once week",0.43))))</f>
        <v>0.08</v>
      </c>
      <c r="CJ54">
        <f>IF('6 weeks'!CJ:CJ="Never/less than 1/month",0.02,IF('6 weeks'!CJ:CJ="1-3 times per month",0.08,IF('6 weeks'!CJ:CJ="once per week",0.14,IF('6 weeks'!CJ:CJ="2-6 times/week",0.8,IF('6 weeks'!CJ:CJ="1 or more per day",1)))))</f>
        <v>0.8</v>
      </c>
      <c r="CK54">
        <f>IF('6 weeks'!CK:CK="Never/less than 1 per month",0.02,IF('6 weeks'!CK:CK="1-3 per month",0.08,IF('6 weeks'!CK:CK="one per week",0.14,IF('6 weeks'!CK:CK="2-6 per week",0.8,IF('6 weeks'!CK:CK="1 or more per day",1)))))</f>
        <v>0.14000000000000001</v>
      </c>
      <c r="CL54">
        <v>0.14000000000000001</v>
      </c>
      <c r="CM54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54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54">
        <f>IF('6 weeks'!CO:CO="Never/less than 1 per month",0.02,IF('6 weeks'!CO:CO="1-3 per month",0.08,IF('6 weeks'!CO:CO="1 per week",0.14,IF('6 weeks'!CO:CO="more than 1 per week",0.8))))</f>
        <v>0.02</v>
      </c>
      <c r="CP54">
        <f>IF('6 weeks'!CP:CP="Never/less than 1 per month",0.02,IF('6 weeks'!CP:CP="1-3 per moth",0.08,IF('6 weeks'!CP:CP="1 per week",0.14,IF('6 weeks'!CP:CP="2-4 per week",0.8,IF('6 weeks'!CP:CP="more than 4 per week",0.8)))))</f>
        <v>0.8</v>
      </c>
      <c r="CQ54">
        <f>IF('6 weeks'!CQ:CQ="Never/less than once per month",0.02,IF('6 weeks'!CQ:CQ="1-3 times per month",0.08,IF('6 weeks'!CQ:CQ="once per week",0.14,IF('6 weeks'!CQ:CQ="more than once week",0.43))))</f>
        <v>0.02</v>
      </c>
      <c r="CR54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54">
        <f>IF('6 weeks'!CS:CS="Never/less than 1 per month",0.02,IF('6 weeks'!CS:CS="1-3 per month",0.08,IF('6 weeks'!CS:CS="one per week",0.14,IF('6 weeks'!CS:CS="2-4 per week",0.43,IF('6 weeks'!CS:CS="more than 4 per week",0.8)))))</f>
        <v>0.02</v>
      </c>
      <c r="CT54">
        <f>IF('6 weeks'!CT:CT="Never/less than 1 per month",0.02,IF('6 weeks'!CT:CT="1-3 per month",0.08,IF('6 weeks'!CT:CT="1 per week",0.14,IF('6 weeks'!CT:CT="more than 1 per week",0.8))))</f>
        <v>0.02</v>
      </c>
      <c r="CU54">
        <f>IF('6 weeks'!CU:CU="Never/less than 1/month",0.02,IF('6 weeks'!CU:CU="1-3 times per month",0.08,IF('6 weeks'!CU:CU="once per week",0.14,IF('6 weeks'!CU:CU="2-6 times/week",0.8,IF('6 weeks'!CU:CU="1 or more per day",1)))))</f>
        <v>0.02</v>
      </c>
      <c r="CV54">
        <f>IF('6 weeks'!CV:CV="Never/less than 1/month",0.02,IF('6 weeks'!CV:CV="1-3 times/month",0.08,IF('6 weeks'!CV:CV="once per week",0.14,IF('6 weeks'!CV:CV="2-4 times/week",0.43,IF('6 weeks'!CV:CV="more than 4 times/week",0.8)))))</f>
        <v>0.02</v>
      </c>
      <c r="CW54">
        <f>IF('6 weeks'!CW:CW="Never/less than 1 per month",0.02,IF('6 weeks'!CW:CW="1-3 per month",0.08,IF('6 weeks'!CW:CW="1 per week",0.14,IF('6 weeks'!CW:CW="more than 1 per week",0.8))))</f>
        <v>0.02</v>
      </c>
      <c r="CX54">
        <f>IF('6 weeks'!CX:CX="Never/less than once per month",0.02,IF('6 weeks'!CX:CX="1-3 times per month",0.08,IF('6 weeks'!CX:CX="once per week",0.14,IF('6 weeks'!CX:CX="more than once week",0.43))))</f>
        <v>0.02</v>
      </c>
      <c r="CY54">
        <f>IF('6 weeks'!CY:CY="Never/less than 1 per month",0.02,IF('6 weeks'!CY:CY="1-3 per month",0.08,IF('6 weeks'!CY:CY="once per week",0.14,IF('6 weeks'!CY:CY="2-4 per week",0.43,IF('6 weeks'!CY:CY="more than 4 per week",0.8)))))</f>
        <v>0.43</v>
      </c>
      <c r="CZ54">
        <f>IF('6 weeks'!CZ:CZ="Never/less than 1 per month",0.02,IF('6 weeks'!CZ:CZ="1-3 per month",0.08,IF('6 weeks'!CZ:CZ="1-4 per week",0.43,IF('6 weeks'!CZ:CZ="more than 4 per week",0.8))))</f>
        <v>0.08</v>
      </c>
      <c r="DA54">
        <f>IF('6 weeks'!DA:DA="Never/less than 1 per month",0.02,IF('6 weeks'!DA:DA="1-3 per month",0.08,IF('6 weeks'!DA:DA="once per week",0.14,IF('6 weeks'!DA:DA="2-4 per week",0.43,IF('6 weeks'!DA:DA="more than 4 per week",0.8)))))</f>
        <v>0.08</v>
      </c>
      <c r="DB54">
        <f>IF('6 weeks'!DB:DB="Never/less than 1 per month",0.02,IF('6 weeks'!DB:DB="1-3 per month",0.08,IF('6 weeks'!DB:DB="1-4 per week",0.43,IF('6 weeks'!DB:DB="more than 4 per week",0.8))))</f>
        <v>0.02</v>
      </c>
      <c r="DC54">
        <f>IF('6 weeks'!DC:DC="Never/less than 1 per month",0.02,IF('6 weeks'!DC:DC="1-3 per month",0.08,IF('6 weeks'!DC:DC="once per week",0.14,IF('6 weeks'!DC:DC="2-4 per week",0.43,IF('6 weeks'!DC:DC="more than 4 per week",0.8)))))</f>
        <v>0.14000000000000001</v>
      </c>
      <c r="DD54">
        <f>IF('6 weeks'!DD:DD="Never/less than 1 per month",0.02,IF('6 weeks'!DD:DD="1-3 per month",0.08,IF('6 weeks'!DD:DD="one per week",0.14,IF('6 weeks'!DD:DD="2-6 per week",0.43,IF('6 weeks'!DD:DD="1 or more per day",1)))))</f>
        <v>1</v>
      </c>
      <c r="DE54">
        <f>IF('6 weeks'!DE:DE="Never/less than 1 per month",0.02,IF('6 weeks'!DE:DE="1-3 per moth",0.08,IF('6 weeks'!DE:DE="1 per week",0.14,IF('6 weeks'!DE:DE="2-4 per week",0.8,IF('6 weeks'!DE:DE="more than 4 per week",0.8)))))</f>
        <v>0.14000000000000001</v>
      </c>
      <c r="DF54">
        <f>IF('6 weeks'!DF:DF="Never/less than once per month",0.02,IF('6 weeks'!DF:DF="1-3 times per month",0.08,IF('6 weeks'!DF:DF="once per week",0.14,IF('6 weeks'!DF:DF="more than once week",0.43))))</f>
        <v>0.02</v>
      </c>
      <c r="DG54">
        <f>IF('6 weeks'!DG:DG="Never/less than 1 per month",0.02,IF('6 weeks'!DG:DG="1-3 per month",0.08,IF('6 weeks'!DG:DG="1 per week",0.14,IF('6 weeks'!DG:DG="more than 1 per week",0.8))))</f>
        <v>0.14000000000000001</v>
      </c>
      <c r="DH54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54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54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54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0.8</v>
      </c>
      <c r="DL54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54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54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54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54">
        <f>IF('6 weeks'!DP:DP="Never/less than 1 per month",0.02,IF('6 weeks'!DP:DP="1-3 per month",0.08,IF('6 weeks'!DP:DP="once per week",0.14,IF('6 weeks'!DP:DP="2-4 per week",0.43,IF('6 weeks'!DP:DP="more than 4 per week",0.8)))))</f>
        <v>0.43</v>
      </c>
      <c r="DQ54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54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54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54">
        <f>IF('6 weeks'!DT:DT="Never/less than 1 per month",0.02,IF('6 weeks'!DT:DT="1-3 per month",0.08,IF('6 weeks'!DT:DT="once per week",0.14,IF('6 weeks'!DT:DT="2-4 per week",0.43,IF('6 weeks'!DT:DT="more than 4 per week",0.8)))))</f>
        <v>0.02</v>
      </c>
      <c r="DU54">
        <f>IF('6 weeks'!DU:DU="Never/less than 1 per month",0.02,IF('6 weeks'!DU:DU="1-3 per month",0.08,IF('6 weeks'!DU:DU="one per week",0.14,IF('6 weeks'!DU:DU="2-6 per week",0.8,IF('6 weeks'!DU:DU="1 or more per day",1)))))</f>
        <v>0.8</v>
      </c>
      <c r="DV54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54">
        <f>IF('6 weeks'!DW:DW="Never/less than 1 per month",0.02,IF('6 weeks'!DW:DW="1-3 per month",0.08,IF('6 weeks'!DW:DW="once per week",0.14,IF('6 weeks'!DW:DW="2-4 per week",0.43,IF('6 weeks'!DW:DW="more than 4 per week",0.8)))))</f>
        <v>0.08</v>
      </c>
      <c r="DX54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54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54">
        <f>IF('6 weeks'!DZ:DZ="Never/less than 1/month",0.02,IF('6 weeks'!DZ:DZ="1-3 times/month",0.08,IF('6 weeks'!DZ:DZ="once per week",0.14,IF('6 weeks'!DZ:DZ="2-4 times/week",0.43,IF('6 weeks'!DZ:DZ="more than 4 times/week",0.8)))))</f>
        <v>0.02</v>
      </c>
      <c r="EA54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54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54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54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54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54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54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54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54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1</v>
      </c>
      <c r="EJ54">
        <f>IF('6 weeks'!EJ:EJ="Never/less than once per month",0.02,IF('6 weeks'!EJ:EJ="1-3 times per month",0.08,IF('6 weeks'!EJ:EJ="once per week",0.14,IF('6 weeks'!EJ:EJ="more than once per week",0.43))))</f>
        <v>0.02</v>
      </c>
      <c r="EK54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54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0.43</v>
      </c>
      <c r="EM54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0.14000000000000001</v>
      </c>
      <c r="EN54">
        <f>IF('6 weeks'!EN:EN="Never/less than 1 per month",0.02,IF('6 weeks'!EN:EN="1-3 per moth",0.08,IF('6 weeks'!EN:EN="1 per week",0.14,IF('6 weeks'!EN:EN="2-4 per week",0.8,IF('6 weeks'!EN:EN="more than 4 per week",0.8)))))</f>
        <v>0.02</v>
      </c>
      <c r="EO54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0.08</v>
      </c>
      <c r="EP54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54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55" spans="1:147" x14ac:dyDescent="0.25">
      <c r="A55">
        <v>240</v>
      </c>
      <c r="B55">
        <f>IF('6 weeks'!B:B="Never/less than 1/month",0.02,IF('6 weeks'!B:B="1-3 times per month",0.08,IF('6 weeks'!B:B="once per week",0.14,IF('6 weeks'!B:B="2-6 times/week",0.8,IF('6 weeks'!B:B="1 or more per day",1)))))</f>
        <v>0.8</v>
      </c>
      <c r="C55">
        <f>IF('6 weeks'!C:C="Never/less than 1/month",0.02,IF('6 weeks'!C:C="1-3 times per month",0.08,IF('6 weeks'!C:C="once per week",0.14,IF('6 weeks'!C:C="2-6 times/week",0.8,IF('6 weeks'!C:C="1 or more per day",1)))))</f>
        <v>0.14000000000000001</v>
      </c>
      <c r="D55">
        <f>IF('6 weeks'!D:D="Never/less than 1/month",0.02,IF('6 weeks'!D:D="1-3 times per month",0.08,IF('6 weeks'!D:D="once per week",0.14,IF('6 weeks'!D:D="2-6 times/week",0.8,IF('6 weeks'!D:D="1 or more per day",1)))))</f>
        <v>0.02</v>
      </c>
      <c r="E55">
        <f>IF('6 weeks'!E:E="Never/less than 1 per month",0.02,IF('6 weeks'!E:E="1-3 per month",0.08,IF('6 weeks'!E:E="once per week",0.14,IF('6 weeks'!E:E="2-4 per week",0.43,IF('6 weeks'!E:E="1 or more per day",1)))))</f>
        <v>0.02</v>
      </c>
      <c r="F55">
        <f>IF('6 weeks'!F:F="Never/less than 1/month",0.02,IF('6 weeks'!F:F="1-3 times/month",0.08,IF('6 weeks'!F:F="once per week",0.14,IF('6 weeks'!F:F="2-4 times/week",0.43,IF('6 weeks'!F:F="more than 4 times/week",0.8)))))</f>
        <v>0.43</v>
      </c>
      <c r="G55">
        <f>IF('6 weeks'!G:G="Never/less than 1/month",0.02,IF('6 weeks'!G:G="1-3 times per month",0.08,IF('6 weeks'!G:G="once per week",0.14,IF('6 weeks'!G:G="2-6 times/week",0.8,IF('6 weeks'!G:G="1 or more per day",1)))))</f>
        <v>0.08</v>
      </c>
      <c r="H55">
        <f>IF('6 weeks'!H:H="Never/less than 1 per month",0.02,IF('6 weeks'!H:H="1-3 per month",0.08,IF('6 weeks'!H:H="once per week",0.14,IF('6 weeks'!H:H="2-4 per week",0.43,IF('6 weeks'!H:H="more than 4 per week",0.8)))))</f>
        <v>0.14000000000000001</v>
      </c>
      <c r="I55">
        <f>IF('6 weeks'!I:I="Never/less than 1 per month",0.02,IF('6 weeks'!I:I="1-3 per month",0.08,IF('6 weeks'!I:I="once per week",0.14,IF('6 weeks'!I:I="2-4 per week",0.43,IF('6 weeks'!I:I="more than 4 per week",0.8)))))</f>
        <v>0.02</v>
      </c>
      <c r="J55">
        <f>IF('6 weeks'!J:J="Never/less than 1 per month",0.02,IF('6 weeks'!J:J="1-3 per month",0.08,IF('6 weeks'!J:J="once per week",0.14,IF('6 weeks'!J:J="2-4 per week",0.43,IF('6 weeks'!J:J="more than 4 per week",0.8)))))</f>
        <v>0.02</v>
      </c>
      <c r="K55">
        <f>IF('6 weeks'!K:K="Never/less than 1 per month",0.02,IF('6 weeks'!K:K="1-3 per moth",0.08,IF('6 weeks'!K:K="1 per week",0.14,IF('6 weeks'!K:K="2-4 per week",0.8,IF('6 weeks'!K:K="more than 4 per week",0.8)))))</f>
        <v>0.02</v>
      </c>
      <c r="L55">
        <f>IF('6 weeks'!L:L="Never/less than 1/month",0.02,IF('6 weeks'!L:L="1-3 times/month",0.08,IF('6 weeks'!L:L="once per week",0.14,IF('6 weeks'!L:L="2-4 times/week",0.43,IF('6 weeks'!L:L="more than 4 times/week",0.8)))))</f>
        <v>0.08</v>
      </c>
      <c r="M55">
        <f>IF('6 weeks'!M:M="Never/less than 1/month",0.02,IF('6 weeks'!M:M="1-3 times/month",0.08,IF('6 weeks'!M:M="once per week",0.14,IF('6 weeks'!M:M="2-4 times/week",0.43,IF('6 weeks'!M:M="more than 4 times/week",0.8)))))</f>
        <v>0.08</v>
      </c>
      <c r="N55">
        <f>IF('6 weeks'!N:N="Never/less than 1 per month",0.02,IF('6 weeks'!N:N="1-3 per moth",0.08,IF('6 weeks'!N:N="1 per week",0.14,IF('6 weeks'!N:N="2-4 per week",0.8,IF('6 weeks'!N:N="more than 4 per week",0.8)))))</f>
        <v>0.8</v>
      </c>
      <c r="O55">
        <f>IF('6 weeks'!O:O="Never/less than 1 per month",0.02,IF('6 weeks'!O:O="1-3 per month",0.08,IF('6 weeks'!O:O="one per week",0.14,IF('6 weeks'!O:O="2-6 per week",0.8,IF('6 weeks'!O:O="1 or more per day",1)))))</f>
        <v>0.02</v>
      </c>
      <c r="P55">
        <f>IF('6 weeks'!P:P="Never/less than 1 per month",0.02,IF('6 weeks'!P:P="1-3 per month",0.08,IF('6 weeks'!P:P="once per week",0.14,IF('6 weeks'!P:P="2-4 per week",0.43,IF('6 weeks'!P:P="more than 4 per week",0.8)))))</f>
        <v>0.02</v>
      </c>
      <c r="Q55">
        <f>IF('6 weeks'!Q:Q="Never/less than 1 per month",0.02,IF('6 weeks'!Q:Q="1-3 per month",0.08,IF('6 weeks'!Q:Q="2-6 per week",0.8,IF('6 weeks'!Q:Q="1 per day",1,IF('6 weeks'!Q:Q="more than 1 per day",2.5)))))</f>
        <v>0.02</v>
      </c>
      <c r="R55">
        <f>IF('6 weeks'!R:R="Never/less than once per month",0.02,IF('6 weeks'!R:R="1-3 times per month",0.08,IF('6 weeks'!R:R="once per week",0.14,IF('6 weeks'!R:R="more than once week",0.43))))</f>
        <v>0.02</v>
      </c>
      <c r="S55">
        <f>IF('6 weeks'!S:S="Never/less than 1 per month",0.02,IF('6 weeks'!S:S="1-3 per month",0.08,IF('6 weeks'!S:S="1 per week",0.14,IF('6 weeks'!S:S="more than 1 per week",0.8))))</f>
        <v>0.08</v>
      </c>
      <c r="T55">
        <f>IF('6 weeks'!T:T="Never/less than once per month",0.02,IF('6 weeks'!T:T="1-3 times per month",0.08,IF('6 weeks'!T:T="once per week",0.14,IF('6 weeks'!T:T="more than once week",0.43))))</f>
        <v>0.02</v>
      </c>
      <c r="U55">
        <f>IF('6 weeks'!U:U="Never/less than 1/month",0.02,IF('6 weeks'!U:U="1-3 times/month",0.08,IF('6 weeks'!U:U="once per week",0.14,IF('6 weeks'!U:U="2-4 times/week",0.43,IF('6 weeks'!U:U="more than 4 times/week",0.8)))))</f>
        <v>0.14000000000000001</v>
      </c>
      <c r="V55">
        <f>IF('6 weeks'!V:V="Never/less than 1/month",0.02,IF('6 weeks'!V:V="1-3 times/month",0.08,IF('6 weeks'!V:V="once per week",0.14,IF('6 weeks'!V:V="2-4 times/week",0.43,IF('6 weeks'!V:V="more than 4 times/week",0.8)))))</f>
        <v>0.02</v>
      </c>
      <c r="W55">
        <f>IF('6 weeks'!W:W="Never/less than 1/month",0.02,IF('6 weeks'!W:W="1-3 times/month",0.08,IF('6 weeks'!W:W="once per week",0.14,IF('6 weeks'!W:W="2-4 times/week",0.43,IF('6 weeks'!W:W="more than 4 times/week",0.8)))))</f>
        <v>0.02</v>
      </c>
      <c r="X55">
        <f>IF('6 weeks'!X:X="Never/less than 1 per month",0.02,IF('6 weeks'!X:X="1 per week or less",0.14,IF('6 weeks'!X:X="2-6 per week",0.8,IF('6 weeks'!X:X="1 per day",1,IF('6 weeks'!X:X="2-3 per day",2.5,IF('6 weeks'!X:X="more than 3 per day",3.5))))))</f>
        <v>0.14000000000000001</v>
      </c>
      <c r="Y55">
        <f>IF('6 weeks'!Y:Y="Never/less than 1 per month",0.02,IF('6 weeks'!Y:Y="1-3 per month",0.08,IF('6 weeks'!Y:Y="once per week",0.14,IF('6 weeks'!Y:Y="2-4 per week",0.43,IF('6 weeks'!Y:Y="more than 4 per week",0.8)))))</f>
        <v>0.02</v>
      </c>
      <c r="Z55">
        <f>IF('6 weeks'!Z:Z="Never/less than 1 per month",0.02,IF('6 weeks'!Z:Z="1-3 per month",0.08,IF('6 weeks'!Z:Z="once per week",0.14,IF('6 weeks'!Z:Z="2-4 per week",0.43,IF('6 weeks'!Z:Z="more than 4 per week",0.8)))))</f>
        <v>0.14000000000000001</v>
      </c>
      <c r="AA55">
        <f>IF('6 weeks'!AA:AA="Never/less than 1 per month",0.02,IF('6 weeks'!AA:AA="1-3 per month",0.08,IF('6 weeks'!AA:AA="once per week",0.14,IF('6 weeks'!AA:AA="2-4 per week",0.43,IF('6 weeks'!AA:AA="more than 4 per week",0.8)))))</f>
        <v>0.14000000000000001</v>
      </c>
      <c r="AB55">
        <f>IF('6 weeks'!AB:AB="Never/less than 1 per month",0.02,IF('6 weeks'!AB:AB="1-3 per month",0.08,IF('6 weeks'!AB:AB="once per week",0.14,IF('6 weeks'!AB:AB="2-4 per week",0.43,IF('6 weeks'!AB:AB="more than 4 per week",0.8)))))</f>
        <v>0.14000000000000001</v>
      </c>
      <c r="AC55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55">
        <f>IF('6 weeks'!AD:AD="Never/less than 1 per month",0.02,IF('6 weeks'!AD:AD="1-3 per month",0.08,IF('6 weeks'!AD:AD="one per week",0.14,IF('6 weeks'!AD:AD="2-4 per week",0.43,IF('6 weeks'!AD:AD="more than 4 per week",0.8)))))</f>
        <v>0.14000000000000001</v>
      </c>
      <c r="AE55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0.02</v>
      </c>
      <c r="AF55">
        <f>IF('6 weeks'!AF:AF="Never/less than 1 per month",0.02,IF('6 weeks'!AF:AF="1-3 per month",0.08,IF('6 weeks'!AF:AF="one per week",0.14,IF('6 weeks'!AF:AF="2-6 per week",0.8,IF('6 weeks'!AF:AF="1 or more per day",1)))))</f>
        <v>0.02</v>
      </c>
      <c r="AG55">
        <f>IF('6 weeks'!AG:AG="never/less than 1 per month",0.02,IF('6 weeks'!AG:AG="1-3 times per month",0.08,IF('6 weeks'!AG:AG="once per week",0.14,IF('6 weeks'!AG:AG="2-4 times per week",0.43,IF('6 weeks'!AG:AG="more than 4 times per week",0.8)))))</f>
        <v>0.08</v>
      </c>
      <c r="AH55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0.02</v>
      </c>
      <c r="AI55">
        <f>IF('6 weeks'!AI:AI="Never/less than once per month",0.02,IF('6 weeks'!AI:AI="1-3 times per month",0.08,IF('6 weeks'!AI:AI="once per week",0.14,IF('6 weeks'!AI:AI="more than once week",0.43))))</f>
        <v>0.02</v>
      </c>
      <c r="AJ55">
        <f>IF('6 weeks'!AJ:AJ="Never/less than 1/month",0.02,IF('6 weeks'!AJ:AJ="1-3 times/month",0.08,IF('6 weeks'!AJ:AJ="once per week",0.14,IF('6 weeks'!AJ:AJ="2-4 times/week",0.43,IF('6 weeks'!AJ:AJ="more than 4 times/week",0.8)))))</f>
        <v>0.08</v>
      </c>
      <c r="AK55">
        <f>IF('6 weeks'!AK:AK="Never/less than 1 per month",0.02,IF('6 weeks'!AK:AK="1-3 per month",0.08,IF('6 weeks'!AK:AK="one per week",0.14,IF('6 weeks'!AK:AK="2-6 per week",0.8,IF('6 weeks'!AK:AK="1 or more per day",1)))))</f>
        <v>0.02</v>
      </c>
      <c r="AL55">
        <f>IF('6 weeks'!AL:AL="Never/less than 1/month",0.02,IF('6 weeks'!AL:AL="1-3 times/month",0.08,IF('6 weeks'!AL:AL="once per week",0.14,IF('6 weeks'!AL:AL="2-4 times/week",0.43,IF('6 weeks'!AL:AL="more than 4 times/week",0.8)))))</f>
        <v>0.08</v>
      </c>
      <c r="AM55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55">
        <f>IF('6 weeks'!AN:AN="Never/less than 1 per month",0.02,IF('6 weeks'!AN:AN="1-3 per moth",0.08,IF('6 weeks'!AN:AN="1 per week",0.14,IF('6 weeks'!AN:AN="2-4 per week",0.8,IF('6 weeks'!AN:AN="more than 4 per week",0.8)))))</f>
        <v>0.08</v>
      </c>
      <c r="AO55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55">
        <f>IF('6 weeks'!AP:AP="Never/less than 1 per month",0.02,IF('6 weeks'!AP:AP="1-3 per month",0.08,IF('6 weeks'!AP:AP="1 per week",0.14,IF('6 weeks'!AP:AP="more than 1 per week",0.8))))</f>
        <v>0.02</v>
      </c>
      <c r="AQ55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55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55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55">
        <f>IF('6 weeks'!AT:AT="Never/less than 1 per month",0.02,IF('6 weeks'!AT:AT="1-3 per month",0.08,IF('6 weeks'!AT:AT="1-4 per week",0.43,IF('6 weeks'!AT:AT="more than 4 per week",0.8))))</f>
        <v>0.02</v>
      </c>
      <c r="AU55">
        <f>IF('6 weeks'!AU:AU="Never/less than 1 per month",0.02,IF('6 weeks'!AU:AU="1-3 per month",0.08,IF('6 weeks'!AU:AU="once per week",0.14,IF('6 weeks'!AU:AU="2-4 per week",0.43,IF('6 weeks'!AU:AU="more than 4 per week",0.8)))))</f>
        <v>0.08</v>
      </c>
      <c r="AV55">
        <f>IF('6 weeks'!AV:AV="Never/less than 1 per month",0.02,IF('6 weeks'!AV:AV="1-3 per month",0.08,IF('6 weeks'!AV:AV="one per week",0.14,IF('6 weeks'!AV:AV="2-6 per week",0.8,IF('6 weeks'!AV:AV="1 or more per day",1)))))</f>
        <v>0.02</v>
      </c>
      <c r="AW55">
        <f>IF('6 weeks'!AW:AW="Never/less than 1 per month",0.02,IF('6 weeks'!AW:AW="1-3 per month",0.08,IF('6 weeks'!AW:AW="once per week",0.14,IF('6 weeks'!AW:AW="2-4 per week",0.43,IF('6 weeks'!AW:AW="more than 4 per week",0.8)))))</f>
        <v>0.14000000000000001</v>
      </c>
      <c r="AX55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55">
        <f>IF('6 weeks'!AY:AY="Never/less than 1 per month",0.02,IF('6 weeks'!AY:AY="1-3 per moth",0.08,IF('6 weeks'!AY:AY="1 per week",0.14,IF('6 weeks'!AY:AY="2-4 per week",0.43,IF('6 weeks'!AY:AY="more than 4 per week",0.8)))))</f>
        <v>0.02</v>
      </c>
      <c r="AZ55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55">
        <f>IF('6 weeks'!BA:BA="Never/less than 1 per month",0.02,IF('6 weeks'!BA:BA="1-3 per moth",0.08,IF('6 weeks'!BA:BA="1 per week",0.14,IF('6 weeks'!BA:BA="2-4 per week",0.8,IF('6 weeks'!BA:BA="more than 4 per week",0.8)))))</f>
        <v>0.14000000000000001</v>
      </c>
      <c r="BB55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55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55">
        <f>IF('6 weeks'!BD:BD="Never/less than 1 per month",0.02,IF('6 weeks'!BD:BD="1-3 per month",0.08,IF('6 weeks'!BD:BD="1 per week",0.14,IF('6 weeks'!BD:BD="more than 1 per week",0.8))))</f>
        <v>0.02</v>
      </c>
      <c r="BE55">
        <f>IF('6 weeks'!BE:BE="Never/less than 1 per month",0.02,IF('6 weeks'!BE:BE="1-3 per month",0.08,IF('6 weeks'!BE:BE="1 per week",0.14,IF('6 weeks'!BE:BE="more than 1 per week",0.8))))</f>
        <v>0.02</v>
      </c>
      <c r="BF55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55">
        <f>IF('6 weeks'!BG:BG="Never/less than 1/month",0.02,IF('6 weeks'!BG:BG="1-3 times/month",0.08,IF('6 weeks'!BG:BG="once per week",0.14,IF('6 weeks'!BG:BG="2-4 times/week",0.43,IF('6 weeks'!BG:BG="more than 4 times/week",0.8)))))</f>
        <v>0.08</v>
      </c>
      <c r="BH55">
        <f>IF('6 weeks'!BH:BH="Never/less than 1/month",0.02,IF('6 weeks'!BH:BH="1-3 times/month",0.08,IF('6 weeks'!BH:BH="once per week",0.14,IF('6 weeks'!BH:BH="2-4 times/week",0.43,IF('6 weeks'!BH:BH="more than 4 times/week",0.8)))))</f>
        <v>0.08</v>
      </c>
      <c r="BI55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55">
        <f>IF('6 weeks'!BJ:BJ="Never/less than 1 per month",0.02,IF('6 weeks'!BJ:BJ="1-3 per month",0.08,IF('6 weeks'!BJ:BJ="one per week",0.14,IF('6 weeks'!BJ:BJ="2-4 per week",0.43,IF('6 weeks'!BJ:BJ="more than 4 per week",0.8)))))</f>
        <v>0.02</v>
      </c>
      <c r="BK55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55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55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55">
        <f>IF('6 weeks'!BN:BN="Never/less than 1 per month",0.02,IF('6 weeks'!BN:BN="1-3 per month",0.08,IF('6 weeks'!BN:BN="once per week",0.14,IF('6 weeks'!BN:BN="2-4 per week",0.43,IF('6 weeks'!BN:BN="more than 4 per week",0.8)))))</f>
        <v>0.02</v>
      </c>
      <c r="BO55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55">
        <f>IF('6 weeks'!BP:BP="Never/less than 1 per month",0.02,IF('6 weeks'!BP:BP="1-3 per month",0.08,IF('6 weeks'!BP:BP="one per week",0.14,IF('6 weeks'!BP:BP="2-4 per week",0.43,IF('6 weeks'!BP:BP="more than 4 per week",0.8)))))</f>
        <v>0.43</v>
      </c>
      <c r="BQ55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55">
        <f>IF('6 weeks'!BR:BR="never/less than 1 per month",0.02,IF('6 weeks'!BR:BR="1-3 times per month",0.08,IF('6 weeks'!BR:BR="once per week",0.14,IF('6 weeks'!BR:BR="2-4 imes per week",0.43,IF('6 weeks'!BR:BR="more than 4 times per week",0.8)))))</f>
        <v>0.08</v>
      </c>
      <c r="BS55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55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55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55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55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55">
        <f>IF('6 weeks'!BX:BX="Never/less than 1 per month",0.02,IF('6 weeks'!BX:BX="1-3 per month",0.08,IF('6 weeks'!BX:BX="once per week",0.14,IF('6 weeks'!BX:BX="2-4 per week",0.43,IF('6 weeks'!BX:BX="more than 4 per week",0.8)))))</f>
        <v>0.02</v>
      </c>
      <c r="BY55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1</v>
      </c>
      <c r="BZ55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55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55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55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55">
        <f>IF('6 weeks'!CD:CD="Never/less than 1/month",0.02,IF('6 weeks'!CD:CD="1-3 times/month",0.08,IF('6 weeks'!CD:CD="once per week",0.14,IF('6 weeks'!CD:CD="2-4 times/week",0.43,IF('6 weeks'!CD:CD="more than 4 times/week",0.8)))))</f>
        <v>0.14000000000000001</v>
      </c>
      <c r="CE55">
        <f>IF('6 weeks'!CE:CE="Never/less than 1 per month",0.02,IF('6 weeks'!CE:CE="1-3 per moth",0.08,IF('6 weeks'!CE:CE="1 per week",0.14,IF('6 weeks'!CE:CE="2-4 per week",0.8,IF('6 weeks'!CE:CE="more than 4 per week",0.8)))))</f>
        <v>0.02</v>
      </c>
      <c r="CF55">
        <f>IF('6 weeks'!CF:CF="Never/less than 1 per month",0.02,IF('6 weeks'!CF:CF="1-3 per month",0.08,IF('6 weeks'!CF:CF="once per week",0.14,IF('6 weeks'!CF:CF="2-4 per week",0.43,IF('6 weeks'!CF:CF="more than 4 per week",0.8)))))</f>
        <v>0.08</v>
      </c>
      <c r="CG55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0.02</v>
      </c>
      <c r="CH55">
        <f>IF('6 weeks'!CH:CH="Never/less than once per month",0.02,IF('6 weeks'!CH:CH="1-3 times per month",0.08,IF('6 weeks'!CH:CH="once per week",0.14,IF('6 weeks'!CH:CH="more than once week",0.43))))</f>
        <v>0.02</v>
      </c>
      <c r="CI55">
        <f>IF('6 weeks'!CI:CI="Never/less than once per month",0.02,IF('6 weeks'!CI:CI="1-3 times per month",0.08,IF('6 weeks'!CI:CI="once per week",0.14,IF('6 weeks'!CI:CI="more than once week",0.43))))</f>
        <v>0.02</v>
      </c>
      <c r="CJ55">
        <f>IF('6 weeks'!CJ:CJ="Never/less than 1/month",0.02,IF('6 weeks'!CJ:CJ="1-3 times per month",0.08,IF('6 weeks'!CJ:CJ="once per week",0.14,IF('6 weeks'!CJ:CJ="2-6 times/week",0.8,IF('6 weeks'!CJ:CJ="1 or more per day",1)))))</f>
        <v>0.02</v>
      </c>
      <c r="CK55">
        <f>IF('6 weeks'!CK:CK="Never/less than 1 per month",0.02,IF('6 weeks'!CK:CK="1-3 per month",0.08,IF('6 weeks'!CK:CK="one per week",0.14,IF('6 weeks'!CK:CK="2-6 per week",0.8,IF('6 weeks'!CK:CK="1 or more per day",1)))))</f>
        <v>0.02</v>
      </c>
      <c r="CL55">
        <v>0.02</v>
      </c>
      <c r="CM55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55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55">
        <f>IF('6 weeks'!CO:CO="Never/less than 1 per month",0.02,IF('6 weeks'!CO:CO="1-3 per month",0.08,IF('6 weeks'!CO:CO="1 per week",0.14,IF('6 weeks'!CO:CO="more than 1 per week",0.8))))</f>
        <v>0.02</v>
      </c>
      <c r="CP55">
        <f>IF('6 weeks'!CP:CP="Never/less than 1 per month",0.02,IF('6 weeks'!CP:CP="1-3 per moth",0.08,IF('6 weeks'!CP:CP="1 per week",0.14,IF('6 weeks'!CP:CP="2-4 per week",0.8,IF('6 weeks'!CP:CP="more than 4 per week",0.8)))))</f>
        <v>0.8</v>
      </c>
      <c r="CQ55">
        <f>IF('6 weeks'!CQ:CQ="Never/less than once per month",0.02,IF('6 weeks'!CQ:CQ="1-3 times per month",0.08,IF('6 weeks'!CQ:CQ="once per week",0.14,IF('6 weeks'!CQ:CQ="more than once week",0.43))))</f>
        <v>0.02</v>
      </c>
      <c r="CR55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55">
        <f>IF('6 weeks'!CS:CS="Never/less than 1 per month",0.02,IF('6 weeks'!CS:CS="1-3 per month",0.08,IF('6 weeks'!CS:CS="one per week",0.14,IF('6 weeks'!CS:CS="2-4 per week",0.43,IF('6 weeks'!CS:CS="more than 4 per week",0.8)))))</f>
        <v>0.02</v>
      </c>
      <c r="CT55">
        <f>IF('6 weeks'!CT:CT="Never/less than 1 per month",0.02,IF('6 weeks'!CT:CT="1-3 per month",0.08,IF('6 weeks'!CT:CT="1 per week",0.14,IF('6 weeks'!CT:CT="more than 1 per week",0.8))))</f>
        <v>0.02</v>
      </c>
      <c r="CU55">
        <f>IF('6 weeks'!CU:CU="Never/less than 1/month",0.02,IF('6 weeks'!CU:CU="1-3 times per month",0.08,IF('6 weeks'!CU:CU="once per week",0.14,IF('6 weeks'!CU:CU="2-6 times/week",0.8,IF('6 weeks'!CU:CU="1 or more per day",1)))))</f>
        <v>0.02</v>
      </c>
      <c r="CV55">
        <f>IF('6 weeks'!CV:CV="Never/less than 1/month",0.02,IF('6 weeks'!CV:CV="1-3 times/month",0.08,IF('6 weeks'!CV:CV="once per week",0.14,IF('6 weeks'!CV:CV="2-4 times/week",0.43,IF('6 weeks'!CV:CV="more than 4 times/week",0.8)))))</f>
        <v>0.14000000000000001</v>
      </c>
      <c r="CW55">
        <f>IF('6 weeks'!CW:CW="Never/less than 1 per month",0.02,IF('6 weeks'!CW:CW="1-3 per month",0.08,IF('6 weeks'!CW:CW="1 per week",0.14,IF('6 weeks'!CW:CW="more than 1 per week",0.8))))</f>
        <v>0.02</v>
      </c>
      <c r="CX55">
        <f>IF('6 weeks'!CX:CX="Never/less than once per month",0.02,IF('6 weeks'!CX:CX="1-3 times per month",0.08,IF('6 weeks'!CX:CX="once per week",0.14,IF('6 weeks'!CX:CX="more than once week",0.43))))</f>
        <v>0.02</v>
      </c>
      <c r="CY55">
        <f>IF('6 weeks'!CY:CY="Never/less than 1 per month",0.02,IF('6 weeks'!CY:CY="1-3 per month",0.08,IF('6 weeks'!CY:CY="once per week",0.14,IF('6 weeks'!CY:CY="2-4 per week",0.43,IF('6 weeks'!CY:CY="more than 4 per week",0.8)))))</f>
        <v>0.14000000000000001</v>
      </c>
      <c r="CZ55">
        <f>IF('6 weeks'!CZ:CZ="Never/less than 1 per month",0.02,IF('6 weeks'!CZ:CZ="1-3 per month",0.08,IF('6 weeks'!CZ:CZ="1-4 per week",0.43,IF('6 weeks'!CZ:CZ="more than 4 per week",0.8))))</f>
        <v>0.08</v>
      </c>
      <c r="DA55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55">
        <f>IF('6 weeks'!DB:DB="Never/less than 1 per month",0.02,IF('6 weeks'!DB:DB="1-3 per month",0.08,IF('6 weeks'!DB:DB="1-4 per week",0.43,IF('6 weeks'!DB:DB="more than 4 per week",0.8))))</f>
        <v>0.02</v>
      </c>
      <c r="DC55">
        <f>IF('6 weeks'!DC:DC="Never/less than 1 per month",0.02,IF('6 weeks'!DC:DC="1-3 per month",0.08,IF('6 weeks'!DC:DC="once per week",0.14,IF('6 weeks'!DC:DC="2-4 per week",0.43,IF('6 weeks'!DC:DC="more than 4 per week",0.8)))))</f>
        <v>0.02</v>
      </c>
      <c r="DD55">
        <f>IF('6 weeks'!DD:DD="Never/less than 1 per month",0.02,IF('6 weeks'!DD:DD="1-3 per month",0.08,IF('6 weeks'!DD:DD="one per week",0.14,IF('6 weeks'!DD:DD="2-6 per week",0.43,IF('6 weeks'!DD:DD="1 or more per day",1)))))</f>
        <v>1</v>
      </c>
      <c r="DE55">
        <f>IF('6 weeks'!DE:DE="Never/less than 1 per month",0.02,IF('6 weeks'!DE:DE="1-3 per moth",0.08,IF('6 weeks'!DE:DE="1 per week",0.14,IF('6 weeks'!DE:DE="2-4 per week",0.8,IF('6 weeks'!DE:DE="more than 4 per week",0.8)))))</f>
        <v>0.02</v>
      </c>
      <c r="DF55">
        <f>IF('6 weeks'!DF:DF="Never/less than once per month",0.02,IF('6 weeks'!DF:DF="1-3 times per month",0.08,IF('6 weeks'!DF:DF="once per week",0.14,IF('6 weeks'!DF:DF="more than once week",0.43))))</f>
        <v>0.02</v>
      </c>
      <c r="DG55">
        <f>IF('6 weeks'!DG:DG="Never/less than 1 per month",0.02,IF('6 weeks'!DG:DG="1-3 per month",0.08,IF('6 weeks'!DG:DG="1 per week",0.14,IF('6 weeks'!DG:DG="more than 1 per week",0.8))))</f>
        <v>0.02</v>
      </c>
      <c r="DH55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55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55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55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0.02</v>
      </c>
      <c r="DL55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55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55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55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55">
        <f>IF('6 weeks'!DP:DP="Never/less than 1 per month",0.02,IF('6 weeks'!DP:DP="1-3 per month",0.08,IF('6 weeks'!DP:DP="once per week",0.14,IF('6 weeks'!DP:DP="2-4 per week",0.43,IF('6 weeks'!DP:DP="more than 4 per week",0.8)))))</f>
        <v>0.02</v>
      </c>
      <c r="DQ55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55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55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55">
        <f>IF('6 weeks'!DT:DT="Never/less than 1 per month",0.02,IF('6 weeks'!DT:DT="1-3 per month",0.08,IF('6 weeks'!DT:DT="once per week",0.14,IF('6 weeks'!DT:DT="2-4 per week",0.43,IF('6 weeks'!DT:DT="more than 4 per week",0.8)))))</f>
        <v>0.02</v>
      </c>
      <c r="DU55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55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55">
        <f>IF('6 weeks'!DW:DW="Never/less than 1 per month",0.02,IF('6 weeks'!DW:DW="1-3 per month",0.08,IF('6 weeks'!DW:DW="once per week",0.14,IF('6 weeks'!DW:DW="2-4 per week",0.43,IF('6 weeks'!DW:DW="more than 4 per week",0.8)))))</f>
        <v>0.08</v>
      </c>
      <c r="DX55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55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55">
        <f>IF('6 weeks'!DZ:DZ="Never/less than 1/month",0.02,IF('6 weeks'!DZ:DZ="1-3 times/month",0.08,IF('6 weeks'!DZ:DZ="once per week",0.14,IF('6 weeks'!DZ:DZ="2-4 times/week",0.43,IF('6 weeks'!DZ:DZ="more than 4 times/week",0.8)))))</f>
        <v>0.43</v>
      </c>
      <c r="EA55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0.43</v>
      </c>
      <c r="EB55">
        <f>IF('6 weeks'!EB:EB="Never/less than 1 per month",0.02,IF('6 weeks'!EB:EB="1-3 per month",0.08,IF('6 weeks'!EB:EB="once per week",0.14,IF('6 weeks'!EB:EB="2-4 per week",0.43,IF('6 weeks'!EB:EB="more than 4 per week",0.8)))))</f>
        <v>0.08</v>
      </c>
      <c r="EC55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55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55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55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55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55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55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2</v>
      </c>
      <c r="EJ55">
        <f>IF('6 weeks'!EJ:EJ="Never/less than once per month",0.02,IF('6 weeks'!EJ:EJ="1-3 times per month",0.08,IF('6 weeks'!EJ:EJ="once per week",0.14,IF('6 weeks'!EJ:EJ="more than once per week",0.43))))</f>
        <v>0.02</v>
      </c>
      <c r="EK55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55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0.02</v>
      </c>
      <c r="EM55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0.02</v>
      </c>
      <c r="EN55">
        <f>IF('6 weeks'!EN:EN="Never/less than 1 per month",0.02,IF('6 weeks'!EN:EN="1-3 per moth",0.08,IF('6 weeks'!EN:EN="1 per week",0.14,IF('6 weeks'!EN:EN="2-4 per week",0.8,IF('6 weeks'!EN:EN="more than 4 per week",0.8)))))</f>
        <v>0.14000000000000001</v>
      </c>
      <c r="EO55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0.02</v>
      </c>
      <c r="EP55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55">
        <f>IF('6 weeks'!EQ:EQ="Never/less than 1/month",0.02,IF('6 weeks'!EQ:EQ="1-3 times/month",0.08,IF('6 weeks'!EQ:EQ="once per week",0.14,IF('6 weeks'!EQ:EQ="2-4 times/week",0.43,IF('6 weeks'!EQ:EQ="more than 4 times/week",0.8)))))</f>
        <v>0.08</v>
      </c>
    </row>
    <row r="56" spans="1:147" x14ac:dyDescent="0.25">
      <c r="A56">
        <v>125</v>
      </c>
      <c r="B56">
        <f>IF('6 weeks'!B:B="Never/less than 1/month",0.02,IF('6 weeks'!B:B="1-3 times per month",0.08,IF('6 weeks'!B:B="once per week",0.14,IF('6 weeks'!B:B="2-6 times/week",0.8,IF('6 weeks'!B:B="1 or more per day",1)))))</f>
        <v>0.14000000000000001</v>
      </c>
      <c r="C56">
        <f>IF('6 weeks'!C:C="Never/less than 1/month",0.02,IF('6 weeks'!C:C="1-3 times per month",0.08,IF('6 weeks'!C:C="once per week",0.14,IF('6 weeks'!C:C="2-6 times/week",0.8,IF('6 weeks'!C:C="1 or more per day",1)))))</f>
        <v>0.14000000000000001</v>
      </c>
      <c r="D56">
        <f>IF('6 weeks'!D:D="Never/less than 1/month",0.02,IF('6 weeks'!D:D="1-3 times per month",0.08,IF('6 weeks'!D:D="once per week",0.14,IF('6 weeks'!D:D="2-6 times/week",0.8,IF('6 weeks'!D:D="1 or more per day",1)))))</f>
        <v>0.8</v>
      </c>
      <c r="E56">
        <f>IF('6 weeks'!E:E="Never/less than 1 per month",0.02,IF('6 weeks'!E:E="1-3 per month",0.08,IF('6 weeks'!E:E="once per week",0.14,IF('6 weeks'!E:E="2-4 per week",0.43,IF('6 weeks'!E:E="1 or more per day",1)))))</f>
        <v>0.02</v>
      </c>
      <c r="F56">
        <f>IF('6 weeks'!F:F="Never/less than 1/month",0.02,IF('6 weeks'!F:F="1-3 times/month",0.08,IF('6 weeks'!F:F="once per week",0.14,IF('6 weeks'!F:F="2-4 times/week",0.43,IF('6 weeks'!F:F="more than 4 times/week",0.8)))))</f>
        <v>0.43</v>
      </c>
      <c r="G56">
        <f>IF('6 weeks'!G:G="Never/less than 1/month",0.02,IF('6 weeks'!G:G="1-3 times per month",0.08,IF('6 weeks'!G:G="once per week",0.14,IF('6 weeks'!G:G="2-6 times/week",0.8,IF('6 weeks'!G:G="1 or more per day",1)))))</f>
        <v>0.02</v>
      </c>
      <c r="H56">
        <f>IF('6 weeks'!H:H="Never/less than 1 per month",0.02,IF('6 weeks'!H:H="1-3 per month",0.08,IF('6 weeks'!H:H="once per week",0.14,IF('6 weeks'!H:H="2-4 per week",0.43,IF('6 weeks'!H:H="more than 4 per week",0.8)))))</f>
        <v>0.02</v>
      </c>
      <c r="I56">
        <f>IF('6 weeks'!I:I="Never/less than 1 per month",0.02,IF('6 weeks'!I:I="1-3 per month",0.08,IF('6 weeks'!I:I="once per week",0.14,IF('6 weeks'!I:I="2-4 per week",0.43,IF('6 weeks'!I:I="more than 4 per week",0.8)))))</f>
        <v>0.02</v>
      </c>
      <c r="J56">
        <f>IF('6 weeks'!J:J="Never/less than 1 per month",0.02,IF('6 weeks'!J:J="1-3 per month",0.08,IF('6 weeks'!J:J="once per week",0.14,IF('6 weeks'!J:J="2-4 per week",0.43,IF('6 weeks'!J:J="more than 4 per week",0.8)))))</f>
        <v>0.02</v>
      </c>
      <c r="K56">
        <f>IF('6 weeks'!K:K="Never/less than 1 per month",0.02,IF('6 weeks'!K:K="1-3 per moth",0.08,IF('6 weeks'!K:K="1 per week",0.14,IF('6 weeks'!K:K="2-4 per week",0.8,IF('6 weeks'!K:K="more than 4 per week",0.8)))))</f>
        <v>0.02</v>
      </c>
      <c r="L56">
        <f>IF('6 weeks'!L:L="Never/less than 1/month",0.02,IF('6 weeks'!L:L="1-3 times/month",0.08,IF('6 weeks'!L:L="once per week",0.14,IF('6 weeks'!L:L="2-4 times/week",0.43,IF('6 weeks'!L:L="more than 4 times/week",0.8)))))</f>
        <v>0.08</v>
      </c>
      <c r="M56">
        <f>IF('6 weeks'!M:M="Never/less than 1/month",0.02,IF('6 weeks'!M:M="1-3 times/month",0.08,IF('6 weeks'!M:M="once per week",0.14,IF('6 weeks'!M:M="2-4 times/week",0.43,IF('6 weeks'!M:M="more than 4 times/week",0.8)))))</f>
        <v>0.08</v>
      </c>
      <c r="N56">
        <f>IF('6 weeks'!N:N="Never/less than 1 per month",0.02,IF('6 weeks'!N:N="1-3 per moth",0.08,IF('6 weeks'!N:N="1 per week",0.14,IF('6 weeks'!N:N="2-4 per week",0.8,IF('6 weeks'!N:N="more than 4 per week",0.8)))))</f>
        <v>0.02</v>
      </c>
      <c r="O56">
        <f>IF('6 weeks'!O:O="Never/less than 1 per month",0.02,IF('6 weeks'!O:O="1-3 per month",0.08,IF('6 weeks'!O:O="one per week",0.14,IF('6 weeks'!O:O="2-6 per week",0.8,IF('6 weeks'!O:O="1 or more per day",1)))))</f>
        <v>0.08</v>
      </c>
      <c r="P56">
        <f>IF('6 weeks'!P:P="Never/less than 1 per month",0.02,IF('6 weeks'!P:P="1-3 per month",0.08,IF('6 weeks'!P:P="once per week",0.14,IF('6 weeks'!P:P="2-4 per week",0.43,IF('6 weeks'!P:P="more than 4 per week",0.8)))))</f>
        <v>0.02</v>
      </c>
      <c r="Q56">
        <f>IF('6 weeks'!Q:Q="Never/less than 1 per month",0.02,IF('6 weeks'!Q:Q="1-3 per month",0.08,IF('6 weeks'!Q:Q="2-6 per week",0.8,IF('6 weeks'!Q:Q="1 per day",1,IF('6 weeks'!Q:Q="more than 1 per day",2.5)))))</f>
        <v>0.02</v>
      </c>
      <c r="R56">
        <f>IF('6 weeks'!R:R="Never/less than once per month",0.02,IF('6 weeks'!R:R="1-3 times per month",0.08,IF('6 weeks'!R:R="once per week",0.14,IF('6 weeks'!R:R="more than once week",0.43))))</f>
        <v>0.02</v>
      </c>
      <c r="S56">
        <f>IF('6 weeks'!S:S="Never/less than 1 per month",0.02,IF('6 weeks'!S:S="1-3 per month",0.08,IF('6 weeks'!S:S="1 per week",0.14,IF('6 weeks'!S:S="more than 1 per week",0.8))))</f>
        <v>0.08</v>
      </c>
      <c r="T56">
        <f>IF('6 weeks'!T:T="Never/less than once per month",0.02,IF('6 weeks'!T:T="1-3 times per month",0.08,IF('6 weeks'!T:T="once per week",0.14,IF('6 weeks'!T:T="more than once week",0.43))))</f>
        <v>0.08</v>
      </c>
      <c r="U56">
        <f>IF('6 weeks'!U:U="Never/less than 1/month",0.02,IF('6 weeks'!U:U="1-3 times/month",0.08,IF('6 weeks'!U:U="once per week",0.14,IF('6 weeks'!U:U="2-4 times/week",0.43,IF('6 weeks'!U:U="more than 4 times/week",0.8)))))</f>
        <v>0.02</v>
      </c>
      <c r="V56">
        <f>IF('6 weeks'!V:V="Never/less than 1/month",0.02,IF('6 weeks'!V:V="1-3 times/month",0.08,IF('6 weeks'!V:V="once per week",0.14,IF('6 weeks'!V:V="2-4 times/week",0.43,IF('6 weeks'!V:V="more than 4 times/week",0.8)))))</f>
        <v>0.08</v>
      </c>
      <c r="W56">
        <f>IF('6 weeks'!W:W="Never/less than 1/month",0.02,IF('6 weeks'!W:W="1-3 times/month",0.08,IF('6 weeks'!W:W="once per week",0.14,IF('6 weeks'!W:W="2-4 times/week",0.43,IF('6 weeks'!W:W="more than 4 times/week",0.8)))))</f>
        <v>0.02</v>
      </c>
      <c r="X56">
        <f>IF('6 weeks'!X:X="Never/less than 1 per month",0.02,IF('6 weeks'!X:X="1 per week or less",0.14,IF('6 weeks'!X:X="2-6 per week",0.8,IF('6 weeks'!X:X="1 per day",1,IF('6 weeks'!X:X="2-3 per day",2.5,IF('6 weeks'!X:X="more than 3 per day",3.5))))))</f>
        <v>0.8</v>
      </c>
      <c r="Y56">
        <f>IF('6 weeks'!Y:Y="Never/less than 1 per month",0.02,IF('6 weeks'!Y:Y="1-3 per month",0.08,IF('6 weeks'!Y:Y="once per week",0.14,IF('6 weeks'!Y:Y="2-4 per week",0.43,IF('6 weeks'!Y:Y="more than 4 per week",0.8)))))</f>
        <v>0.08</v>
      </c>
      <c r="Z56">
        <f>IF('6 weeks'!Z:Z="Never/less than 1 per month",0.02,IF('6 weeks'!Z:Z="1-3 per month",0.08,IF('6 weeks'!Z:Z="once per week",0.14,IF('6 weeks'!Z:Z="2-4 per week",0.43,IF('6 weeks'!Z:Z="more than 4 per week",0.8)))))</f>
        <v>0.43</v>
      </c>
      <c r="AA56">
        <f>IF('6 weeks'!AA:AA="Never/less than 1 per month",0.02,IF('6 weeks'!AA:AA="1-3 per month",0.08,IF('6 weeks'!AA:AA="once per week",0.14,IF('6 weeks'!AA:AA="2-4 per week",0.43,IF('6 weeks'!AA:AA="more than 4 per week",0.8)))))</f>
        <v>0.08</v>
      </c>
      <c r="AB56">
        <f>IF('6 weeks'!AB:AB="Never/less than 1 per month",0.02,IF('6 weeks'!AB:AB="1-3 per month",0.08,IF('6 weeks'!AB:AB="once per week",0.14,IF('6 weeks'!AB:AB="2-4 per week",0.43,IF('6 weeks'!AB:AB="more than 4 per week",0.8)))))</f>
        <v>0.02</v>
      </c>
      <c r="AC56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56">
        <f>IF('6 weeks'!AD:AD="Never/less than 1 per month",0.02,IF('6 weeks'!AD:AD="1-3 per month",0.08,IF('6 weeks'!AD:AD="one per week",0.14,IF('6 weeks'!AD:AD="2-4 per week",0.43,IF('6 weeks'!AD:AD="more than 4 per week",0.8)))))</f>
        <v>0.08</v>
      </c>
      <c r="AE56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0.14000000000000001</v>
      </c>
      <c r="AF56">
        <f>IF('6 weeks'!AF:AF="Never/less than 1 per month",0.02,IF('6 weeks'!AF:AF="1-3 per month",0.08,IF('6 weeks'!AF:AF="one per week",0.14,IF('6 weeks'!AF:AF="2-6 per week",0.8,IF('6 weeks'!AF:AF="1 or more per day",1)))))</f>
        <v>0.08</v>
      </c>
      <c r="AG56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56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0.02</v>
      </c>
      <c r="AI56">
        <f>IF('6 weeks'!AI:AI="Never/less than once per month",0.02,IF('6 weeks'!AI:AI="1-3 times per month",0.08,IF('6 weeks'!AI:AI="once per week",0.14,IF('6 weeks'!AI:AI="more than once week",0.43))))</f>
        <v>0.02</v>
      </c>
      <c r="AJ56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56">
        <f>IF('6 weeks'!AK:AK="Never/less than 1 per month",0.02,IF('6 weeks'!AK:AK="1-3 per month",0.08,IF('6 weeks'!AK:AK="one per week",0.14,IF('6 weeks'!AK:AK="2-6 per week",0.8,IF('6 weeks'!AK:AK="1 or more per day",1)))))</f>
        <v>0.8</v>
      </c>
      <c r="AL56">
        <f>IF('6 weeks'!AL:AL="Never/less than 1/month",0.02,IF('6 weeks'!AL:AL="1-3 times/month",0.08,IF('6 weeks'!AL:AL="once per week",0.14,IF('6 weeks'!AL:AL="2-4 times/week",0.43,IF('6 weeks'!AL:AL="more than 4 times/week",0.8)))))</f>
        <v>0.08</v>
      </c>
      <c r="AM56">
        <f>IF('6 weeks'!AM:AM="Never/less than 1 per month",0.02,IF('6 weeks'!AM:AM="1-3 per month",0.08,IF('6 weeks'!AM:AM="one per week",0.14,IF('6 weeks'!AM:AM="2-6 per week",0.8,IF('6 weeks'!AM:AM="1 or more per day",1)))))</f>
        <v>0.08</v>
      </c>
      <c r="AN56">
        <f>IF('6 weeks'!AN:AN="Never/less than 1 per month",0.02,IF('6 weeks'!AN:AN="1-3 per moth",0.08,IF('6 weeks'!AN:AN="1 per week",0.14,IF('6 weeks'!AN:AN="2-4 per week",0.8,IF('6 weeks'!AN:AN="more than 4 per week",0.8)))))</f>
        <v>0.08</v>
      </c>
      <c r="AO56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56">
        <f>IF('6 weeks'!AP:AP="Never/less than 1 per month",0.02,IF('6 weeks'!AP:AP="1-3 per month",0.08,IF('6 weeks'!AP:AP="1 per week",0.14,IF('6 weeks'!AP:AP="more than 1 per week",0.8))))</f>
        <v>0.8</v>
      </c>
      <c r="AQ56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56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0.14000000000000001</v>
      </c>
      <c r="AS56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56">
        <f>IF('6 weeks'!AT:AT="Never/less than 1 per month",0.02,IF('6 weeks'!AT:AT="1-3 per month",0.08,IF('6 weeks'!AT:AT="1-4 per week",0.43,IF('6 weeks'!AT:AT="more than 4 per week",0.8))))</f>
        <v>0.08</v>
      </c>
      <c r="AU56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56">
        <f>IF('6 weeks'!AV:AV="Never/less than 1 per month",0.02,IF('6 weeks'!AV:AV="1-3 per month",0.08,IF('6 weeks'!AV:AV="one per week",0.14,IF('6 weeks'!AV:AV="2-6 per week",0.8,IF('6 weeks'!AV:AV="1 or more per day",1)))))</f>
        <v>0.14000000000000001</v>
      </c>
      <c r="AW56">
        <f>IF('6 weeks'!AW:AW="Never/less than 1 per month",0.02,IF('6 weeks'!AW:AW="1-3 per month",0.08,IF('6 weeks'!AW:AW="once per week",0.14,IF('6 weeks'!AW:AW="2-4 per week",0.43,IF('6 weeks'!AW:AW="more than 4 per week",0.8)))))</f>
        <v>0.14000000000000001</v>
      </c>
      <c r="AX56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56">
        <f>IF('6 weeks'!AY:AY="Never/less than 1 per month",0.02,IF('6 weeks'!AY:AY="1-3 per moth",0.08,IF('6 weeks'!AY:AY="1 per week",0.14,IF('6 weeks'!AY:AY="2-4 per week",0.43,IF('6 weeks'!AY:AY="more than 4 per week",0.8)))))</f>
        <v>0.02</v>
      </c>
      <c r="AZ56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56">
        <f>IF('6 weeks'!BA:BA="Never/less than 1 per month",0.02,IF('6 weeks'!BA:BA="1-3 per moth",0.08,IF('6 weeks'!BA:BA="1 per week",0.14,IF('6 weeks'!BA:BA="2-4 per week",0.8,IF('6 weeks'!BA:BA="more than 4 per week",0.8)))))</f>
        <v>0.14000000000000001</v>
      </c>
      <c r="BB56">
        <f>IF('6 weeks'!BB:BB="Never/less than 1 per month",0.02,IF('6 weeks'!BB:BB="1-3 per moth",0.08,IF('6 weeks'!BB:BB="1 per week",0.14,IF('6 weeks'!BB:BB="2-4 per week",0.8,IF('6 weeks'!BB:BB="more than 4 per week",0.8)))))</f>
        <v>0.14000000000000001</v>
      </c>
      <c r="BC56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56">
        <f>IF('6 weeks'!BD:BD="Never/less than 1 per month",0.02,IF('6 weeks'!BD:BD="1-3 per month",0.08,IF('6 weeks'!BD:BD="1 per week",0.14,IF('6 weeks'!BD:BD="more than 1 per week",0.8))))</f>
        <v>0.14000000000000001</v>
      </c>
      <c r="BE56">
        <f>IF('6 weeks'!BE:BE="Never/less than 1 per month",0.02,IF('6 weeks'!BE:BE="1-3 per month",0.08,IF('6 weeks'!BE:BE="1 per week",0.14,IF('6 weeks'!BE:BE="more than 1 per week",0.8))))</f>
        <v>0.8</v>
      </c>
      <c r="BF56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56">
        <f>IF('6 weeks'!BG:BG="Never/less than 1/month",0.02,IF('6 weeks'!BG:BG="1-3 times/month",0.08,IF('6 weeks'!BG:BG="once per week",0.14,IF('6 weeks'!BG:BG="2-4 times/week",0.43,IF('6 weeks'!BG:BG="more than 4 times/week",0.8)))))</f>
        <v>0.43</v>
      </c>
      <c r="BH56">
        <f>IF('6 weeks'!BH:BH="Never/less than 1/month",0.02,IF('6 weeks'!BH:BH="1-3 times/month",0.08,IF('6 weeks'!BH:BH="once per week",0.14,IF('6 weeks'!BH:BH="2-4 times/week",0.43,IF('6 weeks'!BH:BH="more than 4 times/week",0.8)))))</f>
        <v>0.08</v>
      </c>
      <c r="BI56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56">
        <f>IF('6 weeks'!BJ:BJ="Never/less than 1 per month",0.02,IF('6 weeks'!BJ:BJ="1-3 per month",0.08,IF('6 weeks'!BJ:BJ="one per week",0.14,IF('6 weeks'!BJ:BJ="2-4 per week",0.43,IF('6 weeks'!BJ:BJ="more than 4 per week",0.8)))))</f>
        <v>0.43</v>
      </c>
      <c r="BK56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56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56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56">
        <f>IF('6 weeks'!BN:BN="Never/less than 1 per month",0.02,IF('6 weeks'!BN:BN="1-3 per month",0.08,IF('6 weeks'!BN:BN="once per week",0.14,IF('6 weeks'!BN:BN="2-4 per week",0.43,IF('6 weeks'!BN:BN="more than 4 per week",0.8)))))</f>
        <v>0.14000000000000001</v>
      </c>
      <c r="BO56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56">
        <f>IF('6 weeks'!BP:BP="Never/less than 1 per month",0.02,IF('6 weeks'!BP:BP="1-3 per month",0.08,IF('6 weeks'!BP:BP="one per week",0.14,IF('6 weeks'!BP:BP="2-4 per week",0.43,IF('6 weeks'!BP:BP="more than 4 per week",0.8)))))</f>
        <v>0.08</v>
      </c>
      <c r="BQ56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56">
        <f>IF('6 weeks'!BR:BR="never/less than 1 per month",0.02,IF('6 weeks'!BR:BR="1-3 times per month",0.08,IF('6 weeks'!BR:BR="once per week",0.14,IF('6 weeks'!BR:BR="2-4 imes per week",0.43,IF('6 weeks'!BR:BR="more than 4 times per week",0.8)))))</f>
        <v>0.14000000000000001</v>
      </c>
      <c r="BS56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56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56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56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56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56">
        <f>IF('6 weeks'!BX:BX="Never/less than 1 per month",0.02,IF('6 weeks'!BX:BX="1-3 per month",0.08,IF('6 weeks'!BX:BX="once per week",0.14,IF('6 weeks'!BX:BX="2-4 per week",0.43,IF('6 weeks'!BX:BX="more than 4 per week",0.8)))))</f>
        <v>0.08</v>
      </c>
      <c r="BY56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56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56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56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56">
        <f>IF('6 weeks'!CC:CC="Never/less than 1 per month",0.02,IF('6 weeks'!CC:CC="1-3 per month",0.08,IF('6 weeks'!CC:CC="one per week",0.14,IF('6 weeks'!CC:CC="2-6 per week",0.8,IF('6 weeks'!CC:CC="1 or more per day",1)))))</f>
        <v>0.08</v>
      </c>
      <c r="CD56">
        <f>IF('6 weeks'!CD:CD="Never/less than 1/month",0.02,IF('6 weeks'!CD:CD="1-3 times/month",0.08,IF('6 weeks'!CD:CD="once per week",0.14,IF('6 weeks'!CD:CD="2-4 times/week",0.43,IF('6 weeks'!CD:CD="more than 4 times/week",0.8)))))</f>
        <v>0.02</v>
      </c>
      <c r="CE56">
        <f>IF('6 weeks'!CE:CE="Never/less than 1 per month",0.02,IF('6 weeks'!CE:CE="1-3 per moth",0.08,IF('6 weeks'!CE:CE="1 per week",0.14,IF('6 weeks'!CE:CE="2-4 per week",0.8,IF('6 weeks'!CE:CE="more than 4 per week",0.8)))))</f>
        <v>0.14000000000000001</v>
      </c>
      <c r="CF56">
        <f>IF('6 weeks'!CF:CF="Never/less than 1 per month",0.02,IF('6 weeks'!CF:CF="1-3 per month",0.08,IF('6 weeks'!CF:CF="once per week",0.14,IF('6 weeks'!CF:CF="2-4 per week",0.43,IF('6 weeks'!CF:CF="more than 4 per week",0.8)))))</f>
        <v>0.08</v>
      </c>
      <c r="CG56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0.08</v>
      </c>
      <c r="CH56">
        <f>IF('6 weeks'!CH:CH="Never/less than once per month",0.02,IF('6 weeks'!CH:CH="1-3 times per month",0.08,IF('6 weeks'!CH:CH="once per week",0.14,IF('6 weeks'!CH:CH="more than once week",0.43))))</f>
        <v>0.02</v>
      </c>
      <c r="CI56">
        <f>IF('6 weeks'!CI:CI="Never/less than once per month",0.02,IF('6 weeks'!CI:CI="1-3 times per month",0.08,IF('6 weeks'!CI:CI="once per week",0.14,IF('6 weeks'!CI:CI="more than once week",0.43))))</f>
        <v>0.02</v>
      </c>
      <c r="CJ56">
        <f>IF('6 weeks'!CJ:CJ="Never/less than 1/month",0.02,IF('6 weeks'!CJ:CJ="1-3 times per month",0.08,IF('6 weeks'!CJ:CJ="once per week",0.14,IF('6 weeks'!CJ:CJ="2-6 times/week",0.8,IF('6 weeks'!CJ:CJ="1 or more per day",1)))))</f>
        <v>0.08</v>
      </c>
      <c r="CK56">
        <f>IF('6 weeks'!CK:CK="Never/less than 1 per month",0.02,IF('6 weeks'!CK:CK="1-3 per month",0.08,IF('6 weeks'!CK:CK="one per week",0.14,IF('6 weeks'!CK:CK="2-6 per week",0.8,IF('6 weeks'!CK:CK="1 or more per day",1)))))</f>
        <v>0.08</v>
      </c>
      <c r="CL56">
        <v>4.0199999999999996</v>
      </c>
      <c r="CM56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56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56">
        <f>IF('6 weeks'!CO:CO="Never/less than 1 per month",0.02,IF('6 weeks'!CO:CO="1-3 per month",0.08,IF('6 weeks'!CO:CO="1 per week",0.14,IF('6 weeks'!CO:CO="more than 1 per week",0.8))))</f>
        <v>0.02</v>
      </c>
      <c r="CP56">
        <f>IF('6 weeks'!CP:CP="Never/less than 1 per month",0.02,IF('6 weeks'!CP:CP="1-3 per moth",0.08,IF('6 weeks'!CP:CP="1 per week",0.14,IF('6 weeks'!CP:CP="2-4 per week",0.8,IF('6 weeks'!CP:CP="more than 4 per week",0.8)))))</f>
        <v>0.8</v>
      </c>
      <c r="CQ56">
        <f>IF('6 weeks'!CQ:CQ="Never/less than once per month",0.02,IF('6 weeks'!CQ:CQ="1-3 times per month",0.08,IF('6 weeks'!CQ:CQ="once per week",0.14,IF('6 weeks'!CQ:CQ="more than once week",0.43))))</f>
        <v>0.08</v>
      </c>
      <c r="CR56">
        <f>IF('6 weeks'!CR:CR="Never/less than 1/month",0.02,IF('6 weeks'!CR:CR="1-3 times/month",0.08,IF('6 weeks'!CR:CR="once per week",0.14,IF('6 weeks'!CR:CR="2-4 times/week",0.43,IF('6 weeks'!CR:CR="more than 4 times/week",0.8)))))</f>
        <v>0.08</v>
      </c>
      <c r="CS56">
        <f>IF('6 weeks'!CS:CS="Never/less than 1 per month",0.02,IF('6 weeks'!CS:CS="1-3 per month",0.08,IF('6 weeks'!CS:CS="one per week",0.14,IF('6 weeks'!CS:CS="2-4 per week",0.43,IF('6 weeks'!CS:CS="more than 4 per week",0.8)))))</f>
        <v>0.8</v>
      </c>
      <c r="CT56">
        <f>IF('6 weeks'!CT:CT="Never/less than 1 per month",0.02,IF('6 weeks'!CT:CT="1-3 per month",0.08,IF('6 weeks'!CT:CT="1 per week",0.14,IF('6 weeks'!CT:CT="more than 1 per week",0.8))))</f>
        <v>0.02</v>
      </c>
      <c r="CU56">
        <f>IF('6 weeks'!CU:CU="Never/less than 1/month",0.02,IF('6 weeks'!CU:CU="1-3 times per month",0.08,IF('6 weeks'!CU:CU="once per week",0.14,IF('6 weeks'!CU:CU="2-6 times/week",0.8,IF('6 weeks'!CU:CU="1 or more per day",1)))))</f>
        <v>0.08</v>
      </c>
      <c r="CV56">
        <f>IF('6 weeks'!CV:CV="Never/less than 1/month",0.02,IF('6 weeks'!CV:CV="1-3 times/month",0.08,IF('6 weeks'!CV:CV="once per week",0.14,IF('6 weeks'!CV:CV="2-4 times/week",0.43,IF('6 weeks'!CV:CV="more than 4 times/week",0.8)))))</f>
        <v>0.02</v>
      </c>
      <c r="CW56">
        <f>IF('6 weeks'!CW:CW="Never/less than 1 per month",0.02,IF('6 weeks'!CW:CW="1-3 per month",0.08,IF('6 weeks'!CW:CW="1 per week",0.14,IF('6 weeks'!CW:CW="more than 1 per week",0.8))))</f>
        <v>0.02</v>
      </c>
      <c r="CX56">
        <f>IF('6 weeks'!CX:CX="Never/less than once per month",0.02,IF('6 weeks'!CX:CX="1-3 times per month",0.08,IF('6 weeks'!CX:CX="once per week",0.14,IF('6 weeks'!CX:CX="more than once week",0.43))))</f>
        <v>0.02</v>
      </c>
      <c r="CY56">
        <f>IF('6 weeks'!CY:CY="Never/less than 1 per month",0.02,IF('6 weeks'!CY:CY="1-3 per month",0.08,IF('6 weeks'!CY:CY="once per week",0.14,IF('6 weeks'!CY:CY="2-4 per week",0.43,IF('6 weeks'!CY:CY="more than 4 per week",0.8)))))</f>
        <v>0.43</v>
      </c>
      <c r="CZ56">
        <f>IF('6 weeks'!CZ:CZ="Never/less than 1 per month",0.02,IF('6 weeks'!CZ:CZ="1-3 per month",0.08,IF('6 weeks'!CZ:CZ="1-4 per week",0.43,IF('6 weeks'!CZ:CZ="more than 4 per week",0.8))))</f>
        <v>0.08</v>
      </c>
      <c r="DA56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56">
        <f>IF('6 weeks'!DB:DB="Never/less than 1 per month",0.02,IF('6 weeks'!DB:DB="1-3 per month",0.08,IF('6 weeks'!DB:DB="1-4 per week",0.43,IF('6 weeks'!DB:DB="more than 4 per week",0.8))))</f>
        <v>0.02</v>
      </c>
      <c r="DC56">
        <f>IF('6 weeks'!DC:DC="Never/less than 1 per month",0.02,IF('6 weeks'!DC:DC="1-3 per month",0.08,IF('6 weeks'!DC:DC="once per week",0.14,IF('6 weeks'!DC:DC="2-4 per week",0.43,IF('6 weeks'!DC:DC="more than 4 per week",0.8)))))</f>
        <v>0.02</v>
      </c>
      <c r="DD56">
        <f>IF('6 weeks'!DD:DD="Never/less than 1 per month",0.02,IF('6 weeks'!DD:DD="1-3 per month",0.08,IF('6 weeks'!DD:DD="one per week",0.14,IF('6 weeks'!DD:DD="2-6 per week",0.43,IF('6 weeks'!DD:DD="1 or more per day",1)))))</f>
        <v>0.08</v>
      </c>
      <c r="DE56">
        <f>IF('6 weeks'!DE:DE="Never/less than 1 per month",0.02,IF('6 weeks'!DE:DE="1-3 per moth",0.08,IF('6 weeks'!DE:DE="1 per week",0.14,IF('6 weeks'!DE:DE="2-4 per week",0.8,IF('6 weeks'!DE:DE="more than 4 per week",0.8)))))</f>
        <v>0.08</v>
      </c>
      <c r="DF56">
        <f>IF('6 weeks'!DF:DF="Never/less than once per month",0.02,IF('6 weeks'!DF:DF="1-3 times per month",0.08,IF('6 weeks'!DF:DF="once per week",0.14,IF('6 weeks'!DF:DF="more than once week",0.43))))</f>
        <v>0.02</v>
      </c>
      <c r="DG56">
        <f>IF('6 weeks'!DG:DG="Never/less than 1 per month",0.02,IF('6 weeks'!DG:DG="1-3 per month",0.08,IF('6 weeks'!DG:DG="1 per week",0.14,IF('6 weeks'!DG:DG="more than 1 per week",0.8))))</f>
        <v>0.8</v>
      </c>
      <c r="DH56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56">
        <f>IF('6 weeks'!DI:DI="Never/less than 1/month",0.02,IF('6 weeks'!DI:DI="1-3 times/month",0.08,IF('6 weeks'!DI:DI="once per week",0.14,IF('6 weeks'!DI:DI="2-4 times/week",0.43,IF('6 weeks'!DI:DI="1 or more per day",1)))))</f>
        <v>0.14000000000000001</v>
      </c>
      <c r="DJ56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56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1.5</v>
      </c>
      <c r="DL56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56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56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56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56">
        <f>IF('6 weeks'!DP:DP="Never/less than 1 per month",0.02,IF('6 weeks'!DP:DP="1-3 per month",0.08,IF('6 weeks'!DP:DP="once per week",0.14,IF('6 weeks'!DP:DP="2-4 per week",0.43,IF('6 weeks'!DP:DP="more than 4 per week",0.8)))))</f>
        <v>0.08</v>
      </c>
      <c r="DQ56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56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56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56">
        <f>IF('6 weeks'!DT:DT="Never/less than 1 per month",0.02,IF('6 weeks'!DT:DT="1-3 per month",0.08,IF('6 weeks'!DT:DT="once per week",0.14,IF('6 weeks'!DT:DT="2-4 per week",0.43,IF('6 weeks'!DT:DT="more than 4 per week",0.8)))))</f>
        <v>0.8</v>
      </c>
      <c r="DU56">
        <f>IF('6 weeks'!DU:DU="Never/less than 1 per month",0.02,IF('6 weeks'!DU:DU="1-3 per month",0.08,IF('6 weeks'!DU:DU="one per week",0.14,IF('6 weeks'!DU:DU="2-6 per week",0.8,IF('6 weeks'!DU:DU="1 or more per day",1)))))</f>
        <v>0.08</v>
      </c>
      <c r="DV56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0.08</v>
      </c>
      <c r="DW56">
        <f>IF('6 weeks'!DW:DW="Never/less than 1 per month",0.02,IF('6 weeks'!DW:DW="1-3 per month",0.08,IF('6 weeks'!DW:DW="once per week",0.14,IF('6 weeks'!DW:DW="2-4 per week",0.43,IF('6 weeks'!DW:DW="more than 4 per week",0.8)))))</f>
        <v>0.08</v>
      </c>
      <c r="DX56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56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0.08</v>
      </c>
      <c r="DZ56">
        <f>IF('6 weeks'!DZ:DZ="Never/less than 1/month",0.02,IF('6 weeks'!DZ:DZ="1-3 times/month",0.08,IF('6 weeks'!DZ:DZ="once per week",0.14,IF('6 weeks'!DZ:DZ="2-4 times/week",0.43,IF('6 weeks'!DZ:DZ="more than 4 times/week",0.8)))))</f>
        <v>0.43</v>
      </c>
      <c r="EA56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56">
        <f>IF('6 weeks'!EB:EB="Never/less than 1 per month",0.02,IF('6 weeks'!EB:EB="1-3 per month",0.08,IF('6 weeks'!EB:EB="once per week",0.14,IF('6 weeks'!EB:EB="2-4 per week",0.43,IF('6 weeks'!EB:EB="more than 4 per week",0.8)))))</f>
        <v>0.08</v>
      </c>
      <c r="EC56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56" t="s">
        <v>182</v>
      </c>
      <c r="EE56">
        <f>IF('6 weeks'!EE:EE="Never/less than 1/month",0.02,IF('6 weeks'!EE:EE="1-3 times per month",0.08,IF('6 weeks'!EE:EE="once per week",0.14,IF('6 weeks'!EE:EE="2-6 times/week",0.8,IF('6 weeks'!EE:EE="1 or more per day",1)))))</f>
        <v>0.08</v>
      </c>
      <c r="EF56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56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56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56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3</v>
      </c>
      <c r="EJ56">
        <f>IF('6 weeks'!EJ:EJ="Never/less than once per month",0.02,IF('6 weeks'!EJ:EJ="1-3 times per month",0.08,IF('6 weeks'!EJ:EJ="once per week",0.14,IF('6 weeks'!EJ:EJ="more than once per week",0.43))))</f>
        <v>0.08</v>
      </c>
      <c r="EK56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56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0.08</v>
      </c>
      <c r="EM56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0.02</v>
      </c>
      <c r="EN56">
        <f>IF('6 weeks'!EN:EN="Never/less than 1 per month",0.02,IF('6 weeks'!EN:EN="1-3 per moth",0.08,IF('6 weeks'!EN:EN="1 per week",0.14,IF('6 weeks'!EN:EN="2-4 per week",0.8,IF('6 weeks'!EN:EN="more than 4 per week",0.8)))))</f>
        <v>0.02</v>
      </c>
      <c r="EO56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2.5</v>
      </c>
      <c r="EP56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56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57" spans="1:147" x14ac:dyDescent="0.25">
      <c r="A57">
        <v>126</v>
      </c>
      <c r="B57">
        <f>IF('6 weeks'!B:B="Never/less than 1/month",0.02,IF('6 weeks'!B:B="1-3 times per month",0.08,IF('6 weeks'!B:B="once per week",0.14,IF('6 weeks'!B:B="2-6 times/week",0.8,IF('6 weeks'!B:B="1 or more per day",1)))))</f>
        <v>0.14000000000000001</v>
      </c>
      <c r="C57">
        <f>IF('6 weeks'!C:C="Never/less than 1/month",0.02,IF('6 weeks'!C:C="1-3 times per month",0.08,IF('6 weeks'!C:C="once per week",0.14,IF('6 weeks'!C:C="2-6 times/week",0.8,IF('6 weeks'!C:C="1 or more per day",1)))))</f>
        <v>0.14000000000000001</v>
      </c>
      <c r="D57">
        <f>IF('6 weeks'!D:D="Never/less than 1/month",0.02,IF('6 weeks'!D:D="1-3 times per month",0.08,IF('6 weeks'!D:D="once per week",0.14,IF('6 weeks'!D:D="2-6 times/week",0.8,IF('6 weeks'!D:D="1 or more per day",1)))))</f>
        <v>0.14000000000000001</v>
      </c>
      <c r="E57">
        <f>IF('6 weeks'!E:E="Never/less than 1 per month",0.02,IF('6 weeks'!E:E="1-3 per month",0.08,IF('6 weeks'!E:E="once per week",0.14,IF('6 weeks'!E:E="2-4 per week",0.43,IF('6 weeks'!E:E="1 or more per day",1)))))</f>
        <v>0.02</v>
      </c>
      <c r="F57">
        <f>IF('6 weeks'!F:F="Never/less than 1/month",0.02,IF('6 weeks'!F:F="1-3 times/month",0.08,IF('6 weeks'!F:F="once per week",0.14,IF('6 weeks'!F:F="2-4 times/week",0.43,IF('6 weeks'!F:F="more than 4 times/week",0.8)))))</f>
        <v>0.08</v>
      </c>
      <c r="G57">
        <f>IF('6 weeks'!G:G="Never/less than 1/month",0.02,IF('6 weeks'!G:G="1-3 times per month",0.08,IF('6 weeks'!G:G="once per week",0.14,IF('6 weeks'!G:G="2-6 times/week",0.8,IF('6 weeks'!G:G="1 or more per day",1)))))</f>
        <v>0.02</v>
      </c>
      <c r="H57">
        <f>IF('6 weeks'!H:H="Never/less than 1 per month",0.02,IF('6 weeks'!H:H="1-3 per month",0.08,IF('6 weeks'!H:H="once per week",0.14,IF('6 weeks'!H:H="2-4 per week",0.43,IF('6 weeks'!H:H="more than 4 per week",0.8)))))</f>
        <v>0.02</v>
      </c>
      <c r="I57">
        <f>IF('6 weeks'!I:I="Never/less than 1 per month",0.02,IF('6 weeks'!I:I="1-3 per month",0.08,IF('6 weeks'!I:I="once per week",0.14,IF('6 weeks'!I:I="2-4 per week",0.43,IF('6 weeks'!I:I="more than 4 per week",0.8)))))</f>
        <v>0.02</v>
      </c>
      <c r="J57">
        <f>IF('6 weeks'!J:J="Never/less than 1 per month",0.02,IF('6 weeks'!J:J="1-3 per month",0.08,IF('6 weeks'!J:J="once per week",0.14,IF('6 weeks'!J:J="2-4 per week",0.43,IF('6 weeks'!J:J="more than 4 per week",0.8)))))</f>
        <v>0.02</v>
      </c>
      <c r="K57">
        <f>IF('6 weeks'!K:K="Never/less than 1 per month",0.02,IF('6 weeks'!K:K="1-3 per moth",0.08,IF('6 weeks'!K:K="1 per week",0.14,IF('6 weeks'!K:K="2-4 per week",0.8,IF('6 weeks'!K:K="more than 4 per week",0.8)))))</f>
        <v>0.02</v>
      </c>
      <c r="L57">
        <f>IF('6 weeks'!L:L="Never/less than 1/month",0.02,IF('6 weeks'!L:L="1-3 times/month",0.08,IF('6 weeks'!L:L="once per week",0.14,IF('6 weeks'!L:L="2-4 times/week",0.43,IF('6 weeks'!L:L="more than 4 times/week",0.8)))))</f>
        <v>0.02</v>
      </c>
      <c r="M57">
        <f>IF('6 weeks'!M:M="Never/less than 1/month",0.02,IF('6 weeks'!M:M="1-3 times/month",0.08,IF('6 weeks'!M:M="once per week",0.14,IF('6 weeks'!M:M="2-4 times/week",0.43,IF('6 weeks'!M:M="more than 4 times/week",0.8)))))</f>
        <v>0.02</v>
      </c>
      <c r="N57">
        <f>IF('6 weeks'!N:N="Never/less than 1 per month",0.02,IF('6 weeks'!N:N="1-3 per moth",0.08,IF('6 weeks'!N:N="1 per week",0.14,IF('6 weeks'!N:N="2-4 per week",0.8,IF('6 weeks'!N:N="more than 4 per week",0.8)))))</f>
        <v>0.02</v>
      </c>
      <c r="O57">
        <f>IF('6 weeks'!O:O="Never/less than 1 per month",0.02,IF('6 weeks'!O:O="1-3 per month",0.08,IF('6 weeks'!O:O="one per week",0.14,IF('6 weeks'!O:O="2-6 per week",0.8,IF('6 weeks'!O:O="1 or more per day",1)))))</f>
        <v>0.14000000000000001</v>
      </c>
      <c r="P57">
        <f>IF('6 weeks'!P:P="Never/less than 1 per month",0.02,IF('6 weeks'!P:P="1-3 per month",0.08,IF('6 weeks'!P:P="once per week",0.14,IF('6 weeks'!P:P="2-4 per week",0.43,IF('6 weeks'!P:P="more than 4 per week",0.8)))))</f>
        <v>0.02</v>
      </c>
      <c r="Q57">
        <f>IF('6 weeks'!Q:Q="Never/less than 1 per month",0.02,IF('6 weeks'!Q:Q="1-3 per month",0.08,IF('6 weeks'!Q:Q="2-6 per week",0.8,IF('6 weeks'!Q:Q="1 per day",1,IF('6 weeks'!Q:Q="more than 1 per day",2.5)))))</f>
        <v>0.02</v>
      </c>
      <c r="R57">
        <f>IF('6 weeks'!R:R="Never/less than once per month",0.02,IF('6 weeks'!R:R="1-3 times per month",0.08,IF('6 weeks'!R:R="once per week",0.14,IF('6 weeks'!R:R="more than once week",0.43))))</f>
        <v>0.02</v>
      </c>
      <c r="S57">
        <f>IF('6 weeks'!S:S="Never/less than 1 per month",0.02,IF('6 weeks'!S:S="1-3 per month",0.08,IF('6 weeks'!S:S="1 per week",0.14,IF('6 weeks'!S:S="more than 1 per week",0.8))))</f>
        <v>0.14000000000000001</v>
      </c>
      <c r="T57">
        <f>IF('6 weeks'!T:T="Never/less than once per month",0.02,IF('6 weeks'!T:T="1-3 times per month",0.08,IF('6 weeks'!T:T="once per week",0.14,IF('6 weeks'!T:T="more than once week",0.43))))</f>
        <v>0.02</v>
      </c>
      <c r="U57">
        <f>IF('6 weeks'!U:U="Never/less than 1/month",0.02,IF('6 weeks'!U:U="1-3 times/month",0.08,IF('6 weeks'!U:U="once per week",0.14,IF('6 weeks'!U:U="2-4 times/week",0.43,IF('6 weeks'!U:U="more than 4 times/week",0.8)))))</f>
        <v>0.02</v>
      </c>
      <c r="V57">
        <f>IF('6 weeks'!V:V="Never/less than 1/month",0.02,IF('6 weeks'!V:V="1-3 times/month",0.08,IF('6 weeks'!V:V="once per week",0.14,IF('6 weeks'!V:V="2-4 times/week",0.43,IF('6 weeks'!V:V="more than 4 times/week",0.8)))))</f>
        <v>0.02</v>
      </c>
      <c r="W57">
        <f>IF('6 weeks'!W:W="Never/less than 1/month",0.02,IF('6 weeks'!W:W="1-3 times/month",0.08,IF('6 weeks'!W:W="once per week",0.14,IF('6 weeks'!W:W="2-4 times/week",0.43,IF('6 weeks'!W:W="more than 4 times/week",0.8)))))</f>
        <v>0.02</v>
      </c>
      <c r="X57">
        <f>IF('6 weeks'!X:X="Never/less than 1 per month",0.02,IF('6 weeks'!X:X="1 per week or less",0.14,IF('6 weeks'!X:X="2-6 per week",0.8,IF('6 weeks'!X:X="1 per day",1,IF('6 weeks'!X:X="2-3 per day",2.5,IF('6 weeks'!X:X="more than 3 per day",3.5))))))</f>
        <v>1</v>
      </c>
      <c r="Y57">
        <f>IF('6 weeks'!Y:Y="Never/less than 1 per month",0.02,IF('6 weeks'!Y:Y="1-3 per month",0.08,IF('6 weeks'!Y:Y="once per week",0.14,IF('6 weeks'!Y:Y="2-4 per week",0.43,IF('6 weeks'!Y:Y="more than 4 per week",0.8)))))</f>
        <v>0.08</v>
      </c>
      <c r="Z57">
        <f>IF('6 weeks'!Z:Z="Never/less than 1 per month",0.02,IF('6 weeks'!Z:Z="1-3 per month",0.08,IF('6 weeks'!Z:Z="once per week",0.14,IF('6 weeks'!Z:Z="2-4 per week",0.43,IF('6 weeks'!Z:Z="more than 4 per week",0.8)))))</f>
        <v>0.14000000000000001</v>
      </c>
      <c r="AA57">
        <f>IF('6 weeks'!AA:AA="Never/less than 1 per month",0.02,IF('6 weeks'!AA:AA="1-3 per month",0.08,IF('6 weeks'!AA:AA="once per week",0.14,IF('6 weeks'!AA:AA="2-4 per week",0.43,IF('6 weeks'!AA:AA="more than 4 per week",0.8)))))</f>
        <v>0.08</v>
      </c>
      <c r="AB57">
        <f>IF('6 weeks'!AB:AB="Never/less than 1 per month",0.02,IF('6 weeks'!AB:AB="1-3 per month",0.08,IF('6 weeks'!AB:AB="once per week",0.14,IF('6 weeks'!AB:AB="2-4 per week",0.43,IF('6 weeks'!AB:AB="more than 4 per week",0.8)))))</f>
        <v>0.02</v>
      </c>
      <c r="AC57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57">
        <f>IF('6 weeks'!AD:AD="Never/less than 1 per month",0.02,IF('6 weeks'!AD:AD="1-3 per month",0.08,IF('6 weeks'!AD:AD="one per week",0.14,IF('6 weeks'!AD:AD="2-4 per week",0.43,IF('6 weeks'!AD:AD="more than 4 per week",0.8)))))</f>
        <v>0.02</v>
      </c>
      <c r="AE57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0.14000000000000001</v>
      </c>
      <c r="AF57">
        <f>IF('6 weeks'!AF:AF="Never/less than 1 per month",0.02,IF('6 weeks'!AF:AF="1-3 per month",0.08,IF('6 weeks'!AF:AF="one per week",0.14,IF('6 weeks'!AF:AF="2-6 per week",0.8,IF('6 weeks'!AF:AF="1 or more per day",1)))))</f>
        <v>0.08</v>
      </c>
      <c r="AG57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57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0.8</v>
      </c>
      <c r="AI57">
        <f>IF('6 weeks'!AI:AI="Never/less than once per month",0.02,IF('6 weeks'!AI:AI="1-3 times per month",0.08,IF('6 weeks'!AI:AI="once per week",0.14,IF('6 weeks'!AI:AI="more than once week",0.43))))</f>
        <v>0.02</v>
      </c>
      <c r="AJ57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57">
        <f>IF('6 weeks'!AK:AK="Never/less than 1 per month",0.02,IF('6 weeks'!AK:AK="1-3 per month",0.08,IF('6 weeks'!AK:AK="one per week",0.14,IF('6 weeks'!AK:AK="2-6 per week",0.8,IF('6 weeks'!AK:AK="1 or more per day",1)))))</f>
        <v>0.14000000000000001</v>
      </c>
      <c r="AL57">
        <f>IF('6 weeks'!AL:AL="Never/less than 1/month",0.02,IF('6 weeks'!AL:AL="1-3 times/month",0.08,IF('6 weeks'!AL:AL="once per week",0.14,IF('6 weeks'!AL:AL="2-4 times/week",0.43,IF('6 weeks'!AL:AL="more than 4 times/week",0.8)))))</f>
        <v>0.02</v>
      </c>
      <c r="AM57">
        <f>IF('6 weeks'!AM:AM="Never/less than 1 per month",0.02,IF('6 weeks'!AM:AM="1-3 per month",0.08,IF('6 weeks'!AM:AM="one per week",0.14,IF('6 weeks'!AM:AM="2-6 per week",0.8,IF('6 weeks'!AM:AM="1 or more per day",1)))))</f>
        <v>0.08</v>
      </c>
      <c r="AN57">
        <f>IF('6 weeks'!AN:AN="Never/less than 1 per month",0.02,IF('6 weeks'!AN:AN="1-3 per moth",0.08,IF('6 weeks'!AN:AN="1 per week",0.14,IF('6 weeks'!AN:AN="2-4 per week",0.8,IF('6 weeks'!AN:AN="more than 4 per week",0.8)))))</f>
        <v>0.02</v>
      </c>
      <c r="AO57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57">
        <f>IF('6 weeks'!AP:AP="Never/less than 1 per month",0.02,IF('6 weeks'!AP:AP="1-3 per month",0.08,IF('6 weeks'!AP:AP="1 per week",0.14,IF('6 weeks'!AP:AP="more than 1 per week",0.8))))</f>
        <v>0.14000000000000001</v>
      </c>
      <c r="AQ57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57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57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57">
        <f>IF('6 weeks'!AT:AT="Never/less than 1 per month",0.02,IF('6 weeks'!AT:AT="1-3 per month",0.08,IF('6 weeks'!AT:AT="1-4 per week",0.43,IF('6 weeks'!AT:AT="more than 4 per week",0.8))))</f>
        <v>0.02</v>
      </c>
      <c r="AU57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57">
        <f>IF('6 weeks'!AV:AV="Never/less than 1 per month",0.02,IF('6 weeks'!AV:AV="1-3 per month",0.08,IF('6 weeks'!AV:AV="one per week",0.14,IF('6 weeks'!AV:AV="2-6 per week",0.8,IF('6 weeks'!AV:AV="1 or more per day",1)))))</f>
        <v>0.14000000000000001</v>
      </c>
      <c r="AW57">
        <f>IF('6 weeks'!AW:AW="Never/less than 1 per month",0.02,IF('6 weeks'!AW:AW="1-3 per month",0.08,IF('6 weeks'!AW:AW="once per week",0.14,IF('6 weeks'!AW:AW="2-4 per week",0.43,IF('6 weeks'!AW:AW="more than 4 per week",0.8)))))</f>
        <v>0.08</v>
      </c>
      <c r="AX57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57">
        <f>IF('6 weeks'!AY:AY="Never/less than 1 per month",0.02,IF('6 weeks'!AY:AY="1-3 per moth",0.08,IF('6 weeks'!AY:AY="1 per week",0.14,IF('6 weeks'!AY:AY="2-4 per week",0.43,IF('6 weeks'!AY:AY="more than 4 per week",0.8)))))</f>
        <v>0.02</v>
      </c>
      <c r="AZ57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57">
        <f>IF('6 weeks'!BA:BA="Never/less than 1 per month",0.02,IF('6 weeks'!BA:BA="1-3 per moth",0.08,IF('6 weeks'!BA:BA="1 per week",0.14,IF('6 weeks'!BA:BA="2-4 per week",0.8,IF('6 weeks'!BA:BA="more than 4 per week",0.8)))))</f>
        <v>0.08</v>
      </c>
      <c r="BB57">
        <f>IF('6 weeks'!BB:BB="Never/less than 1 per month",0.02,IF('6 weeks'!BB:BB="1-3 per moth",0.08,IF('6 weeks'!BB:BB="1 per week",0.14,IF('6 weeks'!BB:BB="2-4 per week",0.8,IF('6 weeks'!BB:BB="more than 4 per week",0.8)))))</f>
        <v>0.08</v>
      </c>
      <c r="BC57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57">
        <f>IF('6 weeks'!BD:BD="Never/less than 1 per month",0.02,IF('6 weeks'!BD:BD="1-3 per month",0.08,IF('6 weeks'!BD:BD="1 per week",0.14,IF('6 weeks'!BD:BD="more than 1 per week",0.8))))</f>
        <v>0.14000000000000001</v>
      </c>
      <c r="BE57">
        <f>IF('6 weeks'!BE:BE="Never/less than 1 per month",0.02,IF('6 weeks'!BE:BE="1-3 per month",0.08,IF('6 weeks'!BE:BE="1 per week",0.14,IF('6 weeks'!BE:BE="more than 1 per week",0.8))))</f>
        <v>0.14000000000000001</v>
      </c>
      <c r="BF57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57">
        <f>IF('6 weeks'!BG:BG="Never/less than 1/month",0.02,IF('6 weeks'!BG:BG="1-3 times/month",0.08,IF('6 weeks'!BG:BG="once per week",0.14,IF('6 weeks'!BG:BG="2-4 times/week",0.43,IF('6 weeks'!BG:BG="more than 4 times/week",0.8)))))</f>
        <v>0.14000000000000001</v>
      </c>
      <c r="BH57">
        <f>IF('6 weeks'!BH:BH="Never/less than 1/month",0.02,IF('6 weeks'!BH:BH="1-3 times/month",0.08,IF('6 weeks'!BH:BH="once per week",0.14,IF('6 weeks'!BH:BH="2-4 times/week",0.43,IF('6 weeks'!BH:BH="more than 4 times/week",0.8)))))</f>
        <v>0.02</v>
      </c>
      <c r="BI57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57">
        <f>IF('6 weeks'!BJ:BJ="Never/less than 1 per month",0.02,IF('6 weeks'!BJ:BJ="1-3 per month",0.08,IF('6 weeks'!BJ:BJ="one per week",0.14,IF('6 weeks'!BJ:BJ="2-4 per week",0.43,IF('6 weeks'!BJ:BJ="more than 4 per week",0.8)))))</f>
        <v>0.14000000000000001</v>
      </c>
      <c r="BK57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57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57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57">
        <f>IF('6 weeks'!BN:BN="Never/less than 1 per month",0.02,IF('6 weeks'!BN:BN="1-3 per month",0.08,IF('6 weeks'!BN:BN="once per week",0.14,IF('6 weeks'!BN:BN="2-4 per week",0.43,IF('6 weeks'!BN:BN="more than 4 per week",0.8)))))</f>
        <v>0.14000000000000001</v>
      </c>
      <c r="BO57">
        <f>IF('6 weeks'!BO:BO="Never/less than 1 per month",0.02,IF('6 weeks'!BO:BO="1-3 per month",0.08,IF('6 weeks'!BO:BO="once per week",0.14,IF('6 weeks'!BO:BO="2-4 per week",0.43,IF('6 weeks'!BO:BO="more than 4 per week",0.8)))))</f>
        <v>0.08</v>
      </c>
      <c r="BP57">
        <f>IF('6 weeks'!BP:BP="Never/less than 1 per month",0.02,IF('6 weeks'!BP:BP="1-3 per month",0.08,IF('6 weeks'!BP:BP="one per week",0.14,IF('6 weeks'!BP:BP="2-4 per week",0.43,IF('6 weeks'!BP:BP="more than 4 per week",0.8)))))</f>
        <v>0.08</v>
      </c>
      <c r="BQ57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57">
        <f>IF('6 weeks'!BR:BR="never/less than 1 per month",0.02,IF('6 weeks'!BR:BR="1-3 times per month",0.08,IF('6 weeks'!BR:BR="once per week",0.14,IF('6 weeks'!BR:BR="2-4 imes per week",0.43,IF('6 weeks'!BR:BR="more than 4 times per week",0.8)))))</f>
        <v>0.08</v>
      </c>
      <c r="BS57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57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57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57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57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57">
        <f>IF('6 weeks'!BX:BX="Never/less than 1 per month",0.02,IF('6 weeks'!BX:BX="1-3 per month",0.08,IF('6 weeks'!BX:BX="once per week",0.14,IF('6 weeks'!BX:BX="2-4 per week",0.43,IF('6 weeks'!BX:BX="more than 4 per week",0.8)))))</f>
        <v>0.08</v>
      </c>
      <c r="BY57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57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57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57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0.14000000000000001</v>
      </c>
      <c r="CC57">
        <f>IF('6 weeks'!CC:CC="Never/less than 1 per month",0.02,IF('6 weeks'!CC:CC="1-3 per month",0.08,IF('6 weeks'!CC:CC="one per week",0.14,IF('6 weeks'!CC:CC="2-6 per week",0.8,IF('6 weeks'!CC:CC="1 or more per day",1)))))</f>
        <v>0.08</v>
      </c>
      <c r="CD57">
        <f>IF('6 weeks'!CD:CD="Never/less than 1/month",0.02,IF('6 weeks'!CD:CD="1-3 times/month",0.08,IF('6 weeks'!CD:CD="once per week",0.14,IF('6 weeks'!CD:CD="2-4 times/week",0.43,IF('6 weeks'!CD:CD="more than 4 times/week",0.8)))))</f>
        <v>0.02</v>
      </c>
      <c r="CE57">
        <f>IF('6 weeks'!CE:CE="Never/less than 1 per month",0.02,IF('6 weeks'!CE:CE="1-3 per moth",0.08,IF('6 weeks'!CE:CE="1 per week",0.14,IF('6 weeks'!CE:CE="2-4 per week",0.8,IF('6 weeks'!CE:CE="more than 4 per week",0.8)))))</f>
        <v>0.14000000000000001</v>
      </c>
      <c r="CF57">
        <f>IF('6 weeks'!CF:CF="Never/less than 1 per month",0.02,IF('6 weeks'!CF:CF="1-3 per month",0.08,IF('6 weeks'!CF:CF="once per week",0.14,IF('6 weeks'!CF:CF="2-4 per week",0.43,IF('6 weeks'!CF:CF="more than 4 per week",0.8)))))</f>
        <v>0.02</v>
      </c>
      <c r="CG57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0.08</v>
      </c>
      <c r="CH57">
        <f>IF('6 weeks'!CH:CH="Never/less than once per month",0.02,IF('6 weeks'!CH:CH="1-3 times per month",0.08,IF('6 weeks'!CH:CH="once per week",0.14,IF('6 weeks'!CH:CH="more than once week",0.43))))</f>
        <v>0.02</v>
      </c>
      <c r="CI57">
        <f>IF('6 weeks'!CI:CI="Never/less than once per month",0.02,IF('6 weeks'!CI:CI="1-3 times per month",0.08,IF('6 weeks'!CI:CI="once per week",0.14,IF('6 weeks'!CI:CI="more than once week",0.43))))</f>
        <v>0.02</v>
      </c>
      <c r="CJ57">
        <f>IF('6 weeks'!CJ:CJ="Never/less than 1/month",0.02,IF('6 weeks'!CJ:CJ="1-3 times per month",0.08,IF('6 weeks'!CJ:CJ="once per week",0.14,IF('6 weeks'!CJ:CJ="2-6 times/week",0.8,IF('6 weeks'!CJ:CJ="1 or more per day",1)))))</f>
        <v>0.02</v>
      </c>
      <c r="CK57">
        <f>IF('6 weeks'!CK:CK="Never/less than 1 per month",0.02,IF('6 weeks'!CK:CK="1-3 per month",0.08,IF('6 weeks'!CK:CK="one per week",0.14,IF('6 weeks'!CK:CK="2-6 per week",0.8,IF('6 weeks'!CK:CK="1 or more per day",1)))))</f>
        <v>0.08</v>
      </c>
      <c r="CL57">
        <v>5.0199999999999996</v>
      </c>
      <c r="CM57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57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57">
        <f>IF('6 weeks'!CO:CO="Never/less than 1 per month",0.02,IF('6 weeks'!CO:CO="1-3 per month",0.08,IF('6 weeks'!CO:CO="1 per week",0.14,IF('6 weeks'!CO:CO="more than 1 per week",0.8))))</f>
        <v>0.02</v>
      </c>
      <c r="CP57">
        <f>IF('6 weeks'!CP:CP="Never/less than 1 per month",0.02,IF('6 weeks'!CP:CP="1-3 per moth",0.08,IF('6 weeks'!CP:CP="1 per week",0.14,IF('6 weeks'!CP:CP="2-4 per week",0.8,IF('6 weeks'!CP:CP="more than 4 per week",0.8)))))</f>
        <v>0.8</v>
      </c>
      <c r="CQ57">
        <f>IF('6 weeks'!CQ:CQ="Never/less than once per month",0.02,IF('6 weeks'!CQ:CQ="1-3 times per month",0.08,IF('6 weeks'!CQ:CQ="once per week",0.14,IF('6 weeks'!CQ:CQ="more than once week",0.43))))</f>
        <v>0.02</v>
      </c>
      <c r="CR57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57">
        <f>IF('6 weeks'!CS:CS="Never/less than 1 per month",0.02,IF('6 weeks'!CS:CS="1-3 per month",0.08,IF('6 weeks'!CS:CS="one per week",0.14,IF('6 weeks'!CS:CS="2-4 per week",0.43,IF('6 weeks'!CS:CS="more than 4 per week",0.8)))))</f>
        <v>0.43</v>
      </c>
      <c r="CT57">
        <f>IF('6 weeks'!CT:CT="Never/less than 1 per month",0.02,IF('6 weeks'!CT:CT="1-3 per month",0.08,IF('6 weeks'!CT:CT="1 per week",0.14,IF('6 weeks'!CT:CT="more than 1 per week",0.8))))</f>
        <v>0.02</v>
      </c>
      <c r="CU57">
        <f>IF('6 weeks'!CU:CU="Never/less than 1/month",0.02,IF('6 weeks'!CU:CU="1-3 times per month",0.08,IF('6 weeks'!CU:CU="once per week",0.14,IF('6 weeks'!CU:CU="2-6 times/week",0.8,IF('6 weeks'!CU:CU="1 or more per day",1)))))</f>
        <v>0.02</v>
      </c>
      <c r="CV57">
        <f>IF('6 weeks'!CV:CV="Never/less than 1/month",0.02,IF('6 weeks'!CV:CV="1-3 times/month",0.08,IF('6 weeks'!CV:CV="once per week",0.14,IF('6 weeks'!CV:CV="2-4 times/week",0.43,IF('6 weeks'!CV:CV="more than 4 times/week",0.8)))))</f>
        <v>0.02</v>
      </c>
      <c r="CW57">
        <f>IF('6 weeks'!CW:CW="Never/less than 1 per month",0.02,IF('6 weeks'!CW:CW="1-3 per month",0.08,IF('6 weeks'!CW:CW="1 per week",0.14,IF('6 weeks'!CW:CW="more than 1 per week",0.8))))</f>
        <v>0.02</v>
      </c>
      <c r="CX57">
        <f>IF('6 weeks'!CX:CX="Never/less than once per month",0.02,IF('6 weeks'!CX:CX="1-3 times per month",0.08,IF('6 weeks'!CX:CX="once per week",0.14,IF('6 weeks'!CX:CX="more than once week",0.43))))</f>
        <v>0.02</v>
      </c>
      <c r="CY57">
        <f>IF('6 weeks'!CY:CY="Never/less than 1 per month",0.02,IF('6 weeks'!CY:CY="1-3 per month",0.08,IF('6 weeks'!CY:CY="once per week",0.14,IF('6 weeks'!CY:CY="2-4 per week",0.43,IF('6 weeks'!CY:CY="more than 4 per week",0.8)))))</f>
        <v>0.43</v>
      </c>
      <c r="CZ57">
        <f>IF('6 weeks'!CZ:CZ="Never/less than 1 per month",0.02,IF('6 weeks'!CZ:CZ="1-3 per month",0.08,IF('6 weeks'!CZ:CZ="1-4 per week",0.43,IF('6 weeks'!CZ:CZ="more than 4 per week",0.8))))</f>
        <v>0.08</v>
      </c>
      <c r="DA57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57">
        <f>IF('6 weeks'!DB:DB="Never/less than 1 per month",0.02,IF('6 weeks'!DB:DB="1-3 per month",0.08,IF('6 weeks'!DB:DB="1-4 per week",0.43,IF('6 weeks'!DB:DB="more than 4 per week",0.8))))</f>
        <v>0.02</v>
      </c>
      <c r="DC57">
        <f>IF('6 weeks'!DC:DC="Never/less than 1 per month",0.02,IF('6 weeks'!DC:DC="1-3 per month",0.08,IF('6 weeks'!DC:DC="once per week",0.14,IF('6 weeks'!DC:DC="2-4 per week",0.43,IF('6 weeks'!DC:DC="more than 4 per week",0.8)))))</f>
        <v>0.02</v>
      </c>
      <c r="DD57">
        <f>IF('6 weeks'!DD:DD="Never/less than 1 per month",0.02,IF('6 weeks'!DD:DD="1-3 per month",0.08,IF('6 weeks'!DD:DD="one per week",0.14,IF('6 weeks'!DD:DD="2-6 per week",0.43,IF('6 weeks'!DD:DD="1 or more per day",1)))))</f>
        <v>0.08</v>
      </c>
      <c r="DE57">
        <f>IF('6 weeks'!DE:DE="Never/less than 1 per month",0.02,IF('6 weeks'!DE:DE="1-3 per moth",0.08,IF('6 weeks'!DE:DE="1 per week",0.14,IF('6 weeks'!DE:DE="2-4 per week",0.8,IF('6 weeks'!DE:DE="more than 4 per week",0.8)))))</f>
        <v>0.02</v>
      </c>
      <c r="DF57">
        <f>IF('6 weeks'!DF:DF="Never/less than once per month",0.02,IF('6 weeks'!DF:DF="1-3 times per month",0.08,IF('6 weeks'!DF:DF="once per week",0.14,IF('6 weeks'!DF:DF="more than once week",0.43))))</f>
        <v>0.02</v>
      </c>
      <c r="DG57">
        <f>IF('6 weeks'!DG:DG="Never/less than 1 per month",0.02,IF('6 weeks'!DG:DG="1-3 per month",0.08,IF('6 weeks'!DG:DG="1 per week",0.14,IF('6 weeks'!DG:DG="more than 1 per week",0.8))))</f>
        <v>0.14000000000000001</v>
      </c>
      <c r="DH57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57">
        <f>IF('6 weeks'!DI:DI="Never/less than 1/month",0.02,IF('6 weeks'!DI:DI="1-3 times/month",0.08,IF('6 weeks'!DI:DI="once per week",0.14,IF('6 weeks'!DI:DI="2-4 times/week",0.43,IF('6 weeks'!DI:DI="1 or more per day",1)))))</f>
        <v>0.08</v>
      </c>
      <c r="DJ57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57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0.8</v>
      </c>
      <c r="DL57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57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57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57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57">
        <f>IF('6 weeks'!DP:DP="Never/less than 1 per month",0.02,IF('6 weeks'!DP:DP="1-3 per month",0.08,IF('6 weeks'!DP:DP="once per week",0.14,IF('6 weeks'!DP:DP="2-4 per week",0.43,IF('6 weeks'!DP:DP="more than 4 per week",0.8)))))</f>
        <v>0.08</v>
      </c>
      <c r="DQ57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57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57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57">
        <f>IF('6 weeks'!DT:DT="Never/less than 1 per month",0.02,IF('6 weeks'!DT:DT="1-3 per month",0.08,IF('6 weeks'!DT:DT="once per week",0.14,IF('6 weeks'!DT:DT="2-4 per week",0.43,IF('6 weeks'!DT:DT="more than 4 per week",0.8)))))</f>
        <v>0.43</v>
      </c>
      <c r="DU57">
        <f>IF('6 weeks'!DU:DU="Never/less than 1 per month",0.02,IF('6 weeks'!DU:DU="1-3 per month",0.08,IF('6 weeks'!DU:DU="one per week",0.14,IF('6 weeks'!DU:DU="2-6 per week",0.8,IF('6 weeks'!DU:DU="1 or more per day",1)))))</f>
        <v>0.08</v>
      </c>
      <c r="DV57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0.08</v>
      </c>
      <c r="DW57">
        <f>IF('6 weeks'!DW:DW="Never/less than 1 per month",0.02,IF('6 weeks'!DW:DW="1-3 per month",0.08,IF('6 weeks'!DW:DW="once per week",0.14,IF('6 weeks'!DW:DW="2-4 per week",0.43,IF('6 weeks'!DW:DW="more than 4 per week",0.8)))))</f>
        <v>0.02</v>
      </c>
      <c r="DX57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57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0.08</v>
      </c>
      <c r="DZ57">
        <f>IF('6 weeks'!DZ:DZ="Never/less than 1/month",0.02,IF('6 weeks'!DZ:DZ="1-3 times/month",0.08,IF('6 weeks'!DZ:DZ="once per week",0.14,IF('6 weeks'!DZ:DZ="2-4 times/week",0.43,IF('6 weeks'!DZ:DZ="more than 4 times/week",0.8)))))</f>
        <v>0.43</v>
      </c>
      <c r="EA57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0.08</v>
      </c>
      <c r="EB57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57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57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57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57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57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57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57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3</v>
      </c>
      <c r="EJ57">
        <f>IF('6 weeks'!EJ:EJ="Never/less than once per month",0.02,IF('6 weeks'!EJ:EJ="1-3 times per month",0.08,IF('6 weeks'!EJ:EJ="once per week",0.14,IF('6 weeks'!EJ:EJ="more than once per week",0.43))))</f>
        <v>0.02</v>
      </c>
      <c r="EK57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57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0.08</v>
      </c>
      <c r="EM57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0.14000000000000001</v>
      </c>
      <c r="EN57">
        <f>IF('6 weeks'!EN:EN="Never/less than 1 per month",0.02,IF('6 weeks'!EN:EN="1-3 per moth",0.08,IF('6 weeks'!EN:EN="1 per week",0.14,IF('6 weeks'!EN:EN="2-4 per week",0.8,IF('6 weeks'!EN:EN="more than 4 per week",0.8)))))</f>
        <v>0.02</v>
      </c>
      <c r="EO57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0.8</v>
      </c>
      <c r="EP57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57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58" spans="1:147" x14ac:dyDescent="0.25">
      <c r="A58">
        <v>127</v>
      </c>
      <c r="B58">
        <f>IF('6 weeks'!B:B="Never/less than 1/month",0.02,IF('6 weeks'!B:B="1-3 times per month",0.08,IF('6 weeks'!B:B="once per week",0.14,IF('6 weeks'!B:B="2-6 times/week",0.8,IF('6 weeks'!B:B="1 or more per day",1)))))</f>
        <v>0.08</v>
      </c>
      <c r="C58">
        <f>IF('6 weeks'!C:C="Never/less than 1/month",0.02,IF('6 weeks'!C:C="1-3 times per month",0.08,IF('6 weeks'!C:C="once per week",0.14,IF('6 weeks'!C:C="2-6 times/week",0.8,IF('6 weeks'!C:C="1 or more per day",1)))))</f>
        <v>0.08</v>
      </c>
      <c r="D58">
        <f>IF('6 weeks'!D:D="Never/less than 1/month",0.02,IF('6 weeks'!D:D="1-3 times per month",0.08,IF('6 weeks'!D:D="once per week",0.14,IF('6 weeks'!D:D="2-6 times/week",0.8,IF('6 weeks'!D:D="1 or more per day",1)))))</f>
        <v>0.08</v>
      </c>
      <c r="E58">
        <f>IF('6 weeks'!E:E="Never/less than 1 per month",0.02,IF('6 weeks'!E:E="1-3 per month",0.08,IF('6 weeks'!E:E="once per week",0.14,IF('6 weeks'!E:E="2-4 per week",0.43,IF('6 weeks'!E:E="1 or more per day",1)))))</f>
        <v>0.02</v>
      </c>
      <c r="F58">
        <f>IF('6 weeks'!F:F="Never/less than 1/month",0.02,IF('6 weeks'!F:F="1-3 times/month",0.08,IF('6 weeks'!F:F="once per week",0.14,IF('6 weeks'!F:F="2-4 times/week",0.43,IF('6 weeks'!F:F="more than 4 times/week",0.8)))))</f>
        <v>0.08</v>
      </c>
      <c r="G58">
        <f>IF('6 weeks'!G:G="Never/less than 1/month",0.02,IF('6 weeks'!G:G="1-3 times per month",0.08,IF('6 weeks'!G:G="once per week",0.14,IF('6 weeks'!G:G="2-6 times/week",0.8,IF('6 weeks'!G:G="1 or more per day",1)))))</f>
        <v>0.02</v>
      </c>
      <c r="H58">
        <f>IF('6 weeks'!H:H="Never/less than 1 per month",0.02,IF('6 weeks'!H:H="1-3 per month",0.08,IF('6 weeks'!H:H="once per week",0.14,IF('6 weeks'!H:H="2-4 per week",0.43,IF('6 weeks'!H:H="more than 4 per week",0.8)))))</f>
        <v>0.02</v>
      </c>
      <c r="I58">
        <f>IF('6 weeks'!I:I="Never/less than 1 per month",0.02,IF('6 weeks'!I:I="1-3 per month",0.08,IF('6 weeks'!I:I="once per week",0.14,IF('6 weeks'!I:I="2-4 per week",0.43,IF('6 weeks'!I:I="more than 4 per week",0.8)))))</f>
        <v>0.14000000000000001</v>
      </c>
      <c r="J58">
        <f>IF('6 weeks'!J:J="Never/less than 1 per month",0.02,IF('6 weeks'!J:J="1-3 per month",0.08,IF('6 weeks'!J:J="once per week",0.14,IF('6 weeks'!J:J="2-4 per week",0.43,IF('6 weeks'!J:J="more than 4 per week",0.8)))))</f>
        <v>0.02</v>
      </c>
      <c r="K58">
        <f>IF('6 weeks'!K:K="Never/less than 1 per month",0.02,IF('6 weeks'!K:K="1-3 per moth",0.08,IF('6 weeks'!K:K="1 per week",0.14,IF('6 weeks'!K:K="2-4 per week",0.8,IF('6 weeks'!K:K="more than 4 per week",0.8)))))</f>
        <v>0.02</v>
      </c>
      <c r="L58">
        <f>IF('6 weeks'!L:L="Never/less than 1/month",0.02,IF('6 weeks'!L:L="1-3 times/month",0.08,IF('6 weeks'!L:L="once per week",0.14,IF('6 weeks'!L:L="2-4 times/week",0.43,IF('6 weeks'!L:L="more than 4 times/week",0.8)))))</f>
        <v>0.02</v>
      </c>
      <c r="M58">
        <f>IF('6 weeks'!M:M="Never/less than 1/month",0.02,IF('6 weeks'!M:M="1-3 times/month",0.08,IF('6 weeks'!M:M="once per week",0.14,IF('6 weeks'!M:M="2-4 times/week",0.43,IF('6 weeks'!M:M="more than 4 times/week",0.8)))))</f>
        <v>0.02</v>
      </c>
      <c r="N58">
        <f>IF('6 weeks'!N:N="Never/less than 1 per month",0.02,IF('6 weeks'!N:N="1-3 per moth",0.08,IF('6 weeks'!N:N="1 per week",0.14,IF('6 weeks'!N:N="2-4 per week",0.8,IF('6 weeks'!N:N="more than 4 per week",0.8)))))</f>
        <v>0.02</v>
      </c>
      <c r="O58">
        <f>IF('6 weeks'!O:O="Never/less than 1 per month",0.02,IF('6 weeks'!O:O="1-3 per month",0.08,IF('6 weeks'!O:O="one per week",0.14,IF('6 weeks'!O:O="2-6 per week",0.8,IF('6 weeks'!O:O="1 or more per day",1)))))</f>
        <v>0.08</v>
      </c>
      <c r="P58">
        <f>IF('6 weeks'!P:P="Never/less than 1 per month",0.02,IF('6 weeks'!P:P="1-3 per month",0.08,IF('6 weeks'!P:P="once per week",0.14,IF('6 weeks'!P:P="2-4 per week",0.43,IF('6 weeks'!P:P="more than 4 per week",0.8)))))</f>
        <v>0.08</v>
      </c>
      <c r="Q58">
        <f>IF('6 weeks'!Q:Q="Never/less than 1 per month",0.02,IF('6 weeks'!Q:Q="1-3 per month",0.08,IF('6 weeks'!Q:Q="2-6 per week",0.8,IF('6 weeks'!Q:Q="1 per day",1,IF('6 weeks'!Q:Q="more than 1 per day",2.5)))))</f>
        <v>0.02</v>
      </c>
      <c r="R58">
        <f>IF('6 weeks'!R:R="Never/less than once per month",0.02,IF('6 weeks'!R:R="1-3 times per month",0.08,IF('6 weeks'!R:R="once per week",0.14,IF('6 weeks'!R:R="more than once week",0.43))))</f>
        <v>0.02</v>
      </c>
      <c r="S58">
        <f>IF('6 weeks'!S:S="Never/less than 1 per month",0.02,IF('6 weeks'!S:S="1-3 per month",0.08,IF('6 weeks'!S:S="1 per week",0.14,IF('6 weeks'!S:S="more than 1 per week",0.8))))</f>
        <v>0.08</v>
      </c>
      <c r="T58">
        <f>IF('6 weeks'!T:T="Never/less than once per month",0.02,IF('6 weeks'!T:T="1-3 times per month",0.08,IF('6 weeks'!T:T="once per week",0.14,IF('6 weeks'!T:T="more than once week",0.43))))</f>
        <v>0.08</v>
      </c>
      <c r="U58">
        <f>IF('6 weeks'!U:U="Never/less than 1/month",0.02,IF('6 weeks'!U:U="1-3 times/month",0.08,IF('6 weeks'!U:U="once per week",0.14,IF('6 weeks'!U:U="2-4 times/week",0.43,IF('6 weeks'!U:U="more than 4 times/week",0.8)))))</f>
        <v>0.02</v>
      </c>
      <c r="V58">
        <f>IF('6 weeks'!V:V="Never/less than 1/month",0.02,IF('6 weeks'!V:V="1-3 times/month",0.08,IF('6 weeks'!V:V="once per week",0.14,IF('6 weeks'!V:V="2-4 times/week",0.43,IF('6 weeks'!V:V="more than 4 times/week",0.8)))))</f>
        <v>0.02</v>
      </c>
      <c r="W58">
        <f>IF('6 weeks'!W:W="Never/less than 1/month",0.02,IF('6 weeks'!W:W="1-3 times/month",0.08,IF('6 weeks'!W:W="once per week",0.14,IF('6 weeks'!W:W="2-4 times/week",0.43,IF('6 weeks'!W:W="more than 4 times/week",0.8)))))</f>
        <v>0.02</v>
      </c>
      <c r="X58">
        <f>IF('6 weeks'!X:X="Never/less than 1 per month",0.02,IF('6 weeks'!X:X="1 per week or less",0.14,IF('6 weeks'!X:X="2-6 per week",0.8,IF('6 weeks'!X:X="1 per day",1,IF('6 weeks'!X:X="2-3 per day",2.5,IF('6 weeks'!X:X="more than 3 per day",3.5))))))</f>
        <v>0.8</v>
      </c>
      <c r="Y58">
        <f>IF('6 weeks'!Y:Y="Never/less than 1 per month",0.02,IF('6 weeks'!Y:Y="1-3 per month",0.08,IF('6 weeks'!Y:Y="once per week",0.14,IF('6 weeks'!Y:Y="2-4 per week",0.43,IF('6 weeks'!Y:Y="more than 4 per week",0.8)))))</f>
        <v>0.02</v>
      </c>
      <c r="Z58">
        <f>IF('6 weeks'!Z:Z="Never/less than 1 per month",0.02,IF('6 weeks'!Z:Z="1-3 per month",0.08,IF('6 weeks'!Z:Z="once per week",0.14,IF('6 weeks'!Z:Z="2-4 per week",0.43,IF('6 weeks'!Z:Z="more than 4 per week",0.8)))))</f>
        <v>0.14000000000000001</v>
      </c>
      <c r="AA58">
        <f>IF('6 weeks'!AA:AA="Never/less than 1 per month",0.02,IF('6 weeks'!AA:AA="1-3 per month",0.08,IF('6 weeks'!AA:AA="once per week",0.14,IF('6 weeks'!AA:AA="2-4 per week",0.43,IF('6 weeks'!AA:AA="more than 4 per week",0.8)))))</f>
        <v>0.08</v>
      </c>
      <c r="AB58">
        <f>IF('6 weeks'!AB:AB="Never/less than 1 per month",0.02,IF('6 weeks'!AB:AB="1-3 per month",0.08,IF('6 weeks'!AB:AB="once per week",0.14,IF('6 weeks'!AB:AB="2-4 per week",0.43,IF('6 weeks'!AB:AB="more than 4 per week",0.8)))))</f>
        <v>0.02</v>
      </c>
      <c r="AC58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58">
        <f>IF('6 weeks'!AD:AD="Never/less than 1 per month",0.02,IF('6 weeks'!AD:AD="1-3 per month",0.08,IF('6 weeks'!AD:AD="one per week",0.14,IF('6 weeks'!AD:AD="2-4 per week",0.43,IF('6 weeks'!AD:AD="more than 4 per week",0.8)))))</f>
        <v>0.02</v>
      </c>
      <c r="AE58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0.14000000000000001</v>
      </c>
      <c r="AF58">
        <f>IF('6 weeks'!AF:AF="Never/less than 1 per month",0.02,IF('6 weeks'!AF:AF="1-3 per month",0.08,IF('6 weeks'!AF:AF="one per week",0.14,IF('6 weeks'!AF:AF="2-6 per week",0.8,IF('6 weeks'!AF:AF="1 or more per day",1)))))</f>
        <v>0.08</v>
      </c>
      <c r="AG58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58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1</v>
      </c>
      <c r="AI58">
        <f>IF('6 weeks'!AI:AI="Never/less than once per month",0.02,IF('6 weeks'!AI:AI="1-3 times per month",0.08,IF('6 weeks'!AI:AI="once per week",0.14,IF('6 weeks'!AI:AI="more than once week",0.43))))</f>
        <v>0.02</v>
      </c>
      <c r="AJ58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58">
        <f>IF('6 weeks'!AK:AK="Never/less than 1 per month",0.02,IF('6 weeks'!AK:AK="1-3 per month",0.08,IF('6 weeks'!AK:AK="one per week",0.14,IF('6 weeks'!AK:AK="2-6 per week",0.8,IF('6 weeks'!AK:AK="1 or more per day",1)))))</f>
        <v>0.14000000000000001</v>
      </c>
      <c r="AL58">
        <f>IF('6 weeks'!AL:AL="Never/less than 1/month",0.02,IF('6 weeks'!AL:AL="1-3 times/month",0.08,IF('6 weeks'!AL:AL="once per week",0.14,IF('6 weeks'!AL:AL="2-4 times/week",0.43,IF('6 weeks'!AL:AL="more than 4 times/week",0.8)))))</f>
        <v>0.02</v>
      </c>
      <c r="AM58">
        <f>IF('6 weeks'!AM:AM="Never/less than 1 per month",0.02,IF('6 weeks'!AM:AM="1-3 per month",0.08,IF('6 weeks'!AM:AM="one per week",0.14,IF('6 weeks'!AM:AM="2-6 per week",0.8,IF('6 weeks'!AM:AM="1 or more per day",1)))))</f>
        <v>0.08</v>
      </c>
      <c r="AN58">
        <f>IF('6 weeks'!AN:AN="Never/less than 1 per month",0.02,IF('6 weeks'!AN:AN="1-3 per moth",0.08,IF('6 weeks'!AN:AN="1 per week",0.14,IF('6 weeks'!AN:AN="2-4 per week",0.8,IF('6 weeks'!AN:AN="more than 4 per week",0.8)))))</f>
        <v>0.08</v>
      </c>
      <c r="AO58">
        <f>IF('6 weeks'!AO:AO="Never/less than 1 per month",0.02,IF('6 weeks'!AO:AO="1-3 per month",0.08,IF('6 weeks'!AO:AO="once per week",0.14,IF('6 weeks'!AO:AO="2-4 per week",0.43,IF('6 weeks'!AO:AO="more than 4 per week",0.8)))))</f>
        <v>0.08</v>
      </c>
      <c r="AP58">
        <f>IF('6 weeks'!AP:AP="Never/less than 1 per month",0.02,IF('6 weeks'!AP:AP="1-3 per month",0.08,IF('6 weeks'!AP:AP="1 per week",0.14,IF('6 weeks'!AP:AP="more than 1 per week",0.8))))</f>
        <v>0.8</v>
      </c>
      <c r="AQ58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58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1</v>
      </c>
      <c r="AS58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58">
        <f>IF('6 weeks'!AT:AT="Never/less than 1 per month",0.02,IF('6 weeks'!AT:AT="1-3 per month",0.08,IF('6 weeks'!AT:AT="1-4 per week",0.43,IF('6 weeks'!AT:AT="more than 4 per week",0.8))))</f>
        <v>0.08</v>
      </c>
      <c r="AU58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58">
        <f>IF('6 weeks'!AV:AV="Never/less than 1 per month",0.02,IF('6 weeks'!AV:AV="1-3 per month",0.08,IF('6 weeks'!AV:AV="one per week",0.14,IF('6 weeks'!AV:AV="2-6 per week",0.8,IF('6 weeks'!AV:AV="1 or more per day",1)))))</f>
        <v>0.08</v>
      </c>
      <c r="AW58">
        <f>IF('6 weeks'!AW:AW="Never/less than 1 per month",0.02,IF('6 weeks'!AW:AW="1-3 per month",0.08,IF('6 weeks'!AW:AW="once per week",0.14,IF('6 weeks'!AW:AW="2-4 per week",0.43,IF('6 weeks'!AW:AW="more than 4 per week",0.8)))))</f>
        <v>0.8</v>
      </c>
      <c r="AX58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58">
        <f>IF('6 weeks'!AY:AY="Never/less than 1 per month",0.02,IF('6 weeks'!AY:AY="1-3 per moth",0.08,IF('6 weeks'!AY:AY="1 per week",0.14,IF('6 weeks'!AY:AY="2-4 per week",0.43,IF('6 weeks'!AY:AY="more than 4 per week",0.8)))))</f>
        <v>0.08</v>
      </c>
      <c r="AZ58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58">
        <f>IF('6 weeks'!BA:BA="Never/less than 1 per month",0.02,IF('6 weeks'!BA:BA="1-3 per moth",0.08,IF('6 weeks'!BA:BA="1 per week",0.14,IF('6 weeks'!BA:BA="2-4 per week",0.8,IF('6 weeks'!BA:BA="more than 4 per week",0.8)))))</f>
        <v>0.02</v>
      </c>
      <c r="BB58">
        <f>IF('6 weeks'!BB:BB="Never/less than 1 per month",0.02,IF('6 weeks'!BB:BB="1-3 per moth",0.08,IF('6 weeks'!BB:BB="1 per week",0.14,IF('6 weeks'!BB:BB="2-4 per week",0.8,IF('6 weeks'!BB:BB="more than 4 per week",0.8)))))</f>
        <v>0.08</v>
      </c>
      <c r="BC58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58">
        <f>IF('6 weeks'!BD:BD="Never/less than 1 per month",0.02,IF('6 weeks'!BD:BD="1-3 per month",0.08,IF('6 weeks'!BD:BD="1 per week",0.14,IF('6 weeks'!BD:BD="more than 1 per week",0.8))))</f>
        <v>0.14000000000000001</v>
      </c>
      <c r="BE58">
        <f>IF('6 weeks'!BE:BE="Never/less than 1 per month",0.02,IF('6 weeks'!BE:BE="1-3 per month",0.08,IF('6 weeks'!BE:BE="1 per week",0.14,IF('6 weeks'!BE:BE="more than 1 per week",0.8))))</f>
        <v>0.14000000000000001</v>
      </c>
      <c r="BF58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58">
        <f>IF('6 weeks'!BG:BG="Never/less than 1/month",0.02,IF('6 weeks'!BG:BG="1-3 times/month",0.08,IF('6 weeks'!BG:BG="once per week",0.14,IF('6 weeks'!BG:BG="2-4 times/week",0.43,IF('6 weeks'!BG:BG="more than 4 times/week",0.8)))))</f>
        <v>0.08</v>
      </c>
      <c r="BH58">
        <f>IF('6 weeks'!BH:BH="Never/less than 1/month",0.02,IF('6 weeks'!BH:BH="1-3 times/month",0.08,IF('6 weeks'!BH:BH="once per week",0.14,IF('6 weeks'!BH:BH="2-4 times/week",0.43,IF('6 weeks'!BH:BH="more than 4 times/week",0.8)))))</f>
        <v>0.02</v>
      </c>
      <c r="BI58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58">
        <f>IF('6 weeks'!BJ:BJ="Never/less than 1 per month",0.02,IF('6 weeks'!BJ:BJ="1-3 per month",0.08,IF('6 weeks'!BJ:BJ="one per week",0.14,IF('6 weeks'!BJ:BJ="2-4 per week",0.43,IF('6 weeks'!BJ:BJ="more than 4 per week",0.8)))))</f>
        <v>0.8</v>
      </c>
      <c r="BK58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58">
        <f>IF('6 weeks'!BL:BL="Never/less than 1 per month",0.02,IF('6 weeks'!BL:BL="1-3 per month",0.08,IF('6 weeks'!BL:BL="once per week",0.14,IF('6 weeks'!BL:BL="2-4 per week",0.8,IF('6 weeks'!BL:BL="more than 4 per week",1)))))</f>
        <v>0.08</v>
      </c>
      <c r="BM58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58">
        <f>IF('6 weeks'!BN:BN="Never/less than 1 per month",0.02,IF('6 weeks'!BN:BN="1-3 per month",0.08,IF('6 weeks'!BN:BN="once per week",0.14,IF('6 weeks'!BN:BN="2-4 per week",0.43,IF('6 weeks'!BN:BN="more than 4 per week",0.8)))))</f>
        <v>0.08</v>
      </c>
      <c r="BO58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58">
        <f>IF('6 weeks'!BP:BP="Never/less than 1 per month",0.02,IF('6 weeks'!BP:BP="1-3 per month",0.08,IF('6 weeks'!BP:BP="one per week",0.14,IF('6 weeks'!BP:BP="2-4 per week",0.43,IF('6 weeks'!BP:BP="more than 4 per week",0.8)))))</f>
        <v>0.08</v>
      </c>
      <c r="BQ58">
        <f>IF('6 weeks'!BQ:BQ="Never/less than 1 per month",0.02,IF('6 weeks'!BQ:BQ="1-3 per month",0.08,IF('6 weeks'!BQ:BQ="once per week",0.14,IF('6 weeks'!BQ:BQ="2-4 per week",0.43,IF('6 weeks'!BQ:BQ="more than 4 per week",0.8)))))</f>
        <v>0.08</v>
      </c>
      <c r="BR58">
        <f>IF('6 weeks'!BR:BR="never/less than 1 per month",0.02,IF('6 weeks'!BR:BR="1-3 times per month",0.08,IF('6 weeks'!BR:BR="once per week",0.14,IF('6 weeks'!BR:BR="2-4 imes per week",0.43,IF('6 weeks'!BR:BR="more than 4 times per week",0.8)))))</f>
        <v>0.08</v>
      </c>
      <c r="BS58">
        <f>IF('6 weeks'!BS:BS="Never/less than 1 per month",0.02,IF('6 weeks'!BS:BS="1-3 per month",0.08,IF('6 weeks'!BS:BS="once per week",0.14,IF('6 weeks'!BS:BS="2-4 per week",0.43,IF('6 weeks'!BS:BS="more than 4 per week",0.8)))))</f>
        <v>0.08</v>
      </c>
      <c r="BT58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58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58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58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58">
        <f>IF('6 weeks'!BX:BX="Never/less than 1 per month",0.02,IF('6 weeks'!BX:BX="1-3 per month",0.08,IF('6 weeks'!BX:BX="once per week",0.14,IF('6 weeks'!BX:BX="2-4 per week",0.43,IF('6 weeks'!BX:BX="more than 4 per week",0.8)))))</f>
        <v>0.08</v>
      </c>
      <c r="BY58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58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58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58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0.14000000000000001</v>
      </c>
      <c r="CC58">
        <f>IF('6 weeks'!CC:CC="Never/less than 1 per month",0.02,IF('6 weeks'!CC:CC="1-3 per month",0.08,IF('6 weeks'!CC:CC="one per week",0.14,IF('6 weeks'!CC:CC="2-6 per week",0.8,IF('6 weeks'!CC:CC="1 or more per day",1)))))</f>
        <v>0.08</v>
      </c>
      <c r="CD58">
        <f>IF('6 weeks'!CD:CD="Never/less than 1/month",0.02,IF('6 weeks'!CD:CD="1-3 times/month",0.08,IF('6 weeks'!CD:CD="once per week",0.14,IF('6 weeks'!CD:CD="2-4 times/week",0.43,IF('6 weeks'!CD:CD="more than 4 times/week",0.8)))))</f>
        <v>0.02</v>
      </c>
      <c r="CE58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58">
        <f>IF('6 weeks'!CF:CF="Never/less than 1 per month",0.02,IF('6 weeks'!CF:CF="1-3 per month",0.08,IF('6 weeks'!CF:CF="once per week",0.14,IF('6 weeks'!CF:CF="2-4 per week",0.43,IF('6 weeks'!CF:CF="more than 4 per week",0.8)))))</f>
        <v>0.08</v>
      </c>
      <c r="CG58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0.02</v>
      </c>
      <c r="CH58">
        <f>IF('6 weeks'!CH:CH="Never/less than once per month",0.02,IF('6 weeks'!CH:CH="1-3 times per month",0.08,IF('6 weeks'!CH:CH="once per week",0.14,IF('6 weeks'!CH:CH="more than once week",0.43))))</f>
        <v>0.02</v>
      </c>
      <c r="CI58">
        <f>IF('6 weeks'!CI:CI="Never/less than once per month",0.02,IF('6 weeks'!CI:CI="1-3 times per month",0.08,IF('6 weeks'!CI:CI="once per week",0.14,IF('6 weeks'!CI:CI="more than once week",0.43))))</f>
        <v>0.02</v>
      </c>
      <c r="CJ58">
        <f>IF('6 weeks'!CJ:CJ="Never/less than 1/month",0.02,IF('6 weeks'!CJ:CJ="1-3 times per month",0.08,IF('6 weeks'!CJ:CJ="once per week",0.14,IF('6 weeks'!CJ:CJ="2-6 times/week",0.8,IF('6 weeks'!CJ:CJ="1 or more per day",1)))))</f>
        <v>0.02</v>
      </c>
      <c r="CK58">
        <f>IF('6 weeks'!CK:CK="Never/less than 1 per month",0.02,IF('6 weeks'!CK:CK="1-3 per month",0.08,IF('6 weeks'!CK:CK="one per week",0.14,IF('6 weeks'!CK:CK="2-6 per week",0.8,IF('6 weeks'!CK:CK="1 or more per day",1)))))</f>
        <v>0.08</v>
      </c>
      <c r="CL58">
        <v>6.02</v>
      </c>
      <c r="CM58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58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58">
        <f>IF('6 weeks'!CO:CO="Never/less than 1 per month",0.02,IF('6 weeks'!CO:CO="1-3 per month",0.08,IF('6 weeks'!CO:CO="1 per week",0.14,IF('6 weeks'!CO:CO="more than 1 per week",0.8))))</f>
        <v>0.02</v>
      </c>
      <c r="CP58">
        <f>IF('6 weeks'!CP:CP="Never/less than 1 per month",0.02,IF('6 weeks'!CP:CP="1-3 per moth",0.08,IF('6 weeks'!CP:CP="1 per week",0.14,IF('6 weeks'!CP:CP="2-4 per week",0.8,IF('6 weeks'!CP:CP="more than 4 per week",0.8)))))</f>
        <v>0.8</v>
      </c>
      <c r="CQ58">
        <f>IF('6 weeks'!CQ:CQ="Never/less than once per month",0.02,IF('6 weeks'!CQ:CQ="1-3 times per month",0.08,IF('6 weeks'!CQ:CQ="once per week",0.14,IF('6 weeks'!CQ:CQ="more than once week",0.43))))</f>
        <v>0.02</v>
      </c>
      <c r="CR58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58">
        <f>IF('6 weeks'!CS:CS="Never/less than 1 per month",0.02,IF('6 weeks'!CS:CS="1-3 per month",0.08,IF('6 weeks'!CS:CS="one per week",0.14,IF('6 weeks'!CS:CS="2-4 per week",0.43,IF('6 weeks'!CS:CS="more than 4 per week",0.8)))))</f>
        <v>0.8</v>
      </c>
      <c r="CT58">
        <f>IF('6 weeks'!CT:CT="Never/less than 1 per month",0.02,IF('6 weeks'!CT:CT="1-3 per month",0.08,IF('6 weeks'!CT:CT="1 per week",0.14,IF('6 weeks'!CT:CT="more than 1 per week",0.8))))</f>
        <v>0.08</v>
      </c>
      <c r="CU58">
        <f>IF('6 weeks'!CU:CU="Never/less than 1/month",0.02,IF('6 weeks'!CU:CU="1-3 times per month",0.08,IF('6 weeks'!CU:CU="once per week",0.14,IF('6 weeks'!CU:CU="2-6 times/week",0.8,IF('6 weeks'!CU:CU="1 or more per day",1)))))</f>
        <v>0.02</v>
      </c>
      <c r="CV58">
        <f>IF('6 weeks'!CV:CV="Never/less than 1/month",0.02,IF('6 weeks'!CV:CV="1-3 times/month",0.08,IF('6 weeks'!CV:CV="once per week",0.14,IF('6 weeks'!CV:CV="2-4 times/week",0.43,IF('6 weeks'!CV:CV="more than 4 times/week",0.8)))))</f>
        <v>0.02</v>
      </c>
      <c r="CW58">
        <f>IF('6 weeks'!CW:CW="Never/less than 1 per month",0.02,IF('6 weeks'!CW:CW="1-3 per month",0.08,IF('6 weeks'!CW:CW="1 per week",0.14,IF('6 weeks'!CW:CW="more than 1 per week",0.8))))</f>
        <v>0.02</v>
      </c>
      <c r="CX58">
        <f>IF('6 weeks'!CX:CX="Never/less than once per month",0.02,IF('6 weeks'!CX:CX="1-3 times per month",0.08,IF('6 weeks'!CX:CX="once per week",0.14,IF('6 weeks'!CX:CX="more than once week",0.43))))</f>
        <v>0.02</v>
      </c>
      <c r="CY58">
        <f>IF('6 weeks'!CY:CY="Never/less than 1 per month",0.02,IF('6 weeks'!CY:CY="1-3 per month",0.08,IF('6 weeks'!CY:CY="once per week",0.14,IF('6 weeks'!CY:CY="2-4 per week",0.43,IF('6 weeks'!CY:CY="more than 4 per week",0.8)))))</f>
        <v>0.14000000000000001</v>
      </c>
      <c r="CZ58">
        <f>IF('6 weeks'!CZ:CZ="Never/less than 1 per month",0.02,IF('6 weeks'!CZ:CZ="1-3 per month",0.08,IF('6 weeks'!CZ:CZ="1-4 per week",0.43,IF('6 weeks'!CZ:CZ="more than 4 per week",0.8))))</f>
        <v>0.08</v>
      </c>
      <c r="DA58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58">
        <f>IF('6 weeks'!DB:DB="Never/less than 1 per month",0.02,IF('6 weeks'!DB:DB="1-3 per month",0.08,IF('6 weeks'!DB:DB="1-4 per week",0.43,IF('6 weeks'!DB:DB="more than 4 per week",0.8))))</f>
        <v>0.08</v>
      </c>
      <c r="DC58">
        <f>IF('6 weeks'!DC:DC="Never/less than 1 per month",0.02,IF('6 weeks'!DC:DC="1-3 per month",0.08,IF('6 weeks'!DC:DC="once per week",0.14,IF('6 weeks'!DC:DC="2-4 per week",0.43,IF('6 weeks'!DC:DC="more than 4 per week",0.8)))))</f>
        <v>0.02</v>
      </c>
      <c r="DD58">
        <f>IF('6 weeks'!DD:DD="Never/less than 1 per month",0.02,IF('6 weeks'!DD:DD="1-3 per month",0.08,IF('6 weeks'!DD:DD="one per week",0.14,IF('6 weeks'!DD:DD="2-6 per week",0.43,IF('6 weeks'!DD:DD="1 or more per day",1)))))</f>
        <v>0.08</v>
      </c>
      <c r="DE58">
        <f>IF('6 weeks'!DE:DE="Never/less than 1 per month",0.02,IF('6 weeks'!DE:DE="1-3 per moth",0.08,IF('6 weeks'!DE:DE="1 per week",0.14,IF('6 weeks'!DE:DE="2-4 per week",0.8,IF('6 weeks'!DE:DE="more than 4 per week",0.8)))))</f>
        <v>0.02</v>
      </c>
      <c r="DF58">
        <f>IF('6 weeks'!DF:DF="Never/less than once per month",0.02,IF('6 weeks'!DF:DF="1-3 times per month",0.08,IF('6 weeks'!DF:DF="once per week",0.14,IF('6 weeks'!DF:DF="more than once week",0.43))))</f>
        <v>0.02</v>
      </c>
      <c r="DG58">
        <f>IF('6 weeks'!DG:DG="Never/less than 1 per month",0.02,IF('6 weeks'!DG:DG="1-3 per month",0.08,IF('6 weeks'!DG:DG="1 per week",0.14,IF('6 weeks'!DG:DG="more than 1 per week",0.8))))</f>
        <v>0.8</v>
      </c>
      <c r="DH58">
        <f>IF('6 weeks'!DH:DH="Never/less than 1 per month",0.02,IF('6 weeks'!DH:DH="1-3 per month",0.08,IF('6 weeks'!DH:DH="once per week",0.14,IF('6 weeks'!DH:DH="2-4 per week",0.43,IF('6 weeks'!DH:DH="more than 4 per week",0.8)))))</f>
        <v>0.08</v>
      </c>
      <c r="DI58">
        <f>IF('6 weeks'!DI:DI="Never/less than 1/month",0.02,IF('6 weeks'!DI:DI="1-3 times/month",0.08,IF('6 weeks'!DI:DI="once per week",0.14,IF('6 weeks'!DI:DI="2-4 times/week",0.43,IF('6 weeks'!DI:DI="1 or more per day",1)))))</f>
        <v>0.08</v>
      </c>
      <c r="DJ58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58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1</v>
      </c>
      <c r="DL58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58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58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58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58">
        <f>IF('6 weeks'!DP:DP="Never/less than 1 per month",0.02,IF('6 weeks'!DP:DP="1-3 per month",0.08,IF('6 weeks'!DP:DP="once per week",0.14,IF('6 weeks'!DP:DP="2-4 per week",0.43,IF('6 weeks'!DP:DP="more than 4 per week",0.8)))))</f>
        <v>0.08</v>
      </c>
      <c r="DQ58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58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58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0.14000000000000001</v>
      </c>
      <c r="DT58">
        <f>IF('6 weeks'!DT:DT="Never/less than 1 per month",0.02,IF('6 weeks'!DT:DT="1-3 per month",0.08,IF('6 weeks'!DT:DT="once per week",0.14,IF('6 weeks'!DT:DT="2-4 per week",0.43,IF('6 weeks'!DT:DT="more than 4 per week",0.8)))))</f>
        <v>0.43</v>
      </c>
      <c r="DU58">
        <f>IF('6 weeks'!DU:DU="Never/less than 1 per month",0.02,IF('6 weeks'!DU:DU="1-3 per month",0.08,IF('6 weeks'!DU:DU="one per week",0.14,IF('6 weeks'!DU:DU="2-6 per week",0.8,IF('6 weeks'!DU:DU="1 or more per day",1)))))</f>
        <v>0.08</v>
      </c>
      <c r="DV58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0.08</v>
      </c>
      <c r="DW58">
        <f>IF('6 weeks'!DW:DW="Never/less than 1 per month",0.02,IF('6 weeks'!DW:DW="1-3 per month",0.08,IF('6 weeks'!DW:DW="once per week",0.14,IF('6 weeks'!DW:DW="2-4 per week",0.43,IF('6 weeks'!DW:DW="more than 4 per week",0.8)))))</f>
        <v>0.08</v>
      </c>
      <c r="DX58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58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0.08</v>
      </c>
      <c r="DZ58">
        <f>IF('6 weeks'!DZ:DZ="Never/less than 1/month",0.02,IF('6 weeks'!DZ:DZ="1-3 times/month",0.08,IF('6 weeks'!DZ:DZ="once per week",0.14,IF('6 weeks'!DZ:DZ="2-4 times/week",0.43,IF('6 weeks'!DZ:DZ="more than 4 times/week",0.8)))))</f>
        <v>0.08</v>
      </c>
      <c r="EA58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0.02</v>
      </c>
      <c r="EB58">
        <f>IF('6 weeks'!EB:EB="Never/less than 1 per month",0.02,IF('6 weeks'!EB:EB="1-3 per month",0.08,IF('6 weeks'!EB:EB="once per week",0.14,IF('6 weeks'!EB:EB="2-4 per week",0.43,IF('6 weeks'!EB:EB="more than 4 per week",0.8)))))</f>
        <v>0.08</v>
      </c>
      <c r="EC58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58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58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58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58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58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58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3</v>
      </c>
      <c r="EJ58">
        <f>IF('6 weeks'!EJ:EJ="Never/less than once per month",0.02,IF('6 weeks'!EJ:EJ="1-3 times per month",0.08,IF('6 weeks'!EJ:EJ="once per week",0.14,IF('6 weeks'!EJ:EJ="more than once per week",0.43))))</f>
        <v>0.02</v>
      </c>
      <c r="EK58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58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0.08</v>
      </c>
      <c r="EM58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0.8</v>
      </c>
      <c r="EN58">
        <f>IF('6 weeks'!EN:EN="Never/less than 1 per month",0.02,IF('6 weeks'!EN:EN="1-3 per moth",0.08,IF('6 weeks'!EN:EN="1 per week",0.14,IF('6 weeks'!EN:EN="2-4 per week",0.8,IF('6 weeks'!EN:EN="more than 4 per week",0.8)))))</f>
        <v>0.02</v>
      </c>
      <c r="EO58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2.5</v>
      </c>
      <c r="EP58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58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59" spans="1:147" x14ac:dyDescent="0.25">
      <c r="A59">
        <v>135</v>
      </c>
      <c r="B59">
        <f>IF('6 weeks'!B:B="Never/less than 1/month",0.02,IF('6 weeks'!B:B="1-3 times per month",0.08,IF('6 weeks'!B:B="once per week",0.14,IF('6 weeks'!B:B="2-6 times/week",0.8,IF('6 weeks'!B:B="1 or more per day",1)))))</f>
        <v>0.8</v>
      </c>
      <c r="C59">
        <f>IF('6 weeks'!C:C="Never/less than 1/month",0.02,IF('6 weeks'!C:C="1-3 times per month",0.08,IF('6 weeks'!C:C="once per week",0.14,IF('6 weeks'!C:C="2-6 times/week",0.8,IF('6 weeks'!C:C="1 or more per day",1)))))</f>
        <v>0.8</v>
      </c>
      <c r="D59">
        <f>IF('6 weeks'!D:D="Never/less than 1/month",0.02,IF('6 weeks'!D:D="1-3 times per month",0.08,IF('6 weeks'!D:D="once per week",0.14,IF('6 weeks'!D:D="2-6 times/week",0.8,IF('6 weeks'!D:D="1 or more per day",1)))))</f>
        <v>0.02</v>
      </c>
      <c r="E59">
        <f>IF('6 weeks'!E:E="Never/less than 1 per month",0.02,IF('6 weeks'!E:E="1-3 per month",0.08,IF('6 weeks'!E:E="once per week",0.14,IF('6 weeks'!E:E="2-4 per week",0.43,IF('6 weeks'!E:E="1 or more per day",1)))))</f>
        <v>0.02</v>
      </c>
      <c r="F59">
        <f>IF('6 weeks'!F:F="Never/less than 1/month",0.02,IF('6 weeks'!F:F="1-3 times/month",0.08,IF('6 weeks'!F:F="once per week",0.14,IF('6 weeks'!F:F="2-4 times/week",0.43,IF('6 weeks'!F:F="more than 4 times/week",0.8)))))</f>
        <v>0.02</v>
      </c>
      <c r="G59">
        <f>IF('6 weeks'!G:G="Never/less than 1/month",0.02,IF('6 weeks'!G:G="1-3 times per month",0.08,IF('6 weeks'!G:G="once per week",0.14,IF('6 weeks'!G:G="2-6 times/week",0.8,IF('6 weeks'!G:G="1 or more per day",1)))))</f>
        <v>0.08</v>
      </c>
      <c r="H59">
        <f>IF('6 weeks'!H:H="Never/less than 1 per month",0.02,IF('6 weeks'!H:H="1-3 per month",0.08,IF('6 weeks'!H:H="once per week",0.14,IF('6 weeks'!H:H="2-4 per week",0.43,IF('6 weeks'!H:H="more than 4 per week",0.8)))))</f>
        <v>0.08</v>
      </c>
      <c r="I59">
        <f>IF('6 weeks'!I:I="Never/less than 1 per month",0.02,IF('6 weeks'!I:I="1-3 per month",0.08,IF('6 weeks'!I:I="once per week",0.14,IF('6 weeks'!I:I="2-4 per week",0.43,IF('6 weeks'!I:I="more than 4 per week",0.8)))))</f>
        <v>0.08</v>
      </c>
      <c r="J59">
        <f>IF('6 weeks'!J:J="Never/less than 1 per month",0.02,IF('6 weeks'!J:J="1-3 per month",0.08,IF('6 weeks'!J:J="once per week",0.14,IF('6 weeks'!J:J="2-4 per week",0.43,IF('6 weeks'!J:J="more than 4 per week",0.8)))))</f>
        <v>0.08</v>
      </c>
      <c r="K59">
        <f>IF('6 weeks'!K:K="Never/less than 1 per month",0.02,IF('6 weeks'!K:K="1-3 per moth",0.08,IF('6 weeks'!K:K="1 per week",0.14,IF('6 weeks'!K:K="2-4 per week",0.8,IF('6 weeks'!K:K="more than 4 per week",0.8)))))</f>
        <v>0.02</v>
      </c>
      <c r="L59">
        <f>IF('6 weeks'!L:L="Never/less than 1/month",0.02,IF('6 weeks'!L:L="1-3 times/month",0.08,IF('6 weeks'!L:L="once per week",0.14,IF('6 weeks'!L:L="2-4 times/week",0.43,IF('6 weeks'!L:L="more than 4 times/week",0.8)))))</f>
        <v>0.14000000000000001</v>
      </c>
      <c r="M59">
        <f>IF('6 weeks'!M:M="Never/less than 1/month",0.02,IF('6 weeks'!M:M="1-3 times/month",0.08,IF('6 weeks'!M:M="once per week",0.14,IF('6 weeks'!M:M="2-4 times/week",0.43,IF('6 weeks'!M:M="more than 4 times/week",0.8)))))</f>
        <v>0.14000000000000001</v>
      </c>
      <c r="N59">
        <f>IF('6 weeks'!N:N="Never/less than 1 per month",0.02,IF('6 weeks'!N:N="1-3 per moth",0.08,IF('6 weeks'!N:N="1 per week",0.14,IF('6 weeks'!N:N="2-4 per week",0.8,IF('6 weeks'!N:N="more than 4 per week",0.8)))))</f>
        <v>0.02</v>
      </c>
      <c r="O59">
        <f>IF('6 weeks'!O:O="Never/less than 1 per month",0.02,IF('6 weeks'!O:O="1-3 per month",0.08,IF('6 weeks'!O:O="one per week",0.14,IF('6 weeks'!O:O="2-6 per week",0.8,IF('6 weeks'!O:O="1 or more per day",1)))))</f>
        <v>0.14000000000000001</v>
      </c>
      <c r="P59">
        <f>IF('6 weeks'!P:P="Never/less than 1 per month",0.02,IF('6 weeks'!P:P="1-3 per month",0.08,IF('6 weeks'!P:P="once per week",0.14,IF('6 weeks'!P:P="2-4 per week",0.43,IF('6 weeks'!P:P="more than 4 per week",0.8)))))</f>
        <v>0.02</v>
      </c>
      <c r="Q59">
        <f>IF('6 weeks'!Q:Q="Never/less than 1 per month",0.02,IF('6 weeks'!Q:Q="1-3 per month",0.08,IF('6 weeks'!Q:Q="2-6 per week",0.8,IF('6 weeks'!Q:Q="1 per day",1,IF('6 weeks'!Q:Q="more than 1 per day",2.5)))))</f>
        <v>0.8</v>
      </c>
      <c r="R59">
        <f>IF('6 weeks'!R:R="Never/less than once per month",0.02,IF('6 weeks'!R:R="1-3 times per month",0.08,IF('6 weeks'!R:R="once per week",0.14,IF('6 weeks'!R:R="more than once week",0.43))))</f>
        <v>0.02</v>
      </c>
      <c r="S59">
        <f>IF('6 weeks'!S:S="Never/less than 1 per month",0.02,IF('6 weeks'!S:S="1-3 per month",0.08,IF('6 weeks'!S:S="1 per week",0.14,IF('6 weeks'!S:S="more than 1 per week",0.8))))</f>
        <v>0.08</v>
      </c>
      <c r="T59">
        <f>IF('6 weeks'!T:T="Never/less than once per month",0.02,IF('6 weeks'!T:T="1-3 times per month",0.08,IF('6 weeks'!T:T="once per week",0.14,IF('6 weeks'!T:T="more than once week",0.43))))</f>
        <v>0.02</v>
      </c>
      <c r="U59">
        <f>IF('6 weeks'!U:U="Never/less than 1/month",0.02,IF('6 weeks'!U:U="1-3 times/month",0.08,IF('6 weeks'!U:U="once per week",0.14,IF('6 weeks'!U:U="2-4 times/week",0.43,IF('6 weeks'!U:U="more than 4 times/week",0.8)))))</f>
        <v>0.43</v>
      </c>
      <c r="V59">
        <f>IF('6 weeks'!V:V="Never/less than 1/month",0.02,IF('6 weeks'!V:V="1-3 times/month",0.08,IF('6 weeks'!V:V="once per week",0.14,IF('6 weeks'!V:V="2-4 times/week",0.43,IF('6 weeks'!V:V="more than 4 times/week",0.8)))))</f>
        <v>0.14000000000000001</v>
      </c>
      <c r="W59">
        <f>IF('6 weeks'!W:W="Never/less than 1/month",0.02,IF('6 weeks'!W:W="1-3 times/month",0.08,IF('6 weeks'!W:W="once per week",0.14,IF('6 weeks'!W:W="2-4 times/week",0.43,IF('6 weeks'!W:W="more than 4 times/week",0.8)))))</f>
        <v>0.02</v>
      </c>
      <c r="X59">
        <f>IF('6 weeks'!X:X="Never/less than 1 per month",0.02,IF('6 weeks'!X:X="1 per week or less",0.14,IF('6 weeks'!X:X="2-6 per week",0.8,IF('6 weeks'!X:X="1 per day",1,IF('6 weeks'!X:X="2-3 per day",2.5,IF('6 weeks'!X:X="more than 3 per day",3.5))))))</f>
        <v>0.8</v>
      </c>
      <c r="Y59">
        <f>IF('6 weeks'!Y:Y="Never/less than 1 per month",0.02,IF('6 weeks'!Y:Y="1-3 per month",0.08,IF('6 weeks'!Y:Y="once per week",0.14,IF('6 weeks'!Y:Y="2-4 per week",0.43,IF('6 weeks'!Y:Y="more than 4 per week",0.8)))))</f>
        <v>0.08</v>
      </c>
      <c r="Z59">
        <f>IF('6 weeks'!Z:Z="Never/less than 1 per month",0.02,IF('6 weeks'!Z:Z="1-3 per month",0.08,IF('6 weeks'!Z:Z="once per week",0.14,IF('6 weeks'!Z:Z="2-4 per week",0.43,IF('6 weeks'!Z:Z="more than 4 per week",0.8)))))</f>
        <v>0.43</v>
      </c>
      <c r="AA59">
        <f>IF('6 weeks'!AA:AA="Never/less than 1 per month",0.02,IF('6 weeks'!AA:AA="1-3 per month",0.08,IF('6 weeks'!AA:AA="once per week",0.14,IF('6 weeks'!AA:AA="2-4 per week",0.43,IF('6 weeks'!AA:AA="more than 4 per week",0.8)))))</f>
        <v>0.08</v>
      </c>
      <c r="AB59">
        <f>IF('6 weeks'!AB:AB="Never/less than 1 per month",0.02,IF('6 weeks'!AB:AB="1-3 per month",0.08,IF('6 weeks'!AB:AB="once per week",0.14,IF('6 weeks'!AB:AB="2-4 per week",0.43,IF('6 weeks'!AB:AB="more than 4 per week",0.8)))))</f>
        <v>0.08</v>
      </c>
      <c r="AC59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59">
        <f>IF('6 weeks'!AD:AD="Never/less than 1 per month",0.02,IF('6 weeks'!AD:AD="1-3 per month",0.08,IF('6 weeks'!AD:AD="one per week",0.14,IF('6 weeks'!AD:AD="2-4 per week",0.43,IF('6 weeks'!AD:AD="more than 4 per week",0.8)))))</f>
        <v>0.02</v>
      </c>
      <c r="AE59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0.8</v>
      </c>
      <c r="AF59">
        <f>IF('6 weeks'!AF:AF="Never/less than 1 per month",0.02,IF('6 weeks'!AF:AF="1-3 per month",0.08,IF('6 weeks'!AF:AF="one per week",0.14,IF('6 weeks'!AF:AF="2-6 per week",0.8,IF('6 weeks'!AF:AF="1 or more per day",1)))))</f>
        <v>0.8</v>
      </c>
      <c r="AG59">
        <f>IF('6 weeks'!AG:AG="never/less than 1 per month",0.02,IF('6 weeks'!AG:AG="1-3 times per month",0.08,IF('6 weeks'!AG:AG="once per week",0.14,IF('6 weeks'!AG:AG="2-4 times per week",0.43,IF('6 weeks'!AG:AG="more than 4 times per week",0.8)))))</f>
        <v>0.08</v>
      </c>
      <c r="AH59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0.43</v>
      </c>
      <c r="AI59">
        <f>IF('6 weeks'!AI:AI="Never/less than once per month",0.02,IF('6 weeks'!AI:AI="1-3 times per month",0.08,IF('6 weeks'!AI:AI="once per week",0.14,IF('6 weeks'!AI:AI="more than once week",0.43))))</f>
        <v>0.02</v>
      </c>
      <c r="AJ59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59">
        <f>IF('6 weeks'!AK:AK="Never/less than 1 per month",0.02,IF('6 weeks'!AK:AK="1-3 per month",0.08,IF('6 weeks'!AK:AK="one per week",0.14,IF('6 weeks'!AK:AK="2-6 per week",0.8,IF('6 weeks'!AK:AK="1 or more per day",1)))))</f>
        <v>0.8</v>
      </c>
      <c r="AL59">
        <f>IF('6 weeks'!AL:AL="Never/less than 1/month",0.02,IF('6 weeks'!AL:AL="1-3 times/month",0.08,IF('6 weeks'!AL:AL="once per week",0.14,IF('6 weeks'!AL:AL="2-4 times/week",0.43,IF('6 weeks'!AL:AL="more than 4 times/week",0.8)))))</f>
        <v>0.43</v>
      </c>
      <c r="AM59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59">
        <f>IF('6 weeks'!AN:AN="Never/less than 1 per month",0.02,IF('6 weeks'!AN:AN="1-3 per moth",0.08,IF('6 weeks'!AN:AN="1 per week",0.14,IF('6 weeks'!AN:AN="2-4 per week",0.8,IF('6 weeks'!AN:AN="more than 4 per week",0.8)))))</f>
        <v>0.02</v>
      </c>
      <c r="AO59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59">
        <f>IF('6 weeks'!AP:AP="Never/less than 1 per month",0.02,IF('6 weeks'!AP:AP="1-3 per month",0.08,IF('6 weeks'!AP:AP="1 per week",0.14,IF('6 weeks'!AP:AP="more than 1 per week",0.8))))</f>
        <v>0.14000000000000001</v>
      </c>
      <c r="AQ59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59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59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59">
        <f>IF('6 weeks'!AT:AT="Never/less than 1 per month",0.02,IF('6 weeks'!AT:AT="1-3 per month",0.08,IF('6 weeks'!AT:AT="1-4 per week",0.43,IF('6 weeks'!AT:AT="more than 4 per week",0.8))))</f>
        <v>0.08</v>
      </c>
      <c r="AU59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59">
        <f>IF('6 weeks'!AV:AV="Never/less than 1 per month",0.02,IF('6 weeks'!AV:AV="1-3 per month",0.08,IF('6 weeks'!AV:AV="one per week",0.14,IF('6 weeks'!AV:AV="2-6 per week",0.8,IF('6 weeks'!AV:AV="1 or more per day",1)))))</f>
        <v>0.08</v>
      </c>
      <c r="AW59">
        <f>IF('6 weeks'!AW:AW="Never/less than 1 per month",0.02,IF('6 weeks'!AW:AW="1-3 per month",0.08,IF('6 weeks'!AW:AW="once per week",0.14,IF('6 weeks'!AW:AW="2-4 per week",0.43,IF('6 weeks'!AW:AW="more than 4 per week",0.8)))))</f>
        <v>0.08</v>
      </c>
      <c r="AX59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59">
        <f>IF('6 weeks'!AY:AY="Never/less than 1 per month",0.02,IF('6 weeks'!AY:AY="1-3 per moth",0.08,IF('6 weeks'!AY:AY="1 per week",0.14,IF('6 weeks'!AY:AY="2-4 per week",0.43,IF('6 weeks'!AY:AY="more than 4 per week",0.8)))))</f>
        <v>0.02</v>
      </c>
      <c r="AZ59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59">
        <f>IF('6 weeks'!BA:BA="Never/less than 1 per month",0.02,IF('6 weeks'!BA:BA="1-3 per moth",0.08,IF('6 weeks'!BA:BA="1 per week",0.14,IF('6 weeks'!BA:BA="2-4 per week",0.8,IF('6 weeks'!BA:BA="more than 4 per week",0.8)))))</f>
        <v>0.8</v>
      </c>
      <c r="BB59">
        <f>IF('6 weeks'!BB:BB="Never/less than 1 per month",0.02,IF('6 weeks'!BB:BB="1-3 per moth",0.08,IF('6 weeks'!BB:BB="1 per week",0.14,IF('6 weeks'!BB:BB="2-4 per week",0.8,IF('6 weeks'!BB:BB="more than 4 per week",0.8)))))</f>
        <v>0.14000000000000001</v>
      </c>
      <c r="BC59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59">
        <f>IF('6 weeks'!BD:BD="Never/less than 1 per month",0.02,IF('6 weeks'!BD:BD="1-3 per month",0.08,IF('6 weeks'!BD:BD="1 per week",0.14,IF('6 weeks'!BD:BD="more than 1 per week",0.8))))</f>
        <v>0.8</v>
      </c>
      <c r="BE59">
        <f>IF('6 weeks'!BE:BE="Never/less than 1 per month",0.02,IF('6 weeks'!BE:BE="1-3 per month",0.08,IF('6 weeks'!BE:BE="1 per week",0.14,IF('6 weeks'!BE:BE="more than 1 per week",0.8))))</f>
        <v>0.14000000000000001</v>
      </c>
      <c r="BF59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59">
        <f>IF('6 weeks'!BG:BG="Never/less than 1/month",0.02,IF('6 weeks'!BG:BG="1-3 times/month",0.08,IF('6 weeks'!BG:BG="once per week",0.14,IF('6 weeks'!BG:BG="2-4 times/week",0.43,IF('6 weeks'!BG:BG="more than 4 times/week",0.8)))))</f>
        <v>0.14000000000000001</v>
      </c>
      <c r="BH59">
        <f>IF('6 weeks'!BH:BH="Never/less than 1/month",0.02,IF('6 weeks'!BH:BH="1-3 times/month",0.08,IF('6 weeks'!BH:BH="once per week",0.14,IF('6 weeks'!BH:BH="2-4 times/week",0.43,IF('6 weeks'!BH:BH="more than 4 times/week",0.8)))))</f>
        <v>0.43</v>
      </c>
      <c r="BI59">
        <f>IF('6 weeks'!BI:BI="Never/less than 1/month",0.02,IF('6 weeks'!BI:BI="1-3 times/month",0.08,IF('6 weeks'!BI:BI="once per week",0.14,IF('6 weeks'!BI:BI="2-4 times/week",0.43,IF('6 weeks'!BI:BI="1 or more per day",1)))))</f>
        <v>0.08</v>
      </c>
      <c r="BJ59">
        <f>IF('6 weeks'!BJ:BJ="Never/less than 1 per month",0.02,IF('6 weeks'!BJ:BJ="1-3 per month",0.08,IF('6 weeks'!BJ:BJ="one per week",0.14,IF('6 weeks'!BJ:BJ="2-4 per week",0.43,IF('6 weeks'!BJ:BJ="more than 4 per week",0.8)))))</f>
        <v>0.14000000000000001</v>
      </c>
      <c r="BK59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59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59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59">
        <f>IF('6 weeks'!BN:BN="Never/less than 1 per month",0.02,IF('6 weeks'!BN:BN="1-3 per month",0.08,IF('6 weeks'!BN:BN="once per week",0.14,IF('6 weeks'!BN:BN="2-4 per week",0.43,IF('6 weeks'!BN:BN="more than 4 per week",0.8)))))</f>
        <v>0.43</v>
      </c>
      <c r="BO59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59">
        <f>IF('6 weeks'!BP:BP="Never/less than 1 per month",0.02,IF('6 weeks'!BP:BP="1-3 per month",0.08,IF('6 weeks'!BP:BP="one per week",0.14,IF('6 weeks'!BP:BP="2-4 per week",0.43,IF('6 weeks'!BP:BP="more than 4 per week",0.8)))))</f>
        <v>0.43</v>
      </c>
      <c r="BQ59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59">
        <f>IF('6 weeks'!BR:BR="never/less than 1 per month",0.02,IF('6 weeks'!BR:BR="1-3 times per month",0.08,IF('6 weeks'!BR:BR="once per week",0.14,IF('6 weeks'!BR:BR="2-4 imes per week",0.43,IF('6 weeks'!BR:BR="more than 4 times per week",0.8)))))</f>
        <v>0.14000000000000001</v>
      </c>
      <c r="BS59">
        <f>IF('6 weeks'!BS:BS="Never/less than 1 per month",0.02,IF('6 weeks'!BS:BS="1-3 per month",0.08,IF('6 weeks'!BS:BS="once per week",0.14,IF('6 weeks'!BS:BS="2-4 per week",0.43,IF('6 weeks'!BS:BS="more than 4 per week",0.8)))))</f>
        <v>0.08</v>
      </c>
      <c r="BT59">
        <f>IF('6 weeks'!BT:BT="Never/less than 1/month",0.02,IF('6 weeks'!BT:BT="1-3 times per month",0.08,IF('6 weeks'!BT:BT="once per week",0.14,IF('6 weeks'!BT:BT="2-6 times/week",0.8,IF('6 weeks'!BT:BT="1 or more per day",1)))))</f>
        <v>0.08</v>
      </c>
      <c r="BU59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59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59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59">
        <f>IF('6 weeks'!BX:BX="Never/less than 1 per month",0.02,IF('6 weeks'!BX:BX="1-3 per month",0.08,IF('6 weeks'!BX:BX="once per week",0.14,IF('6 weeks'!BX:BX="2-4 per week",0.43,IF('6 weeks'!BX:BX="more than 4 per week",0.8)))))</f>
        <v>0.14000000000000001</v>
      </c>
      <c r="BY59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59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59">
        <f>IF('6 weeks'!CA:CA="Never/less than 1 per month",0.02,IF('6 weeks'!CA:CA="1-3 per month",0.08,IF('6 weeks'!CA:CA="once per week",0.14,IF('6 weeks'!CA:CA="2-4 per week",0.43,IF('6 weeks'!CA:CA="more than 4 per week",0.8)))))</f>
        <v>0.08</v>
      </c>
      <c r="CB59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0.8</v>
      </c>
      <c r="CC59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59">
        <f>IF('6 weeks'!CD:CD="Never/less than 1/month",0.02,IF('6 weeks'!CD:CD="1-3 times/month",0.08,IF('6 weeks'!CD:CD="once per week",0.14,IF('6 weeks'!CD:CD="2-4 times/week",0.43,IF('6 weeks'!CD:CD="more than 4 times/week",0.8)))))</f>
        <v>0.14000000000000001</v>
      </c>
      <c r="CE59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59">
        <f>IF('6 weeks'!CF:CF="Never/less than 1 per month",0.02,IF('6 weeks'!CF:CF="1-3 per month",0.08,IF('6 weeks'!CF:CF="once per week",0.14,IF('6 weeks'!CF:CF="2-4 per week",0.43,IF('6 weeks'!CF:CF="more than 4 per week",0.8)))))</f>
        <v>0.08</v>
      </c>
      <c r="CG59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0.02</v>
      </c>
      <c r="CH59">
        <f>IF('6 weeks'!CH:CH="Never/less than once per month",0.02,IF('6 weeks'!CH:CH="1-3 times per month",0.08,IF('6 weeks'!CH:CH="once per week",0.14,IF('6 weeks'!CH:CH="more than once week",0.43))))</f>
        <v>0.02</v>
      </c>
      <c r="CI59">
        <f>IF('6 weeks'!CI:CI="Never/less than once per month",0.02,IF('6 weeks'!CI:CI="1-3 times per month",0.08,IF('6 weeks'!CI:CI="once per week",0.14,IF('6 weeks'!CI:CI="more than once week",0.43))))</f>
        <v>0.02</v>
      </c>
      <c r="CJ59">
        <f>IF('6 weeks'!CJ:CJ="Never/less than 1/month",0.02,IF('6 weeks'!CJ:CJ="1-3 times per month",0.08,IF('6 weeks'!CJ:CJ="once per week",0.14,IF('6 weeks'!CJ:CJ="2-6 times/week",0.8,IF('6 weeks'!CJ:CJ="1 or more per day",1)))))</f>
        <v>0.8</v>
      </c>
      <c r="CK59">
        <f>IF('6 weeks'!CK:CK="Never/less than 1 per month",0.02,IF('6 weeks'!CK:CK="1-3 per month",0.08,IF('6 weeks'!CK:CK="one per week",0.14,IF('6 weeks'!CK:CK="2-6 per week",0.8,IF('6 weeks'!CK:CK="1 or more per day",1)))))</f>
        <v>0.14000000000000001</v>
      </c>
      <c r="CL59">
        <v>7.02</v>
      </c>
      <c r="CM59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59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59">
        <f>IF('6 weeks'!CO:CO="Never/less than 1 per month",0.02,IF('6 weeks'!CO:CO="1-3 per month",0.08,IF('6 weeks'!CO:CO="1 per week",0.14,IF('6 weeks'!CO:CO="more than 1 per week",0.8))))</f>
        <v>0.08</v>
      </c>
      <c r="CP59">
        <f>IF('6 weeks'!CP:CP="Never/less than 1 per month",0.02,IF('6 weeks'!CP:CP="1-3 per moth",0.08,IF('6 weeks'!CP:CP="1 per week",0.14,IF('6 weeks'!CP:CP="2-4 per week",0.8,IF('6 weeks'!CP:CP="more than 4 per week",0.8)))))</f>
        <v>0.8</v>
      </c>
      <c r="CQ59">
        <f>IF('6 weeks'!CQ:CQ="Never/less than once per month",0.02,IF('6 weeks'!CQ:CQ="1-3 times per month",0.08,IF('6 weeks'!CQ:CQ="once per week",0.14,IF('6 weeks'!CQ:CQ="more than once week",0.43))))</f>
        <v>0.08</v>
      </c>
      <c r="CR59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59">
        <f>IF('6 weeks'!CS:CS="Never/less than 1 per month",0.02,IF('6 weeks'!CS:CS="1-3 per month",0.08,IF('6 weeks'!CS:CS="one per week",0.14,IF('6 weeks'!CS:CS="2-4 per week",0.43,IF('6 weeks'!CS:CS="more than 4 per week",0.8)))))</f>
        <v>0.43</v>
      </c>
      <c r="CT59">
        <f>IF('6 weeks'!CT:CT="Never/less than 1 per month",0.02,IF('6 weeks'!CT:CT="1-3 per month",0.08,IF('6 weeks'!CT:CT="1 per week",0.14,IF('6 weeks'!CT:CT="more than 1 per week",0.8))))</f>
        <v>0.02</v>
      </c>
      <c r="CU59">
        <f>IF('6 weeks'!CU:CU="Never/less than 1/month",0.02,IF('6 weeks'!CU:CU="1-3 times per month",0.08,IF('6 weeks'!CU:CU="once per week",0.14,IF('6 weeks'!CU:CU="2-6 times/week",0.8,IF('6 weeks'!CU:CU="1 or more per day",1)))))</f>
        <v>0.02</v>
      </c>
      <c r="CV59">
        <f>IF('6 weeks'!CV:CV="Never/less than 1/month",0.02,IF('6 weeks'!CV:CV="1-3 times/month",0.08,IF('6 weeks'!CV:CV="once per week",0.14,IF('6 weeks'!CV:CV="2-4 times/week",0.43,IF('6 weeks'!CV:CV="more than 4 times/week",0.8)))))</f>
        <v>0.14000000000000001</v>
      </c>
      <c r="CW59">
        <f>IF('6 weeks'!CW:CW="Never/less than 1 per month",0.02,IF('6 weeks'!CW:CW="1-3 per month",0.08,IF('6 weeks'!CW:CW="1 per week",0.14,IF('6 weeks'!CW:CW="more than 1 per week",0.8))))</f>
        <v>0.08</v>
      </c>
      <c r="CX59">
        <f>IF('6 weeks'!CX:CX="Never/less than once per month",0.02,IF('6 weeks'!CX:CX="1-3 times per month",0.08,IF('6 weeks'!CX:CX="once per week",0.14,IF('6 weeks'!CX:CX="more than once week",0.43))))</f>
        <v>0.02</v>
      </c>
      <c r="CY59">
        <f>IF('6 weeks'!CY:CY="Never/less than 1 per month",0.02,IF('6 weeks'!CY:CY="1-3 per month",0.08,IF('6 weeks'!CY:CY="once per week",0.14,IF('6 weeks'!CY:CY="2-4 per week",0.43,IF('6 weeks'!CY:CY="more than 4 per week",0.8)))))</f>
        <v>0.43</v>
      </c>
      <c r="CZ59">
        <f>IF('6 weeks'!CZ:CZ="Never/less than 1 per month",0.02,IF('6 weeks'!CZ:CZ="1-3 per month",0.08,IF('6 weeks'!CZ:CZ="1-4 per week",0.43,IF('6 weeks'!CZ:CZ="more than 4 per week",0.8))))</f>
        <v>0.08</v>
      </c>
      <c r="DA59">
        <f>IF('6 weeks'!DA:DA="Never/less than 1 per month",0.02,IF('6 weeks'!DA:DA="1-3 per month",0.08,IF('6 weeks'!DA:DA="once per week",0.14,IF('6 weeks'!DA:DA="2-4 per week",0.43,IF('6 weeks'!DA:DA="more than 4 per week",0.8)))))</f>
        <v>0.08</v>
      </c>
      <c r="DB59">
        <f>IF('6 weeks'!DB:DB="Never/less than 1 per month",0.02,IF('6 weeks'!DB:DB="1-3 per month",0.08,IF('6 weeks'!DB:DB="1-4 per week",0.43,IF('6 weeks'!DB:DB="more than 4 per week",0.8))))</f>
        <v>0.02</v>
      </c>
      <c r="DC59">
        <f>IF('6 weeks'!DC:DC="Never/less than 1 per month",0.02,IF('6 weeks'!DC:DC="1-3 per month",0.08,IF('6 weeks'!DC:DC="once per week",0.14,IF('6 weeks'!DC:DC="2-4 per week",0.43,IF('6 weeks'!DC:DC="more than 4 per week",0.8)))))</f>
        <v>0.08</v>
      </c>
      <c r="DD59">
        <f>IF('6 weeks'!DD:DD="Never/less than 1 per month",0.02,IF('6 weeks'!DD:DD="1-3 per month",0.08,IF('6 weeks'!DD:DD="one per week",0.14,IF('6 weeks'!DD:DD="2-6 per week",0.43,IF('6 weeks'!DD:DD="1 or more per day",1)))))</f>
        <v>0.43</v>
      </c>
      <c r="DE59">
        <f>IF('6 weeks'!DE:DE="Never/less than 1 per month",0.02,IF('6 weeks'!DE:DE="1-3 per moth",0.08,IF('6 weeks'!DE:DE="1 per week",0.14,IF('6 weeks'!DE:DE="2-4 per week",0.8,IF('6 weeks'!DE:DE="more than 4 per week",0.8)))))</f>
        <v>0.08</v>
      </c>
      <c r="DF59">
        <f>IF('6 weeks'!DF:DF="Never/less than once per month",0.02,IF('6 weeks'!DF:DF="1-3 times per month",0.08,IF('6 weeks'!DF:DF="once per week",0.14,IF('6 weeks'!DF:DF="more than once week",0.43))))</f>
        <v>0.02</v>
      </c>
      <c r="DG59">
        <f>IF('6 weeks'!DG:DG="Never/less than 1 per month",0.02,IF('6 weeks'!DG:DG="1-3 per month",0.08,IF('6 weeks'!DG:DG="1 per week",0.14,IF('6 weeks'!DG:DG="more than 1 per week",0.8))))</f>
        <v>0.08</v>
      </c>
      <c r="DH59">
        <f>IF('6 weeks'!DH:DH="Never/less than 1 per month",0.02,IF('6 weeks'!DH:DH="1-3 per month",0.08,IF('6 weeks'!DH:DH="once per week",0.14,IF('6 weeks'!DH:DH="2-4 per week",0.43,IF('6 weeks'!DH:DH="more than 4 per week",0.8)))))</f>
        <v>0.02</v>
      </c>
      <c r="DI59">
        <f>IF('6 weeks'!DI:DI="Never/less than 1/month",0.02,IF('6 weeks'!DI:DI="1-3 times/month",0.08,IF('6 weeks'!DI:DI="once per week",0.14,IF('6 weeks'!DI:DI="2-4 times/week",0.43,IF('6 weeks'!DI:DI="1 or more per day",1)))))</f>
        <v>0.43</v>
      </c>
      <c r="DJ59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59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0.8</v>
      </c>
      <c r="DL59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59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59">
        <f>IF('6 weeks'!DN:DN="Never/less than 1 per month",0.02,IF('6 weeks'!DN:DN="1-3 per month",0.08,IF('6 weeks'!DN:DN="once per week",0.14,IF('6 weeks'!DN:DN="2-4 per week",0.43,IF('6 weeks'!DN:DN="more than 4 per week",0.8)))))</f>
        <v>0.08</v>
      </c>
      <c r="DO59">
        <f>IF('6 weeks'!DO:DO="never/less than 1 per month",0.02,IF('6 weeks'!DO:DO="1-3 times per month",0.08,IF('6 weeks'!DO:DO="once per week",0.14,IF('6 weeks'!DO:DO="2-4 imes/week",0.43,IF('6 weeks'!DO:DO="more than 4 times per week",0.8)))))</f>
        <v>0.08</v>
      </c>
      <c r="DP59">
        <f>IF('6 weeks'!DP:DP="Never/less than 1 per month",0.02,IF('6 weeks'!DP:DP="1-3 per month",0.08,IF('6 weeks'!DP:DP="once per week",0.14,IF('6 weeks'!DP:DP="2-4 per week",0.43,IF('6 weeks'!DP:DP="more than 4 per week",0.8)))))</f>
        <v>0.02</v>
      </c>
      <c r="DQ59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59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59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59">
        <f>IF('6 weeks'!DT:DT="Never/less than 1 per month",0.02,IF('6 weeks'!DT:DT="1-3 per month",0.08,IF('6 weeks'!DT:DT="once per week",0.14,IF('6 weeks'!DT:DT="2-4 per week",0.43,IF('6 weeks'!DT:DT="more than 4 per week",0.8)))))</f>
        <v>0.43</v>
      </c>
      <c r="DU59">
        <f>IF('6 weeks'!DU:DU="Never/less than 1 per month",0.02,IF('6 weeks'!DU:DU="1-3 per month",0.08,IF('6 weeks'!DU:DU="one per week",0.14,IF('6 weeks'!DU:DU="2-6 per week",0.8,IF('6 weeks'!DU:DU="1 or more per day",1)))))</f>
        <v>0.08</v>
      </c>
      <c r="DV59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59">
        <f>IF('6 weeks'!DW:DW="Never/less than 1 per month",0.02,IF('6 weeks'!DW:DW="1-3 per month",0.08,IF('6 weeks'!DW:DW="once per week",0.14,IF('6 weeks'!DW:DW="2-4 per week",0.43,IF('6 weeks'!DW:DW="more than 4 per week",0.8)))))</f>
        <v>0.08</v>
      </c>
      <c r="DX59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59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59">
        <f>IF('6 weeks'!DZ:DZ="Never/less than 1/month",0.02,IF('6 weeks'!DZ:DZ="1-3 times/month",0.08,IF('6 weeks'!DZ:DZ="once per week",0.14,IF('6 weeks'!DZ:DZ="2-4 times/week",0.43,IF('6 weeks'!DZ:DZ="more than 4 times/week",0.8)))))</f>
        <v>0.14000000000000001</v>
      </c>
      <c r="EA59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0.08</v>
      </c>
      <c r="EB59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59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59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59">
        <f>IF('6 weeks'!EE:EE="Never/less than 1/month",0.02,IF('6 weeks'!EE:EE="1-3 times per month",0.08,IF('6 weeks'!EE:EE="once per week",0.14,IF('6 weeks'!EE:EE="2-6 times/week",0.8,IF('6 weeks'!EE:EE="1 or more per day",1)))))</f>
        <v>0.14000000000000001</v>
      </c>
      <c r="EF59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59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59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59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2</v>
      </c>
      <c r="EJ59">
        <f>IF('6 weeks'!EJ:EJ="Never/less than once per month",0.02,IF('6 weeks'!EJ:EJ="1-3 times per month",0.08,IF('6 weeks'!EJ:EJ="once per week",0.14,IF('6 weeks'!EJ:EJ="more than once per week",0.43))))</f>
        <v>0.08</v>
      </c>
      <c r="EK59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59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0.08</v>
      </c>
      <c r="EM59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2.5</v>
      </c>
      <c r="EN59">
        <f>IF('6 weeks'!EN:EN="Never/less than 1 per month",0.02,IF('6 weeks'!EN:EN="1-3 per moth",0.08,IF('6 weeks'!EN:EN="1 per week",0.14,IF('6 weeks'!EN:EN="2-4 per week",0.8,IF('6 weeks'!EN:EN="more than 4 per week",0.8)))))</f>
        <v>0.08</v>
      </c>
      <c r="EO59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0.43</v>
      </c>
      <c r="EP59">
        <f>IF('6 weeks'!EP:EP="Never/less than 1/month",0.02,IF('6 weeks'!EP:EP="1-3 times/month",0.08,IF('6 weeks'!EP:EP="once per week",0.14,IF('6 weeks'!EP:EP="2-4 times/week",0.43,IF('6 weeks'!EP:EP="more than 4 times/week",0.8)))))</f>
        <v>0.08</v>
      </c>
      <c r="EQ59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60" spans="1:147" x14ac:dyDescent="0.25">
      <c r="A60">
        <v>149</v>
      </c>
      <c r="B60">
        <f>IF('6 weeks'!B:B="Never/less than 1/month",0.02,IF('6 weeks'!B:B="1-3 times per month",0.08,IF('6 weeks'!B:B="once per week",0.14,IF('6 weeks'!B:B="2-6 times/week",0.8,IF('6 weeks'!B:B="1 or more per day",1)))))</f>
        <v>0.08</v>
      </c>
      <c r="C60">
        <f>IF('6 weeks'!C:C="Never/less than 1/month",0.02,IF('6 weeks'!C:C="1-3 times per month",0.08,IF('6 weeks'!C:C="once per week",0.14,IF('6 weeks'!C:C="2-6 times/week",0.8,IF('6 weeks'!C:C="1 or more per day",1)))))</f>
        <v>0.08</v>
      </c>
      <c r="D60">
        <f>IF('6 weeks'!D:D="Never/less than 1/month",0.02,IF('6 weeks'!D:D="1-3 times per month",0.08,IF('6 weeks'!D:D="once per week",0.14,IF('6 weeks'!D:D="2-6 times/week",0.8,IF('6 weeks'!D:D="1 or more per day",1)))))</f>
        <v>0.14000000000000001</v>
      </c>
      <c r="E60">
        <f>IF('6 weeks'!E:E="Never/less than 1 per month",0.02,IF('6 weeks'!E:E="1-3 per month",0.08,IF('6 weeks'!E:E="once per week",0.14,IF('6 weeks'!E:E="2-4 per week",0.43,IF('6 weeks'!E:E="1 or more per day",1)))))</f>
        <v>0.02</v>
      </c>
      <c r="F60">
        <f>IF('6 weeks'!F:F="Never/less than 1/month",0.02,IF('6 weeks'!F:F="1-3 times/month",0.08,IF('6 weeks'!F:F="once per week",0.14,IF('6 weeks'!F:F="2-4 times/week",0.43,IF('6 weeks'!F:F="more than 4 times/week",0.8)))))</f>
        <v>0.14000000000000001</v>
      </c>
      <c r="G60">
        <f>IF('6 weeks'!G:G="Never/less than 1/month",0.02,IF('6 weeks'!G:G="1-3 times per month",0.08,IF('6 weeks'!G:G="once per week",0.14,IF('6 weeks'!G:G="2-6 times/week",0.8,IF('6 weeks'!G:G="1 or more per day",1)))))</f>
        <v>0.02</v>
      </c>
      <c r="H60">
        <f>IF('6 weeks'!H:H="Never/less than 1 per month",0.02,IF('6 weeks'!H:H="1-3 per month",0.08,IF('6 weeks'!H:H="once per week",0.14,IF('6 weeks'!H:H="2-4 per week",0.43,IF('6 weeks'!H:H="more than 4 per week",0.8)))))</f>
        <v>0.02</v>
      </c>
      <c r="I60">
        <f>IF('6 weeks'!I:I="Never/less than 1 per month",0.02,IF('6 weeks'!I:I="1-3 per month",0.08,IF('6 weeks'!I:I="once per week",0.14,IF('6 weeks'!I:I="2-4 per week",0.43,IF('6 weeks'!I:I="more than 4 per week",0.8)))))</f>
        <v>0.02</v>
      </c>
      <c r="J60">
        <f>IF('6 weeks'!J:J="Never/less than 1 per month",0.02,IF('6 weeks'!J:J="1-3 per month",0.08,IF('6 weeks'!J:J="once per week",0.14,IF('6 weeks'!J:J="2-4 per week",0.43,IF('6 weeks'!J:J="more than 4 per week",0.8)))))</f>
        <v>0.02</v>
      </c>
      <c r="K60">
        <f>IF('6 weeks'!K:K="Never/less than 1 per month",0.02,IF('6 weeks'!K:K="1-3 per moth",0.08,IF('6 weeks'!K:K="1 per week",0.14,IF('6 weeks'!K:K="2-4 per week",0.8,IF('6 weeks'!K:K="more than 4 per week",0.8)))))</f>
        <v>0.02</v>
      </c>
      <c r="L60">
        <f>IF('6 weeks'!L:L="Never/less than 1/month",0.02,IF('6 weeks'!L:L="1-3 times/month",0.08,IF('6 weeks'!L:L="once per week",0.14,IF('6 weeks'!L:L="2-4 times/week",0.43,IF('6 weeks'!L:L="more than 4 times/week",0.8)))))</f>
        <v>0.02</v>
      </c>
      <c r="M60">
        <f>IF('6 weeks'!M:M="Never/less than 1/month",0.02,IF('6 weeks'!M:M="1-3 times/month",0.08,IF('6 weeks'!M:M="once per week",0.14,IF('6 weeks'!M:M="2-4 times/week",0.43,IF('6 weeks'!M:M="more than 4 times/week",0.8)))))</f>
        <v>0.08</v>
      </c>
      <c r="N60">
        <f>IF('6 weeks'!N:N="Never/less than 1 per month",0.02,IF('6 weeks'!N:N="1-3 per moth",0.08,IF('6 weeks'!N:N="1 per week",0.14,IF('6 weeks'!N:N="2-4 per week",0.8,IF('6 weeks'!N:N="more than 4 per week",0.8)))))</f>
        <v>0.08</v>
      </c>
      <c r="O60">
        <f>IF('6 weeks'!O:O="Never/less than 1 per month",0.02,IF('6 weeks'!O:O="1-3 per month",0.08,IF('6 weeks'!O:O="one per week",0.14,IF('6 weeks'!O:O="2-6 per week",0.8,IF('6 weeks'!O:O="1 or more per day",1)))))</f>
        <v>0.02</v>
      </c>
      <c r="P60">
        <f>IF('6 weeks'!P:P="Never/less than 1 per month",0.02,IF('6 weeks'!P:P="1-3 per month",0.08,IF('6 weeks'!P:P="once per week",0.14,IF('6 weeks'!P:P="2-4 per week",0.43,IF('6 weeks'!P:P="more than 4 per week",0.8)))))</f>
        <v>0.02</v>
      </c>
      <c r="Q60">
        <f>IF('6 weeks'!Q:Q="Never/less than 1 per month",0.02,IF('6 weeks'!Q:Q="1-3 per month",0.08,IF('6 weeks'!Q:Q="2-6 per week",0.8,IF('6 weeks'!Q:Q="1 per day",1,IF('6 weeks'!Q:Q="more than 1 per day",2.5)))))</f>
        <v>0.8</v>
      </c>
      <c r="R60">
        <f>IF('6 weeks'!R:R="Never/less than once per month",0.02,IF('6 weeks'!R:R="1-3 times per month",0.08,IF('6 weeks'!R:R="once per week",0.14,IF('6 weeks'!R:R="more than once week",0.43))))</f>
        <v>0.02</v>
      </c>
      <c r="S60">
        <f>IF('6 weeks'!S:S="Never/less than 1 per month",0.02,IF('6 weeks'!S:S="1-3 per month",0.08,IF('6 weeks'!S:S="1 per week",0.14,IF('6 weeks'!S:S="more than 1 per week",0.8))))</f>
        <v>0.02</v>
      </c>
      <c r="T60">
        <f>IF('6 weeks'!T:T="Never/less than once per month",0.02,IF('6 weeks'!T:T="1-3 times per month",0.08,IF('6 weeks'!T:T="once per week",0.14,IF('6 weeks'!T:T="more than once week",0.43))))</f>
        <v>0.02</v>
      </c>
      <c r="U60">
        <f>IF('6 weeks'!U:U="Never/less than 1/month",0.02,IF('6 weeks'!U:U="1-3 times/month",0.08,IF('6 weeks'!U:U="once per week",0.14,IF('6 weeks'!U:U="2-4 times/week",0.43,IF('6 weeks'!U:U="more than 4 times/week",0.8)))))</f>
        <v>0.02</v>
      </c>
      <c r="V60">
        <f>IF('6 weeks'!V:V="Never/less than 1/month",0.02,IF('6 weeks'!V:V="1-3 times/month",0.08,IF('6 weeks'!V:V="once per week",0.14,IF('6 weeks'!V:V="2-4 times/week",0.43,IF('6 weeks'!V:V="more than 4 times/week",0.8)))))</f>
        <v>0.02</v>
      </c>
      <c r="W60">
        <f>IF('6 weeks'!W:W="Never/less than 1/month",0.02,IF('6 weeks'!W:W="1-3 times/month",0.08,IF('6 weeks'!W:W="once per week",0.14,IF('6 weeks'!W:W="2-4 times/week",0.43,IF('6 weeks'!W:W="more than 4 times/week",0.8)))))</f>
        <v>0.02</v>
      </c>
      <c r="X60">
        <f>IF('6 weeks'!X:X="Never/less than 1 per month",0.02,IF('6 weeks'!X:X="1 per week or less",0.14,IF('6 weeks'!X:X="2-6 per week",0.8,IF('6 weeks'!X:X="1 per day",1,IF('6 weeks'!X:X="2-3 per day",2.5,IF('6 weeks'!X:X="more than 3 per day",3.5))))))</f>
        <v>0.8</v>
      </c>
      <c r="Y60">
        <f>IF('6 weeks'!Y:Y="Never/less than 1 per month",0.02,IF('6 weeks'!Y:Y="1-3 per month",0.08,IF('6 weeks'!Y:Y="once per week",0.14,IF('6 weeks'!Y:Y="2-4 per week",0.43,IF('6 weeks'!Y:Y="more than 4 per week",0.8)))))</f>
        <v>0.02</v>
      </c>
      <c r="Z60">
        <f>IF('6 weeks'!Z:Z="Never/less than 1 per month",0.02,IF('6 weeks'!Z:Z="1-3 per month",0.08,IF('6 weeks'!Z:Z="once per week",0.14,IF('6 weeks'!Z:Z="2-4 per week",0.43,IF('6 weeks'!Z:Z="more than 4 per week",0.8)))))</f>
        <v>0.02</v>
      </c>
      <c r="AA60">
        <f>IF('6 weeks'!AA:AA="Never/less than 1 per month",0.02,IF('6 weeks'!AA:AA="1-3 per month",0.08,IF('6 weeks'!AA:AA="once per week",0.14,IF('6 weeks'!AA:AA="2-4 per week",0.43,IF('6 weeks'!AA:AA="more than 4 per week",0.8)))))</f>
        <v>0.14000000000000001</v>
      </c>
      <c r="AB60">
        <f>IF('6 weeks'!AB:AB="Never/less than 1 per month",0.02,IF('6 weeks'!AB:AB="1-3 per month",0.08,IF('6 weeks'!AB:AB="once per week",0.14,IF('6 weeks'!AB:AB="2-4 per week",0.43,IF('6 weeks'!AB:AB="more than 4 per week",0.8)))))</f>
        <v>0.08</v>
      </c>
      <c r="AC60">
        <f>IF('6 weeks'!AC:AC="Never/less than 1 per month",0.02,IF('6 weeks'!AC:AC="1-3 per month",0.08,IF('6 weeks'!AC:AC="once per week",0.14,IF('6 weeks'!AC:AC="2-4 per week",0.43,IF('6 weeks'!AC:AC="more than 4 per week",0.8)))))</f>
        <v>0.43</v>
      </c>
      <c r="AD60">
        <f>IF('6 weeks'!AD:AD="Never/less than 1 per month",0.02,IF('6 weeks'!AD:AD="1-3 per month",0.08,IF('6 weeks'!AD:AD="one per week",0.14,IF('6 weeks'!AD:AD="2-4 per week",0.43,IF('6 weeks'!AD:AD="more than 4 per week",0.8)))))</f>
        <v>0.02</v>
      </c>
      <c r="AE60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0.02</v>
      </c>
      <c r="AF60">
        <f>IF('6 weeks'!AF:AF="Never/less than 1 per month",0.02,IF('6 weeks'!AF:AF="1-3 per month",0.08,IF('6 weeks'!AF:AF="one per week",0.14,IF('6 weeks'!AF:AF="2-6 per week",0.8,IF('6 weeks'!AF:AF="1 or more per day",1)))))</f>
        <v>0.02</v>
      </c>
      <c r="AG60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60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0.08</v>
      </c>
      <c r="AI60">
        <f>IF('6 weeks'!AI:AI="Never/less than once per month",0.02,IF('6 weeks'!AI:AI="1-3 times per month",0.08,IF('6 weeks'!AI:AI="once per week",0.14,IF('6 weeks'!AI:AI="more than once week",0.43))))</f>
        <v>0.02</v>
      </c>
      <c r="AJ60">
        <f>IF('6 weeks'!AJ:AJ="Never/less than 1/month",0.02,IF('6 weeks'!AJ:AJ="1-3 times/month",0.08,IF('6 weeks'!AJ:AJ="once per week",0.14,IF('6 weeks'!AJ:AJ="2-4 times/week",0.43,IF('6 weeks'!AJ:AJ="more than 4 times/week",0.8)))))</f>
        <v>0.02</v>
      </c>
      <c r="AK60">
        <f>IF('6 weeks'!AK:AK="Never/less than 1 per month",0.02,IF('6 weeks'!AK:AK="1-3 per month",0.08,IF('6 weeks'!AK:AK="one per week",0.14,IF('6 weeks'!AK:AK="2-6 per week",0.8,IF('6 weeks'!AK:AK="1 or more per day",1)))))</f>
        <v>0.08</v>
      </c>
      <c r="AL60">
        <f>IF('6 weeks'!AL:AL="Never/less than 1/month",0.02,IF('6 weeks'!AL:AL="1-3 times/month",0.08,IF('6 weeks'!AL:AL="once per week",0.14,IF('6 weeks'!AL:AL="2-4 times/week",0.43,IF('6 weeks'!AL:AL="more than 4 times/week",0.8)))))</f>
        <v>0.14000000000000001</v>
      </c>
      <c r="AM60">
        <f>IF('6 weeks'!AM:AM="Never/less than 1 per month",0.02,IF('6 weeks'!AM:AM="1-3 per month",0.08,IF('6 weeks'!AM:AM="one per week",0.14,IF('6 weeks'!AM:AM="2-6 per week",0.8,IF('6 weeks'!AM:AM="1 or more per day",1)))))</f>
        <v>0.14000000000000001</v>
      </c>
      <c r="AN60">
        <f>IF('6 weeks'!AN:AN="Never/less than 1 per month",0.02,IF('6 weeks'!AN:AN="1-3 per moth",0.08,IF('6 weeks'!AN:AN="1 per week",0.14,IF('6 weeks'!AN:AN="2-4 per week",0.8,IF('6 weeks'!AN:AN="more than 4 per week",0.8)))))</f>
        <v>0.02</v>
      </c>
      <c r="AO60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60">
        <f>IF('6 weeks'!AP:AP="Never/less than 1 per month",0.02,IF('6 weeks'!AP:AP="1-3 per month",0.08,IF('6 weeks'!AP:AP="1 per week",0.14,IF('6 weeks'!AP:AP="more than 1 per week",0.8))))</f>
        <v>0.8</v>
      </c>
      <c r="AQ60">
        <f>IF('6 weeks'!AQ:AQ="never/less than 1 per month",0.02,IF('6 weeks'!AQ:AQ="1-3 times per month",0.08,IF('6 weeks'!AQ:AQ="once per week",0.14,IF('6 weeks'!AQ:AQ="2-4 imes/week",0.43,IF('6 weeks'!AQ:AQ="more than 4 times per week",0.8)))))</f>
        <v>0.02</v>
      </c>
      <c r="AR60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60">
        <f>IF('6 weeks'!AS:AS="Never/less than 1 per month",0.02,IF('6 weeks'!AS:AS="1-3 per moth",0.08,IF('6 weeks'!AS:AS="1 per week",0.14,IF('6 weeks'!AS:AS="2-4 per week",0.43,IF('6 weeks'!AS:AS="more than 4 per week",0.8)))))</f>
        <v>0.43</v>
      </c>
      <c r="AT60">
        <f>IF('6 weeks'!AT:AT="Never/less than 1 per month",0.02,IF('6 weeks'!AT:AT="1-3 per month",0.08,IF('6 weeks'!AT:AT="1-4 per week",0.43,IF('6 weeks'!AT:AT="more than 4 per week",0.8))))</f>
        <v>0.08</v>
      </c>
      <c r="AU60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60">
        <f>IF('6 weeks'!AV:AV="Never/less than 1 per month",0.02,IF('6 weeks'!AV:AV="1-3 per month",0.08,IF('6 weeks'!AV:AV="one per week",0.14,IF('6 weeks'!AV:AV="2-6 per week",0.8,IF('6 weeks'!AV:AV="1 or more per day",1)))))</f>
        <v>0.08</v>
      </c>
      <c r="AW60">
        <f>IF('6 weeks'!AW:AW="Never/less than 1 per month",0.02,IF('6 weeks'!AW:AW="1-3 per month",0.08,IF('6 weeks'!AW:AW="once per week",0.14,IF('6 weeks'!AW:AW="2-4 per week",0.43,IF('6 weeks'!AW:AW="more than 4 per week",0.8)))))</f>
        <v>0.08</v>
      </c>
      <c r="AX60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60">
        <f>IF('6 weeks'!AY:AY="Never/less than 1 per month",0.02,IF('6 weeks'!AY:AY="1-3 per moth",0.08,IF('6 weeks'!AY:AY="1 per week",0.14,IF('6 weeks'!AY:AY="2-4 per week",0.43,IF('6 weeks'!AY:AY="more than 4 per week",0.8)))))</f>
        <v>0.02</v>
      </c>
      <c r="AZ60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60">
        <f>IF('6 weeks'!BA:BA="Never/less than 1 per month",0.02,IF('6 weeks'!BA:BA="1-3 per moth",0.08,IF('6 weeks'!BA:BA="1 per week",0.14,IF('6 weeks'!BA:BA="2-4 per week",0.8,IF('6 weeks'!BA:BA="more than 4 per week",0.8)))))</f>
        <v>0.14000000000000001</v>
      </c>
      <c r="BB60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60">
        <f>IF('6 weeks'!BC:BC="Never/less than 1 per month",0.02,IF('6 weeks'!BC:BC="1-3 per month",0.08,IF('6 weeks'!BC:BC="once per week",0.14,IF('6 weeks'!BC:BC="2-4 per week",0.43,IF('6 weeks'!BC:BC="more than 4 per week",0.8)))))</f>
        <v>0.08</v>
      </c>
      <c r="BD60">
        <f>IF('6 weeks'!BD:BD="Never/less than 1 per month",0.02,IF('6 weeks'!BD:BD="1-3 per month",0.08,IF('6 weeks'!BD:BD="1 per week",0.14,IF('6 weeks'!BD:BD="more than 1 per week",0.8))))</f>
        <v>0.14000000000000001</v>
      </c>
      <c r="BE60">
        <f>IF('6 weeks'!BE:BE="Never/less than 1 per month",0.02,IF('6 weeks'!BE:BE="1-3 per month",0.08,IF('6 weeks'!BE:BE="1 per week",0.14,IF('6 weeks'!BE:BE="more than 1 per week",0.8))))</f>
        <v>0.08</v>
      </c>
      <c r="BF60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60">
        <f>IF('6 weeks'!BG:BG="Never/less than 1/month",0.02,IF('6 weeks'!BG:BG="1-3 times/month",0.08,IF('6 weeks'!BG:BG="once per week",0.14,IF('6 weeks'!BG:BG="2-4 times/week",0.43,IF('6 weeks'!BG:BG="more than 4 times/week",0.8)))))</f>
        <v>0.08</v>
      </c>
      <c r="BH60">
        <f>IF('6 weeks'!BH:BH="Never/less than 1/month",0.02,IF('6 weeks'!BH:BH="1-3 times/month",0.08,IF('6 weeks'!BH:BH="once per week",0.14,IF('6 weeks'!BH:BH="2-4 times/week",0.43,IF('6 weeks'!BH:BH="more than 4 times/week",0.8)))))</f>
        <v>0.08</v>
      </c>
      <c r="BI60">
        <f>IF('6 weeks'!BI:BI="Never/less than 1/month",0.02,IF('6 weeks'!BI:BI="1-3 times/month",0.08,IF('6 weeks'!BI:BI="once per week",0.14,IF('6 weeks'!BI:BI="2-4 times/week",0.43,IF('6 weeks'!BI:BI="1 or more per day",1)))))</f>
        <v>0.02</v>
      </c>
      <c r="BJ60">
        <f>IF('6 weeks'!BJ:BJ="Never/less than 1 per month",0.02,IF('6 weeks'!BJ:BJ="1-3 per month",0.08,IF('6 weeks'!BJ:BJ="one per week",0.14,IF('6 weeks'!BJ:BJ="2-4 per week",0.43,IF('6 weeks'!BJ:BJ="more than 4 per week",0.8)))))</f>
        <v>0.02</v>
      </c>
      <c r="BK60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60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60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60">
        <f>IF('6 weeks'!BN:BN="Never/less than 1 per month",0.02,IF('6 weeks'!BN:BN="1-3 per month",0.08,IF('6 weeks'!BN:BN="once per week",0.14,IF('6 weeks'!BN:BN="2-4 per week",0.43,IF('6 weeks'!BN:BN="more than 4 per week",0.8)))))</f>
        <v>0.08</v>
      </c>
      <c r="BO60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60">
        <f>IF('6 weeks'!BP:BP="Never/less than 1 per month",0.02,IF('6 weeks'!BP:BP="1-3 per month",0.08,IF('6 weeks'!BP:BP="one per week",0.14,IF('6 weeks'!BP:BP="2-4 per week",0.43,IF('6 weeks'!BP:BP="more than 4 per week",0.8)))))</f>
        <v>0.43</v>
      </c>
      <c r="BQ60">
        <f>IF('6 weeks'!BQ:BQ="Never/less than 1 per month",0.02,IF('6 weeks'!BQ:BQ="1-3 per month",0.08,IF('6 weeks'!BQ:BQ="once per week",0.14,IF('6 weeks'!BQ:BQ="2-4 per week",0.43,IF('6 weeks'!BQ:BQ="more than 4 per week",0.8)))))</f>
        <v>0.02</v>
      </c>
      <c r="BR60">
        <f>IF('6 weeks'!BR:BR="never/less than 1 per month",0.02,IF('6 weeks'!BR:BR="1-3 times per month",0.08,IF('6 weeks'!BR:BR="once per week",0.14,IF('6 weeks'!BR:BR="2-4 imes per week",0.43,IF('6 weeks'!BR:BR="more than 4 times per week",0.8)))))</f>
        <v>0.08</v>
      </c>
      <c r="BS60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60">
        <f>IF('6 weeks'!BT:BT="Never/less than 1/month",0.02,IF('6 weeks'!BT:BT="1-3 times per month",0.08,IF('6 weeks'!BT:BT="once per week",0.14,IF('6 weeks'!BT:BT="2-6 times/week",0.8,IF('6 weeks'!BT:BT="1 or more per day",1)))))</f>
        <v>0.02</v>
      </c>
      <c r="BU60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0.02</v>
      </c>
      <c r="BV60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60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60">
        <f>IF('6 weeks'!BX:BX="Never/less than 1 per month",0.02,IF('6 weeks'!BX:BX="1-3 per month",0.08,IF('6 weeks'!BX:BX="once per week",0.14,IF('6 weeks'!BX:BX="2-4 per week",0.43,IF('6 weeks'!BX:BX="more than 4 per week",0.8)))))</f>
        <v>0.08</v>
      </c>
      <c r="BY60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0.02</v>
      </c>
      <c r="BZ60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60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60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60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60">
        <f>IF('6 weeks'!CD:CD="Never/less than 1/month",0.02,IF('6 weeks'!CD:CD="1-3 times/month",0.08,IF('6 weeks'!CD:CD="once per week",0.14,IF('6 weeks'!CD:CD="2-4 times/week",0.43,IF('6 weeks'!CD:CD="more than 4 times/week",0.8)))))</f>
        <v>0.02</v>
      </c>
      <c r="CE60">
        <f>IF('6 weeks'!CE:CE="Never/less than 1 per month",0.02,IF('6 weeks'!CE:CE="1-3 per moth",0.08,IF('6 weeks'!CE:CE="1 per week",0.14,IF('6 weeks'!CE:CE="2-4 per week",0.8,IF('6 weeks'!CE:CE="more than 4 per week",0.8)))))</f>
        <v>0.14000000000000001</v>
      </c>
      <c r="CF60">
        <f>IF('6 weeks'!CF:CF="Never/less than 1 per month",0.02,IF('6 weeks'!CF:CF="1-3 per month",0.08,IF('6 weeks'!CF:CF="once per week",0.14,IF('6 weeks'!CF:CF="2-4 per week",0.43,IF('6 weeks'!CF:CF="more than 4 per week",0.8)))))</f>
        <v>0.02</v>
      </c>
      <c r="CG60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0.08</v>
      </c>
      <c r="CH60">
        <f>IF('6 weeks'!CH:CH="Never/less than once per month",0.02,IF('6 weeks'!CH:CH="1-3 times per month",0.08,IF('6 weeks'!CH:CH="once per week",0.14,IF('6 weeks'!CH:CH="more than once week",0.43))))</f>
        <v>0.02</v>
      </c>
      <c r="CI60">
        <f>IF('6 weeks'!CI:CI="Never/less than once per month",0.02,IF('6 weeks'!CI:CI="1-3 times per month",0.08,IF('6 weeks'!CI:CI="once per week",0.14,IF('6 weeks'!CI:CI="more than once week",0.43))))</f>
        <v>0.02</v>
      </c>
      <c r="CJ60">
        <f>IF('6 weeks'!CJ:CJ="Never/less than 1/month",0.02,IF('6 weeks'!CJ:CJ="1-3 times per month",0.08,IF('6 weeks'!CJ:CJ="once per week",0.14,IF('6 weeks'!CJ:CJ="2-6 times/week",0.8,IF('6 weeks'!CJ:CJ="1 or more per day",1)))))</f>
        <v>0.08</v>
      </c>
      <c r="CK60">
        <f>IF('6 weeks'!CK:CK="Never/less than 1 per month",0.02,IF('6 weeks'!CK:CK="1-3 per month",0.08,IF('6 weeks'!CK:CK="one per week",0.14,IF('6 weeks'!CK:CK="2-6 per week",0.8,IF('6 weeks'!CK:CK="1 or more per day",1)))))</f>
        <v>0.08</v>
      </c>
      <c r="CL60">
        <v>8.02</v>
      </c>
      <c r="CM60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60">
        <f>IF('6 weeks'!CN:CN="Never/less than 1 per month",0.02,IF('6 weeks'!CN:CN="1-3 per month",0.08,IF('6 weeks'!CN:CN="once per week",0.14,IF('6 weeks'!CN:CN="2-4 per week",0.43,IF('6 weeks'!CN:CN="more than 4 per week",0.8)))))</f>
        <v>0.02</v>
      </c>
      <c r="CO60">
        <f>IF('6 weeks'!CO:CO="Never/less than 1 per month",0.02,IF('6 weeks'!CO:CO="1-3 per month",0.08,IF('6 weeks'!CO:CO="1 per week",0.14,IF('6 weeks'!CO:CO="more than 1 per week",0.8))))</f>
        <v>0.02</v>
      </c>
      <c r="CP60">
        <f>IF('6 weeks'!CP:CP="Never/less than 1 per month",0.02,IF('6 weeks'!CP:CP="1-3 per moth",0.08,IF('6 weeks'!CP:CP="1 per week",0.14,IF('6 weeks'!CP:CP="2-4 per week",0.8,IF('6 weeks'!CP:CP="more than 4 per week",0.8)))))</f>
        <v>0.14000000000000001</v>
      </c>
      <c r="CQ60">
        <f>IF('6 weeks'!CQ:CQ="Never/less than once per month",0.02,IF('6 weeks'!CQ:CQ="1-3 times per month",0.08,IF('6 weeks'!CQ:CQ="once per week",0.14,IF('6 weeks'!CQ:CQ="more than once week",0.43))))</f>
        <v>0.02</v>
      </c>
      <c r="CR60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60">
        <f>IF('6 weeks'!CS:CS="Never/less than 1 per month",0.02,IF('6 weeks'!CS:CS="1-3 per month",0.08,IF('6 weeks'!CS:CS="one per week",0.14,IF('6 weeks'!CS:CS="2-4 per week",0.43,IF('6 weeks'!CS:CS="more than 4 per week",0.8)))))</f>
        <v>0.43</v>
      </c>
      <c r="CT60">
        <f>IF('6 weeks'!CT:CT="Never/less than 1 per month",0.02,IF('6 weeks'!CT:CT="1-3 per month",0.08,IF('6 weeks'!CT:CT="1 per week",0.14,IF('6 weeks'!CT:CT="more than 1 per week",0.8))))</f>
        <v>0.02</v>
      </c>
      <c r="CU60">
        <f>IF('6 weeks'!CU:CU="Never/less than 1/month",0.02,IF('6 weeks'!CU:CU="1-3 times per month",0.08,IF('6 weeks'!CU:CU="once per week",0.14,IF('6 weeks'!CU:CU="2-6 times/week",0.8,IF('6 weeks'!CU:CU="1 or more per day",1)))))</f>
        <v>0.02</v>
      </c>
      <c r="CV60">
        <f>IF('6 weeks'!CV:CV="Never/less than 1/month",0.02,IF('6 weeks'!CV:CV="1-3 times/month",0.08,IF('6 weeks'!CV:CV="once per week",0.14,IF('6 weeks'!CV:CV="2-4 times/week",0.43,IF('6 weeks'!CV:CV="more than 4 times/week",0.8)))))</f>
        <v>0.02</v>
      </c>
      <c r="CW60">
        <f>IF('6 weeks'!CW:CW="Never/less than 1 per month",0.02,IF('6 weeks'!CW:CW="1-3 per month",0.08,IF('6 weeks'!CW:CW="1 per week",0.14,IF('6 weeks'!CW:CW="more than 1 per week",0.8))))</f>
        <v>0.02</v>
      </c>
      <c r="CX60">
        <f>IF('6 weeks'!CX:CX="Never/less than once per month",0.02,IF('6 weeks'!CX:CX="1-3 times per month",0.08,IF('6 weeks'!CX:CX="once per week",0.14,IF('6 weeks'!CX:CX="more than once week",0.43))))</f>
        <v>0.08</v>
      </c>
      <c r="CY60">
        <f>IF('6 weeks'!CY:CY="Never/less than 1 per month",0.02,IF('6 weeks'!CY:CY="1-3 per month",0.08,IF('6 weeks'!CY:CY="once per week",0.14,IF('6 weeks'!CY:CY="2-4 per week",0.43,IF('6 weeks'!CY:CY="more than 4 per week",0.8)))))</f>
        <v>0.14000000000000001</v>
      </c>
      <c r="CZ60">
        <f>IF('6 weeks'!CZ:CZ="Never/less than 1 per month",0.02,IF('6 weeks'!CZ:CZ="1-3 per month",0.08,IF('6 weeks'!CZ:CZ="1-4 per week",0.43,IF('6 weeks'!CZ:CZ="more than 4 per week",0.8))))</f>
        <v>0.08</v>
      </c>
      <c r="DA60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60">
        <f>IF('6 weeks'!DB:DB="Never/less than 1 per month",0.02,IF('6 weeks'!DB:DB="1-3 per month",0.08,IF('6 weeks'!DB:DB="1-4 per week",0.43,IF('6 weeks'!DB:DB="more than 4 per week",0.8))))</f>
        <v>0.02</v>
      </c>
      <c r="DC60">
        <f>IF('6 weeks'!DC:DC="Never/less than 1 per month",0.02,IF('6 weeks'!DC:DC="1-3 per month",0.08,IF('6 weeks'!DC:DC="once per week",0.14,IF('6 weeks'!DC:DC="2-4 per week",0.43,IF('6 weeks'!DC:DC="more than 4 per week",0.8)))))</f>
        <v>0.02</v>
      </c>
      <c r="DD60">
        <f>IF('6 weeks'!DD:DD="Never/less than 1 per month",0.02,IF('6 weeks'!DD:DD="1-3 per month",0.08,IF('6 weeks'!DD:DD="one per week",0.14,IF('6 weeks'!DD:DD="2-6 per week",0.43,IF('6 weeks'!DD:DD="1 or more per day",1)))))</f>
        <v>0.14000000000000001</v>
      </c>
      <c r="DE60">
        <f>IF('6 weeks'!DE:DE="Never/less than 1 per month",0.02,IF('6 weeks'!DE:DE="1-3 per moth",0.08,IF('6 weeks'!DE:DE="1 per week",0.14,IF('6 weeks'!DE:DE="2-4 per week",0.8,IF('6 weeks'!DE:DE="more than 4 per week",0.8)))))</f>
        <v>0.02</v>
      </c>
      <c r="DF60">
        <f>IF('6 weeks'!DF:DF="Never/less than once per month",0.02,IF('6 weeks'!DF:DF="1-3 times per month",0.08,IF('6 weeks'!DF:DF="once per week",0.14,IF('6 weeks'!DF:DF="more than once week",0.43))))</f>
        <v>0.02</v>
      </c>
      <c r="DG60">
        <f>IF('6 weeks'!DG:DG="Never/less than 1 per month",0.02,IF('6 weeks'!DG:DG="1-3 per month",0.08,IF('6 weeks'!DG:DG="1 per week",0.14,IF('6 weeks'!DG:DG="more than 1 per week",0.8))))</f>
        <v>0.08</v>
      </c>
      <c r="DH60">
        <f>IF('6 weeks'!DH:DH="Never/less than 1 per month",0.02,IF('6 weeks'!DH:DH="1-3 per month",0.08,IF('6 weeks'!DH:DH="once per week",0.14,IF('6 weeks'!DH:DH="2-4 per week",0.43,IF('6 weeks'!DH:DH="more than 4 per week",0.8)))))</f>
        <v>0.08</v>
      </c>
      <c r="DI60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60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60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0.08</v>
      </c>
      <c r="DL60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60">
        <f>IF('6 weeks'!DM:DM="never/less than 1 per month",0.02,IF('6 weeks'!DM:DM="1-3 times per month",0.08,IF('6 weeks'!DM:DM="once per week",0.14,IF('6 weeks'!DM:DM="2-4 times per week",0.43,IF('6 weeks'!DM:DM="more than 4 times per week",0.8)))))</f>
        <v>0.02</v>
      </c>
      <c r="DN60">
        <f>IF('6 weeks'!DN:DN="Never/less than 1 per month",0.02,IF('6 weeks'!DN:DN="1-3 per month",0.08,IF('6 weeks'!DN:DN="once per week",0.14,IF('6 weeks'!DN:DN="2-4 per week",0.43,IF('6 weeks'!DN:DN="more than 4 per week",0.8)))))</f>
        <v>0.02</v>
      </c>
      <c r="DO60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60">
        <f>IF('6 weeks'!DP:DP="Never/less than 1 per month",0.02,IF('6 weeks'!DP:DP="1-3 per month",0.08,IF('6 weeks'!DP:DP="once per week",0.14,IF('6 weeks'!DP:DP="2-4 per week",0.43,IF('6 weeks'!DP:DP="more than 4 per week",0.8)))))</f>
        <v>0.02</v>
      </c>
      <c r="DQ60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60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60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60">
        <f>IF('6 weeks'!DT:DT="Never/less than 1 per month",0.02,IF('6 weeks'!DT:DT="1-3 per month",0.08,IF('6 weeks'!DT:DT="once per week",0.14,IF('6 weeks'!DT:DT="2-4 per week",0.43,IF('6 weeks'!DT:DT="more than 4 per week",0.8)))))</f>
        <v>0.02</v>
      </c>
      <c r="DU60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60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60">
        <f>IF('6 weeks'!DW:DW="Never/less than 1 per month",0.02,IF('6 weeks'!DW:DW="1-3 per month",0.08,IF('6 weeks'!DW:DW="once per week",0.14,IF('6 weeks'!DW:DW="2-4 per week",0.43,IF('6 weeks'!DW:DW="more than 4 per week",0.8)))))</f>
        <v>0.14000000000000001</v>
      </c>
      <c r="DX60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60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60">
        <f>IF('6 weeks'!DZ:DZ="Never/less than 1/month",0.02,IF('6 weeks'!DZ:DZ="1-3 times/month",0.08,IF('6 weeks'!DZ:DZ="once per week",0.14,IF('6 weeks'!DZ:DZ="2-4 times/week",0.43,IF('6 weeks'!DZ:DZ="more than 4 times/week",0.8)))))</f>
        <v>0.02</v>
      </c>
      <c r="EA60">
        <f>IF('6 weeks'!EA:EA="Never/less than 1 per month",0.02,IF('6 weeks'!EA:EA="1-3 /month",0.08,IF('6 weeks'!EA:EA="1/week",0.14,IF('6 weeks'!EA:EA="2-4 /week",0.43,IF('6 weeks'!EA:EA="1/day",1,IF('6 weeks'!EA:EA="2/day",2,IF('6 weeks'!EA:EA="3 or more /day",3)))))))</f>
        <v>0.08</v>
      </c>
      <c r="EB60">
        <f>IF('6 weeks'!EB:EB="Never/less than 1 per month",0.02,IF('6 weeks'!EB:EB="1-3 per month",0.08,IF('6 weeks'!EB:EB="once per week",0.14,IF('6 weeks'!EB:EB="2-4 per week",0.43,IF('6 weeks'!EB:EB="more than 4 per week",0.8)))))</f>
        <v>0.02</v>
      </c>
      <c r="EC60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60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60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60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60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60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60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3</v>
      </c>
      <c r="EJ60">
        <f>IF('6 weeks'!EJ:EJ="Never/less than once per month",0.02,IF('6 weeks'!EJ:EJ="1-3 times per month",0.08,IF('6 weeks'!EJ:EJ="once per week",0.14,IF('6 weeks'!EJ:EJ="more than once per week",0.43))))</f>
        <v>0.02</v>
      </c>
      <c r="EK60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0.02</v>
      </c>
      <c r="EL60">
        <f>IF('6 weeks'!EL:EL="Never/less than 1 per month",0.02,IF('6 weeks'!EL:EL="1 per month",0.08,IF('6 weeks'!EL:EL="2-4 per week",0.43,IF('6 weeks'!EL:EL="5-7 per week",0.8,IF('6 weeks'!EL:EL="2-3 per day",2.5,IF('6 weeks'!EL:EL="more than 3 per day",3))))))</f>
        <v>0.02</v>
      </c>
      <c r="EM60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0.14000000000000001</v>
      </c>
      <c r="EN60">
        <f>IF('6 weeks'!EN:EN="Never/less than 1 per month",0.02,IF('6 weeks'!EN:EN="1-3 per moth",0.08,IF('6 weeks'!EN:EN="1 per week",0.14,IF('6 weeks'!EN:EN="2-4 per week",0.8,IF('6 weeks'!EN:EN="more than 4 per week",0.8)))))</f>
        <v>0.08</v>
      </c>
      <c r="EO60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2.5</v>
      </c>
      <c r="EP60">
        <f>IF('6 weeks'!EP:EP="Never/less than 1/month",0.02,IF('6 weeks'!EP:EP="1-3 times/month",0.08,IF('6 weeks'!EP:EP="once per week",0.14,IF('6 weeks'!EP:EP="2-4 times/week",0.43,IF('6 weeks'!EP:EP="more than 4 times/week",0.8)))))</f>
        <v>0.02</v>
      </c>
      <c r="EQ60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  <row r="61" spans="1:147" x14ac:dyDescent="0.25">
      <c r="A61">
        <v>150</v>
      </c>
      <c r="B61">
        <f>IF('6 weeks'!B:B="Never/less than 1/month",0.02,IF('6 weeks'!B:B="1-3 times per month",0.08,IF('6 weeks'!B:B="once per week",0.14,IF('6 weeks'!B:B="2-6 times/week",0.8,IF('6 weeks'!B:B="1 or more per day",1)))))</f>
        <v>1</v>
      </c>
      <c r="C61">
        <f>IF('6 weeks'!C:C="Never/less than 1/month",0.02,IF('6 weeks'!C:C="1-3 times per month",0.08,IF('6 weeks'!C:C="once per week",0.14,IF('6 weeks'!C:C="2-6 times/week",0.8,IF('6 weeks'!C:C="1 or more per day",1)))))</f>
        <v>0.8</v>
      </c>
      <c r="D61">
        <f>IF('6 weeks'!D:D="Never/less than 1/month",0.02,IF('6 weeks'!D:D="1-3 times per month",0.08,IF('6 weeks'!D:D="once per week",0.14,IF('6 weeks'!D:D="2-6 times/week",0.8,IF('6 weeks'!D:D="1 or more per day",1)))))</f>
        <v>0.14000000000000001</v>
      </c>
      <c r="E61">
        <f>IF('6 weeks'!E:E="Never/less than 1 per month",0.02,IF('6 weeks'!E:E="1-3 per month",0.08,IF('6 weeks'!E:E="once per week",0.14,IF('6 weeks'!E:E="2-4 per week",0.43,IF('6 weeks'!E:E="1 or more per day",1)))))</f>
        <v>0.08</v>
      </c>
      <c r="F61">
        <f>IF('6 weeks'!F:F="Never/less than 1/month",0.02,IF('6 weeks'!F:F="1-3 times/month",0.08,IF('6 weeks'!F:F="once per week",0.14,IF('6 weeks'!F:F="2-4 times/week",0.43,IF('6 weeks'!F:F="more than 4 times/week",0.8)))))</f>
        <v>0.14000000000000001</v>
      </c>
      <c r="G61">
        <f>IF('6 weeks'!G:G="Never/less than 1/month",0.02,IF('6 weeks'!G:G="1-3 times per month",0.08,IF('6 weeks'!G:G="once per week",0.14,IF('6 weeks'!G:G="2-6 times/week",0.8,IF('6 weeks'!G:G="1 or more per day",1)))))</f>
        <v>0.08</v>
      </c>
      <c r="H61">
        <f>IF('6 weeks'!H:H="Never/less than 1 per month",0.02,IF('6 weeks'!H:H="1-3 per month",0.08,IF('6 weeks'!H:H="once per week",0.14,IF('6 weeks'!H:H="2-4 per week",0.43,IF('6 weeks'!H:H="more than 4 per week",0.8)))))</f>
        <v>0.08</v>
      </c>
      <c r="I61">
        <f>IF('6 weeks'!I:I="Never/less than 1 per month",0.02,IF('6 weeks'!I:I="1-3 per month",0.08,IF('6 weeks'!I:I="once per week",0.14,IF('6 weeks'!I:I="2-4 per week",0.43,IF('6 weeks'!I:I="more than 4 per week",0.8)))))</f>
        <v>0.08</v>
      </c>
      <c r="J61">
        <f>IF('6 weeks'!J:J="Never/less than 1 per month",0.02,IF('6 weeks'!J:J="1-3 per month",0.08,IF('6 weeks'!J:J="once per week",0.14,IF('6 weeks'!J:J="2-4 per week",0.43,IF('6 weeks'!J:J="more than 4 per week",0.8)))))</f>
        <v>0.43</v>
      </c>
      <c r="K61">
        <f>IF('6 weeks'!K:K="Never/less than 1 per month",0.02,IF('6 weeks'!K:K="1-3 per moth",0.08,IF('6 weeks'!K:K="1 per week",0.14,IF('6 weeks'!K:K="2-4 per week",0.8,IF('6 weeks'!K:K="more than 4 per week",0.8)))))</f>
        <v>0.02</v>
      </c>
      <c r="L61">
        <f>IF('6 weeks'!L:L="Never/less than 1/month",0.02,IF('6 weeks'!L:L="1-3 times/month",0.08,IF('6 weeks'!L:L="once per week",0.14,IF('6 weeks'!L:L="2-4 times/week",0.43,IF('6 weeks'!L:L="more than 4 times/week",0.8)))))</f>
        <v>0.02</v>
      </c>
      <c r="M61">
        <f>IF('6 weeks'!M:M="Never/less than 1/month",0.02,IF('6 weeks'!M:M="1-3 times/month",0.08,IF('6 weeks'!M:M="once per week",0.14,IF('6 weeks'!M:M="2-4 times/week",0.43,IF('6 weeks'!M:M="more than 4 times/week",0.8)))))</f>
        <v>0.14000000000000001</v>
      </c>
      <c r="N61">
        <f>IF('6 weeks'!N:N="Never/less than 1 per month",0.02,IF('6 weeks'!N:N="1-3 per moth",0.08,IF('6 weeks'!N:N="1 per week",0.14,IF('6 weeks'!N:N="2-4 per week",0.8,IF('6 weeks'!N:N="more than 4 per week",0.8)))))</f>
        <v>0.02</v>
      </c>
      <c r="O61">
        <f>IF('6 weeks'!O:O="Never/less than 1 per month",0.02,IF('6 weeks'!O:O="1-3 per month",0.08,IF('6 weeks'!O:O="one per week",0.14,IF('6 weeks'!O:O="2-6 per week",0.8,IF('6 weeks'!O:O="1 or more per day",1)))))</f>
        <v>0.08</v>
      </c>
      <c r="P61">
        <f>IF('6 weeks'!P:P="Never/less than 1 per month",0.02,IF('6 weeks'!P:P="1-3 per month",0.08,IF('6 weeks'!P:P="once per week",0.14,IF('6 weeks'!P:P="2-4 per week",0.43,IF('6 weeks'!P:P="more than 4 per week",0.8)))))</f>
        <v>0.02</v>
      </c>
      <c r="Q61">
        <f>IF('6 weeks'!Q:Q="Never/less than 1 per month",0.02,IF('6 weeks'!Q:Q="1-3 per month",0.08,IF('6 weeks'!Q:Q="2-6 per week",0.8,IF('6 weeks'!Q:Q="1 per day",1,IF('6 weeks'!Q:Q="more than 1 per day",2.5)))))</f>
        <v>0.02</v>
      </c>
      <c r="R61">
        <f>IF('6 weeks'!R:R="Never/less than once per month",0.02,IF('6 weeks'!R:R="1-3 times per month",0.08,IF('6 weeks'!R:R="once per week",0.14,IF('6 weeks'!R:R="more than once week",0.43))))</f>
        <v>0.02</v>
      </c>
      <c r="S61">
        <f>IF('6 weeks'!S:S="Never/less than 1 per month",0.02,IF('6 weeks'!S:S="1-3 per month",0.08,IF('6 weeks'!S:S="1 per week",0.14,IF('6 weeks'!S:S="more than 1 per week",0.8))))</f>
        <v>0.02</v>
      </c>
      <c r="T61">
        <f>IF('6 weeks'!T:T="Never/less than once per month",0.02,IF('6 weeks'!T:T="1-3 times per month",0.08,IF('6 weeks'!T:T="once per week",0.14,IF('6 weeks'!T:T="more than once week",0.43))))</f>
        <v>0.02</v>
      </c>
      <c r="U61">
        <f>IF('6 weeks'!U:U="Never/less than 1/month",0.02,IF('6 weeks'!U:U="1-3 times/month",0.08,IF('6 weeks'!U:U="once per week",0.14,IF('6 weeks'!U:U="2-4 times/week",0.43,IF('6 weeks'!U:U="more than 4 times/week",0.8)))))</f>
        <v>0.02</v>
      </c>
      <c r="V61">
        <f>IF('6 weeks'!V:V="Never/less than 1/month",0.02,IF('6 weeks'!V:V="1-3 times/month",0.08,IF('6 weeks'!V:V="once per week",0.14,IF('6 weeks'!V:V="2-4 times/week",0.43,IF('6 weeks'!V:V="more than 4 times/week",0.8)))))</f>
        <v>0.08</v>
      </c>
      <c r="W61">
        <f>IF('6 weeks'!W:W="Never/less than 1/month",0.02,IF('6 weeks'!W:W="1-3 times/month",0.08,IF('6 weeks'!W:W="once per week",0.14,IF('6 weeks'!W:W="2-4 times/week",0.43,IF('6 weeks'!W:W="more than 4 times/week",0.8)))))</f>
        <v>0.02</v>
      </c>
      <c r="X61">
        <f>IF('6 weeks'!X:X="Never/less than 1 per month",0.02,IF('6 weeks'!X:X="1 per week or less",0.14,IF('6 weeks'!X:X="2-6 per week",0.8,IF('6 weeks'!X:X="1 per day",1,IF('6 weeks'!X:X="2-3 per day",2.5,IF('6 weeks'!X:X="more than 3 per day",3.5))))))</f>
        <v>0.14000000000000001</v>
      </c>
      <c r="Y61">
        <f>IF('6 weeks'!Y:Y="Never/less than 1 per month",0.02,IF('6 weeks'!Y:Y="1-3 per month",0.08,IF('6 weeks'!Y:Y="once per week",0.14,IF('6 weeks'!Y:Y="2-4 per week",0.43,IF('6 weeks'!Y:Y="more than 4 per week",0.8)))))</f>
        <v>0.08</v>
      </c>
      <c r="Z61">
        <f>IF('6 weeks'!Z:Z="Never/less than 1 per month",0.02,IF('6 weeks'!Z:Z="1-3 per month",0.08,IF('6 weeks'!Z:Z="once per week",0.14,IF('6 weeks'!Z:Z="2-4 per week",0.43,IF('6 weeks'!Z:Z="more than 4 per week",0.8)))))</f>
        <v>0.08</v>
      </c>
      <c r="AA61">
        <f>IF('6 weeks'!AA:AA="Never/less than 1 per month",0.02,IF('6 weeks'!AA:AA="1-3 per month",0.08,IF('6 weeks'!AA:AA="once per week",0.14,IF('6 weeks'!AA:AA="2-4 per week",0.43,IF('6 weeks'!AA:AA="more than 4 per week",0.8)))))</f>
        <v>0.08</v>
      </c>
      <c r="AB61">
        <f>IF('6 weeks'!AB:AB="Never/less than 1 per month",0.02,IF('6 weeks'!AB:AB="1-3 per month",0.08,IF('6 weeks'!AB:AB="once per week",0.14,IF('6 weeks'!AB:AB="2-4 per week",0.43,IF('6 weeks'!AB:AB="more than 4 per week",0.8)))))</f>
        <v>0.43</v>
      </c>
      <c r="AC61">
        <f>IF('6 weeks'!AC:AC="Never/less than 1 per month",0.02,IF('6 weeks'!AC:AC="1-3 per month",0.08,IF('6 weeks'!AC:AC="once per week",0.14,IF('6 weeks'!AC:AC="2-4 per week",0.43,IF('6 weeks'!AC:AC="more than 4 per week",0.8)))))</f>
        <v>0.02</v>
      </c>
      <c r="AD61">
        <f>IF('6 weeks'!AD:AD="Never/less than 1 per month",0.02,IF('6 weeks'!AD:AD="1-3 per month",0.08,IF('6 weeks'!AD:AD="one per week",0.14,IF('6 weeks'!AD:AD="2-4 per week",0.43,IF('6 weeks'!AD:AD="more than 4 per week",0.8)))))</f>
        <v>0.02</v>
      </c>
      <c r="AE61">
        <f>IF('6 weeks'!AE:AE="Never/less than 1 per month",0.02,IF('6 weeks'!AE:AE="1 per week or less",0.14,IF('6 weeks'!AE:AE="2-6 per week",0.8,IF('6 weeks'!AE:AE="1 per day",1,IF('6 weeks'!AE:AE="2-3 per day",2.5,IF('6 weeks'!AE:AE="more than 3 per day",3.5))))))</f>
        <v>0.02</v>
      </c>
      <c r="AF61">
        <f>IF('6 weeks'!AF:AF="Never/less than 1 per month",0.02,IF('6 weeks'!AF:AF="1-3 per month",0.08,IF('6 weeks'!AF:AF="one per week",0.14,IF('6 weeks'!AF:AF="2-6 per week",0.8,IF('6 weeks'!AF:AF="1 or more per day",1)))))</f>
        <v>0.8</v>
      </c>
      <c r="AG61">
        <f>IF('6 weeks'!AG:AG="never/less than 1 per month",0.02,IF('6 weeks'!AG:AG="1-3 times per month",0.08,IF('6 weeks'!AG:AG="once per week",0.14,IF('6 weeks'!AG:AG="2-4 times per week",0.43,IF('6 weeks'!AG:AG="more than 4 times per week",0.8)))))</f>
        <v>0.02</v>
      </c>
      <c r="AH61">
        <f>IF('6 weeks'!AH:AH="Never/less than 1 per month",0.02,IF('6 weeks'!AH:AH="1-3 per month",0.08,IF('6 weeks'!AH:AH="1 per week",0.14,IF('6 weeks'!AH:AH="2-4 per week",0.43,IF('6 weeks'!AH:AH="5-7 per week",0.8,IF('6 weeks'!AH:AH="more than 1 per day",1))))))</f>
        <v>0.43</v>
      </c>
      <c r="AI61">
        <f>IF('6 weeks'!AI:AI="Never/less than once per month",0.02,IF('6 weeks'!AI:AI="1-3 times per month",0.08,IF('6 weeks'!AI:AI="once per week",0.14,IF('6 weeks'!AI:AI="more than once week",0.43))))</f>
        <v>0.02</v>
      </c>
      <c r="AJ61">
        <f>IF('6 weeks'!AJ:AJ="Never/less than 1/month",0.02,IF('6 weeks'!AJ:AJ="1-3 times/month",0.08,IF('6 weeks'!AJ:AJ="once per week",0.14,IF('6 weeks'!AJ:AJ="2-4 times/week",0.43,IF('6 weeks'!AJ:AJ="more than 4 times/week",0.8)))))</f>
        <v>0.08</v>
      </c>
      <c r="AK61">
        <f>IF('6 weeks'!AK:AK="Never/less than 1 per month",0.02,IF('6 weeks'!AK:AK="1-3 per month",0.08,IF('6 weeks'!AK:AK="one per week",0.14,IF('6 weeks'!AK:AK="2-6 per week",0.8,IF('6 weeks'!AK:AK="1 or more per day",1)))))</f>
        <v>0.8</v>
      </c>
      <c r="AL61">
        <f>IF('6 weeks'!AL:AL="Never/less than 1/month",0.02,IF('6 weeks'!AL:AL="1-3 times/month",0.08,IF('6 weeks'!AL:AL="once per week",0.14,IF('6 weeks'!AL:AL="2-4 times/week",0.43,IF('6 weeks'!AL:AL="more than 4 times/week",0.8)))))</f>
        <v>0.14000000000000001</v>
      </c>
      <c r="AM61">
        <f>IF('6 weeks'!AM:AM="Never/less than 1 per month",0.02,IF('6 weeks'!AM:AM="1-3 per month",0.08,IF('6 weeks'!AM:AM="one per week",0.14,IF('6 weeks'!AM:AM="2-6 per week",0.8,IF('6 weeks'!AM:AM="1 or more per day",1)))))</f>
        <v>0.02</v>
      </c>
      <c r="AN61">
        <f>IF('6 weeks'!AN:AN="Never/less than 1 per month",0.02,IF('6 weeks'!AN:AN="1-3 per moth",0.08,IF('6 weeks'!AN:AN="1 per week",0.14,IF('6 weeks'!AN:AN="2-4 per week",0.8,IF('6 weeks'!AN:AN="more than 4 per week",0.8)))))</f>
        <v>0.8</v>
      </c>
      <c r="AO61">
        <f>IF('6 weeks'!AO:AO="Never/less than 1 per month",0.02,IF('6 weeks'!AO:AO="1-3 per month",0.08,IF('6 weeks'!AO:AO="once per week",0.14,IF('6 weeks'!AO:AO="2-4 per week",0.43,IF('6 weeks'!AO:AO="more than 4 per week",0.8)))))</f>
        <v>0.02</v>
      </c>
      <c r="AP61">
        <f>IF('6 weeks'!AP:AP="Never/less than 1 per month",0.02,IF('6 weeks'!AP:AP="1-3 per month",0.08,IF('6 weeks'!AP:AP="1 per week",0.14,IF('6 weeks'!AP:AP="more than 1 per week",0.8))))</f>
        <v>0.08</v>
      </c>
      <c r="AQ61">
        <f>IF('6 weeks'!AQ:AQ="never/less than 1 per month",0.02,IF('6 weeks'!AQ:AQ="1-3 times per month",0.08,IF('6 weeks'!AQ:AQ="once per week",0.14,IF('6 weeks'!AQ:AQ="2-4 imes/week",0.43,IF('6 weeks'!AQ:AQ="more than 4 times per week",0.8)))))</f>
        <v>0.08</v>
      </c>
      <c r="AR61">
        <f>IF('6 weeks'!AR:AR="Never/less than 1 per month",0.02,IF('6 weeks'!AR:AR="1 per week or less",0.14,IF('6 weeks'!AR:AR="2-6 per week",0.8,IF('6 weeks'!AR:AR="1 per day",1,IF('6 weeks'!AR:AR="2-3 per day",2.5,IF('6 weeks'!AR:AR="more than 3 per day",3.5))))))</f>
        <v>0.02</v>
      </c>
      <c r="AS61">
        <f>IF('6 weeks'!AS:AS="Never/less than 1 per month",0.02,IF('6 weeks'!AS:AS="1-3 per moth",0.08,IF('6 weeks'!AS:AS="1 per week",0.14,IF('6 weeks'!AS:AS="2-4 per week",0.43,IF('6 weeks'!AS:AS="more than 4 per week",0.8)))))</f>
        <v>0.02</v>
      </c>
      <c r="AT61">
        <f>IF('6 weeks'!AT:AT="Never/less than 1 per month",0.02,IF('6 weeks'!AT:AT="1-3 per month",0.08,IF('6 weeks'!AT:AT="1-4 per week",0.43,IF('6 weeks'!AT:AT="more than 4 per week",0.8))))</f>
        <v>0.08</v>
      </c>
      <c r="AU61">
        <f>IF('6 weeks'!AU:AU="Never/less than 1 per month",0.02,IF('6 weeks'!AU:AU="1-3 per month",0.08,IF('6 weeks'!AU:AU="once per week",0.14,IF('6 weeks'!AU:AU="2-4 per week",0.43,IF('6 weeks'!AU:AU="more than 4 per week",0.8)))))</f>
        <v>0.02</v>
      </c>
      <c r="AV61">
        <f>IF('6 weeks'!AV:AV="Never/less than 1 per month",0.02,IF('6 weeks'!AV:AV="1-3 per month",0.08,IF('6 weeks'!AV:AV="one per week",0.14,IF('6 weeks'!AV:AV="2-6 per week",0.8,IF('6 weeks'!AV:AV="1 or more per day",1)))))</f>
        <v>0.08</v>
      </c>
      <c r="AW61">
        <f>IF('6 weeks'!AW:AW="Never/less than 1 per month",0.02,IF('6 weeks'!AW:AW="1-3 per month",0.08,IF('6 weeks'!AW:AW="once per week",0.14,IF('6 weeks'!AW:AW="2-4 per week",0.43,IF('6 weeks'!AW:AW="more than 4 per week",0.8)))))</f>
        <v>0.14000000000000001</v>
      </c>
      <c r="AX61">
        <f>IF('6 weeks'!AX:AX="Never/less than 1 per month",0.02,IF('6 weeks'!AX:AX="1-3 per month",0.08,IF('6 weeks'!AX:AX="once per week",0.14,IF('6 weeks'!AX:AX="2-4 per week",0.43,IF('6 weeks'!AX:AX="more than 4 per week",0.8)))))</f>
        <v>0.02</v>
      </c>
      <c r="AY61">
        <f>IF('6 weeks'!AY:AY="Never/less than 1 per month",0.02,IF('6 weeks'!AY:AY="1-3 per moth",0.08,IF('6 weeks'!AY:AY="1 per week",0.14,IF('6 weeks'!AY:AY="2-4 per week",0.43,IF('6 weeks'!AY:AY="more than 4 per week",0.8)))))</f>
        <v>0.14000000000000001</v>
      </c>
      <c r="AZ61">
        <f>IF('6 weeks'!AZ:AZ="Never/less than 1 per month",0.02,IF('6 weeks'!AZ:AZ="1-3 per month",0.08,IF('6 weeks'!AZ:AZ="once per week",0.14,IF('6 weeks'!AZ:AZ="2-4 per week",0.43,IF('6 weeks'!AZ:AZ="more than 4 per week",0.8)))))</f>
        <v>0.02</v>
      </c>
      <c r="BA61">
        <f>IF('6 weeks'!BA:BA="Never/less than 1 per month",0.02,IF('6 weeks'!BA:BA="1-3 per moth",0.08,IF('6 weeks'!BA:BA="1 per week",0.14,IF('6 weeks'!BA:BA="2-4 per week",0.8,IF('6 weeks'!BA:BA="more than 4 per week",0.8)))))</f>
        <v>0.08</v>
      </c>
      <c r="BB61">
        <f>IF('6 weeks'!BB:BB="Never/less than 1 per month",0.02,IF('6 weeks'!BB:BB="1-3 per moth",0.08,IF('6 weeks'!BB:BB="1 per week",0.14,IF('6 weeks'!BB:BB="2-4 per week",0.8,IF('6 weeks'!BB:BB="more than 4 per week",0.8)))))</f>
        <v>0.02</v>
      </c>
      <c r="BC61">
        <f>IF('6 weeks'!BC:BC="Never/less than 1 per month",0.02,IF('6 weeks'!BC:BC="1-3 per month",0.08,IF('6 weeks'!BC:BC="once per week",0.14,IF('6 weeks'!BC:BC="2-4 per week",0.43,IF('6 weeks'!BC:BC="more than 4 per week",0.8)))))</f>
        <v>0.02</v>
      </c>
      <c r="BD61">
        <f>IF('6 weeks'!BD:BD="Never/less than 1 per month",0.02,IF('6 weeks'!BD:BD="1-3 per month",0.08,IF('6 weeks'!BD:BD="1 per week",0.14,IF('6 weeks'!BD:BD="more than 1 per week",0.8))))</f>
        <v>0.14000000000000001</v>
      </c>
      <c r="BE61">
        <f>IF('6 weeks'!BE:BE="Never/less than 1 per month",0.02,IF('6 weeks'!BE:BE="1-3 per month",0.08,IF('6 weeks'!BE:BE="1 per week",0.14,IF('6 weeks'!BE:BE="more than 1 per week",0.8))))</f>
        <v>0.8</v>
      </c>
      <c r="BF61">
        <f>IF('6 weeks'!BF:BF="Never/less than 1/month",0.02,IF('6 weeks'!BF:BF="1-3 times per month",0.08,IF('6 weeks'!BF:BF="once per week",0.14,IF('6 weeks'!BF:BF="2-6 times/week",0.8,IF('6 weeks'!BF:BF="1 or more per day",1)))))</f>
        <v>0.02</v>
      </c>
      <c r="BG61">
        <f>IF('6 weeks'!BG:BG="Never/less than 1/month",0.02,IF('6 weeks'!BG:BG="1-3 times/month",0.08,IF('6 weeks'!BG:BG="once per week",0.14,IF('6 weeks'!BG:BG="2-4 times/week",0.43,IF('6 weeks'!BG:BG="more than 4 times/week",0.8)))))</f>
        <v>0.08</v>
      </c>
      <c r="BH61">
        <f>IF('6 weeks'!BH:BH="Never/less than 1/month",0.02,IF('6 weeks'!BH:BH="1-3 times/month",0.08,IF('6 weeks'!BH:BH="once per week",0.14,IF('6 weeks'!BH:BH="2-4 times/week",0.43,IF('6 weeks'!BH:BH="more than 4 times/week",0.8)))))</f>
        <v>0.08</v>
      </c>
      <c r="BI61">
        <f>IF('6 weeks'!BI:BI="Never/less than 1/month",0.02,IF('6 weeks'!BI:BI="1-3 times/month",0.08,IF('6 weeks'!BI:BI="once per week",0.14,IF('6 weeks'!BI:BI="2-4 times/week",0.43,IF('6 weeks'!BI:BI="1 or more per day",1)))))</f>
        <v>0.14000000000000001</v>
      </c>
      <c r="BJ61">
        <f>IF('6 weeks'!BJ:BJ="Never/less than 1 per month",0.02,IF('6 weeks'!BJ:BJ="1-3 per month",0.08,IF('6 weeks'!BJ:BJ="one per week",0.14,IF('6 weeks'!BJ:BJ="2-4 per week",0.43,IF('6 weeks'!BJ:BJ="more than 4 per week",0.8)))))</f>
        <v>0.08</v>
      </c>
      <c r="BK61">
        <f>IF('6 weeks'!BK:BK="Never/less than 1 per month",0.02,IF('6 weeks'!BK:BK="1-3 per month",0.08,IF('6 weeks'!BK:BK="once per week",0.14,IF('6 weeks'!BK:BK="2-4 per week",0.43,IF('6 weeks'!BK:BK="more than 4 per week",0.8)))))</f>
        <v>0.02</v>
      </c>
      <c r="BL61">
        <f>IF('6 weeks'!BL:BL="Never/less than 1 per month",0.02,IF('6 weeks'!BL:BL="1-3 per month",0.08,IF('6 weeks'!BL:BL="once per week",0.14,IF('6 weeks'!BL:BL="2-4 per week",0.8,IF('6 weeks'!BL:BL="more than 4 per week",1)))))</f>
        <v>0.02</v>
      </c>
      <c r="BM61">
        <f>IF('6 weeks'!BM:BM="Never/less than 1 per month",0.02,IF('6 weeks'!BM:BM="1-3 per month",0.08,IF('6 weeks'!BM:BM="once per week",0.14,IF('6 weeks'!BM:BM="2-4 per week",0.43,IF('6 weeks'!BM:BM="more than 4 per week",0.8)))))</f>
        <v>0.02</v>
      </c>
      <c r="BN61">
        <f>IF('6 weeks'!BN:BN="Never/less than 1 per month",0.02,IF('6 weeks'!BN:BN="1-3 per month",0.08,IF('6 weeks'!BN:BN="once per week",0.14,IF('6 weeks'!BN:BN="2-4 per week",0.43,IF('6 weeks'!BN:BN="more than 4 per week",0.8)))))</f>
        <v>0.08</v>
      </c>
      <c r="BO61">
        <f>IF('6 weeks'!BO:BO="Never/less than 1 per month",0.02,IF('6 weeks'!BO:BO="1-3 per month",0.08,IF('6 weeks'!BO:BO="once per week",0.14,IF('6 weeks'!BO:BO="2-4 per week",0.43,IF('6 weeks'!BO:BO="more than 4 per week",0.8)))))</f>
        <v>0.02</v>
      </c>
      <c r="BP61">
        <f>IF('6 weeks'!BP:BP="Never/less than 1 per month",0.02,IF('6 weeks'!BP:BP="1-3 per month",0.08,IF('6 weeks'!BP:BP="one per week",0.14,IF('6 weeks'!BP:BP="2-4 per week",0.43,IF('6 weeks'!BP:BP="more than 4 per week",0.8)))))</f>
        <v>0.43</v>
      </c>
      <c r="BQ61">
        <f>IF('6 weeks'!BQ:BQ="Never/less than 1 per month",0.02,IF('6 weeks'!BQ:BQ="1-3 per month",0.08,IF('6 weeks'!BQ:BQ="once per week",0.14,IF('6 weeks'!BQ:BQ="2-4 per week",0.43,IF('6 weeks'!BQ:BQ="more than 4 per week",0.8)))))</f>
        <v>0.08</v>
      </c>
      <c r="BR61">
        <f>IF('6 weeks'!BR:BR="never/less than 1 per month",0.02,IF('6 weeks'!BR:BR="1-3 times per month",0.08,IF('6 weeks'!BR:BR="once per week",0.14,IF('6 weeks'!BR:BR="2-4 imes per week",0.43,IF('6 weeks'!BR:BR="more than 4 times per week",0.8)))))</f>
        <v>0.43</v>
      </c>
      <c r="BS61">
        <f>IF('6 weeks'!BS:BS="Never/less than 1 per month",0.02,IF('6 weeks'!BS:BS="1-3 per month",0.08,IF('6 weeks'!BS:BS="once per week",0.14,IF('6 weeks'!BS:BS="2-4 per week",0.43,IF('6 weeks'!BS:BS="more than 4 per week",0.8)))))</f>
        <v>0.02</v>
      </c>
      <c r="BT61">
        <f>IF('6 weeks'!BT:BT="Never/less than 1/month",0.02,IF('6 weeks'!BT:BT="1-3 times per month",0.08,IF('6 weeks'!BT:BT="once per week",0.14,IF('6 weeks'!BT:BT="2-6 times/week",0.8,IF('6 weeks'!BT:BT="1 or more per day",1)))))</f>
        <v>0.08</v>
      </c>
      <c r="BU61">
        <f>IF('6 weeks'!BU:BU="Never/less than 1 per month",0.02,IF('6 weeks'!BU:BU="1-3 per month",0.08,IF('6 weeks'!BU:BU="1 per week",0.14,IF('6 weeks'!BU:BU="2-6 per week",0.8,IF('6 weeks'!BU:BU="1 per day",1,IF('6 weeks'!BU:BU="more than 1 per day",1.5))))))</f>
        <v>0.08</v>
      </c>
      <c r="BV61">
        <f>IF('6 weeks'!BV:BV="Never/less than 1 per month",0.02,IF('6 weeks'!BV:BV="1-3 per month",0.08,IF('6 weeks'!BV:BV="once per week",0.14,IF('6 weeks'!BV:BV="2-4 per week",0.43,IF('6 weeks'!BV:BV="more than 4 per week",0.8)))))</f>
        <v>0.02</v>
      </c>
      <c r="BW61">
        <f>IF('6 weeks'!BW:BW="never/less than 1 per month",0.02,IF('6 weeks'!BW:BW="1-3 times per month",0.08,IF('6 weeks'!BW:BW="once per week",0.14,IF('6 weeks'!BW:BW="2-4 imes/week",0.43,IF('6 weeks'!BW:BW="more than 4 times per week",0.8)))))</f>
        <v>0.02</v>
      </c>
      <c r="BX61">
        <f>IF('6 weeks'!BX:BX="Never/less than 1 per month",0.02,IF('6 weeks'!BX:BX="1-3 per month",0.08,IF('6 weeks'!BX:BX="once per week",0.14,IF('6 weeks'!BX:BX="2-4 per week",0.43,IF('6 weeks'!BX:BX="more than 4 per week",0.8)))))</f>
        <v>0.02</v>
      </c>
      <c r="BY61">
        <f>IF('6 weeks'!BY:BY="Never/less than 1 per month",0.02,IF('6 weeks'!BY:BY="1-3 per month",0.08,IF('6 weeks'!BY:BY="1 per week",0.14,IF('6 weeks'!BY:BY="2-6 per week",0.8,IF('6 weeks'!BY:BY="1 per day",1,IF('6 weeks'!BY:BY="more than 1 per day",1.5))))))</f>
        <v>0.8</v>
      </c>
      <c r="BZ61">
        <f>IF('6 weeks'!BZ:BZ="never/less than 1 per month",0.02,IF('6 weeks'!BZ:BZ="1-3 times per month",0.08,IF('6 weeks'!BZ:BZ="once per week",0.14,IF('6 weeks'!BZ:BZ="2-4 imes/week",0.43,IF('6 weeks'!BZ:BZ="more than 4 times per week",0.8)))))</f>
        <v>0.02</v>
      </c>
      <c r="CA61">
        <f>IF('6 weeks'!CA:CA="Never/less than 1 per month",0.02,IF('6 weeks'!CA:CA="1-3 per month",0.08,IF('6 weeks'!CA:CA="once per week",0.14,IF('6 weeks'!CA:CA="2-4 per week",0.43,IF('6 weeks'!CA:CA="more than 4 per week",0.8)))))</f>
        <v>0.02</v>
      </c>
      <c r="CB61">
        <f>IF('6 weeks'!CB:CB="Never/less than 1 per month",0.02,IF('6 weeks'!CB:CB="1 per week or less",0.14,IF('6 weeks'!CB:CB="2-6 per week",0.8,IF('6 weeks'!CB:CB="1 per day",1,IF('6 weeks'!CB:CB="2-3 per day",2.5,IF('6 weeks'!CB:CB="more than 3 per day",3.5))))))</f>
        <v>0.02</v>
      </c>
      <c r="CC61">
        <f>IF('6 weeks'!CC:CC="Never/less than 1 per month",0.02,IF('6 weeks'!CC:CC="1-3 per month",0.08,IF('6 weeks'!CC:CC="one per week",0.14,IF('6 weeks'!CC:CC="2-6 per week",0.8,IF('6 weeks'!CC:CC="1 or more per day",1)))))</f>
        <v>0.02</v>
      </c>
      <c r="CD61">
        <f>IF('6 weeks'!CD:CD="Never/less than 1/month",0.02,IF('6 weeks'!CD:CD="1-3 times/month",0.08,IF('6 weeks'!CD:CD="once per week",0.14,IF('6 weeks'!CD:CD="2-4 times/week",0.43,IF('6 weeks'!CD:CD="more than 4 times/week",0.8)))))</f>
        <v>0.14000000000000001</v>
      </c>
      <c r="CE61">
        <f>IF('6 weeks'!CE:CE="Never/less than 1 per month",0.02,IF('6 weeks'!CE:CE="1-3 per moth",0.08,IF('6 weeks'!CE:CE="1 per week",0.14,IF('6 weeks'!CE:CE="2-4 per week",0.8,IF('6 weeks'!CE:CE="more than 4 per week",0.8)))))</f>
        <v>0.08</v>
      </c>
      <c r="CF61">
        <f>IF('6 weeks'!CF:CF="Never/less than 1 per month",0.02,IF('6 weeks'!CF:CF="1-3 per month",0.08,IF('6 weeks'!CF:CF="once per week",0.14,IF('6 weeks'!CF:CF="2-4 per week",0.43,IF('6 weeks'!CF:CF="more than 4 per week",0.8)))))</f>
        <v>0.02</v>
      </c>
      <c r="CG61">
        <f>IF('6 weeks'!CG:CG="Never/less than 1 per month",0.02,IF('6 weeks'!CG:CG="1-3 per month",0.08,IF('6 weeks'!CG:CG="1 per week",0.14,IF('6 weeks'!CG:CG="2-4 per week",0.43,IF('6 weeks'!CG:CG="5-7 per week",0.8,IF('6 weeks'!CG:CG="more than 1 per day",1))))))</f>
        <v>0.02</v>
      </c>
      <c r="CH61">
        <f>IF('6 weeks'!CH:CH="Never/less than once per month",0.02,IF('6 weeks'!CH:CH="1-3 times per month",0.08,IF('6 weeks'!CH:CH="once per week",0.14,IF('6 weeks'!CH:CH="more than once week",0.43))))</f>
        <v>0.02</v>
      </c>
      <c r="CI61">
        <f>IF('6 weeks'!CI:CI="Never/less than once per month",0.02,IF('6 weeks'!CI:CI="1-3 times per month",0.08,IF('6 weeks'!CI:CI="once per week",0.14,IF('6 weeks'!CI:CI="more than once week",0.43))))</f>
        <v>0.08</v>
      </c>
      <c r="CJ61">
        <f>IF('6 weeks'!CJ:CJ="Never/less than 1/month",0.02,IF('6 weeks'!CJ:CJ="1-3 times per month",0.08,IF('6 weeks'!CJ:CJ="once per week",0.14,IF('6 weeks'!CJ:CJ="2-6 times/week",0.8,IF('6 weeks'!CJ:CJ="1 or more per day",1)))))</f>
        <v>0.08</v>
      </c>
      <c r="CK61">
        <f>IF('6 weeks'!CK:CK="Never/less than 1 per month",0.02,IF('6 weeks'!CK:CK="1-3 per month",0.08,IF('6 weeks'!CK:CK="one per week",0.14,IF('6 weeks'!CK:CK="2-6 per week",0.8,IF('6 weeks'!CK:CK="1 or more per day",1)))))</f>
        <v>0.8</v>
      </c>
      <c r="CL61">
        <v>9.02</v>
      </c>
      <c r="CM61">
        <f>IF('6 weeks'!CM:CM="Never/less than 1 per month",0.02,IF('6 weeks'!CM:CM="1-3 per month",0.08,IF('6 weeks'!CM:CM="1 per week",0.14,IF('6 weeks'!CM:CM="2-4 per week",0.43,IF('6 weeks'!CM:CM="5-7 per week",0.8,IF('6 weeks'!CM:CM="more than 1 per day",1))))))</f>
        <v>0.02</v>
      </c>
      <c r="CN61">
        <f>IF('6 weeks'!CN:CN="Never/less than 1 per month",0.02,IF('6 weeks'!CN:CN="1-3 per month",0.08,IF('6 weeks'!CN:CN="once per week",0.14,IF('6 weeks'!CN:CN="2-4 per week",0.43,IF('6 weeks'!CN:CN="more than 4 per week",0.8)))))</f>
        <v>0.08</v>
      </c>
      <c r="CO61">
        <f>IF('6 weeks'!CO:CO="Never/less than 1 per month",0.02,IF('6 weeks'!CO:CO="1-3 per month",0.08,IF('6 weeks'!CO:CO="1 per week",0.14,IF('6 weeks'!CO:CO="more than 1 per week",0.8))))</f>
        <v>0.02</v>
      </c>
      <c r="CP61">
        <f>IF('6 weeks'!CP:CP="Never/less than 1 per month",0.02,IF('6 weeks'!CP:CP="1-3 per moth",0.08,IF('6 weeks'!CP:CP="1 per week",0.14,IF('6 weeks'!CP:CP="2-4 per week",0.8,IF('6 weeks'!CP:CP="more than 4 per week",0.8)))))</f>
        <v>0.08</v>
      </c>
      <c r="CQ61">
        <f>IF('6 weeks'!CQ:CQ="Never/less than once per month",0.02,IF('6 weeks'!CQ:CQ="1-3 times per month",0.08,IF('6 weeks'!CQ:CQ="once per week",0.14,IF('6 weeks'!CQ:CQ="more than once week",0.43))))</f>
        <v>0.02</v>
      </c>
      <c r="CR61">
        <f>IF('6 weeks'!CR:CR="Never/less than 1/month",0.02,IF('6 weeks'!CR:CR="1-3 times/month",0.08,IF('6 weeks'!CR:CR="once per week",0.14,IF('6 weeks'!CR:CR="2-4 times/week",0.43,IF('6 weeks'!CR:CR="more than 4 times/week",0.8)))))</f>
        <v>0.02</v>
      </c>
      <c r="CS61">
        <f>IF('6 weeks'!CS:CS="Never/less than 1 per month",0.02,IF('6 weeks'!CS:CS="1-3 per month",0.08,IF('6 weeks'!CS:CS="one per week",0.14,IF('6 weeks'!CS:CS="2-4 per week",0.43,IF('6 weeks'!CS:CS="more than 4 per week",0.8)))))</f>
        <v>0.43</v>
      </c>
      <c r="CT61">
        <f>IF('6 weeks'!CT:CT="Never/less than 1 per month",0.02,IF('6 weeks'!CT:CT="1-3 per month",0.08,IF('6 weeks'!CT:CT="1 per week",0.14,IF('6 weeks'!CT:CT="more than 1 per week",0.8))))</f>
        <v>0.02</v>
      </c>
      <c r="CU61">
        <f>IF('6 weeks'!CU:CU="Never/less than 1/month",0.02,IF('6 weeks'!CU:CU="1-3 times per month",0.08,IF('6 weeks'!CU:CU="once per week",0.14,IF('6 weeks'!CU:CU="2-6 times/week",0.8,IF('6 weeks'!CU:CU="1 or more per day",1)))))</f>
        <v>0.08</v>
      </c>
      <c r="CV61">
        <f>IF('6 weeks'!CV:CV="Never/less than 1/month",0.02,IF('6 weeks'!CV:CV="1-3 times/month",0.08,IF('6 weeks'!CV:CV="once per week",0.14,IF('6 weeks'!CV:CV="2-4 times/week",0.43,IF('6 weeks'!CV:CV="more than 4 times/week",0.8)))))</f>
        <v>0.14000000000000001</v>
      </c>
      <c r="CW61">
        <f>IF('6 weeks'!CW:CW="Never/less than 1 per month",0.02,IF('6 weeks'!CW:CW="1-3 per month",0.08,IF('6 weeks'!CW:CW="1 per week",0.14,IF('6 weeks'!CW:CW="more than 1 per week",0.8))))</f>
        <v>0.02</v>
      </c>
      <c r="CX61">
        <f>IF('6 weeks'!CX:CX="Never/less than once per month",0.02,IF('6 weeks'!CX:CX="1-3 times per month",0.08,IF('6 weeks'!CX:CX="once per week",0.14,IF('6 weeks'!CX:CX="more than once week",0.43))))</f>
        <v>0.08</v>
      </c>
      <c r="CY61">
        <f>IF('6 weeks'!CY:CY="Never/less than 1 per month",0.02,IF('6 weeks'!CY:CY="1-3 per month",0.08,IF('6 weeks'!CY:CY="once per week",0.14,IF('6 weeks'!CY:CY="2-4 per week",0.43,IF('6 weeks'!CY:CY="more than 4 per week",0.8)))))</f>
        <v>0.14000000000000001</v>
      </c>
      <c r="CZ61">
        <f>IF('6 weeks'!CZ:CZ="Never/less than 1 per month",0.02,IF('6 weeks'!CZ:CZ="1-3 per month",0.08,IF('6 weeks'!CZ:CZ="1-4 per week",0.43,IF('6 weeks'!CZ:CZ="more than 4 per week",0.8))))</f>
        <v>0.08</v>
      </c>
      <c r="DA61">
        <f>IF('6 weeks'!DA:DA="Never/less than 1 per month",0.02,IF('6 weeks'!DA:DA="1-3 per month",0.08,IF('6 weeks'!DA:DA="once per week",0.14,IF('6 weeks'!DA:DA="2-4 per week",0.43,IF('6 weeks'!DA:DA="more than 4 per week",0.8)))))</f>
        <v>0.02</v>
      </c>
      <c r="DB61">
        <f>IF('6 weeks'!DB:DB="Never/less than 1 per month",0.02,IF('6 weeks'!DB:DB="1-3 per month",0.08,IF('6 weeks'!DB:DB="1-4 per week",0.43,IF('6 weeks'!DB:DB="more than 4 per week",0.8))))</f>
        <v>0.43</v>
      </c>
      <c r="DC61">
        <f>IF('6 weeks'!DC:DC="Never/less than 1 per month",0.02,IF('6 weeks'!DC:DC="1-3 per month",0.08,IF('6 weeks'!DC:DC="once per week",0.14,IF('6 weeks'!DC:DC="2-4 per week",0.43,IF('6 weeks'!DC:DC="more than 4 per week",0.8)))))</f>
        <v>0.02</v>
      </c>
      <c r="DD61">
        <f>IF('6 weeks'!DD:DD="Never/less than 1 per month",0.02,IF('6 weeks'!DD:DD="1-3 per month",0.08,IF('6 weeks'!DD:DD="one per week",0.14,IF('6 weeks'!DD:DD="2-6 per week",0.43,IF('6 weeks'!DD:DD="1 or more per day",1)))))</f>
        <v>0.08</v>
      </c>
      <c r="DE61">
        <f>IF('6 weeks'!DE:DE="Never/less than 1 per month",0.02,IF('6 weeks'!DE:DE="1-3 per moth",0.08,IF('6 weeks'!DE:DE="1 per week",0.14,IF('6 weeks'!DE:DE="2-4 per week",0.8,IF('6 weeks'!DE:DE="more than 4 per week",0.8)))))</f>
        <v>0.14000000000000001</v>
      </c>
      <c r="DF61">
        <f>IF('6 weeks'!DF:DF="Never/less than once per month",0.02,IF('6 weeks'!DF:DF="1-3 times per month",0.08,IF('6 weeks'!DF:DF="once per week",0.14,IF('6 weeks'!DF:DF="more than once week",0.43))))</f>
        <v>0.02</v>
      </c>
      <c r="DG61">
        <f>IF('6 weeks'!DG:DG="Never/less than 1 per month",0.02,IF('6 weeks'!DG:DG="1-3 per month",0.08,IF('6 weeks'!DG:DG="1 per week",0.14,IF('6 weeks'!DG:DG="more than 1 per week",0.8))))</f>
        <v>0.02</v>
      </c>
      <c r="DH61">
        <f>IF('6 weeks'!DH:DH="Never/less than 1 per month",0.02,IF('6 weeks'!DH:DH="1-3 per month",0.08,IF('6 weeks'!DH:DH="once per week",0.14,IF('6 weeks'!DH:DH="2-4 per week",0.43,IF('6 weeks'!DH:DH="more than 4 per week",0.8)))))</f>
        <v>0.08</v>
      </c>
      <c r="DI61">
        <f>IF('6 weeks'!DI:DI="Never/less than 1/month",0.02,IF('6 weeks'!DI:DI="1-3 times/month",0.08,IF('6 weeks'!DI:DI="once per week",0.14,IF('6 weeks'!DI:DI="2-4 times/week",0.43,IF('6 weeks'!DI:DI="1 or more per day",1)))))</f>
        <v>0.02</v>
      </c>
      <c r="DJ61">
        <f>IF('6 weeks'!DJ:DJ="Never/less than 1 per month",0.02,IF('6 weeks'!DJ:DJ="1-3 /month",0.08,IF('6 weeks'!DJ:DJ="1/week",0.14,IF('6 weeks'!DJ:DJ="2-4 /week",0.43,IF('6 weeks'!DJ:DJ="1/day",1,IF('6 weeks'!DJ:DJ="2/day",2,IF('6 weeks'!DJ:DJ="3 or more /day",3)))))))</f>
        <v>0.02</v>
      </c>
      <c r="DK61">
        <f>IF('6 weeks'!DK:DK="Never/less than 1 per month",0.02,IF('6 weeks'!DK:DK="1-3 per month",0.08,IF('6 weeks'!DK:DK="1 per week",0.14,IF('6 weeks'!DK:DK="2-6 per week",0.8,IF('6 weeks'!DK:DK="1 per day",1,IF('6 weeks'!DK:DK="more than 1 per day",1.5))))))</f>
        <v>0.8</v>
      </c>
      <c r="DL61">
        <f>IF('6 weeks'!DL:DL="Never/less than 1 per month",0.02,IF('6 weeks'!DL:DL="1-3 per month",0.08,IF('6 weeks'!DL:DL="once per week",0.14,IF('6 weeks'!DL:DL="2-4 per week",0.43,IF('6 weeks'!DL:DL="more than 4 per week",0.8)))))</f>
        <v>0.02</v>
      </c>
      <c r="DM61">
        <f>IF('6 weeks'!DM:DM="never/less than 1 per month",0.02,IF('6 weeks'!DM:DM="1-3 times per month",0.08,IF('6 weeks'!DM:DM="once per week",0.14,IF('6 weeks'!DM:DM="2-4 times per week",0.43,IF('6 weeks'!DM:DM="more than 4 times per week",0.8)))))</f>
        <v>0.08</v>
      </c>
      <c r="DN61">
        <f>IF('6 weeks'!DN:DN="Never/less than 1 per month",0.02,IF('6 weeks'!DN:DN="1-3 per month",0.08,IF('6 weeks'!DN:DN="once per week",0.14,IF('6 weeks'!DN:DN="2-4 per week",0.43,IF('6 weeks'!DN:DN="more than 4 per week",0.8)))))</f>
        <v>0.43</v>
      </c>
      <c r="DO61">
        <f>IF('6 weeks'!DO:DO="never/less than 1 per month",0.02,IF('6 weeks'!DO:DO="1-3 times per month",0.08,IF('6 weeks'!DO:DO="once per week",0.14,IF('6 weeks'!DO:DO="2-4 imes/week",0.43,IF('6 weeks'!DO:DO="more than 4 times per week",0.8)))))</f>
        <v>0.02</v>
      </c>
      <c r="DP61">
        <f>IF('6 weeks'!DP:DP="Never/less than 1 per month",0.02,IF('6 weeks'!DP:DP="1-3 per month",0.08,IF('6 weeks'!DP:DP="once per week",0.14,IF('6 weeks'!DP:DP="2-4 per week",0.43,IF('6 weeks'!DP:DP="more than 4 per week",0.8)))))</f>
        <v>0.08</v>
      </c>
      <c r="DQ61">
        <f>IF('6 weeks'!DQ:DQ="Never/less than 1 per month",0.02,IF('6 weeks'!DQ:DQ="1-3 per month",0.08,IF('6 weeks'!DQ:DQ="once per week",0.14,IF('6 weeks'!DQ:DQ="2-4 per week",0.43,IF('6 weeks'!DQ:DQ="more than 4  per week",0.8)))))</f>
        <v>0.02</v>
      </c>
      <c r="DR61">
        <f>IF('6 weeks'!DR:DR="Never/less than 1 per month",0.02,IF('6 weeks'!DR:DR="1-3 per month",0.08,IF('6 weeks'!DR:DR="once per week",0.14,IF('6 weeks'!DR:DR="2-4 per week",0.43,IF('6 weeks'!DR:DR="more than 4 per week",0.8)))))</f>
        <v>0.02</v>
      </c>
      <c r="DS61">
        <f>IF('6 weeks'!DS:DS="Never/less than 1 per month",0.02,IF('6 weeks'!DS:DS="1 per week or less",0.14,IF('6 weeks'!DS:DS="2-6 per week",0.8,IF('6 weeks'!DS:DS="1 per day",1,IF('6 weeks'!DS:DS="2-3 per day",2.5,IF('6 weeks'!DS:DS="more than 3 per day",3.5))))))</f>
        <v>0.02</v>
      </c>
      <c r="DT61">
        <f>IF('6 weeks'!DT:DT="Never/less than 1 per month",0.02,IF('6 weeks'!DT:DT="1-3 per month",0.08,IF('6 weeks'!DT:DT="once per week",0.14,IF('6 weeks'!DT:DT="2-4 per week",0.43,IF('6 weeks'!DT:DT="more than 4 per week",0.8)))))</f>
        <v>0.14000000000000001</v>
      </c>
      <c r="DU61">
        <f>IF('6 weeks'!DU:DU="Never/less than 1 per month",0.02,IF('6 weeks'!DU:DU="1-3 per month",0.08,IF('6 weeks'!DU:DU="one per week",0.14,IF('6 weeks'!DU:DU="2-6 per week",0.8,IF('6 weeks'!DU:DU="1 or more per day",1)))))</f>
        <v>0.02</v>
      </c>
      <c r="DV61">
        <f>IF('6 weeks'!DV:DV="Never/less than 1 per month",0.02,IF('6 weeks'!DV:DV="1-3 /month",0.08,IF('6 weeks'!DV:DV="1/week",0.14,IF('6 weeks'!DV:DV="2-4 /week",0.43,IF('6 weeks'!DV:DV="1/day",1,IF('6 weeks'!DV:DV="2/day",2,IF('6 weeks'!DV:DV="3 or more /day",3)))))))</f>
        <v>0.02</v>
      </c>
      <c r="DW61">
        <f>IF('6 weeks'!DW:DW="Never/less than 1 per month",0.02,IF('6 weeks'!DW:DW="1-3 per month",0.08,IF('6 weeks'!DW:DW="once per week",0.14,IF('6 weeks'!DW:DW="2-4 per week",0.43,IF('6 weeks'!DW:DW="more than 4 per week",0.8)))))</f>
        <v>0.08</v>
      </c>
      <c r="DX61">
        <f>IF('6 weeks'!DX:DX="Never/less than 1/month",0.02,IF('6 weeks'!DX:DX="1-3 times/month",0.08,IF('6 weeks'!DX:DX="once per week",0.14,IF('6 weeks'!DX:DX="2-4 times/week",0.43,IF('6 weeks'!DX:DX="more than 4 times/week",0.8)))))</f>
        <v>0.02</v>
      </c>
      <c r="DY61">
        <f>IF('6 weeks'!DY:DY="Never/less than 1 per month",0.02,IF('6 weeks'!DY:DY="1-3 /month",0.08,IF('6 weeks'!DY:DY="1/week",0.14,IF('6 weeks'!DY:DY="2-4 /week",0.43,IF('6 weeks'!DY:DY="1/day",1,IF('6 weeks'!DY:DY="2/day",2,IF('6 weeks'!DY:DY="3 or more /day",3)))))))</f>
        <v>0.02</v>
      </c>
      <c r="DZ61">
        <f>IF('6 weeks'!DZ:DZ="Never/less than 1/month",0.02,IF('6 weeks'!DZ:DZ="1-3 times/month",0.08,IF('6 weeks'!DZ:DZ="once per week",0.14,IF('6 weeks'!DZ:DZ="2-4 times/week",0.43,IF('6 weeks'!DZ:DZ="more than 4 times/week",0.8)))))</f>
        <v>0.14000000000000001</v>
      </c>
      <c r="EA61">
        <v>0.8</v>
      </c>
      <c r="EB61">
        <f>IF('6 weeks'!EB:EB="Never/less than 1 per month",0.02,IF('6 weeks'!EB:EB="1-3 per month",0.08,IF('6 weeks'!EB:EB="once per week",0.14,IF('6 weeks'!EB:EB="2-4 per week",0.43,IF('6 weeks'!EB:EB="more than 4 per week",0.8)))))</f>
        <v>0.14000000000000001</v>
      </c>
      <c r="EC61">
        <f>IF('6 weeks'!EC:EC="Never/less than 1 per month",0.02,IF('6 weeks'!EC:EC="1-3 per month",0.08,IF('6 weeks'!EC:EC="once per week",0.14,IF('6 weeks'!EC:EC="2-4 per week",0.43,IF('6 weeks'!EC:EC="more than 4 per week",0.8)))))</f>
        <v>0.02</v>
      </c>
      <c r="ED61">
        <f>IF('6 weeks'!ED:ED="Never/less than 1/month",0.02,IF('6 weeks'!ED:ED="1-3 times per month",0.08,IF('6 weeks'!ED:ED="once per week",0.14,IF('6 weeks'!ED:ED="2-6 times/week",0.8,IF('6 weeks'!ED:ED="1 or more per day",1)))))</f>
        <v>0.02</v>
      </c>
      <c r="EE61">
        <f>IF('6 weeks'!EE:EE="Never/less than 1/month",0.02,IF('6 weeks'!EE:EE="1-3 times per month",0.08,IF('6 weeks'!EE:EE="once per week",0.14,IF('6 weeks'!EE:EE="2-6 times/week",0.8,IF('6 weeks'!EE:EE="1 or more per day",1)))))</f>
        <v>0.02</v>
      </c>
      <c r="EF61">
        <f>IF('6 weeks'!EF:EF="Never/less than 1 per month",0.02,IF('6 weeks'!EF:EF="1-3 per month",0.08,IF('6 weeks'!EF:EF="once per week",0.14,IF('6 weeks'!EF:EF="2-4 per week",0.43,IF('6 weeks'!EF:EF="more than 4 per week",0.8)))))</f>
        <v>0.02</v>
      </c>
      <c r="EG61">
        <f>IF('6 weeks'!EG:EG="Never/less than 1/month",0.02,IF('6 weeks'!EG:EG="1-3 times per month",0.08,IF('6 weeks'!EG:EG="once per week",0.14,IF('6 weeks'!EG:EG="2-6 times/week",0.8,IF('6 weeks'!EG:EG="1 or more per day",1)))))</f>
        <v>0.02</v>
      </c>
      <c r="EH61">
        <f>IF('6 weeks'!EH:EH="Never/less than 1 per month",0.02,IF('6 weeks'!EH:EH="1-3 per month",0.08,IF('6 weeks'!EH:EH="once per week",0.14,IF('6 weeks'!EH:EH="2-4 per week",0.43,IF('6 weeks'!EH:EH="more than 4 per week",0.8)))))</f>
        <v>0.02</v>
      </c>
      <c r="EI61">
        <f>IF('6 weeks'!EI:EI="Never/less than 1 per month",0.02,IF('6 weeks'!EI:EI="1-3 /month",0.08,IF('6 weeks'!EI:EI="1/week",0.14,IF('6 weeks'!EI:EI="2-4 /week",0.43,IF('6 weeks'!EI:EI="5-6 /week",0.8,IF('6 weeks'!EI:EI="1/day",1,IF('6 weeks'!EI:EI="2/day",2,IF('6 weeks'!EI:EI="3 or more /day",3))))))))</f>
        <v>3</v>
      </c>
      <c r="EJ61">
        <f>IF('6 weeks'!EJ:EJ="Never/less than once per month",0.02,IF('6 weeks'!EJ:EJ="1-3 times per month",0.08,IF('6 weeks'!EJ:EJ="once per week",0.14,IF('6 weeks'!EJ:EJ="more than once per week",0.43))))</f>
        <v>0.02</v>
      </c>
      <c r="EK61">
        <f>IF('6 weeks'!EK:EK="Never/less than 1 per month",0.02,IF('6 weeks'!EK:EK="1-3 per month",0.08,IF('6 weeks'!EK:EK="1 per week",0.14,IF('6 weeks'!EK:EK="2-6 per week",0.8,IF('6 weeks'!EK:EK="1 per day",1,IF('6 weeks'!EK:EK="more than 1 per day",1.5))))))</f>
        <v>0.08</v>
      </c>
      <c r="EL61" t="s">
        <v>182</v>
      </c>
      <c r="EM61">
        <f>IF('6 weeks'!EM:EM="Never/less than 1 per month",0.02,IF('6 weeks'!EM:EM="1 per week or less",0.14,IF('6 weeks'!EM:EM="2-6 per week",0.8,IF('6 weeks'!EM:EM="1 per day",1,IF('6 weeks'!EM:EM="2-3 per day",2.5,IF('6 weeks'!EM:EM="more than 3 per day",3.5))))))</f>
        <v>0.8</v>
      </c>
      <c r="EN61">
        <f>IF('6 weeks'!EN:EN="Never/less than 1 per month",0.02,IF('6 weeks'!EN:EN="1-3 per moth",0.08,IF('6 weeks'!EN:EN="1 per week",0.14,IF('6 weeks'!EN:EN="2-4 per week",0.8,IF('6 weeks'!EN:EN="more than 4 per week",0.8)))))</f>
        <v>0.8</v>
      </c>
      <c r="EO61">
        <f>IF('6 weeks'!EO:EO="Never/less than 1 per month",0.02,IF('6 weeks'!EO:EO="1 per month",0.08,IF('6 weeks'!EO:EO="2-4 per week",0.43,IF('6 weeks'!EO:EO="5-7 per week",0.8,IF('6 weeks'!EO:EO="2-3 per day",2.5,IF('6 weeks'!EO:EO="more than 3 per day",3))))))</f>
        <v>0.43</v>
      </c>
      <c r="EP61">
        <f>IF('6 weeks'!EP:EP="Never/less than 1/month",0.02,IF('6 weeks'!EP:EP="1-3 times/month",0.08,IF('6 weeks'!EP:EP="once per week",0.14,IF('6 weeks'!EP:EP="2-4 times/week",0.43,IF('6 weeks'!EP:EP="more than 4 times/week",0.8)))))</f>
        <v>0.08</v>
      </c>
      <c r="EQ61">
        <f>IF('6 weeks'!EQ:EQ="Never/less than 1/month",0.02,IF('6 weeks'!EQ:EQ="1-3 times/month",0.08,IF('6 weeks'!EQ:EQ="once per week",0.14,IF('6 weeks'!EQ:EQ="2-4 times/week",0.43,IF('6 weeks'!EQ:EQ="more than 4 times/week",0.8)))))</f>
        <v>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Q52"/>
  <sheetViews>
    <sheetView topLeftCell="A28" workbookViewId="0">
      <pane xSplit="1" topLeftCell="EM1" activePane="topRight" state="frozen"/>
      <selection pane="topRight" activeCell="EM52" sqref="EM52"/>
    </sheetView>
  </sheetViews>
  <sheetFormatPr defaultColWidth="8.85546875" defaultRowHeight="15" x14ac:dyDescent="0.25"/>
  <cols>
    <col min="1" max="1" width="10.85546875" customWidth="1"/>
    <col min="2" max="6" width="23.7109375" bestFit="1" customWidth="1"/>
    <col min="7" max="7" width="26.42578125" bestFit="1" customWidth="1"/>
    <col min="8" max="12" width="23.7109375" bestFit="1" customWidth="1"/>
    <col min="13" max="13" width="25.42578125" bestFit="1" customWidth="1"/>
    <col min="14" max="14" width="28.42578125" bestFit="1" customWidth="1"/>
    <col min="15" max="15" width="40.140625" bestFit="1" customWidth="1"/>
    <col min="16" max="16" width="32.28515625" bestFit="1" customWidth="1"/>
    <col min="17" max="17" width="34.28515625" bestFit="1" customWidth="1"/>
    <col min="18" max="18" width="41.28515625" bestFit="1" customWidth="1"/>
    <col min="19" max="27" width="23.7109375" bestFit="1" customWidth="1"/>
    <col min="28" max="28" width="25.85546875" bestFit="1" customWidth="1"/>
    <col min="29" max="29" width="23.7109375" bestFit="1" customWidth="1"/>
    <col min="30" max="30" width="45.85546875" bestFit="1" customWidth="1"/>
    <col min="31" max="31" width="26.7109375" bestFit="1" customWidth="1"/>
    <col min="32" max="39" width="30.28515625" bestFit="1" customWidth="1"/>
    <col min="40" max="40" width="52.42578125" bestFit="1" customWidth="1"/>
    <col min="41" max="41" width="26.85546875" bestFit="1" customWidth="1"/>
    <col min="42" max="42" width="68.85546875" bestFit="1" customWidth="1"/>
    <col min="43" max="43" width="63.140625" bestFit="1" customWidth="1"/>
    <col min="44" max="44" width="41.42578125" bestFit="1" customWidth="1"/>
    <col min="45" max="45" width="22.42578125" bestFit="1" customWidth="1"/>
    <col min="46" max="46" width="59.140625" bestFit="1" customWidth="1"/>
    <col min="47" max="47" width="97" bestFit="1" customWidth="1"/>
    <col min="48" max="48" width="93.28515625" bestFit="1" customWidth="1"/>
    <col min="49" max="49" width="27.85546875" bestFit="1" customWidth="1"/>
    <col min="50" max="50" width="31.140625" bestFit="1" customWidth="1"/>
    <col min="51" max="51" width="45" bestFit="1" customWidth="1"/>
    <col min="52" max="52" width="42.85546875" bestFit="1" customWidth="1"/>
    <col min="53" max="53" width="52.7109375" bestFit="1" customWidth="1"/>
    <col min="54" max="54" width="31.42578125" bestFit="1" customWidth="1"/>
    <col min="55" max="61" width="26.85546875" bestFit="1" customWidth="1"/>
    <col min="62" max="62" width="40" bestFit="1" customWidth="1"/>
    <col min="63" max="63" width="38.28515625" bestFit="1" customWidth="1"/>
    <col min="64" max="64" width="46.85546875" bestFit="1" customWidth="1"/>
    <col min="65" max="65" width="30.140625" bestFit="1" customWidth="1"/>
    <col min="66" max="66" width="36.42578125" bestFit="1" customWidth="1"/>
    <col min="67" max="70" width="26.85546875" bestFit="1" customWidth="1"/>
    <col min="71" max="71" width="27.7109375" bestFit="1" customWidth="1"/>
    <col min="72" max="72" width="34.85546875" bestFit="1" customWidth="1"/>
    <col min="73" max="73" width="32" bestFit="1" customWidth="1"/>
    <col min="74" max="74" width="37.140625" bestFit="1" customWidth="1"/>
    <col min="75" max="75" width="32.42578125" bestFit="1" customWidth="1"/>
    <col min="76" max="78" width="26.85546875" bestFit="1" customWidth="1"/>
    <col min="79" max="79" width="48.42578125" bestFit="1" customWidth="1"/>
    <col min="80" max="80" width="28.42578125" bestFit="1" customWidth="1"/>
    <col min="81" max="81" width="48.140625" bestFit="1" customWidth="1"/>
    <col min="82" max="82" width="46.42578125" bestFit="1" customWidth="1"/>
    <col min="83" max="83" width="38.42578125" bestFit="1" customWidth="1"/>
    <col min="84" max="84" width="45" bestFit="1" customWidth="1"/>
    <col min="85" max="85" width="61.85546875" bestFit="1" customWidth="1"/>
    <col min="86" max="86" width="56.42578125" bestFit="1" customWidth="1"/>
    <col min="87" max="87" width="32.7109375" bestFit="1" customWidth="1"/>
    <col min="88" max="89" width="26.85546875" bestFit="1" customWidth="1"/>
    <col min="90" max="90" width="33" bestFit="1" customWidth="1"/>
    <col min="91" max="91" width="56.42578125" bestFit="1" customWidth="1"/>
    <col min="92" max="96" width="26.85546875" bestFit="1" customWidth="1"/>
    <col min="97" max="97" width="38" bestFit="1" customWidth="1"/>
    <col min="98" max="99" width="26.85546875" bestFit="1" customWidth="1"/>
    <col min="100" max="100" width="30.85546875" bestFit="1" customWidth="1"/>
    <col min="101" max="101" width="38.28515625" bestFit="1" customWidth="1"/>
    <col min="102" max="102" width="34.28515625" bestFit="1" customWidth="1"/>
    <col min="103" max="103" width="59.42578125" bestFit="1" customWidth="1"/>
    <col min="104" max="104" width="49.85546875" bestFit="1" customWidth="1"/>
    <col min="105" max="106" width="26.85546875" bestFit="1" customWidth="1"/>
    <col min="107" max="107" width="30" bestFit="1" customWidth="1"/>
    <col min="108" max="108" width="36.42578125" bestFit="1" customWidth="1"/>
    <col min="109" max="109" width="35.42578125" bestFit="1" customWidth="1"/>
    <col min="110" max="112" width="26.85546875" bestFit="1" customWidth="1"/>
    <col min="113" max="113" width="46.7109375" bestFit="1" customWidth="1"/>
    <col min="114" max="114" width="34.85546875" bestFit="1" customWidth="1"/>
    <col min="115" max="115" width="36.28515625" bestFit="1" customWidth="1"/>
    <col min="116" max="116" width="30.85546875" bestFit="1" customWidth="1"/>
    <col min="117" max="118" width="26.85546875" bestFit="1" customWidth="1"/>
    <col min="119" max="119" width="31" bestFit="1" customWidth="1"/>
    <col min="120" max="122" width="26.85546875" bestFit="1" customWidth="1"/>
    <col min="123" max="123" width="24.140625" bestFit="1" customWidth="1"/>
    <col min="124" max="124" width="32.28515625" bestFit="1" customWidth="1"/>
    <col min="125" max="125" width="26.85546875" bestFit="1" customWidth="1"/>
    <col min="126" max="126" width="35.85546875" bestFit="1" customWidth="1"/>
    <col min="127" max="129" width="26.85546875" bestFit="1" customWidth="1"/>
    <col min="130" max="130" width="33.42578125" bestFit="1" customWidth="1"/>
    <col min="131" max="131" width="31.42578125" bestFit="1" customWidth="1"/>
    <col min="132" max="132" width="26.85546875" bestFit="1" customWidth="1"/>
    <col min="133" max="133" width="27.42578125" bestFit="1" customWidth="1"/>
    <col min="134" max="137" width="26.85546875" bestFit="1" customWidth="1"/>
    <col min="138" max="138" width="50.42578125" bestFit="1" customWidth="1"/>
    <col min="139" max="139" width="29" bestFit="1" customWidth="1"/>
    <col min="140" max="141" width="26.85546875" bestFit="1" customWidth="1"/>
    <col min="142" max="142" width="36.7109375" bestFit="1" customWidth="1"/>
    <col min="143" max="143" width="55.28515625" bestFit="1" customWidth="1"/>
    <col min="144" max="144" width="26.85546875" bestFit="1" customWidth="1"/>
    <col min="145" max="145" width="41.42578125" bestFit="1" customWidth="1"/>
    <col min="146" max="146" width="37" bestFit="1" customWidth="1"/>
    <col min="147" max="147" width="41.28515625" bestFit="1" customWidth="1"/>
  </cols>
  <sheetData>
    <row r="1" spans="1:147" x14ac:dyDescent="0.25">
      <c r="A1" t="s">
        <v>195</v>
      </c>
      <c r="B1" t="s">
        <v>196</v>
      </c>
      <c r="C1" t="s">
        <v>197</v>
      </c>
      <c r="D1" t="s">
        <v>198</v>
      </c>
      <c r="E1" t="s">
        <v>4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208</v>
      </c>
      <c r="P1" t="s">
        <v>209</v>
      </c>
      <c r="Q1" t="s">
        <v>210</v>
      </c>
      <c r="R1" t="s">
        <v>211</v>
      </c>
      <c r="S1" t="s">
        <v>212</v>
      </c>
      <c r="T1" t="s">
        <v>213</v>
      </c>
      <c r="U1" t="s">
        <v>214</v>
      </c>
      <c r="V1" t="s">
        <v>215</v>
      </c>
      <c r="W1" t="s">
        <v>216</v>
      </c>
      <c r="X1" t="s">
        <v>217</v>
      </c>
      <c r="Y1" t="s">
        <v>218</v>
      </c>
      <c r="Z1" t="s">
        <v>219</v>
      </c>
      <c r="AA1" t="s">
        <v>220</v>
      </c>
      <c r="AB1" t="s">
        <v>221</v>
      </c>
      <c r="AC1" t="s">
        <v>222</v>
      </c>
      <c r="AD1" t="s">
        <v>223</v>
      </c>
      <c r="AE1" t="s">
        <v>224</v>
      </c>
      <c r="AF1" t="s">
        <v>225</v>
      </c>
      <c r="AG1" t="s">
        <v>226</v>
      </c>
      <c r="AH1" t="s">
        <v>227</v>
      </c>
      <c r="AI1" t="s">
        <v>228</v>
      </c>
      <c r="AJ1" t="s">
        <v>229</v>
      </c>
      <c r="AK1" t="s">
        <v>230</v>
      </c>
      <c r="AL1" t="s">
        <v>231</v>
      </c>
      <c r="AM1" t="s">
        <v>232</v>
      </c>
      <c r="AN1" t="s">
        <v>233</v>
      </c>
      <c r="AO1" t="s">
        <v>234</v>
      </c>
      <c r="AP1" t="s">
        <v>235</v>
      </c>
      <c r="AQ1" t="s">
        <v>236</v>
      </c>
      <c r="AR1" t="s">
        <v>237</v>
      </c>
      <c r="AS1" t="s">
        <v>238</v>
      </c>
      <c r="AT1" t="s">
        <v>239</v>
      </c>
      <c r="AU1" t="s">
        <v>240</v>
      </c>
      <c r="AV1" t="s">
        <v>242</v>
      </c>
      <c r="AW1" t="s">
        <v>243</v>
      </c>
      <c r="AX1" t="s">
        <v>244</v>
      </c>
      <c r="AY1" t="s">
        <v>245</v>
      </c>
      <c r="AZ1" t="s">
        <v>246</v>
      </c>
      <c r="BA1" t="s">
        <v>247</v>
      </c>
      <c r="BB1" t="s">
        <v>248</v>
      </c>
      <c r="BC1" t="s">
        <v>249</v>
      </c>
      <c r="BD1" t="s">
        <v>250</v>
      </c>
      <c r="BE1" t="s">
        <v>251</v>
      </c>
      <c r="BF1" t="s">
        <v>252</v>
      </c>
      <c r="BG1" t="s">
        <v>253</v>
      </c>
      <c r="BH1" t="s">
        <v>254</v>
      </c>
      <c r="BI1" t="s">
        <v>255</v>
      </c>
      <c r="BJ1" t="s">
        <v>256</v>
      </c>
      <c r="BK1" t="s">
        <v>257</v>
      </c>
      <c r="BL1" t="s">
        <v>258</v>
      </c>
      <c r="BM1" t="s">
        <v>259</v>
      </c>
      <c r="BN1" t="s">
        <v>260</v>
      </c>
      <c r="BO1" t="s">
        <v>261</v>
      </c>
      <c r="BP1" t="s">
        <v>262</v>
      </c>
      <c r="BQ1" t="s">
        <v>263</v>
      </c>
      <c r="BR1" t="s">
        <v>70</v>
      </c>
      <c r="BS1" t="s">
        <v>264</v>
      </c>
      <c r="BT1" t="s">
        <v>265</v>
      </c>
      <c r="BU1" t="s">
        <v>266</v>
      </c>
      <c r="BV1" t="s">
        <v>267</v>
      </c>
      <c r="BW1" t="s">
        <v>268</v>
      </c>
      <c r="BX1" t="s">
        <v>269</v>
      </c>
      <c r="BY1" t="s">
        <v>270</v>
      </c>
      <c r="BZ1" t="s">
        <v>271</v>
      </c>
      <c r="CA1" t="s">
        <v>272</v>
      </c>
      <c r="CB1" t="s">
        <v>192</v>
      </c>
      <c r="CC1" t="s">
        <v>273</v>
      </c>
      <c r="CD1" t="s">
        <v>274</v>
      </c>
      <c r="CE1" t="s">
        <v>275</v>
      </c>
      <c r="CF1" t="s">
        <v>276</v>
      </c>
      <c r="CG1" t="s">
        <v>277</v>
      </c>
      <c r="CH1" t="s">
        <v>278</v>
      </c>
      <c r="CI1" t="s">
        <v>279</v>
      </c>
      <c r="CJ1" t="s">
        <v>280</v>
      </c>
      <c r="CK1" t="s">
        <v>281</v>
      </c>
      <c r="CL1" t="s">
        <v>282</v>
      </c>
      <c r="CM1" t="s">
        <v>283</v>
      </c>
      <c r="CN1" t="s">
        <v>284</v>
      </c>
      <c r="CO1" t="s">
        <v>285</v>
      </c>
      <c r="CP1" t="s">
        <v>286</v>
      </c>
      <c r="CQ1" t="s">
        <v>287</v>
      </c>
      <c r="CR1" t="s">
        <v>288</v>
      </c>
      <c r="CS1" t="s">
        <v>289</v>
      </c>
      <c r="CT1" t="s">
        <v>290</v>
      </c>
      <c r="CU1" t="s">
        <v>291</v>
      </c>
      <c r="CV1" t="s">
        <v>292</v>
      </c>
      <c r="CW1" t="s">
        <v>293</v>
      </c>
      <c r="CX1" t="s">
        <v>294</v>
      </c>
      <c r="CY1" t="s">
        <v>295</v>
      </c>
      <c r="CZ1" t="s">
        <v>296</v>
      </c>
      <c r="DA1" t="s">
        <v>297</v>
      </c>
      <c r="DB1" t="s">
        <v>298</v>
      </c>
      <c r="DC1" t="s">
        <v>299</v>
      </c>
      <c r="DD1" t="s">
        <v>300</v>
      </c>
      <c r="DE1" t="s">
        <v>301</v>
      </c>
      <c r="DF1" t="s">
        <v>302</v>
      </c>
      <c r="DG1" t="s">
        <v>303</v>
      </c>
      <c r="DH1" t="s">
        <v>304</v>
      </c>
      <c r="DI1" t="s">
        <v>305</v>
      </c>
      <c r="DJ1" t="s">
        <v>306</v>
      </c>
      <c r="DK1" s="6" t="s">
        <v>307</v>
      </c>
      <c r="DL1" t="s">
        <v>308</v>
      </c>
      <c r="DM1" t="s">
        <v>309</v>
      </c>
      <c r="DN1" t="s">
        <v>310</v>
      </c>
      <c r="DO1" t="s">
        <v>311</v>
      </c>
      <c r="DP1" t="s">
        <v>193</v>
      </c>
      <c r="DQ1" t="s">
        <v>312</v>
      </c>
      <c r="DR1" t="s">
        <v>313</v>
      </c>
      <c r="DS1" t="s">
        <v>194</v>
      </c>
      <c r="DT1" t="s">
        <v>314</v>
      </c>
      <c r="DU1" t="s">
        <v>315</v>
      </c>
      <c r="DV1" t="s">
        <v>316</v>
      </c>
      <c r="DW1" t="s">
        <v>317</v>
      </c>
      <c r="DX1" t="s">
        <v>318</v>
      </c>
      <c r="DY1" t="s">
        <v>319</v>
      </c>
      <c r="DZ1" t="s">
        <v>320</v>
      </c>
      <c r="EA1" t="s">
        <v>321</v>
      </c>
      <c r="EB1" t="s">
        <v>323</v>
      </c>
      <c r="EC1" t="s">
        <v>324</v>
      </c>
      <c r="ED1" t="s">
        <v>325</v>
      </c>
      <c r="EE1" t="s">
        <v>326</v>
      </c>
      <c r="EF1" t="s">
        <v>327</v>
      </c>
      <c r="EG1" t="s">
        <v>328</v>
      </c>
      <c r="EH1" t="s">
        <v>329</v>
      </c>
      <c r="EI1" t="s">
        <v>330</v>
      </c>
      <c r="EJ1" t="s">
        <v>331</v>
      </c>
      <c r="EK1" t="s">
        <v>332</v>
      </c>
      <c r="EL1" t="s">
        <v>333</v>
      </c>
      <c r="EM1" t="s">
        <v>334</v>
      </c>
      <c r="EN1" t="s">
        <v>335</v>
      </c>
      <c r="EO1" t="s">
        <v>336</v>
      </c>
      <c r="EP1" t="s">
        <v>337</v>
      </c>
      <c r="EQ1" t="s">
        <v>338</v>
      </c>
    </row>
    <row r="2" spans="1:147" x14ac:dyDescent="0.25">
      <c r="A2">
        <v>101</v>
      </c>
      <c r="B2" t="s">
        <v>168</v>
      </c>
      <c r="C2" t="s">
        <v>150</v>
      </c>
      <c r="D2" t="s">
        <v>150</v>
      </c>
      <c r="E2" t="s">
        <v>151</v>
      </c>
      <c r="F2" t="s">
        <v>152</v>
      </c>
      <c r="G2" t="s">
        <v>150</v>
      </c>
      <c r="H2" t="s">
        <v>151</v>
      </c>
      <c r="I2" t="s">
        <v>153</v>
      </c>
      <c r="J2" t="s">
        <v>153</v>
      </c>
      <c r="K2" t="s">
        <v>151</v>
      </c>
      <c r="L2" t="s">
        <v>154</v>
      </c>
      <c r="M2" t="s">
        <v>155</v>
      </c>
      <c r="N2" t="s">
        <v>161</v>
      </c>
      <c r="O2" t="s">
        <v>157</v>
      </c>
      <c r="P2" t="s">
        <v>151</v>
      </c>
      <c r="Q2" t="s">
        <v>160</v>
      </c>
      <c r="R2" t="s">
        <v>159</v>
      </c>
      <c r="S2" t="s">
        <v>151</v>
      </c>
      <c r="T2" t="s">
        <v>159</v>
      </c>
      <c r="U2" t="s">
        <v>154</v>
      </c>
      <c r="V2" t="s">
        <v>149</v>
      </c>
      <c r="W2" t="s">
        <v>149</v>
      </c>
      <c r="X2" t="s">
        <v>172</v>
      </c>
      <c r="Y2" t="s">
        <v>157</v>
      </c>
      <c r="Z2" t="s">
        <v>157</v>
      </c>
      <c r="AA2" t="s">
        <v>151</v>
      </c>
      <c r="AB2" t="s">
        <v>153</v>
      </c>
      <c r="AC2" t="s">
        <v>161</v>
      </c>
      <c r="AD2" t="s">
        <v>161</v>
      </c>
      <c r="AE2" t="s">
        <v>157</v>
      </c>
      <c r="AF2" t="s">
        <v>151</v>
      </c>
      <c r="AG2" t="s">
        <v>157</v>
      </c>
      <c r="AH2" t="s">
        <v>161</v>
      </c>
      <c r="AI2" t="s">
        <v>159</v>
      </c>
      <c r="AJ2" t="s">
        <v>155</v>
      </c>
      <c r="AK2" t="s">
        <v>162</v>
      </c>
      <c r="AL2" t="s">
        <v>154</v>
      </c>
      <c r="AM2" t="s">
        <v>157</v>
      </c>
      <c r="AN2" t="s">
        <v>156</v>
      </c>
      <c r="AO2" t="s">
        <v>153</v>
      </c>
      <c r="AP2" t="s">
        <v>151</v>
      </c>
      <c r="AQ2" t="s">
        <v>157</v>
      </c>
      <c r="AR2" t="s">
        <v>163</v>
      </c>
      <c r="AS2" t="s">
        <v>151</v>
      </c>
      <c r="AT2" t="s">
        <v>151</v>
      </c>
      <c r="AU2" t="s">
        <v>157</v>
      </c>
      <c r="AV2" t="s">
        <v>157</v>
      </c>
      <c r="AW2" t="s">
        <v>164</v>
      </c>
      <c r="AX2" t="s">
        <v>157</v>
      </c>
      <c r="AY2" t="s">
        <v>151</v>
      </c>
      <c r="AZ2" t="s">
        <v>151</v>
      </c>
      <c r="BA2" t="s">
        <v>151</v>
      </c>
      <c r="BB2" t="s">
        <v>151</v>
      </c>
      <c r="BC2" t="s">
        <v>157</v>
      </c>
      <c r="BD2" t="s">
        <v>157</v>
      </c>
      <c r="BE2" t="s">
        <v>151</v>
      </c>
      <c r="BF2" t="s">
        <v>149</v>
      </c>
      <c r="BG2" t="s">
        <v>169</v>
      </c>
      <c r="BH2" t="s">
        <v>149</v>
      </c>
      <c r="BI2" t="s">
        <v>155</v>
      </c>
      <c r="BJ2" t="s">
        <v>162</v>
      </c>
      <c r="BK2" t="s">
        <v>151</v>
      </c>
      <c r="BL2" t="s">
        <v>157</v>
      </c>
      <c r="BM2" t="s">
        <v>157</v>
      </c>
      <c r="BN2" t="s">
        <v>153</v>
      </c>
      <c r="BO2" t="s">
        <v>157</v>
      </c>
      <c r="BP2" t="s">
        <v>161</v>
      </c>
      <c r="BQ2" t="s">
        <v>157</v>
      </c>
      <c r="BR2" t="s">
        <v>165</v>
      </c>
      <c r="BS2" t="s">
        <v>161</v>
      </c>
      <c r="BT2" t="s">
        <v>149</v>
      </c>
      <c r="BU2" t="s">
        <v>157</v>
      </c>
      <c r="BV2" t="s">
        <v>157</v>
      </c>
      <c r="BW2" t="s">
        <v>157</v>
      </c>
      <c r="BX2" t="s">
        <v>161</v>
      </c>
      <c r="BY2" t="s">
        <v>157</v>
      </c>
      <c r="BZ2" t="s">
        <v>157</v>
      </c>
      <c r="CA2" t="s">
        <v>151</v>
      </c>
      <c r="CB2" t="s">
        <v>157</v>
      </c>
      <c r="CC2" t="s">
        <v>157</v>
      </c>
      <c r="CD2" t="s">
        <v>154</v>
      </c>
      <c r="CE2" t="s">
        <v>151</v>
      </c>
      <c r="CF2" t="s">
        <v>161</v>
      </c>
      <c r="CG2" t="s">
        <v>161</v>
      </c>
      <c r="CH2" t="s">
        <v>159</v>
      </c>
      <c r="CI2" t="s">
        <v>159</v>
      </c>
      <c r="CJ2" t="s">
        <v>150</v>
      </c>
      <c r="CK2" t="s">
        <v>157</v>
      </c>
      <c r="CL2" t="s">
        <v>151</v>
      </c>
      <c r="CM2" t="s">
        <v>157</v>
      </c>
      <c r="CN2" t="s">
        <v>157</v>
      </c>
      <c r="CO2" t="s">
        <v>157</v>
      </c>
      <c r="CP2" t="s">
        <v>156</v>
      </c>
      <c r="CQ2" t="s">
        <v>168</v>
      </c>
      <c r="CR2" t="s">
        <v>155</v>
      </c>
      <c r="CS2" t="s">
        <v>161</v>
      </c>
      <c r="CT2" t="s">
        <v>157</v>
      </c>
      <c r="CU2" t="s">
        <v>169</v>
      </c>
      <c r="CV2" t="s">
        <v>154</v>
      </c>
      <c r="CW2" t="s">
        <v>156</v>
      </c>
      <c r="CX2" t="s">
        <v>168</v>
      </c>
      <c r="CY2" t="s">
        <v>153</v>
      </c>
      <c r="CZ2" t="s">
        <v>151</v>
      </c>
      <c r="DA2" t="s">
        <v>157</v>
      </c>
      <c r="DB2" t="s">
        <v>157</v>
      </c>
      <c r="DC2" t="s">
        <v>153</v>
      </c>
      <c r="DD2" t="s">
        <v>157</v>
      </c>
      <c r="DE2" t="s">
        <v>156</v>
      </c>
      <c r="DF2" t="s">
        <v>159</v>
      </c>
      <c r="DG2" t="s">
        <v>157</v>
      </c>
      <c r="DH2" t="s">
        <v>157</v>
      </c>
      <c r="DI2" t="s">
        <v>154</v>
      </c>
      <c r="DJ2" t="s">
        <v>157</v>
      </c>
      <c r="DK2" t="s">
        <v>166</v>
      </c>
      <c r="DL2" t="s">
        <v>167</v>
      </c>
      <c r="DM2" t="s">
        <v>157</v>
      </c>
      <c r="DN2" t="s">
        <v>162</v>
      </c>
      <c r="DO2" t="s">
        <v>153</v>
      </c>
      <c r="DP2" t="s">
        <v>153</v>
      </c>
      <c r="DQ2" t="s">
        <v>157</v>
      </c>
      <c r="DR2" t="s">
        <v>157</v>
      </c>
      <c r="DS2" t="s">
        <v>163</v>
      </c>
      <c r="DT2" t="s">
        <v>153</v>
      </c>
      <c r="DU2" t="s">
        <v>157</v>
      </c>
      <c r="DV2" t="s">
        <v>157</v>
      </c>
      <c r="DW2" t="s">
        <v>161</v>
      </c>
      <c r="DX2" t="s">
        <v>149</v>
      </c>
      <c r="DY2" t="s">
        <v>157</v>
      </c>
      <c r="DZ2" t="s">
        <v>154</v>
      </c>
      <c r="EA2" t="s">
        <v>157</v>
      </c>
      <c r="EB2" t="s">
        <v>151</v>
      </c>
      <c r="EC2" t="s">
        <v>153</v>
      </c>
      <c r="ED2" t="s">
        <v>149</v>
      </c>
      <c r="EE2" t="s">
        <v>150</v>
      </c>
      <c r="EF2" t="s">
        <v>167</v>
      </c>
      <c r="EG2" t="s">
        <v>149</v>
      </c>
      <c r="EH2" t="s">
        <v>153</v>
      </c>
      <c r="EI2" t="s">
        <v>184</v>
      </c>
      <c r="EJ2" t="s">
        <v>168</v>
      </c>
      <c r="EK2" t="s">
        <v>151</v>
      </c>
      <c r="EL2" t="s">
        <v>171</v>
      </c>
      <c r="EM2" t="s">
        <v>172</v>
      </c>
      <c r="EN2" t="s">
        <v>157</v>
      </c>
      <c r="EO2" t="s">
        <v>172</v>
      </c>
      <c r="EP2" t="s">
        <v>154</v>
      </c>
      <c r="EQ2" t="s">
        <v>155</v>
      </c>
    </row>
    <row r="3" spans="1:147" x14ac:dyDescent="0.25">
      <c r="A3">
        <v>102</v>
      </c>
      <c r="B3" t="s">
        <v>150</v>
      </c>
      <c r="C3" t="s">
        <v>174</v>
      </c>
      <c r="D3" t="s">
        <v>149</v>
      </c>
      <c r="E3" t="s">
        <v>153</v>
      </c>
      <c r="F3" t="s">
        <v>152</v>
      </c>
      <c r="G3" t="s">
        <v>149</v>
      </c>
      <c r="H3" t="s">
        <v>153</v>
      </c>
      <c r="I3" t="s">
        <v>151</v>
      </c>
      <c r="J3" t="s">
        <v>161</v>
      </c>
      <c r="K3" t="s">
        <v>156</v>
      </c>
      <c r="L3" t="s">
        <v>169</v>
      </c>
      <c r="M3" t="s">
        <v>169</v>
      </c>
      <c r="N3" t="s">
        <v>157</v>
      </c>
      <c r="O3" t="s">
        <v>162</v>
      </c>
      <c r="P3" t="s">
        <v>157</v>
      </c>
      <c r="Q3" t="s">
        <v>157</v>
      </c>
      <c r="R3" t="s">
        <v>159</v>
      </c>
      <c r="S3" t="s">
        <v>156</v>
      </c>
      <c r="T3" t="s">
        <v>159</v>
      </c>
      <c r="U3" t="s">
        <v>154</v>
      </c>
      <c r="V3" t="s">
        <v>155</v>
      </c>
      <c r="W3" t="s">
        <v>149</v>
      </c>
      <c r="X3" t="s">
        <v>166</v>
      </c>
      <c r="Y3" t="s">
        <v>157</v>
      </c>
      <c r="Z3" t="s">
        <v>161</v>
      </c>
      <c r="AA3" t="s">
        <v>161</v>
      </c>
      <c r="AB3" t="s">
        <v>157</v>
      </c>
      <c r="AC3" t="s">
        <v>151</v>
      </c>
      <c r="AD3" t="s">
        <v>167</v>
      </c>
      <c r="AE3" t="s">
        <v>160</v>
      </c>
      <c r="AF3" t="s">
        <v>162</v>
      </c>
      <c r="AG3" t="s">
        <v>157</v>
      </c>
      <c r="AH3" t="s">
        <v>161</v>
      </c>
      <c r="AI3" t="s">
        <v>159</v>
      </c>
      <c r="AJ3" t="s">
        <v>149</v>
      </c>
      <c r="AK3" t="s">
        <v>174</v>
      </c>
      <c r="AL3" t="s">
        <v>169</v>
      </c>
      <c r="AM3" t="s">
        <v>157</v>
      </c>
      <c r="AN3" t="s">
        <v>157</v>
      </c>
      <c r="AO3" t="s">
        <v>157</v>
      </c>
      <c r="AP3" t="s">
        <v>156</v>
      </c>
      <c r="AQ3" t="s">
        <v>157</v>
      </c>
      <c r="AR3" t="s">
        <v>157</v>
      </c>
      <c r="AS3" t="s">
        <v>151</v>
      </c>
      <c r="AT3" t="s">
        <v>175</v>
      </c>
      <c r="AU3" t="s">
        <v>153</v>
      </c>
      <c r="AV3" t="s">
        <v>162</v>
      </c>
      <c r="AW3" t="s">
        <v>161</v>
      </c>
      <c r="AX3" t="s">
        <v>157</v>
      </c>
      <c r="AY3" t="s">
        <v>151</v>
      </c>
      <c r="AZ3" t="s">
        <v>161</v>
      </c>
      <c r="BA3" t="s">
        <v>161</v>
      </c>
      <c r="BB3" t="s">
        <v>156</v>
      </c>
      <c r="BC3" t="s">
        <v>157</v>
      </c>
      <c r="BD3" t="s">
        <v>156</v>
      </c>
      <c r="BE3" t="s">
        <v>156</v>
      </c>
      <c r="BF3" t="s">
        <v>149</v>
      </c>
      <c r="BG3" t="s">
        <v>154</v>
      </c>
      <c r="BH3" t="s">
        <v>149</v>
      </c>
      <c r="BI3" t="s">
        <v>154</v>
      </c>
      <c r="BJ3" t="s">
        <v>161</v>
      </c>
      <c r="BK3" t="s">
        <v>157</v>
      </c>
      <c r="BL3" t="s">
        <v>157</v>
      </c>
      <c r="BM3" t="s">
        <v>157</v>
      </c>
      <c r="BN3" t="s">
        <v>161</v>
      </c>
      <c r="BO3" t="s">
        <v>157</v>
      </c>
      <c r="BP3" t="s">
        <v>157</v>
      </c>
      <c r="BQ3" t="s">
        <v>157</v>
      </c>
      <c r="BR3" t="s">
        <v>157</v>
      </c>
      <c r="BS3" t="s">
        <v>157</v>
      </c>
      <c r="BT3" t="s">
        <v>149</v>
      </c>
      <c r="BV3" t="s">
        <v>157</v>
      </c>
      <c r="BW3" t="s">
        <v>157</v>
      </c>
      <c r="BX3" t="s">
        <v>157</v>
      </c>
      <c r="BY3" t="s">
        <v>157</v>
      </c>
      <c r="BZ3" t="s">
        <v>157</v>
      </c>
      <c r="CA3" t="s">
        <v>151</v>
      </c>
      <c r="CB3" t="s">
        <v>163</v>
      </c>
      <c r="CC3" t="s">
        <v>162</v>
      </c>
      <c r="CD3" t="s">
        <v>149</v>
      </c>
      <c r="CE3" t="s">
        <v>151</v>
      </c>
      <c r="CH3" t="s">
        <v>159</v>
      </c>
      <c r="CI3" t="s">
        <v>159</v>
      </c>
      <c r="CJ3" t="s">
        <v>169</v>
      </c>
      <c r="CK3" t="s">
        <v>151</v>
      </c>
      <c r="CL3" t="s">
        <v>151</v>
      </c>
      <c r="CN3" t="s">
        <v>151</v>
      </c>
      <c r="CO3" t="s">
        <v>157</v>
      </c>
      <c r="CP3" t="s">
        <v>151</v>
      </c>
      <c r="CQ3" t="s">
        <v>159</v>
      </c>
      <c r="CR3" t="s">
        <v>149</v>
      </c>
      <c r="CS3" t="s">
        <v>167</v>
      </c>
      <c r="CT3" t="s">
        <v>151</v>
      </c>
      <c r="CU3" t="s">
        <v>169</v>
      </c>
      <c r="CV3" t="s">
        <v>149</v>
      </c>
      <c r="CW3" t="s">
        <v>151</v>
      </c>
      <c r="CX3" t="s">
        <v>159</v>
      </c>
      <c r="CY3" t="s">
        <v>161</v>
      </c>
      <c r="CZ3" t="s">
        <v>151</v>
      </c>
      <c r="DA3" t="s">
        <v>153</v>
      </c>
      <c r="DB3" t="s">
        <v>157</v>
      </c>
      <c r="DC3" t="s">
        <v>157</v>
      </c>
      <c r="DD3" t="s">
        <v>151</v>
      </c>
      <c r="DE3" t="s">
        <v>156</v>
      </c>
      <c r="DF3" t="s">
        <v>159</v>
      </c>
      <c r="DG3" t="s">
        <v>151</v>
      </c>
      <c r="DH3" t="s">
        <v>157</v>
      </c>
      <c r="DI3" t="s">
        <v>149</v>
      </c>
      <c r="DJ3" t="s">
        <v>157</v>
      </c>
      <c r="DK3" t="s">
        <v>158</v>
      </c>
      <c r="DL3" t="s">
        <v>167</v>
      </c>
      <c r="DM3" t="s">
        <v>157</v>
      </c>
      <c r="DN3" t="s">
        <v>167</v>
      </c>
      <c r="DO3" t="s">
        <v>157</v>
      </c>
      <c r="DP3" t="s">
        <v>153</v>
      </c>
      <c r="DQ3" t="s">
        <v>157</v>
      </c>
      <c r="DR3" t="s">
        <v>151</v>
      </c>
      <c r="DS3" t="s">
        <v>163</v>
      </c>
      <c r="DT3" t="s">
        <v>153</v>
      </c>
      <c r="DU3" t="s">
        <v>157</v>
      </c>
      <c r="DV3" t="s">
        <v>157</v>
      </c>
      <c r="DW3" t="s">
        <v>157</v>
      </c>
      <c r="DX3" t="s">
        <v>149</v>
      </c>
      <c r="DY3" t="s">
        <v>157</v>
      </c>
      <c r="DZ3" t="s">
        <v>152</v>
      </c>
      <c r="EA3" t="s">
        <v>157</v>
      </c>
      <c r="EB3" t="s">
        <v>157</v>
      </c>
      <c r="EC3" t="s">
        <v>157</v>
      </c>
      <c r="ED3" t="s">
        <v>149</v>
      </c>
      <c r="EE3" t="s">
        <v>150</v>
      </c>
      <c r="EF3" t="s">
        <v>167</v>
      </c>
      <c r="EG3" t="s">
        <v>149</v>
      </c>
      <c r="EH3" t="s">
        <v>157</v>
      </c>
      <c r="EI3" t="s">
        <v>184</v>
      </c>
      <c r="EJ3" t="s">
        <v>153</v>
      </c>
      <c r="EK3" t="s">
        <v>166</v>
      </c>
      <c r="EL3" t="s">
        <v>167</v>
      </c>
      <c r="EM3" t="s">
        <v>166</v>
      </c>
      <c r="EN3" t="s">
        <v>157</v>
      </c>
      <c r="EO3" t="s">
        <v>167</v>
      </c>
      <c r="EP3" t="s">
        <v>155</v>
      </c>
      <c r="EQ3" t="s">
        <v>169</v>
      </c>
    </row>
    <row r="4" spans="1:147" x14ac:dyDescent="0.25">
      <c r="A4">
        <v>103</v>
      </c>
      <c r="B4" t="s">
        <v>168</v>
      </c>
      <c r="C4" t="s">
        <v>174</v>
      </c>
      <c r="D4" t="s">
        <v>149</v>
      </c>
      <c r="E4" t="s">
        <v>151</v>
      </c>
      <c r="F4" t="s">
        <v>152</v>
      </c>
      <c r="G4" t="s">
        <v>149</v>
      </c>
      <c r="H4" t="s">
        <v>157</v>
      </c>
      <c r="I4" t="s">
        <v>157</v>
      </c>
      <c r="J4" t="s">
        <v>157</v>
      </c>
      <c r="K4" t="s">
        <v>157</v>
      </c>
      <c r="L4" t="s">
        <v>152</v>
      </c>
      <c r="M4" t="s">
        <v>149</v>
      </c>
      <c r="N4" t="s">
        <v>157</v>
      </c>
      <c r="O4" t="s">
        <v>157</v>
      </c>
      <c r="P4" t="s">
        <v>157</v>
      </c>
      <c r="Q4" t="s">
        <v>157</v>
      </c>
      <c r="R4" t="s">
        <v>159</v>
      </c>
      <c r="S4" t="s">
        <v>151</v>
      </c>
      <c r="T4" t="s">
        <v>159</v>
      </c>
      <c r="U4" t="s">
        <v>152</v>
      </c>
      <c r="V4" t="s">
        <v>149</v>
      </c>
      <c r="W4" t="s">
        <v>149</v>
      </c>
      <c r="X4" t="s">
        <v>157</v>
      </c>
      <c r="Y4" t="s">
        <v>157</v>
      </c>
      <c r="Z4" t="s">
        <v>157</v>
      </c>
      <c r="AA4" t="s">
        <v>157</v>
      </c>
      <c r="AB4" t="s">
        <v>157</v>
      </c>
      <c r="AC4" t="s">
        <v>157</v>
      </c>
      <c r="AD4" t="s">
        <v>167</v>
      </c>
      <c r="AE4" t="s">
        <v>160</v>
      </c>
      <c r="AF4" t="s">
        <v>162</v>
      </c>
      <c r="AG4" t="s">
        <v>157</v>
      </c>
      <c r="AH4" t="s">
        <v>158</v>
      </c>
      <c r="AI4" t="s">
        <v>159</v>
      </c>
      <c r="AJ4" t="s">
        <v>149</v>
      </c>
      <c r="AK4" t="s">
        <v>151</v>
      </c>
      <c r="AL4" t="s">
        <v>149</v>
      </c>
      <c r="AM4" t="s">
        <v>151</v>
      </c>
      <c r="AN4" t="s">
        <v>157</v>
      </c>
      <c r="AO4" t="s">
        <v>157</v>
      </c>
      <c r="AP4" t="s">
        <v>157</v>
      </c>
      <c r="AQ4" t="s">
        <v>157</v>
      </c>
      <c r="AR4" t="s">
        <v>157</v>
      </c>
      <c r="AS4" t="s">
        <v>157</v>
      </c>
      <c r="AT4" t="s">
        <v>157</v>
      </c>
      <c r="AU4" t="s">
        <v>157</v>
      </c>
      <c r="AV4" t="s">
        <v>157</v>
      </c>
      <c r="AW4" t="s">
        <v>157</v>
      </c>
      <c r="AX4" t="s">
        <v>157</v>
      </c>
      <c r="AY4" t="s">
        <v>151</v>
      </c>
      <c r="AZ4" t="s">
        <v>157</v>
      </c>
      <c r="BA4" t="s">
        <v>157</v>
      </c>
      <c r="BB4" t="s">
        <v>157</v>
      </c>
      <c r="BC4" t="s">
        <v>157</v>
      </c>
      <c r="BD4" t="s">
        <v>156</v>
      </c>
      <c r="BE4" t="s">
        <v>151</v>
      </c>
      <c r="BF4" t="s">
        <v>149</v>
      </c>
      <c r="BG4" t="s">
        <v>149</v>
      </c>
      <c r="BH4" t="s">
        <v>149</v>
      </c>
      <c r="BI4" t="s">
        <v>149</v>
      </c>
      <c r="BJ4" t="s">
        <v>167</v>
      </c>
      <c r="BK4" t="s">
        <v>157</v>
      </c>
      <c r="BL4" t="s">
        <v>157</v>
      </c>
      <c r="BM4" t="s">
        <v>157</v>
      </c>
      <c r="BN4" t="s">
        <v>153</v>
      </c>
      <c r="BO4" t="s">
        <v>157</v>
      </c>
      <c r="BP4" t="s">
        <v>157</v>
      </c>
      <c r="BQ4" t="s">
        <v>157</v>
      </c>
      <c r="BR4" t="s">
        <v>157</v>
      </c>
      <c r="BS4" t="s">
        <v>157</v>
      </c>
      <c r="BU4" t="s">
        <v>157</v>
      </c>
      <c r="BV4" t="s">
        <v>157</v>
      </c>
      <c r="BW4" t="s">
        <v>157</v>
      </c>
      <c r="BX4" t="s">
        <v>157</v>
      </c>
      <c r="BY4" t="s">
        <v>157</v>
      </c>
      <c r="BZ4" t="s">
        <v>157</v>
      </c>
      <c r="CA4" t="s">
        <v>157</v>
      </c>
      <c r="CB4" t="s">
        <v>157</v>
      </c>
      <c r="CC4" t="s">
        <v>157</v>
      </c>
      <c r="CD4" t="s">
        <v>149</v>
      </c>
      <c r="CE4" t="s">
        <v>157</v>
      </c>
      <c r="CF4" t="s">
        <v>157</v>
      </c>
      <c r="CG4" t="s">
        <v>157</v>
      </c>
      <c r="CH4" t="s">
        <v>159</v>
      </c>
      <c r="CI4" t="s">
        <v>159</v>
      </c>
      <c r="CJ4" t="s">
        <v>149</v>
      </c>
      <c r="CK4" t="s">
        <v>162</v>
      </c>
      <c r="CL4" t="s">
        <v>162</v>
      </c>
      <c r="CM4" t="s">
        <v>157</v>
      </c>
      <c r="CN4" t="s">
        <v>157</v>
      </c>
      <c r="CO4" t="s">
        <v>157</v>
      </c>
      <c r="CP4" t="s">
        <v>164</v>
      </c>
      <c r="CQ4" t="s">
        <v>159</v>
      </c>
      <c r="CR4" t="s">
        <v>149</v>
      </c>
      <c r="CS4" t="s">
        <v>167</v>
      </c>
      <c r="CT4" t="s">
        <v>157</v>
      </c>
      <c r="CU4" t="s">
        <v>149</v>
      </c>
      <c r="CV4" t="s">
        <v>149</v>
      </c>
      <c r="CW4" t="s">
        <v>157</v>
      </c>
      <c r="CX4" t="s">
        <v>159</v>
      </c>
      <c r="CY4" t="s">
        <v>157</v>
      </c>
      <c r="CZ4" t="s">
        <v>151</v>
      </c>
      <c r="DA4" t="s">
        <v>157</v>
      </c>
      <c r="DB4" t="s">
        <v>157</v>
      </c>
      <c r="DC4" t="s">
        <v>157</v>
      </c>
      <c r="DD4" t="s">
        <v>151</v>
      </c>
      <c r="DE4" t="s">
        <v>157</v>
      </c>
      <c r="DF4" t="s">
        <v>159</v>
      </c>
      <c r="DG4" t="s">
        <v>156</v>
      </c>
      <c r="DH4" t="s">
        <v>157</v>
      </c>
      <c r="DI4" t="s">
        <v>149</v>
      </c>
      <c r="DJ4" t="s">
        <v>157</v>
      </c>
      <c r="DK4" t="s">
        <v>166</v>
      </c>
      <c r="DL4" t="s">
        <v>167</v>
      </c>
      <c r="DM4" t="s">
        <v>157</v>
      </c>
      <c r="DN4" t="s">
        <v>167</v>
      </c>
      <c r="DO4" t="s">
        <v>157</v>
      </c>
      <c r="DP4" t="s">
        <v>157</v>
      </c>
      <c r="DQ4" t="s">
        <v>157</v>
      </c>
      <c r="DR4" t="s">
        <v>157</v>
      </c>
      <c r="DS4" t="s">
        <v>160</v>
      </c>
      <c r="DT4" t="s">
        <v>164</v>
      </c>
      <c r="DU4" t="s">
        <v>157</v>
      </c>
      <c r="DV4" t="s">
        <v>178</v>
      </c>
      <c r="DW4" t="s">
        <v>157</v>
      </c>
      <c r="DX4" t="s">
        <v>149</v>
      </c>
      <c r="DY4" t="s">
        <v>157</v>
      </c>
      <c r="DZ4" t="s">
        <v>155</v>
      </c>
      <c r="EA4" t="s">
        <v>178</v>
      </c>
      <c r="EB4" t="s">
        <v>157</v>
      </c>
      <c r="EC4" t="s">
        <v>157</v>
      </c>
      <c r="ED4" t="s">
        <v>149</v>
      </c>
      <c r="EE4" t="s">
        <v>149</v>
      </c>
      <c r="EF4" t="s">
        <v>167</v>
      </c>
      <c r="EG4" t="s">
        <v>149</v>
      </c>
      <c r="EH4" t="s">
        <v>157</v>
      </c>
      <c r="EI4" t="s">
        <v>184</v>
      </c>
      <c r="EJ4" t="s">
        <v>159</v>
      </c>
      <c r="EK4" t="s">
        <v>157</v>
      </c>
      <c r="EL4" t="s">
        <v>161</v>
      </c>
      <c r="EM4" t="s">
        <v>160</v>
      </c>
      <c r="EN4" t="s">
        <v>157</v>
      </c>
      <c r="EO4" t="s">
        <v>176</v>
      </c>
      <c r="EP4" t="s">
        <v>149</v>
      </c>
      <c r="EQ4" t="s">
        <v>149</v>
      </c>
    </row>
    <row r="5" spans="1:147" x14ac:dyDescent="0.25">
      <c r="A5">
        <v>104</v>
      </c>
      <c r="B5" t="s">
        <v>168</v>
      </c>
      <c r="C5" t="s">
        <v>174</v>
      </c>
      <c r="D5" t="s">
        <v>149</v>
      </c>
      <c r="E5" t="s">
        <v>153</v>
      </c>
      <c r="F5" t="s">
        <v>152</v>
      </c>
      <c r="G5" t="s">
        <v>149</v>
      </c>
      <c r="H5" t="s">
        <v>151</v>
      </c>
      <c r="I5" t="s">
        <v>157</v>
      </c>
      <c r="J5" t="s">
        <v>157</v>
      </c>
      <c r="K5" t="s">
        <v>157</v>
      </c>
      <c r="L5" t="s">
        <v>152</v>
      </c>
      <c r="M5" t="s">
        <v>169</v>
      </c>
      <c r="N5" t="s">
        <v>157</v>
      </c>
      <c r="O5" t="s">
        <v>157</v>
      </c>
      <c r="P5" t="s">
        <v>157</v>
      </c>
      <c r="Q5" t="s">
        <v>166</v>
      </c>
      <c r="R5" t="s">
        <v>159</v>
      </c>
      <c r="S5" t="s">
        <v>151</v>
      </c>
      <c r="T5" t="s">
        <v>168</v>
      </c>
      <c r="U5" t="s">
        <v>152</v>
      </c>
      <c r="V5" t="s">
        <v>149</v>
      </c>
      <c r="W5" t="s">
        <v>149</v>
      </c>
      <c r="X5" t="s">
        <v>157</v>
      </c>
      <c r="Y5" t="s">
        <v>157</v>
      </c>
      <c r="Z5" t="s">
        <v>157</v>
      </c>
      <c r="AA5" t="s">
        <v>153</v>
      </c>
      <c r="AB5" t="s">
        <v>157</v>
      </c>
      <c r="AC5" t="s">
        <v>157</v>
      </c>
      <c r="AD5" t="s">
        <v>167</v>
      </c>
      <c r="AE5" t="s">
        <v>160</v>
      </c>
      <c r="AF5" t="s">
        <v>166</v>
      </c>
      <c r="AG5" t="s">
        <v>157</v>
      </c>
      <c r="AH5" t="s">
        <v>161</v>
      </c>
      <c r="AI5" t="s">
        <v>159</v>
      </c>
      <c r="AJ5" t="s">
        <v>149</v>
      </c>
      <c r="AK5" t="s">
        <v>151</v>
      </c>
      <c r="AL5" t="s">
        <v>169</v>
      </c>
      <c r="AM5" t="s">
        <v>151</v>
      </c>
      <c r="AN5" t="s">
        <v>157</v>
      </c>
      <c r="AO5" t="s">
        <v>157</v>
      </c>
      <c r="AP5" t="s">
        <v>151</v>
      </c>
      <c r="AQ5" t="s">
        <v>157</v>
      </c>
      <c r="AR5" t="s">
        <v>157</v>
      </c>
      <c r="AS5" t="s">
        <v>151</v>
      </c>
      <c r="AT5" t="s">
        <v>157</v>
      </c>
      <c r="AU5" t="s">
        <v>157</v>
      </c>
      <c r="AV5" t="s">
        <v>151</v>
      </c>
      <c r="AW5" t="s">
        <v>153</v>
      </c>
      <c r="AX5" t="s">
        <v>157</v>
      </c>
      <c r="AY5" t="s">
        <v>157</v>
      </c>
      <c r="AZ5" t="s">
        <v>151</v>
      </c>
      <c r="BA5" t="s">
        <v>157</v>
      </c>
      <c r="BB5" t="s">
        <v>157</v>
      </c>
      <c r="BC5" t="s">
        <v>157</v>
      </c>
      <c r="BD5" t="s">
        <v>151</v>
      </c>
      <c r="BE5" t="s">
        <v>151</v>
      </c>
      <c r="BF5" t="s">
        <v>149</v>
      </c>
      <c r="BG5" t="s">
        <v>149</v>
      </c>
      <c r="BH5" t="s">
        <v>149</v>
      </c>
      <c r="BI5" t="s">
        <v>169</v>
      </c>
      <c r="BJ5" t="s">
        <v>167</v>
      </c>
      <c r="BK5" t="s">
        <v>157</v>
      </c>
      <c r="BL5" t="s">
        <v>153</v>
      </c>
      <c r="BM5" t="s">
        <v>157</v>
      </c>
      <c r="BN5" t="s">
        <v>153</v>
      </c>
      <c r="BO5" t="s">
        <v>157</v>
      </c>
      <c r="BP5" t="s">
        <v>157</v>
      </c>
      <c r="BQ5" t="s">
        <v>157</v>
      </c>
      <c r="BR5" t="s">
        <v>168</v>
      </c>
      <c r="BS5" t="s">
        <v>157</v>
      </c>
      <c r="BT5" t="s">
        <v>149</v>
      </c>
      <c r="BU5" t="s">
        <v>157</v>
      </c>
      <c r="BV5" t="s">
        <v>157</v>
      </c>
      <c r="BW5" t="s">
        <v>157</v>
      </c>
      <c r="BX5" t="s">
        <v>157</v>
      </c>
      <c r="BY5" t="s">
        <v>157</v>
      </c>
      <c r="BZ5" t="s">
        <v>157</v>
      </c>
      <c r="CA5" t="s">
        <v>151</v>
      </c>
      <c r="CB5" t="s">
        <v>157</v>
      </c>
      <c r="CC5" t="s">
        <v>151</v>
      </c>
      <c r="CD5" t="s">
        <v>149</v>
      </c>
      <c r="CE5" t="s">
        <v>157</v>
      </c>
      <c r="CF5" t="s">
        <v>157</v>
      </c>
      <c r="CG5" t="s">
        <v>161</v>
      </c>
      <c r="CH5" t="s">
        <v>159</v>
      </c>
      <c r="CI5" t="s">
        <v>159</v>
      </c>
      <c r="CJ5" t="s">
        <v>149</v>
      </c>
      <c r="CK5" t="s">
        <v>166</v>
      </c>
      <c r="CL5" t="s">
        <v>166</v>
      </c>
      <c r="CM5" t="s">
        <v>157</v>
      </c>
      <c r="CN5" t="s">
        <v>157</v>
      </c>
      <c r="CO5" t="s">
        <v>156</v>
      </c>
      <c r="CP5" t="s">
        <v>164</v>
      </c>
      <c r="CQ5" t="s">
        <v>159</v>
      </c>
      <c r="CR5" t="s">
        <v>149</v>
      </c>
      <c r="CS5" t="s">
        <v>161</v>
      </c>
      <c r="CT5" t="s">
        <v>151</v>
      </c>
      <c r="CU5" t="s">
        <v>168</v>
      </c>
      <c r="CV5" t="s">
        <v>169</v>
      </c>
      <c r="CW5" t="s">
        <v>157</v>
      </c>
      <c r="CX5" t="s">
        <v>159</v>
      </c>
      <c r="CY5" t="s">
        <v>161</v>
      </c>
      <c r="CZ5" t="s">
        <v>151</v>
      </c>
      <c r="DA5" t="s">
        <v>157</v>
      </c>
      <c r="DB5" t="s">
        <v>157</v>
      </c>
      <c r="DC5" t="s">
        <v>157</v>
      </c>
      <c r="DD5" t="s">
        <v>151</v>
      </c>
      <c r="DE5" t="s">
        <v>157</v>
      </c>
      <c r="DF5" t="s">
        <v>159</v>
      </c>
      <c r="DG5" t="s">
        <v>156</v>
      </c>
      <c r="DH5" t="s">
        <v>157</v>
      </c>
      <c r="DI5" t="s">
        <v>149</v>
      </c>
      <c r="DJ5" t="s">
        <v>157</v>
      </c>
      <c r="DK5" t="s">
        <v>166</v>
      </c>
      <c r="DL5" t="s">
        <v>167</v>
      </c>
      <c r="DM5" t="s">
        <v>157</v>
      </c>
      <c r="DN5" t="s">
        <v>167</v>
      </c>
      <c r="DO5" t="s">
        <v>157</v>
      </c>
      <c r="DP5" t="s">
        <v>153</v>
      </c>
      <c r="DQ5" t="s">
        <v>157</v>
      </c>
      <c r="DR5" t="s">
        <v>157</v>
      </c>
      <c r="DS5" t="s">
        <v>160</v>
      </c>
      <c r="DT5" t="s">
        <v>164</v>
      </c>
      <c r="DU5" t="s">
        <v>157</v>
      </c>
      <c r="DV5" t="s">
        <v>178</v>
      </c>
      <c r="DW5" t="s">
        <v>157</v>
      </c>
      <c r="DX5" t="s">
        <v>149</v>
      </c>
      <c r="DY5" t="s">
        <v>157</v>
      </c>
      <c r="DZ5" t="s">
        <v>155</v>
      </c>
      <c r="EA5" t="s">
        <v>178</v>
      </c>
      <c r="EB5" t="s">
        <v>157</v>
      </c>
      <c r="EC5" t="s">
        <v>157</v>
      </c>
      <c r="ED5" t="s">
        <v>149</v>
      </c>
      <c r="EE5" t="s">
        <v>149</v>
      </c>
      <c r="EF5" t="s">
        <v>167</v>
      </c>
      <c r="EG5" t="s">
        <v>149</v>
      </c>
      <c r="EH5" t="s">
        <v>157</v>
      </c>
      <c r="EI5" t="s">
        <v>184</v>
      </c>
      <c r="EJ5" t="s">
        <v>159</v>
      </c>
      <c r="EK5" t="s">
        <v>157</v>
      </c>
      <c r="EL5" t="s">
        <v>171</v>
      </c>
      <c r="EM5" t="s">
        <v>172</v>
      </c>
      <c r="EN5" t="s">
        <v>157</v>
      </c>
      <c r="EO5" t="s">
        <v>161</v>
      </c>
      <c r="EP5" t="s">
        <v>149</v>
      </c>
      <c r="EQ5" t="s">
        <v>149</v>
      </c>
    </row>
    <row r="6" spans="1:147" x14ac:dyDescent="0.25">
      <c r="A6">
        <v>105</v>
      </c>
      <c r="B6" t="s">
        <v>150</v>
      </c>
      <c r="C6" t="s">
        <v>169</v>
      </c>
      <c r="D6" t="s">
        <v>168</v>
      </c>
      <c r="E6" t="s">
        <v>151</v>
      </c>
      <c r="F6" t="s">
        <v>154</v>
      </c>
      <c r="G6" t="s">
        <v>150</v>
      </c>
      <c r="H6" t="s">
        <v>153</v>
      </c>
      <c r="I6" t="s">
        <v>157</v>
      </c>
      <c r="J6" t="s">
        <v>153</v>
      </c>
      <c r="K6" t="s">
        <v>151</v>
      </c>
      <c r="L6" t="s">
        <v>155</v>
      </c>
      <c r="M6" t="s">
        <v>169</v>
      </c>
      <c r="N6" t="s">
        <v>161</v>
      </c>
      <c r="O6" t="s">
        <v>157</v>
      </c>
      <c r="P6" t="s">
        <v>153</v>
      </c>
      <c r="Q6" t="s">
        <v>166</v>
      </c>
      <c r="R6" t="s">
        <v>159</v>
      </c>
      <c r="S6" t="s">
        <v>157</v>
      </c>
      <c r="T6" t="s">
        <v>168</v>
      </c>
      <c r="U6" t="s">
        <v>169</v>
      </c>
      <c r="V6" t="s">
        <v>169</v>
      </c>
      <c r="W6" t="s">
        <v>149</v>
      </c>
      <c r="X6" t="s">
        <v>166</v>
      </c>
      <c r="Y6" t="s">
        <v>151</v>
      </c>
      <c r="Z6" t="s">
        <v>157</v>
      </c>
      <c r="AA6" t="s">
        <v>153</v>
      </c>
      <c r="AB6" t="s">
        <v>153</v>
      </c>
      <c r="AC6" t="s">
        <v>157</v>
      </c>
      <c r="AD6" t="s">
        <v>162</v>
      </c>
      <c r="AE6" t="s">
        <v>160</v>
      </c>
      <c r="AF6" t="s">
        <v>151</v>
      </c>
      <c r="AG6" t="s">
        <v>168</v>
      </c>
      <c r="AH6" t="s">
        <v>161</v>
      </c>
      <c r="AI6" t="s">
        <v>159</v>
      </c>
      <c r="AJ6" t="s">
        <v>154</v>
      </c>
      <c r="AK6" t="s">
        <v>157</v>
      </c>
      <c r="AL6" t="s">
        <v>169</v>
      </c>
      <c r="AM6" t="s">
        <v>157</v>
      </c>
      <c r="AN6" t="s">
        <v>161</v>
      </c>
      <c r="AO6" t="s">
        <v>157</v>
      </c>
      <c r="AP6" t="s">
        <v>156</v>
      </c>
      <c r="AQ6" t="s">
        <v>168</v>
      </c>
      <c r="AR6" t="s">
        <v>157</v>
      </c>
      <c r="AS6" t="s">
        <v>157</v>
      </c>
      <c r="AT6" t="s">
        <v>157</v>
      </c>
      <c r="AU6" t="s">
        <v>151</v>
      </c>
      <c r="AV6" t="s">
        <v>157</v>
      </c>
      <c r="AW6" t="s">
        <v>161</v>
      </c>
      <c r="AX6" t="s">
        <v>157</v>
      </c>
      <c r="AY6" t="s">
        <v>157</v>
      </c>
      <c r="AZ6" t="s">
        <v>151</v>
      </c>
      <c r="BA6" t="s">
        <v>157</v>
      </c>
      <c r="BB6" t="s">
        <v>151</v>
      </c>
      <c r="BC6" t="s">
        <v>157</v>
      </c>
      <c r="BD6" t="s">
        <v>157</v>
      </c>
      <c r="BE6" t="s">
        <v>156</v>
      </c>
      <c r="BF6" t="s">
        <v>149</v>
      </c>
      <c r="BG6" t="s">
        <v>154</v>
      </c>
      <c r="BH6" t="s">
        <v>169</v>
      </c>
      <c r="BI6" t="s">
        <v>155</v>
      </c>
      <c r="BJ6" t="s">
        <v>162</v>
      </c>
      <c r="BK6" t="s">
        <v>151</v>
      </c>
      <c r="BL6" t="s">
        <v>157</v>
      </c>
      <c r="BM6" t="s">
        <v>157</v>
      </c>
      <c r="BN6" t="s">
        <v>153</v>
      </c>
      <c r="BO6" t="s">
        <v>157</v>
      </c>
      <c r="BP6" t="s">
        <v>162</v>
      </c>
      <c r="BQ6" t="s">
        <v>157</v>
      </c>
      <c r="BR6" t="s">
        <v>167</v>
      </c>
      <c r="BS6" t="s">
        <v>151</v>
      </c>
      <c r="BT6" t="s">
        <v>149</v>
      </c>
      <c r="BU6" t="s">
        <v>151</v>
      </c>
      <c r="BV6" t="s">
        <v>157</v>
      </c>
      <c r="BW6" t="s">
        <v>167</v>
      </c>
      <c r="BX6" t="s">
        <v>161</v>
      </c>
      <c r="BY6" t="s">
        <v>157</v>
      </c>
      <c r="BZ6" t="s">
        <v>167</v>
      </c>
      <c r="CA6" t="s">
        <v>151</v>
      </c>
      <c r="CB6" t="s">
        <v>157</v>
      </c>
      <c r="CC6" t="s">
        <v>162</v>
      </c>
      <c r="CD6" t="s">
        <v>169</v>
      </c>
      <c r="CE6" t="s">
        <v>151</v>
      </c>
      <c r="CF6" t="s">
        <v>157</v>
      </c>
      <c r="CG6" t="s">
        <v>161</v>
      </c>
      <c r="CH6" t="s">
        <v>159</v>
      </c>
      <c r="CI6" t="s">
        <v>159</v>
      </c>
      <c r="CJ6" t="s">
        <v>150</v>
      </c>
      <c r="CK6" t="s">
        <v>151</v>
      </c>
      <c r="CL6" t="s">
        <v>162</v>
      </c>
      <c r="CM6" t="s">
        <v>151</v>
      </c>
      <c r="CN6" t="s">
        <v>151</v>
      </c>
      <c r="CO6" t="s">
        <v>156</v>
      </c>
      <c r="CP6" t="s">
        <v>156</v>
      </c>
      <c r="CQ6" t="s">
        <v>159</v>
      </c>
      <c r="CR6" t="s">
        <v>155</v>
      </c>
      <c r="CS6" t="s">
        <v>162</v>
      </c>
      <c r="CT6" t="s">
        <v>151</v>
      </c>
      <c r="CU6" t="s">
        <v>169</v>
      </c>
      <c r="CV6" t="s">
        <v>169</v>
      </c>
      <c r="CW6" t="s">
        <v>157</v>
      </c>
      <c r="CX6" t="s">
        <v>168</v>
      </c>
      <c r="CY6" t="s">
        <v>151</v>
      </c>
      <c r="CZ6" t="s">
        <v>175</v>
      </c>
      <c r="DA6" t="s">
        <v>153</v>
      </c>
      <c r="DB6" t="s">
        <v>157</v>
      </c>
      <c r="DC6" t="s">
        <v>153</v>
      </c>
      <c r="DD6" t="s">
        <v>151</v>
      </c>
      <c r="DE6" t="s">
        <v>161</v>
      </c>
      <c r="DF6" t="s">
        <v>159</v>
      </c>
      <c r="DG6" t="s">
        <v>157</v>
      </c>
      <c r="DH6" t="s">
        <v>153</v>
      </c>
      <c r="DI6" t="s">
        <v>155</v>
      </c>
      <c r="DJ6" t="s">
        <v>157</v>
      </c>
      <c r="DK6" t="s">
        <v>157</v>
      </c>
      <c r="DL6" t="s">
        <v>167</v>
      </c>
      <c r="DM6" t="s">
        <v>167</v>
      </c>
      <c r="DN6" t="s">
        <v>162</v>
      </c>
      <c r="DO6" t="s">
        <v>167</v>
      </c>
      <c r="DP6" t="s">
        <v>151</v>
      </c>
      <c r="DQ6" t="s">
        <v>151</v>
      </c>
      <c r="DR6" t="s">
        <v>157</v>
      </c>
      <c r="DS6" t="s">
        <v>157</v>
      </c>
      <c r="DT6" t="s">
        <v>151</v>
      </c>
      <c r="DU6" t="s">
        <v>157</v>
      </c>
      <c r="DV6" t="s">
        <v>157</v>
      </c>
      <c r="DW6" t="s">
        <v>153</v>
      </c>
      <c r="DX6" t="s">
        <v>149</v>
      </c>
      <c r="DY6" t="s">
        <v>157</v>
      </c>
      <c r="DZ6" t="s">
        <v>155</v>
      </c>
      <c r="EA6" t="s">
        <v>157</v>
      </c>
      <c r="EB6" t="s">
        <v>151</v>
      </c>
      <c r="EC6" t="s">
        <v>157</v>
      </c>
      <c r="ED6" t="s">
        <v>149</v>
      </c>
      <c r="EE6" t="s">
        <v>149</v>
      </c>
      <c r="EF6" t="s">
        <v>151</v>
      </c>
      <c r="EG6" t="s">
        <v>149</v>
      </c>
      <c r="EH6" t="s">
        <v>157</v>
      </c>
      <c r="EI6" t="s">
        <v>188</v>
      </c>
      <c r="EJ6" t="s">
        <v>159</v>
      </c>
      <c r="EK6" t="s">
        <v>157</v>
      </c>
      <c r="EL6" t="s">
        <v>161</v>
      </c>
      <c r="EM6" t="s">
        <v>172</v>
      </c>
      <c r="EN6" t="s">
        <v>151</v>
      </c>
      <c r="EO6" t="s">
        <v>176</v>
      </c>
      <c r="EP6" t="s">
        <v>169</v>
      </c>
      <c r="EQ6" t="s">
        <v>169</v>
      </c>
    </row>
    <row r="7" spans="1:147" x14ac:dyDescent="0.25">
      <c r="A7">
        <v>106</v>
      </c>
      <c r="B7" t="s">
        <v>168</v>
      </c>
      <c r="C7" t="s">
        <v>150</v>
      </c>
      <c r="D7" t="s">
        <v>149</v>
      </c>
      <c r="E7" t="s">
        <v>157</v>
      </c>
      <c r="F7" t="s">
        <v>155</v>
      </c>
      <c r="G7" t="s">
        <v>168</v>
      </c>
      <c r="H7" t="s">
        <v>153</v>
      </c>
      <c r="I7" t="s">
        <v>157</v>
      </c>
      <c r="J7" t="s">
        <v>153</v>
      </c>
      <c r="K7" t="s">
        <v>157</v>
      </c>
      <c r="L7" t="s">
        <v>155</v>
      </c>
      <c r="M7" t="s">
        <v>155</v>
      </c>
      <c r="N7" t="s">
        <v>157</v>
      </c>
      <c r="O7" t="s">
        <v>157</v>
      </c>
      <c r="P7" t="s">
        <v>157</v>
      </c>
      <c r="Q7" t="s">
        <v>157</v>
      </c>
      <c r="R7" t="s">
        <v>153</v>
      </c>
      <c r="S7" t="s">
        <v>156</v>
      </c>
      <c r="T7" t="s">
        <v>168</v>
      </c>
      <c r="U7" t="s">
        <v>155</v>
      </c>
      <c r="V7" t="s">
        <v>155</v>
      </c>
      <c r="W7" t="s">
        <v>149</v>
      </c>
      <c r="X7" t="s">
        <v>163</v>
      </c>
      <c r="Y7" t="s">
        <v>151</v>
      </c>
      <c r="Z7" t="s">
        <v>153</v>
      </c>
      <c r="AA7" t="s">
        <v>161</v>
      </c>
      <c r="AB7" t="s">
        <v>161</v>
      </c>
      <c r="AC7" t="s">
        <v>151</v>
      </c>
      <c r="AD7" t="s">
        <v>151</v>
      </c>
      <c r="AE7" t="s">
        <v>173</v>
      </c>
      <c r="AF7" t="s">
        <v>151</v>
      </c>
      <c r="AG7" t="s">
        <v>168</v>
      </c>
      <c r="AH7" t="s">
        <v>157</v>
      </c>
      <c r="AI7" t="s">
        <v>159</v>
      </c>
      <c r="AJ7" t="s">
        <v>149</v>
      </c>
      <c r="AK7" t="s">
        <v>151</v>
      </c>
      <c r="AL7" t="s">
        <v>155</v>
      </c>
      <c r="AM7" t="s">
        <v>157</v>
      </c>
      <c r="AN7" t="s">
        <v>157</v>
      </c>
      <c r="AO7" t="s">
        <v>157</v>
      </c>
      <c r="AP7" t="s">
        <v>157</v>
      </c>
      <c r="AQ7" t="s">
        <v>168</v>
      </c>
      <c r="AR7" t="s">
        <v>157</v>
      </c>
      <c r="AS7" t="s">
        <v>151</v>
      </c>
      <c r="AT7" t="s">
        <v>151</v>
      </c>
      <c r="AU7" t="s">
        <v>157</v>
      </c>
      <c r="AV7" t="s">
        <v>157</v>
      </c>
      <c r="AW7" t="s">
        <v>153</v>
      </c>
      <c r="AX7" t="s">
        <v>157</v>
      </c>
      <c r="AY7" t="s">
        <v>151</v>
      </c>
      <c r="AZ7" t="s">
        <v>157</v>
      </c>
      <c r="BA7" t="s">
        <v>157</v>
      </c>
      <c r="BB7" t="s">
        <v>151</v>
      </c>
      <c r="BC7" t="s">
        <v>153</v>
      </c>
      <c r="BD7" t="s">
        <v>156</v>
      </c>
      <c r="BE7" t="s">
        <v>157</v>
      </c>
      <c r="BF7" t="s">
        <v>168</v>
      </c>
      <c r="BG7" t="s">
        <v>155</v>
      </c>
      <c r="BH7" t="s">
        <v>155</v>
      </c>
      <c r="BI7" t="s">
        <v>149</v>
      </c>
      <c r="BJ7" t="s">
        <v>151</v>
      </c>
      <c r="BK7" t="s">
        <v>157</v>
      </c>
      <c r="BL7" t="s">
        <v>157</v>
      </c>
      <c r="BM7" t="s">
        <v>157</v>
      </c>
      <c r="BN7" t="s">
        <v>153</v>
      </c>
      <c r="BO7" t="s">
        <v>157</v>
      </c>
      <c r="BP7" t="s">
        <v>157</v>
      </c>
      <c r="BQ7" t="s">
        <v>157</v>
      </c>
      <c r="BR7" t="s">
        <v>168</v>
      </c>
      <c r="BS7" t="s">
        <v>157</v>
      </c>
      <c r="BT7" t="s">
        <v>168</v>
      </c>
      <c r="BU7" t="s">
        <v>156</v>
      </c>
      <c r="BV7" t="s">
        <v>157</v>
      </c>
      <c r="BW7" t="s">
        <v>157</v>
      </c>
      <c r="BX7" t="s">
        <v>151</v>
      </c>
      <c r="BY7" t="s">
        <v>157</v>
      </c>
      <c r="BZ7" t="s">
        <v>157</v>
      </c>
      <c r="CA7" t="s">
        <v>151</v>
      </c>
      <c r="CB7" t="s">
        <v>157</v>
      </c>
      <c r="CC7" t="s">
        <v>166</v>
      </c>
      <c r="CD7" t="s">
        <v>154</v>
      </c>
      <c r="CE7" t="s">
        <v>151</v>
      </c>
      <c r="CF7" t="s">
        <v>153</v>
      </c>
      <c r="CG7" t="s">
        <v>157</v>
      </c>
      <c r="CH7" t="s">
        <v>159</v>
      </c>
      <c r="CI7" t="s">
        <v>159</v>
      </c>
      <c r="CJ7" t="s">
        <v>168</v>
      </c>
      <c r="CK7" t="s">
        <v>151</v>
      </c>
      <c r="CL7" t="s">
        <v>151</v>
      </c>
      <c r="CM7" t="s">
        <v>151</v>
      </c>
      <c r="CN7" t="s">
        <v>153</v>
      </c>
      <c r="CO7" t="s">
        <v>157</v>
      </c>
      <c r="CP7" t="s">
        <v>157</v>
      </c>
      <c r="CQ7" t="s">
        <v>159</v>
      </c>
      <c r="CR7" t="s">
        <v>155</v>
      </c>
      <c r="CS7" t="s">
        <v>151</v>
      </c>
      <c r="CT7" t="s">
        <v>151</v>
      </c>
      <c r="CU7" t="s">
        <v>168</v>
      </c>
      <c r="CV7" t="s">
        <v>155</v>
      </c>
      <c r="CW7" t="s">
        <v>157</v>
      </c>
      <c r="CX7" t="s">
        <v>168</v>
      </c>
      <c r="CY7" t="s">
        <v>151</v>
      </c>
      <c r="CZ7" t="s">
        <v>157</v>
      </c>
      <c r="DA7" t="s">
        <v>153</v>
      </c>
      <c r="DB7" t="s">
        <v>157</v>
      </c>
      <c r="DC7" t="s">
        <v>153</v>
      </c>
      <c r="DD7" t="s">
        <v>151</v>
      </c>
      <c r="DE7" t="s">
        <v>156</v>
      </c>
      <c r="DF7" t="s">
        <v>153</v>
      </c>
      <c r="DG7" t="s">
        <v>157</v>
      </c>
      <c r="DH7" t="s">
        <v>157</v>
      </c>
      <c r="DI7" t="s">
        <v>149</v>
      </c>
      <c r="DJ7" t="s">
        <v>157</v>
      </c>
      <c r="DK7" t="s">
        <v>156</v>
      </c>
      <c r="DL7" t="s">
        <v>151</v>
      </c>
      <c r="DM7" t="s">
        <v>157</v>
      </c>
      <c r="DN7" t="s">
        <v>151</v>
      </c>
      <c r="DO7" t="s">
        <v>157</v>
      </c>
      <c r="DP7" t="s">
        <v>153</v>
      </c>
      <c r="DQ7" t="s">
        <v>157</v>
      </c>
      <c r="DR7" t="s">
        <v>153</v>
      </c>
      <c r="DS7" t="s">
        <v>163</v>
      </c>
      <c r="DT7" t="s">
        <v>157</v>
      </c>
      <c r="DU7" t="s">
        <v>151</v>
      </c>
      <c r="DV7" t="s">
        <v>157</v>
      </c>
      <c r="DW7" t="s">
        <v>157</v>
      </c>
      <c r="DX7" t="s">
        <v>155</v>
      </c>
      <c r="DY7" t="s">
        <v>157</v>
      </c>
      <c r="DZ7" t="s">
        <v>155</v>
      </c>
      <c r="EA7" t="s">
        <v>157</v>
      </c>
      <c r="EB7" t="s">
        <v>157</v>
      </c>
      <c r="EC7" t="s">
        <v>153</v>
      </c>
      <c r="ED7" t="s">
        <v>149</v>
      </c>
      <c r="EE7" t="s">
        <v>169</v>
      </c>
      <c r="EF7" t="s">
        <v>167</v>
      </c>
      <c r="EG7" t="s">
        <v>149</v>
      </c>
      <c r="EH7" t="s">
        <v>157</v>
      </c>
      <c r="EI7" t="s">
        <v>170</v>
      </c>
      <c r="EJ7" t="s">
        <v>168</v>
      </c>
      <c r="EK7" t="s">
        <v>157</v>
      </c>
      <c r="EL7" t="s">
        <v>161</v>
      </c>
      <c r="EM7" t="s">
        <v>160</v>
      </c>
      <c r="EN7" t="s">
        <v>151</v>
      </c>
      <c r="EO7" t="s">
        <v>161</v>
      </c>
      <c r="EP7" t="s">
        <v>154</v>
      </c>
      <c r="EQ7" t="s">
        <v>149</v>
      </c>
    </row>
    <row r="8" spans="1:147" x14ac:dyDescent="0.25">
      <c r="A8">
        <v>108</v>
      </c>
      <c r="B8" t="s">
        <v>150</v>
      </c>
      <c r="C8" t="s">
        <v>174</v>
      </c>
      <c r="D8" t="s">
        <v>168</v>
      </c>
      <c r="E8" t="s">
        <v>151</v>
      </c>
      <c r="F8" t="s">
        <v>152</v>
      </c>
      <c r="G8" t="s">
        <v>169</v>
      </c>
      <c r="H8" t="s">
        <v>151</v>
      </c>
      <c r="I8" t="s">
        <v>153</v>
      </c>
      <c r="J8" t="s">
        <v>151</v>
      </c>
      <c r="K8" t="s">
        <v>156</v>
      </c>
      <c r="L8" t="s">
        <v>169</v>
      </c>
      <c r="M8" t="s">
        <v>154</v>
      </c>
      <c r="N8" t="s">
        <v>156</v>
      </c>
      <c r="O8" t="s">
        <v>151</v>
      </c>
      <c r="P8" t="s">
        <v>157</v>
      </c>
      <c r="Q8" t="s">
        <v>156</v>
      </c>
      <c r="R8" t="s">
        <v>159</v>
      </c>
      <c r="S8" t="s">
        <v>157</v>
      </c>
      <c r="T8" t="s">
        <v>168</v>
      </c>
      <c r="U8" t="s">
        <v>154</v>
      </c>
      <c r="V8" t="s">
        <v>169</v>
      </c>
      <c r="W8" t="s">
        <v>155</v>
      </c>
      <c r="X8" t="s">
        <v>163</v>
      </c>
      <c r="Y8" t="s">
        <v>153</v>
      </c>
      <c r="Z8" t="s">
        <v>151</v>
      </c>
      <c r="AA8" t="s">
        <v>153</v>
      </c>
      <c r="AB8" t="s">
        <v>151</v>
      </c>
      <c r="AC8" t="s">
        <v>161</v>
      </c>
      <c r="AD8" t="s">
        <v>151</v>
      </c>
      <c r="AE8" t="s">
        <v>163</v>
      </c>
      <c r="AF8" t="s">
        <v>151</v>
      </c>
      <c r="AG8" t="s">
        <v>168</v>
      </c>
      <c r="AH8" t="s">
        <v>161</v>
      </c>
      <c r="AI8" t="s">
        <v>159</v>
      </c>
      <c r="AJ8" t="s">
        <v>169</v>
      </c>
      <c r="AK8" t="s">
        <v>162</v>
      </c>
      <c r="AL8" t="s">
        <v>154</v>
      </c>
      <c r="AM8" t="s">
        <v>151</v>
      </c>
      <c r="AN8" t="s">
        <v>156</v>
      </c>
      <c r="AO8" t="s">
        <v>157</v>
      </c>
      <c r="AP8" t="s">
        <v>157</v>
      </c>
      <c r="AQ8" t="s">
        <v>157</v>
      </c>
      <c r="AR8" t="s">
        <v>163</v>
      </c>
      <c r="AS8" t="s">
        <v>151</v>
      </c>
      <c r="AT8" t="s">
        <v>151</v>
      </c>
      <c r="AU8" t="s">
        <v>151</v>
      </c>
      <c r="AV8" t="s">
        <v>162</v>
      </c>
      <c r="AW8" t="s">
        <v>161</v>
      </c>
      <c r="AX8" t="s">
        <v>151</v>
      </c>
      <c r="AY8" t="s">
        <v>151</v>
      </c>
      <c r="AZ8" t="s">
        <v>153</v>
      </c>
      <c r="BA8" t="s">
        <v>156</v>
      </c>
      <c r="BB8" t="s">
        <v>156</v>
      </c>
      <c r="BC8" t="s">
        <v>157</v>
      </c>
      <c r="BD8" t="s">
        <v>157</v>
      </c>
      <c r="BE8" t="s">
        <v>157</v>
      </c>
      <c r="BF8" t="s">
        <v>168</v>
      </c>
      <c r="BG8" t="s">
        <v>169</v>
      </c>
      <c r="BH8" t="s">
        <v>155</v>
      </c>
      <c r="BI8" t="s">
        <v>169</v>
      </c>
      <c r="BJ8" t="s">
        <v>151</v>
      </c>
      <c r="BK8" t="s">
        <v>151</v>
      </c>
      <c r="BL8" t="s">
        <v>157</v>
      </c>
      <c r="BM8" t="s">
        <v>157</v>
      </c>
      <c r="BN8" t="s">
        <v>151</v>
      </c>
      <c r="BO8" t="s">
        <v>157</v>
      </c>
      <c r="BP8" t="s">
        <v>162</v>
      </c>
      <c r="BQ8" t="s">
        <v>151</v>
      </c>
      <c r="BR8" t="s">
        <v>165</v>
      </c>
      <c r="BS8" t="s">
        <v>161</v>
      </c>
      <c r="BT8" t="s">
        <v>150</v>
      </c>
      <c r="BU8" t="s">
        <v>151</v>
      </c>
      <c r="BV8" t="s">
        <v>157</v>
      </c>
      <c r="BW8" t="s">
        <v>168</v>
      </c>
      <c r="BX8" t="s">
        <v>153</v>
      </c>
      <c r="BY8" t="s">
        <v>151</v>
      </c>
      <c r="BZ8" t="s">
        <v>168</v>
      </c>
      <c r="CA8" t="s">
        <v>151</v>
      </c>
      <c r="CB8" t="s">
        <v>157</v>
      </c>
      <c r="CC8" t="s">
        <v>151</v>
      </c>
      <c r="CD8" t="s">
        <v>152</v>
      </c>
      <c r="CE8" t="s">
        <v>157</v>
      </c>
      <c r="CF8" t="s">
        <v>153</v>
      </c>
      <c r="CG8" t="s">
        <v>176</v>
      </c>
      <c r="CH8" t="s">
        <v>159</v>
      </c>
      <c r="CI8" t="s">
        <v>159</v>
      </c>
      <c r="CJ8" t="s">
        <v>150</v>
      </c>
      <c r="CK8" t="s">
        <v>151</v>
      </c>
      <c r="CL8" t="s">
        <v>162</v>
      </c>
      <c r="CM8" t="s">
        <v>157</v>
      </c>
      <c r="CN8" t="s">
        <v>151</v>
      </c>
      <c r="CO8" t="s">
        <v>157</v>
      </c>
      <c r="CP8" t="s">
        <v>161</v>
      </c>
      <c r="CQ8" t="s">
        <v>168</v>
      </c>
      <c r="CR8" t="s">
        <v>169</v>
      </c>
      <c r="CS8" t="s">
        <v>167</v>
      </c>
      <c r="CT8" t="s">
        <v>151</v>
      </c>
      <c r="CU8" t="s">
        <v>168</v>
      </c>
      <c r="CV8" t="s">
        <v>169</v>
      </c>
      <c r="CW8" t="s">
        <v>157</v>
      </c>
      <c r="CX8" t="s">
        <v>168</v>
      </c>
      <c r="CY8" t="s">
        <v>153</v>
      </c>
      <c r="CZ8" t="s">
        <v>157</v>
      </c>
      <c r="DA8" t="s">
        <v>151</v>
      </c>
      <c r="DB8" t="s">
        <v>151</v>
      </c>
      <c r="DC8" t="s">
        <v>153</v>
      </c>
      <c r="DD8" t="s">
        <v>162</v>
      </c>
      <c r="DE8" t="s">
        <v>151</v>
      </c>
      <c r="DF8" t="s">
        <v>159</v>
      </c>
      <c r="DG8" t="s">
        <v>151</v>
      </c>
      <c r="DH8" t="s">
        <v>157</v>
      </c>
      <c r="DI8" t="s">
        <v>155</v>
      </c>
      <c r="DJ8" t="s">
        <v>157</v>
      </c>
      <c r="DK8" t="s">
        <v>166</v>
      </c>
      <c r="DL8" t="s">
        <v>151</v>
      </c>
      <c r="DM8" t="s">
        <v>157</v>
      </c>
      <c r="DN8" t="s">
        <v>151</v>
      </c>
      <c r="DO8" t="s">
        <v>157</v>
      </c>
      <c r="DP8" t="s">
        <v>161</v>
      </c>
      <c r="DQ8" t="s">
        <v>151</v>
      </c>
      <c r="DR8" t="s">
        <v>161</v>
      </c>
      <c r="DS8" t="s">
        <v>166</v>
      </c>
      <c r="DT8" t="s">
        <v>157</v>
      </c>
      <c r="DU8" t="s">
        <v>162</v>
      </c>
      <c r="DV8" t="s">
        <v>157</v>
      </c>
      <c r="DW8" t="s">
        <v>151</v>
      </c>
      <c r="DX8" t="s">
        <v>169</v>
      </c>
      <c r="DY8" t="s">
        <v>157</v>
      </c>
      <c r="DZ8" t="s">
        <v>154</v>
      </c>
      <c r="EA8" t="s">
        <v>157</v>
      </c>
      <c r="EB8" t="s">
        <v>151</v>
      </c>
      <c r="EC8" t="s">
        <v>164</v>
      </c>
      <c r="ED8" t="s">
        <v>168</v>
      </c>
      <c r="EE8" t="s">
        <v>168</v>
      </c>
      <c r="EF8" t="s">
        <v>167</v>
      </c>
      <c r="EG8" t="s">
        <v>168</v>
      </c>
      <c r="EH8" t="s">
        <v>151</v>
      </c>
      <c r="EI8" t="s">
        <v>184</v>
      </c>
      <c r="EJ8" t="s">
        <v>159</v>
      </c>
      <c r="EK8" t="s">
        <v>157</v>
      </c>
      <c r="EL8" t="s">
        <v>161</v>
      </c>
      <c r="EM8" t="s">
        <v>160</v>
      </c>
      <c r="EN8" t="s">
        <v>164</v>
      </c>
      <c r="EO8" t="s">
        <v>171</v>
      </c>
      <c r="EP8" t="s">
        <v>155</v>
      </c>
      <c r="EQ8" t="s">
        <v>154</v>
      </c>
    </row>
    <row r="9" spans="1:147" x14ac:dyDescent="0.25">
      <c r="A9">
        <v>109</v>
      </c>
      <c r="B9" t="s">
        <v>168</v>
      </c>
      <c r="C9" t="s">
        <v>150</v>
      </c>
      <c r="D9" t="s">
        <v>169</v>
      </c>
      <c r="E9" t="s">
        <v>151</v>
      </c>
      <c r="F9" t="s">
        <v>154</v>
      </c>
      <c r="G9" t="s">
        <v>149</v>
      </c>
      <c r="H9" t="s">
        <v>153</v>
      </c>
      <c r="I9" t="s">
        <v>151</v>
      </c>
      <c r="J9" t="s">
        <v>161</v>
      </c>
      <c r="K9" t="s">
        <v>156</v>
      </c>
      <c r="L9" t="s">
        <v>155</v>
      </c>
      <c r="M9" t="s">
        <v>155</v>
      </c>
      <c r="N9" t="s">
        <v>151</v>
      </c>
      <c r="O9" t="s">
        <v>151</v>
      </c>
      <c r="P9" t="s">
        <v>157</v>
      </c>
      <c r="Q9" t="s">
        <v>156</v>
      </c>
      <c r="R9" t="s">
        <v>153</v>
      </c>
      <c r="S9" t="s">
        <v>186</v>
      </c>
      <c r="T9" t="s">
        <v>168</v>
      </c>
      <c r="U9" t="s">
        <v>169</v>
      </c>
      <c r="V9" t="s">
        <v>169</v>
      </c>
      <c r="W9" t="s">
        <v>169</v>
      </c>
      <c r="X9" t="s">
        <v>166</v>
      </c>
      <c r="Y9" t="s">
        <v>151</v>
      </c>
      <c r="Z9" t="s">
        <v>151</v>
      </c>
      <c r="AA9" t="s">
        <v>153</v>
      </c>
      <c r="AB9" t="s">
        <v>153</v>
      </c>
      <c r="AC9" t="s">
        <v>157</v>
      </c>
      <c r="AD9" t="s">
        <v>151</v>
      </c>
      <c r="AE9" t="s">
        <v>166</v>
      </c>
      <c r="AF9" t="s">
        <v>151</v>
      </c>
      <c r="AG9" t="s">
        <v>168</v>
      </c>
      <c r="AH9" t="s">
        <v>156</v>
      </c>
      <c r="AI9" t="s">
        <v>168</v>
      </c>
      <c r="AJ9" t="s">
        <v>155</v>
      </c>
      <c r="AK9" t="s">
        <v>166</v>
      </c>
      <c r="AL9" t="s">
        <v>155</v>
      </c>
      <c r="AM9" t="s">
        <v>151</v>
      </c>
      <c r="AN9" t="s">
        <v>156</v>
      </c>
      <c r="AO9" t="s">
        <v>157</v>
      </c>
      <c r="AP9" t="s">
        <v>156</v>
      </c>
      <c r="AQ9" t="s">
        <v>168</v>
      </c>
      <c r="AR9" t="s">
        <v>163</v>
      </c>
      <c r="AS9" t="s">
        <v>151</v>
      </c>
      <c r="AT9" t="s">
        <v>151</v>
      </c>
      <c r="AU9" t="s">
        <v>157</v>
      </c>
      <c r="AV9" t="s">
        <v>151</v>
      </c>
      <c r="AW9" t="s">
        <v>153</v>
      </c>
      <c r="AX9" t="s">
        <v>157</v>
      </c>
      <c r="AY9" t="s">
        <v>156</v>
      </c>
      <c r="AZ9" t="s">
        <v>153</v>
      </c>
      <c r="BA9" t="s">
        <v>151</v>
      </c>
      <c r="BB9" t="s">
        <v>151</v>
      </c>
      <c r="BC9" t="s">
        <v>151</v>
      </c>
      <c r="BD9" t="s">
        <v>151</v>
      </c>
      <c r="BE9" t="s">
        <v>156</v>
      </c>
      <c r="BF9" t="s">
        <v>150</v>
      </c>
      <c r="BG9" t="s">
        <v>154</v>
      </c>
      <c r="BH9" t="s">
        <v>149</v>
      </c>
      <c r="BI9" t="s">
        <v>169</v>
      </c>
      <c r="BJ9" t="s">
        <v>167</v>
      </c>
      <c r="BK9" t="s">
        <v>151</v>
      </c>
      <c r="BL9" t="s">
        <v>157</v>
      </c>
      <c r="BM9" t="s">
        <v>157</v>
      </c>
      <c r="BN9" t="s">
        <v>157</v>
      </c>
      <c r="BO9" t="s">
        <v>157</v>
      </c>
      <c r="BP9" t="s">
        <v>157</v>
      </c>
      <c r="BQ9" t="s">
        <v>157</v>
      </c>
      <c r="BR9" t="s">
        <v>168</v>
      </c>
      <c r="BS9" t="s">
        <v>151</v>
      </c>
      <c r="BT9" t="s">
        <v>150</v>
      </c>
      <c r="BU9" t="s">
        <v>157</v>
      </c>
      <c r="BV9" t="s">
        <v>157</v>
      </c>
      <c r="BW9" t="s">
        <v>168</v>
      </c>
      <c r="BX9" t="s">
        <v>151</v>
      </c>
      <c r="BY9" t="s">
        <v>151</v>
      </c>
      <c r="BZ9" t="s">
        <v>157</v>
      </c>
      <c r="CA9" t="s">
        <v>151</v>
      </c>
      <c r="CB9" t="s">
        <v>163</v>
      </c>
      <c r="CC9" t="s">
        <v>151</v>
      </c>
      <c r="CD9" t="s">
        <v>154</v>
      </c>
      <c r="CE9" t="s">
        <v>156</v>
      </c>
      <c r="CF9" t="s">
        <v>153</v>
      </c>
      <c r="CG9" t="s">
        <v>156</v>
      </c>
      <c r="CH9" t="s">
        <v>159</v>
      </c>
      <c r="CI9" t="s">
        <v>168</v>
      </c>
      <c r="CJ9" t="s">
        <v>150</v>
      </c>
      <c r="CK9" t="s">
        <v>157</v>
      </c>
      <c r="CL9" t="s">
        <v>157</v>
      </c>
      <c r="CM9" t="s">
        <v>156</v>
      </c>
      <c r="CN9" t="s">
        <v>151</v>
      </c>
      <c r="CO9" t="s">
        <v>157</v>
      </c>
      <c r="CP9" t="s">
        <v>156</v>
      </c>
      <c r="CQ9" t="s">
        <v>168</v>
      </c>
      <c r="CR9" t="s">
        <v>149</v>
      </c>
      <c r="CS9" t="s">
        <v>167</v>
      </c>
      <c r="CT9" t="s">
        <v>157</v>
      </c>
      <c r="CU9" t="s">
        <v>168</v>
      </c>
      <c r="CV9" t="s">
        <v>155</v>
      </c>
      <c r="CW9" t="s">
        <v>151</v>
      </c>
      <c r="CX9" t="s">
        <v>153</v>
      </c>
      <c r="CY9" t="s">
        <v>153</v>
      </c>
      <c r="CZ9" t="s">
        <v>157</v>
      </c>
      <c r="DA9" t="s">
        <v>157</v>
      </c>
      <c r="DB9" t="s">
        <v>157</v>
      </c>
      <c r="DC9" t="s">
        <v>151</v>
      </c>
      <c r="DD9" t="s">
        <v>151</v>
      </c>
      <c r="DE9" t="s">
        <v>156</v>
      </c>
      <c r="DF9" t="s">
        <v>168</v>
      </c>
      <c r="DG9" t="s">
        <v>151</v>
      </c>
      <c r="DH9" t="s">
        <v>157</v>
      </c>
      <c r="DI9" t="s">
        <v>149</v>
      </c>
      <c r="DJ9" t="s">
        <v>157</v>
      </c>
      <c r="DK9" t="s">
        <v>166</v>
      </c>
      <c r="DL9" t="s">
        <v>162</v>
      </c>
      <c r="DM9" t="s">
        <v>168</v>
      </c>
      <c r="DN9" t="s">
        <v>151</v>
      </c>
      <c r="DO9" t="s">
        <v>168</v>
      </c>
      <c r="DP9" t="s">
        <v>151</v>
      </c>
      <c r="DQ9" t="s">
        <v>151</v>
      </c>
      <c r="DR9" t="s">
        <v>161</v>
      </c>
      <c r="DS9" t="s">
        <v>163</v>
      </c>
      <c r="DT9" t="s">
        <v>157</v>
      </c>
      <c r="DU9" t="s">
        <v>162</v>
      </c>
      <c r="DV9" t="s">
        <v>157</v>
      </c>
      <c r="DW9" t="s">
        <v>151</v>
      </c>
      <c r="DX9" t="s">
        <v>149</v>
      </c>
      <c r="DY9" t="s">
        <v>157</v>
      </c>
      <c r="DZ9" t="s">
        <v>169</v>
      </c>
      <c r="EA9" t="s">
        <v>157</v>
      </c>
      <c r="EB9" t="s">
        <v>157</v>
      </c>
      <c r="EC9" t="s">
        <v>151</v>
      </c>
      <c r="ED9" t="s">
        <v>168</v>
      </c>
      <c r="EE9" t="s">
        <v>169</v>
      </c>
      <c r="EF9" t="s">
        <v>167</v>
      </c>
      <c r="EG9" t="s">
        <v>149</v>
      </c>
      <c r="EH9" t="s">
        <v>157</v>
      </c>
      <c r="EI9" t="s">
        <v>170</v>
      </c>
      <c r="EJ9" t="s">
        <v>168</v>
      </c>
      <c r="EK9" t="s">
        <v>151</v>
      </c>
      <c r="EL9" t="s">
        <v>161</v>
      </c>
      <c r="EM9" t="s">
        <v>160</v>
      </c>
      <c r="EN9" t="s">
        <v>161</v>
      </c>
      <c r="EO9" t="s">
        <v>161</v>
      </c>
      <c r="EP9" t="s">
        <v>154</v>
      </c>
      <c r="EQ9" t="s">
        <v>155</v>
      </c>
    </row>
    <row r="10" spans="1:147" x14ac:dyDescent="0.25">
      <c r="A10">
        <v>111</v>
      </c>
      <c r="B10" t="s">
        <v>169</v>
      </c>
      <c r="C10" t="s">
        <v>169</v>
      </c>
      <c r="D10" t="s">
        <v>169</v>
      </c>
      <c r="E10" t="s">
        <v>153</v>
      </c>
      <c r="F10" t="s">
        <v>154</v>
      </c>
      <c r="G10" t="s">
        <v>168</v>
      </c>
      <c r="H10" t="s">
        <v>153</v>
      </c>
      <c r="I10" t="s">
        <v>151</v>
      </c>
      <c r="K10" t="s">
        <v>151</v>
      </c>
      <c r="L10" t="s">
        <v>149</v>
      </c>
      <c r="M10" t="s">
        <v>155</v>
      </c>
      <c r="N10" t="s">
        <v>151</v>
      </c>
      <c r="O10" t="s">
        <v>162</v>
      </c>
      <c r="P10" t="s">
        <v>157</v>
      </c>
      <c r="Q10" t="s">
        <v>166</v>
      </c>
      <c r="R10" t="s">
        <v>159</v>
      </c>
      <c r="S10" t="s">
        <v>151</v>
      </c>
      <c r="T10" t="s">
        <v>153</v>
      </c>
      <c r="U10" t="s">
        <v>169</v>
      </c>
      <c r="V10" t="s">
        <v>155</v>
      </c>
      <c r="W10" t="s">
        <v>149</v>
      </c>
      <c r="X10" t="s">
        <v>160</v>
      </c>
      <c r="Y10" t="s">
        <v>153</v>
      </c>
      <c r="Z10" t="s">
        <v>153</v>
      </c>
      <c r="AA10" t="s">
        <v>161</v>
      </c>
      <c r="AB10" t="s">
        <v>161</v>
      </c>
      <c r="AC10" t="s">
        <v>157</v>
      </c>
      <c r="AD10" t="s">
        <v>162</v>
      </c>
      <c r="AE10" t="s">
        <v>160</v>
      </c>
      <c r="AF10" t="s">
        <v>166</v>
      </c>
      <c r="AG10" t="s">
        <v>153</v>
      </c>
      <c r="AH10" t="s">
        <v>176</v>
      </c>
      <c r="AI10" t="s">
        <v>168</v>
      </c>
      <c r="AJ10" t="s">
        <v>149</v>
      </c>
      <c r="AK10" t="s">
        <v>162</v>
      </c>
      <c r="AL10" t="s">
        <v>155</v>
      </c>
      <c r="AM10" t="s">
        <v>151</v>
      </c>
      <c r="AO10" t="s">
        <v>157</v>
      </c>
      <c r="AP10" t="s">
        <v>156</v>
      </c>
      <c r="AQ10" t="s">
        <v>168</v>
      </c>
      <c r="AR10" t="s">
        <v>163</v>
      </c>
      <c r="AS10" t="s">
        <v>151</v>
      </c>
      <c r="AT10" t="s">
        <v>175</v>
      </c>
      <c r="AU10" t="s">
        <v>151</v>
      </c>
      <c r="AV10" t="s">
        <v>151</v>
      </c>
      <c r="AW10" t="s">
        <v>161</v>
      </c>
      <c r="AX10" t="s">
        <v>157</v>
      </c>
      <c r="AY10" t="s">
        <v>151</v>
      </c>
      <c r="AZ10" t="s">
        <v>151</v>
      </c>
      <c r="BA10" t="s">
        <v>161</v>
      </c>
      <c r="BB10" t="s">
        <v>151</v>
      </c>
      <c r="BC10" t="s">
        <v>153</v>
      </c>
      <c r="BD10" t="s">
        <v>151</v>
      </c>
      <c r="BE10" t="s">
        <v>151</v>
      </c>
      <c r="BF10" t="s">
        <v>149</v>
      </c>
      <c r="BG10" t="s">
        <v>154</v>
      </c>
      <c r="BH10" t="s">
        <v>169</v>
      </c>
      <c r="BI10" t="s">
        <v>155</v>
      </c>
      <c r="BJ10" t="s">
        <v>151</v>
      </c>
      <c r="BK10" t="s">
        <v>153</v>
      </c>
      <c r="BL10" t="s">
        <v>157</v>
      </c>
      <c r="BM10" t="s">
        <v>157</v>
      </c>
      <c r="BN10" t="s">
        <v>161</v>
      </c>
      <c r="BO10" t="s">
        <v>157</v>
      </c>
      <c r="BP10" t="s">
        <v>151</v>
      </c>
      <c r="BQ10" t="s">
        <v>151</v>
      </c>
      <c r="BR10" t="s">
        <v>165</v>
      </c>
      <c r="BS10" t="s">
        <v>151</v>
      </c>
      <c r="BT10" t="s">
        <v>169</v>
      </c>
      <c r="BU10" t="s">
        <v>157</v>
      </c>
      <c r="BV10" t="s">
        <v>157</v>
      </c>
      <c r="BW10" t="s">
        <v>153</v>
      </c>
      <c r="BX10" t="s">
        <v>153</v>
      </c>
      <c r="BY10" t="s">
        <v>166</v>
      </c>
      <c r="BZ10" t="s">
        <v>153</v>
      </c>
      <c r="CA10" t="s">
        <v>151</v>
      </c>
      <c r="CB10" t="s">
        <v>163</v>
      </c>
      <c r="CC10" t="s">
        <v>157</v>
      </c>
      <c r="CD10" t="s">
        <v>154</v>
      </c>
      <c r="CE10" t="s">
        <v>151</v>
      </c>
      <c r="CF10" t="s">
        <v>153</v>
      </c>
      <c r="CG10" t="s">
        <v>156</v>
      </c>
      <c r="CH10" t="s">
        <v>159</v>
      </c>
      <c r="CI10" t="s">
        <v>159</v>
      </c>
      <c r="CJ10" t="s">
        <v>150</v>
      </c>
      <c r="CK10" t="s">
        <v>166</v>
      </c>
      <c r="CL10" t="s">
        <v>162</v>
      </c>
      <c r="CM10" t="s">
        <v>151</v>
      </c>
      <c r="CN10" t="s">
        <v>151</v>
      </c>
      <c r="CO10" t="s">
        <v>157</v>
      </c>
      <c r="CP10" t="s">
        <v>151</v>
      </c>
      <c r="CQ10" t="s">
        <v>159</v>
      </c>
      <c r="CR10" t="s">
        <v>155</v>
      </c>
      <c r="CS10" t="s">
        <v>162</v>
      </c>
      <c r="CT10" t="s">
        <v>157</v>
      </c>
      <c r="CU10" t="s">
        <v>149</v>
      </c>
      <c r="CV10" t="s">
        <v>155</v>
      </c>
      <c r="CW10" t="s">
        <v>151</v>
      </c>
      <c r="CX10" t="s">
        <v>153</v>
      </c>
      <c r="CY10" t="s">
        <v>161</v>
      </c>
      <c r="CZ10" t="s">
        <v>175</v>
      </c>
      <c r="DA10" t="s">
        <v>151</v>
      </c>
      <c r="DB10" t="s">
        <v>175</v>
      </c>
      <c r="DC10" t="s">
        <v>153</v>
      </c>
      <c r="DD10" t="s">
        <v>162</v>
      </c>
      <c r="DE10" t="s">
        <v>156</v>
      </c>
      <c r="DF10" t="s">
        <v>168</v>
      </c>
      <c r="DG10" t="s">
        <v>156</v>
      </c>
      <c r="DH10" t="s">
        <v>151</v>
      </c>
      <c r="DI10" t="s">
        <v>149</v>
      </c>
      <c r="DJ10" t="s">
        <v>157</v>
      </c>
      <c r="DK10" t="s">
        <v>156</v>
      </c>
      <c r="DL10" t="s">
        <v>167</v>
      </c>
      <c r="DM10" t="s">
        <v>153</v>
      </c>
      <c r="DN10" t="s">
        <v>162</v>
      </c>
      <c r="DO10" t="s">
        <v>153</v>
      </c>
      <c r="DP10" t="s">
        <v>153</v>
      </c>
      <c r="DQ10" t="s">
        <v>157</v>
      </c>
      <c r="DR10" t="s">
        <v>151</v>
      </c>
      <c r="DS10" t="s">
        <v>163</v>
      </c>
      <c r="DT10" t="s">
        <v>153</v>
      </c>
      <c r="DU10" t="s">
        <v>157</v>
      </c>
      <c r="DV10" t="s">
        <v>180</v>
      </c>
      <c r="DW10" t="s">
        <v>153</v>
      </c>
      <c r="DX10" t="s">
        <v>155</v>
      </c>
      <c r="DY10" t="s">
        <v>188</v>
      </c>
      <c r="DZ10" t="s">
        <v>169</v>
      </c>
      <c r="EA10" t="s">
        <v>185</v>
      </c>
      <c r="EB10" t="s">
        <v>153</v>
      </c>
      <c r="EC10" t="s">
        <v>157</v>
      </c>
      <c r="ED10" t="s">
        <v>149</v>
      </c>
      <c r="EE10" t="s">
        <v>169</v>
      </c>
      <c r="EF10" t="s">
        <v>151</v>
      </c>
      <c r="EG10" t="s">
        <v>149</v>
      </c>
      <c r="EH10" t="s">
        <v>157</v>
      </c>
      <c r="EI10" t="s">
        <v>188</v>
      </c>
      <c r="EJ10" t="s">
        <v>168</v>
      </c>
      <c r="EK10" t="s">
        <v>157</v>
      </c>
      <c r="EL10" t="s">
        <v>176</v>
      </c>
      <c r="EM10" t="s">
        <v>160</v>
      </c>
      <c r="EN10" t="s">
        <v>156</v>
      </c>
      <c r="EO10" t="s">
        <v>167</v>
      </c>
      <c r="EP10" t="s">
        <v>155</v>
      </c>
      <c r="EQ10" t="s">
        <v>155</v>
      </c>
    </row>
    <row r="11" spans="1:147" x14ac:dyDescent="0.25">
      <c r="A11">
        <v>112</v>
      </c>
      <c r="B11" t="s">
        <v>149</v>
      </c>
      <c r="C11" t="s">
        <v>169</v>
      </c>
      <c r="D11" t="s">
        <v>169</v>
      </c>
      <c r="E11" t="s">
        <v>161</v>
      </c>
      <c r="F11" t="s">
        <v>154</v>
      </c>
      <c r="G11" t="s">
        <v>168</v>
      </c>
      <c r="H11" t="s">
        <v>153</v>
      </c>
      <c r="I11" t="s">
        <v>151</v>
      </c>
      <c r="J11" t="s">
        <v>153</v>
      </c>
      <c r="K11" t="s">
        <v>151</v>
      </c>
      <c r="L11" t="s">
        <v>149</v>
      </c>
      <c r="M11" t="s">
        <v>169</v>
      </c>
      <c r="N11" t="s">
        <v>157</v>
      </c>
      <c r="O11" t="s">
        <v>157</v>
      </c>
      <c r="P11" t="s">
        <v>157</v>
      </c>
      <c r="Q11" t="s">
        <v>156</v>
      </c>
      <c r="R11" t="s">
        <v>159</v>
      </c>
      <c r="S11" t="s">
        <v>157</v>
      </c>
      <c r="T11" t="s">
        <v>159</v>
      </c>
      <c r="U11" t="s">
        <v>149</v>
      </c>
      <c r="V11" t="s">
        <v>149</v>
      </c>
      <c r="W11" t="s">
        <v>149</v>
      </c>
      <c r="X11" t="s">
        <v>166</v>
      </c>
      <c r="Y11" t="s">
        <v>153</v>
      </c>
      <c r="Z11" t="s">
        <v>153</v>
      </c>
      <c r="AA11" t="s">
        <v>161</v>
      </c>
      <c r="AB11" t="s">
        <v>151</v>
      </c>
      <c r="AC11" t="s">
        <v>157</v>
      </c>
      <c r="AD11" t="s">
        <v>162</v>
      </c>
      <c r="AE11" t="s">
        <v>163</v>
      </c>
      <c r="AF11" t="s">
        <v>157</v>
      </c>
      <c r="AG11" t="s">
        <v>168</v>
      </c>
      <c r="AH11" t="s">
        <v>161</v>
      </c>
      <c r="AI11" t="s">
        <v>159</v>
      </c>
      <c r="AJ11" t="s">
        <v>149</v>
      </c>
      <c r="AK11" t="s">
        <v>151</v>
      </c>
      <c r="AL11" t="s">
        <v>169</v>
      </c>
      <c r="AM11" t="s">
        <v>151</v>
      </c>
      <c r="AN11" t="s">
        <v>156</v>
      </c>
      <c r="AO11" t="s">
        <v>157</v>
      </c>
      <c r="AP11" t="s">
        <v>157</v>
      </c>
      <c r="AQ11" t="s">
        <v>157</v>
      </c>
      <c r="AR11" t="s">
        <v>163</v>
      </c>
      <c r="AS11" t="s">
        <v>157</v>
      </c>
      <c r="AT11" t="s">
        <v>157</v>
      </c>
      <c r="AU11" t="s">
        <v>157</v>
      </c>
      <c r="AV11" t="s">
        <v>151</v>
      </c>
      <c r="AW11" t="s">
        <v>161</v>
      </c>
      <c r="AX11" t="s">
        <v>157</v>
      </c>
      <c r="AY11" t="s">
        <v>156</v>
      </c>
      <c r="AZ11" t="s">
        <v>151</v>
      </c>
      <c r="BA11" t="s">
        <v>151</v>
      </c>
      <c r="BB11" t="s">
        <v>151</v>
      </c>
      <c r="BC11" t="s">
        <v>153</v>
      </c>
      <c r="BD11" t="s">
        <v>157</v>
      </c>
      <c r="BE11" t="s">
        <v>157</v>
      </c>
      <c r="BF11" t="s">
        <v>149</v>
      </c>
      <c r="BG11" t="s">
        <v>155</v>
      </c>
      <c r="BH11" t="s">
        <v>154</v>
      </c>
      <c r="BI11" t="s">
        <v>155</v>
      </c>
      <c r="BJ11" t="s">
        <v>151</v>
      </c>
      <c r="BK11" t="s">
        <v>151</v>
      </c>
      <c r="BL11" t="s">
        <v>157</v>
      </c>
      <c r="BM11" t="s">
        <v>157</v>
      </c>
      <c r="BN11" t="s">
        <v>151</v>
      </c>
      <c r="BO11" t="s">
        <v>157</v>
      </c>
      <c r="BP11" t="s">
        <v>162</v>
      </c>
      <c r="BQ11" t="s">
        <v>151</v>
      </c>
      <c r="BR11" t="s">
        <v>153</v>
      </c>
      <c r="BS11" t="s">
        <v>157</v>
      </c>
      <c r="BT11" t="s">
        <v>149</v>
      </c>
      <c r="BU11" t="s">
        <v>166</v>
      </c>
      <c r="BV11" t="s">
        <v>157</v>
      </c>
      <c r="BW11" t="s">
        <v>157</v>
      </c>
      <c r="BX11" t="s">
        <v>151</v>
      </c>
      <c r="BY11" t="s">
        <v>151</v>
      </c>
      <c r="BZ11" t="s">
        <v>157</v>
      </c>
      <c r="CA11" t="s">
        <v>151</v>
      </c>
      <c r="CB11" t="s">
        <v>157</v>
      </c>
      <c r="CC11" t="s">
        <v>157</v>
      </c>
      <c r="CD11" t="s">
        <v>149</v>
      </c>
      <c r="CE11" t="s">
        <v>151</v>
      </c>
      <c r="CF11" t="s">
        <v>151</v>
      </c>
      <c r="CG11" t="s">
        <v>156</v>
      </c>
      <c r="CH11" t="s">
        <v>159</v>
      </c>
      <c r="CI11" t="s">
        <v>159</v>
      </c>
      <c r="CJ11" t="s">
        <v>168</v>
      </c>
      <c r="CK11" t="s">
        <v>157</v>
      </c>
      <c r="CL11" t="s">
        <v>151</v>
      </c>
      <c r="CM11" t="s">
        <v>157</v>
      </c>
      <c r="CN11" t="s">
        <v>157</v>
      </c>
      <c r="CO11" t="s">
        <v>157</v>
      </c>
      <c r="CP11" t="s">
        <v>156</v>
      </c>
      <c r="CQ11" t="s">
        <v>159</v>
      </c>
      <c r="CR11" t="s">
        <v>149</v>
      </c>
      <c r="CS11" t="s">
        <v>161</v>
      </c>
      <c r="CT11" t="s">
        <v>156</v>
      </c>
      <c r="CU11" t="s">
        <v>168</v>
      </c>
      <c r="CV11" t="s">
        <v>149</v>
      </c>
      <c r="CW11" t="s">
        <v>157</v>
      </c>
      <c r="CX11" t="s">
        <v>168</v>
      </c>
      <c r="CY11" t="s">
        <v>153</v>
      </c>
      <c r="CZ11" t="s">
        <v>151</v>
      </c>
      <c r="DA11" t="s">
        <v>157</v>
      </c>
      <c r="DB11" t="s">
        <v>151</v>
      </c>
      <c r="DC11" t="s">
        <v>153</v>
      </c>
      <c r="DD11" t="s">
        <v>151</v>
      </c>
      <c r="DE11" t="s">
        <v>161</v>
      </c>
      <c r="DF11" t="s">
        <v>159</v>
      </c>
      <c r="DG11" t="s">
        <v>157</v>
      </c>
      <c r="DH11" t="s">
        <v>157</v>
      </c>
      <c r="DI11" t="s">
        <v>149</v>
      </c>
      <c r="DJ11" t="s">
        <v>157</v>
      </c>
      <c r="DK11" t="s">
        <v>157</v>
      </c>
      <c r="DL11" t="s">
        <v>167</v>
      </c>
      <c r="DM11" t="s">
        <v>157</v>
      </c>
      <c r="DN11" t="s">
        <v>167</v>
      </c>
      <c r="DO11" t="s">
        <v>168</v>
      </c>
      <c r="DP11" t="s">
        <v>153</v>
      </c>
      <c r="DQ11" t="s">
        <v>157</v>
      </c>
      <c r="DR11" t="s">
        <v>157</v>
      </c>
      <c r="DS11" t="s">
        <v>157</v>
      </c>
      <c r="DT11" t="s">
        <v>151</v>
      </c>
      <c r="DU11" t="s">
        <v>157</v>
      </c>
      <c r="DV11" t="s">
        <v>157</v>
      </c>
      <c r="DW11" t="s">
        <v>153</v>
      </c>
      <c r="DX11" t="s">
        <v>149</v>
      </c>
      <c r="DY11" t="s">
        <v>157</v>
      </c>
      <c r="DZ11" t="s">
        <v>154</v>
      </c>
      <c r="EA11" t="s">
        <v>157</v>
      </c>
      <c r="EB11" t="s">
        <v>153</v>
      </c>
      <c r="EC11" t="s">
        <v>157</v>
      </c>
      <c r="ED11" t="s">
        <v>168</v>
      </c>
      <c r="EE11" t="s">
        <v>149</v>
      </c>
      <c r="EF11" t="s">
        <v>167</v>
      </c>
      <c r="EG11" t="s">
        <v>149</v>
      </c>
      <c r="EH11" t="s">
        <v>157</v>
      </c>
      <c r="EI11" t="s">
        <v>170</v>
      </c>
      <c r="EJ11" t="s">
        <v>159</v>
      </c>
      <c r="EK11" t="s">
        <v>157</v>
      </c>
      <c r="EL11" t="s">
        <v>167</v>
      </c>
      <c r="EM11" t="s">
        <v>166</v>
      </c>
      <c r="EN11" t="s">
        <v>151</v>
      </c>
      <c r="EO11" t="s">
        <v>172</v>
      </c>
      <c r="EP11" t="s">
        <v>149</v>
      </c>
      <c r="EQ11" t="s">
        <v>149</v>
      </c>
    </row>
    <row r="12" spans="1:147" x14ac:dyDescent="0.25">
      <c r="A12">
        <v>113</v>
      </c>
      <c r="B12" t="s">
        <v>169</v>
      </c>
      <c r="C12" t="s">
        <v>150</v>
      </c>
      <c r="D12" t="s">
        <v>168</v>
      </c>
      <c r="E12" t="s">
        <v>151</v>
      </c>
      <c r="F12" t="s">
        <v>155</v>
      </c>
      <c r="G12" t="s">
        <v>168</v>
      </c>
      <c r="H12" t="s">
        <v>153</v>
      </c>
      <c r="I12" t="s">
        <v>153</v>
      </c>
      <c r="J12" t="s">
        <v>153</v>
      </c>
      <c r="K12" t="s">
        <v>151</v>
      </c>
      <c r="L12" t="s">
        <v>155</v>
      </c>
      <c r="M12" t="s">
        <v>169</v>
      </c>
      <c r="N12" t="s">
        <v>151</v>
      </c>
      <c r="O12" t="s">
        <v>151</v>
      </c>
      <c r="P12" t="s">
        <v>157</v>
      </c>
      <c r="Q12" t="s">
        <v>156</v>
      </c>
      <c r="R12" t="s">
        <v>168</v>
      </c>
      <c r="S12" t="s">
        <v>151</v>
      </c>
      <c r="T12" t="s">
        <v>168</v>
      </c>
      <c r="U12" t="s">
        <v>169</v>
      </c>
      <c r="V12" t="s">
        <v>149</v>
      </c>
      <c r="W12" t="s">
        <v>155</v>
      </c>
      <c r="X12" t="s">
        <v>166</v>
      </c>
      <c r="Y12" t="s">
        <v>151</v>
      </c>
      <c r="Z12" t="s">
        <v>151</v>
      </c>
      <c r="AA12" t="s">
        <v>161</v>
      </c>
      <c r="AB12" t="s">
        <v>151</v>
      </c>
      <c r="AC12" t="s">
        <v>151</v>
      </c>
      <c r="AD12" t="s">
        <v>151</v>
      </c>
      <c r="AE12" t="s">
        <v>163</v>
      </c>
      <c r="AF12" t="s">
        <v>151</v>
      </c>
      <c r="AG12" t="s">
        <v>157</v>
      </c>
      <c r="AH12" t="s">
        <v>156</v>
      </c>
      <c r="AI12" t="s">
        <v>159</v>
      </c>
      <c r="AJ12" t="s">
        <v>155</v>
      </c>
      <c r="AK12" t="s">
        <v>151</v>
      </c>
      <c r="AL12" t="s">
        <v>169</v>
      </c>
      <c r="AM12" t="s">
        <v>157</v>
      </c>
      <c r="AN12" t="s">
        <v>157</v>
      </c>
      <c r="AO12" t="s">
        <v>157</v>
      </c>
      <c r="AP12" t="s">
        <v>151</v>
      </c>
      <c r="AQ12" t="s">
        <v>157</v>
      </c>
      <c r="AR12" t="s">
        <v>157</v>
      </c>
      <c r="AS12" t="s">
        <v>157</v>
      </c>
      <c r="AT12" t="s">
        <v>151</v>
      </c>
      <c r="AU12" t="s">
        <v>157</v>
      </c>
      <c r="AV12" t="s">
        <v>151</v>
      </c>
      <c r="AW12" t="s">
        <v>157</v>
      </c>
      <c r="AX12" t="s">
        <v>157</v>
      </c>
      <c r="AY12" t="s">
        <v>151</v>
      </c>
      <c r="AZ12" t="s">
        <v>151</v>
      </c>
      <c r="BA12" t="s">
        <v>156</v>
      </c>
      <c r="BB12" t="s">
        <v>151</v>
      </c>
      <c r="BC12" t="s">
        <v>151</v>
      </c>
      <c r="BD12" t="s">
        <v>151</v>
      </c>
      <c r="BE12" t="s">
        <v>156</v>
      </c>
      <c r="BF12" t="s">
        <v>149</v>
      </c>
      <c r="BG12" t="s">
        <v>169</v>
      </c>
      <c r="BH12" t="s">
        <v>169</v>
      </c>
      <c r="BI12" t="s">
        <v>149</v>
      </c>
      <c r="BJ12" t="s">
        <v>151</v>
      </c>
      <c r="BK12" t="s">
        <v>151</v>
      </c>
      <c r="BL12" t="s">
        <v>157</v>
      </c>
      <c r="BM12" t="s">
        <v>157</v>
      </c>
      <c r="BN12" t="s">
        <v>151</v>
      </c>
      <c r="BO12" t="s">
        <v>157</v>
      </c>
      <c r="BP12" t="s">
        <v>151</v>
      </c>
      <c r="BQ12" t="s">
        <v>151</v>
      </c>
      <c r="BR12" t="s">
        <v>153</v>
      </c>
      <c r="BS12" t="s">
        <v>157</v>
      </c>
      <c r="BT12" t="s">
        <v>169</v>
      </c>
      <c r="BU12" t="s">
        <v>157</v>
      </c>
      <c r="BV12" t="s">
        <v>157</v>
      </c>
      <c r="BW12" t="s">
        <v>168</v>
      </c>
      <c r="BX12" t="s">
        <v>151</v>
      </c>
      <c r="BY12" t="s">
        <v>151</v>
      </c>
      <c r="BZ12" t="s">
        <v>168</v>
      </c>
      <c r="CA12" t="s">
        <v>151</v>
      </c>
      <c r="CB12" t="s">
        <v>163</v>
      </c>
      <c r="CC12" t="s">
        <v>157</v>
      </c>
      <c r="CD12" t="s">
        <v>169</v>
      </c>
      <c r="CE12" t="s">
        <v>151</v>
      </c>
      <c r="CF12" t="s">
        <v>151</v>
      </c>
      <c r="CG12" t="s">
        <v>156</v>
      </c>
      <c r="CH12" t="s">
        <v>159</v>
      </c>
      <c r="CI12" t="s">
        <v>159</v>
      </c>
      <c r="CJ12" t="s">
        <v>150</v>
      </c>
      <c r="CK12" t="s">
        <v>157</v>
      </c>
      <c r="CL12" t="s">
        <v>157</v>
      </c>
      <c r="CM12" t="s">
        <v>156</v>
      </c>
      <c r="CN12" t="s">
        <v>157</v>
      </c>
      <c r="CO12" t="s">
        <v>157</v>
      </c>
      <c r="CP12" t="s">
        <v>156</v>
      </c>
      <c r="CQ12" t="s">
        <v>159</v>
      </c>
      <c r="CR12" t="s">
        <v>169</v>
      </c>
      <c r="CS12" t="s">
        <v>151</v>
      </c>
      <c r="CT12" t="s">
        <v>157</v>
      </c>
      <c r="CU12" t="s">
        <v>169</v>
      </c>
      <c r="CV12" t="s">
        <v>169</v>
      </c>
      <c r="CW12" t="s">
        <v>151</v>
      </c>
      <c r="CX12" t="s">
        <v>168</v>
      </c>
      <c r="CY12" t="s">
        <v>151</v>
      </c>
      <c r="CZ12" t="s">
        <v>175</v>
      </c>
      <c r="DA12" t="s">
        <v>151</v>
      </c>
      <c r="DB12" t="s">
        <v>151</v>
      </c>
      <c r="DC12" t="s">
        <v>157</v>
      </c>
      <c r="DD12" t="s">
        <v>162</v>
      </c>
      <c r="DE12" t="s">
        <v>156</v>
      </c>
      <c r="DF12" t="s">
        <v>159</v>
      </c>
      <c r="DG12" t="s">
        <v>151</v>
      </c>
      <c r="DH12" t="s">
        <v>151</v>
      </c>
      <c r="DI12" t="s">
        <v>155</v>
      </c>
      <c r="DJ12" t="s">
        <v>157</v>
      </c>
      <c r="DK12" t="s">
        <v>151</v>
      </c>
      <c r="DL12" t="s">
        <v>167</v>
      </c>
      <c r="DM12" t="s">
        <v>157</v>
      </c>
      <c r="DN12" t="s">
        <v>162</v>
      </c>
      <c r="DO12" t="s">
        <v>157</v>
      </c>
      <c r="DP12" t="s">
        <v>153</v>
      </c>
      <c r="DQ12" t="s">
        <v>157</v>
      </c>
      <c r="DR12" t="s">
        <v>157</v>
      </c>
      <c r="DS12" t="s">
        <v>157</v>
      </c>
      <c r="DT12" t="s">
        <v>151</v>
      </c>
      <c r="DU12" t="s">
        <v>162</v>
      </c>
      <c r="DV12" t="s">
        <v>157</v>
      </c>
      <c r="DW12" t="s">
        <v>151</v>
      </c>
      <c r="DX12" t="s">
        <v>169</v>
      </c>
      <c r="DY12" t="s">
        <v>157</v>
      </c>
      <c r="DZ12" t="s">
        <v>169</v>
      </c>
      <c r="EA12" t="s">
        <v>178</v>
      </c>
      <c r="EB12" t="s">
        <v>151</v>
      </c>
      <c r="EC12" t="s">
        <v>157</v>
      </c>
      <c r="ED12" t="s">
        <v>149</v>
      </c>
      <c r="EE12" t="s">
        <v>149</v>
      </c>
      <c r="EF12" t="s">
        <v>167</v>
      </c>
      <c r="EG12" t="s">
        <v>149</v>
      </c>
      <c r="EH12" t="s">
        <v>157</v>
      </c>
      <c r="EI12" t="s">
        <v>184</v>
      </c>
      <c r="EJ12" t="s">
        <v>168</v>
      </c>
      <c r="EK12" t="s">
        <v>157</v>
      </c>
      <c r="EL12" t="s">
        <v>161</v>
      </c>
      <c r="EM12" t="s">
        <v>166</v>
      </c>
      <c r="EN12" t="s">
        <v>157</v>
      </c>
      <c r="EO12" t="s">
        <v>161</v>
      </c>
      <c r="EP12" t="s">
        <v>155</v>
      </c>
      <c r="EQ12" t="s">
        <v>149</v>
      </c>
    </row>
    <row r="13" spans="1:147" x14ac:dyDescent="0.25">
      <c r="A13">
        <v>114</v>
      </c>
      <c r="B13" t="s">
        <v>169</v>
      </c>
      <c r="C13" t="s">
        <v>150</v>
      </c>
      <c r="D13" t="s">
        <v>168</v>
      </c>
      <c r="E13" t="s">
        <v>153</v>
      </c>
      <c r="F13" t="s">
        <v>155</v>
      </c>
      <c r="G13" t="s">
        <v>149</v>
      </c>
      <c r="H13" t="s">
        <v>153</v>
      </c>
      <c r="I13" t="s">
        <v>153</v>
      </c>
      <c r="J13" t="s">
        <v>151</v>
      </c>
      <c r="K13" t="s">
        <v>151</v>
      </c>
      <c r="L13" t="s">
        <v>155</v>
      </c>
      <c r="M13" t="s">
        <v>169</v>
      </c>
      <c r="N13" t="s">
        <v>151</v>
      </c>
      <c r="O13" t="s">
        <v>151</v>
      </c>
      <c r="P13" t="s">
        <v>157</v>
      </c>
      <c r="Q13" t="s">
        <v>156</v>
      </c>
      <c r="R13" t="s">
        <v>159</v>
      </c>
      <c r="S13" t="s">
        <v>157</v>
      </c>
      <c r="T13" t="s">
        <v>168</v>
      </c>
      <c r="U13" t="s">
        <v>155</v>
      </c>
      <c r="V13" t="s">
        <v>149</v>
      </c>
      <c r="W13" t="s">
        <v>149</v>
      </c>
      <c r="X13" t="s">
        <v>166</v>
      </c>
      <c r="Y13" t="s">
        <v>151</v>
      </c>
      <c r="Z13" t="s">
        <v>151</v>
      </c>
      <c r="AA13" t="s">
        <v>161</v>
      </c>
      <c r="AB13" t="s">
        <v>157</v>
      </c>
      <c r="AC13" t="s">
        <v>157</v>
      </c>
      <c r="AD13" t="s">
        <v>151</v>
      </c>
      <c r="AE13" t="s">
        <v>163</v>
      </c>
      <c r="AF13" t="s">
        <v>151</v>
      </c>
      <c r="AG13" t="s">
        <v>157</v>
      </c>
      <c r="AH13" t="s">
        <v>161</v>
      </c>
      <c r="AI13" t="s">
        <v>159</v>
      </c>
      <c r="AJ13" t="s">
        <v>155</v>
      </c>
      <c r="AK13" t="s">
        <v>151</v>
      </c>
      <c r="AL13" t="s">
        <v>169</v>
      </c>
      <c r="AM13" t="s">
        <v>157</v>
      </c>
      <c r="AN13" t="s">
        <v>157</v>
      </c>
      <c r="AO13" t="s">
        <v>157</v>
      </c>
      <c r="AP13" t="s">
        <v>157</v>
      </c>
      <c r="AQ13" t="s">
        <v>157</v>
      </c>
      <c r="AR13" t="s">
        <v>157</v>
      </c>
      <c r="AS13" t="s">
        <v>157</v>
      </c>
      <c r="AT13" t="s">
        <v>151</v>
      </c>
      <c r="AU13" t="s">
        <v>157</v>
      </c>
      <c r="AV13" t="s">
        <v>151</v>
      </c>
      <c r="AW13" t="s">
        <v>157</v>
      </c>
      <c r="AX13" t="s">
        <v>157</v>
      </c>
      <c r="AY13" t="s">
        <v>151</v>
      </c>
      <c r="AZ13" t="s">
        <v>157</v>
      </c>
      <c r="BA13" t="s">
        <v>151</v>
      </c>
      <c r="BB13" t="s">
        <v>151</v>
      </c>
      <c r="BC13" t="s">
        <v>151</v>
      </c>
      <c r="BD13" t="s">
        <v>157</v>
      </c>
      <c r="BE13" t="s">
        <v>151</v>
      </c>
      <c r="BF13" t="s">
        <v>149</v>
      </c>
      <c r="BG13" t="s">
        <v>155</v>
      </c>
      <c r="BH13" t="s">
        <v>169</v>
      </c>
      <c r="BI13" t="s">
        <v>149</v>
      </c>
      <c r="BJ13" t="s">
        <v>151</v>
      </c>
      <c r="BK13" t="s">
        <v>151</v>
      </c>
      <c r="BL13" t="s">
        <v>157</v>
      </c>
      <c r="BM13" t="s">
        <v>157</v>
      </c>
      <c r="BN13" t="s">
        <v>151</v>
      </c>
      <c r="BO13" t="s">
        <v>157</v>
      </c>
      <c r="BP13" t="s">
        <v>151</v>
      </c>
      <c r="BQ13" t="s">
        <v>151</v>
      </c>
      <c r="BR13" t="s">
        <v>153</v>
      </c>
      <c r="BS13" t="s">
        <v>157</v>
      </c>
      <c r="BT13" t="s">
        <v>169</v>
      </c>
      <c r="BU13" t="s">
        <v>157</v>
      </c>
      <c r="BV13" t="s">
        <v>157</v>
      </c>
      <c r="BW13" t="s">
        <v>157</v>
      </c>
      <c r="BX13" t="s">
        <v>151</v>
      </c>
      <c r="BY13" t="s">
        <v>166</v>
      </c>
      <c r="BZ13" t="s">
        <v>153</v>
      </c>
      <c r="CA13" t="s">
        <v>151</v>
      </c>
      <c r="CB13" t="s">
        <v>157</v>
      </c>
      <c r="CC13" t="s">
        <v>157</v>
      </c>
      <c r="CD13" t="s">
        <v>169</v>
      </c>
      <c r="CE13" t="s">
        <v>151</v>
      </c>
      <c r="CF13" t="s">
        <v>151</v>
      </c>
      <c r="CG13" t="s">
        <v>156</v>
      </c>
      <c r="CH13" t="s">
        <v>159</v>
      </c>
      <c r="CI13" t="s">
        <v>168</v>
      </c>
      <c r="CJ13" t="s">
        <v>150</v>
      </c>
      <c r="CK13" t="s">
        <v>151</v>
      </c>
      <c r="CL13" t="s">
        <v>151</v>
      </c>
      <c r="CM13" t="s">
        <v>156</v>
      </c>
      <c r="CN13" t="s">
        <v>157</v>
      </c>
      <c r="CO13" t="s">
        <v>157</v>
      </c>
      <c r="CP13" t="s">
        <v>156</v>
      </c>
      <c r="CQ13" t="s">
        <v>159</v>
      </c>
      <c r="CR13" t="s">
        <v>155</v>
      </c>
      <c r="CS13" t="s">
        <v>151</v>
      </c>
      <c r="CT13" t="s">
        <v>157</v>
      </c>
      <c r="CU13" t="s">
        <v>169</v>
      </c>
      <c r="CV13" t="s">
        <v>169</v>
      </c>
      <c r="CW13" t="s">
        <v>151</v>
      </c>
      <c r="CX13" t="s">
        <v>168</v>
      </c>
      <c r="CY13" t="s">
        <v>153</v>
      </c>
      <c r="CZ13" t="s">
        <v>175</v>
      </c>
      <c r="DA13" t="s">
        <v>157</v>
      </c>
      <c r="DB13" t="s">
        <v>151</v>
      </c>
      <c r="DC13" t="s">
        <v>157</v>
      </c>
      <c r="DD13" t="s">
        <v>162</v>
      </c>
      <c r="DE13" t="s">
        <v>151</v>
      </c>
      <c r="DF13" t="s">
        <v>159</v>
      </c>
      <c r="DG13" t="s">
        <v>157</v>
      </c>
      <c r="DH13" t="s">
        <v>151</v>
      </c>
      <c r="DI13" t="s">
        <v>155</v>
      </c>
      <c r="DJ13" t="s">
        <v>157</v>
      </c>
      <c r="DK13" t="s">
        <v>151</v>
      </c>
      <c r="DL13" t="s">
        <v>167</v>
      </c>
      <c r="DM13" t="s">
        <v>168</v>
      </c>
      <c r="DN13" t="s">
        <v>151</v>
      </c>
      <c r="DO13" t="s">
        <v>157</v>
      </c>
      <c r="DP13" t="s">
        <v>153</v>
      </c>
      <c r="DQ13" t="s">
        <v>157</v>
      </c>
      <c r="DR13" t="s">
        <v>157</v>
      </c>
      <c r="DS13" t="s">
        <v>157</v>
      </c>
      <c r="DT13" t="s">
        <v>151</v>
      </c>
      <c r="DU13" t="s">
        <v>162</v>
      </c>
      <c r="DV13" t="s">
        <v>157</v>
      </c>
      <c r="DW13" t="s">
        <v>151</v>
      </c>
      <c r="DX13" t="s">
        <v>155</v>
      </c>
      <c r="DY13" t="s">
        <v>157</v>
      </c>
      <c r="DZ13" t="s">
        <v>155</v>
      </c>
      <c r="EA13" t="s">
        <v>157</v>
      </c>
      <c r="EB13" t="s">
        <v>151</v>
      </c>
      <c r="EC13" t="s">
        <v>157</v>
      </c>
      <c r="ED13" t="s">
        <v>149</v>
      </c>
      <c r="EE13" t="s">
        <v>149</v>
      </c>
      <c r="EF13" t="s">
        <v>167</v>
      </c>
      <c r="EG13" t="s">
        <v>149</v>
      </c>
      <c r="EH13" t="s">
        <v>157</v>
      </c>
      <c r="EI13" t="s">
        <v>184</v>
      </c>
      <c r="EJ13" t="s">
        <v>168</v>
      </c>
      <c r="EK13" t="s">
        <v>157</v>
      </c>
      <c r="EL13" t="s">
        <v>161</v>
      </c>
      <c r="EM13" t="s">
        <v>166</v>
      </c>
      <c r="EN13" t="s">
        <v>151</v>
      </c>
      <c r="EO13" t="s">
        <v>176</v>
      </c>
      <c r="EP13" t="s">
        <v>155</v>
      </c>
      <c r="EQ13" t="s">
        <v>149</v>
      </c>
    </row>
    <row r="14" spans="1:147" x14ac:dyDescent="0.25">
      <c r="A14">
        <v>115</v>
      </c>
      <c r="B14" t="s">
        <v>169</v>
      </c>
      <c r="C14" t="s">
        <v>169</v>
      </c>
      <c r="D14" t="s">
        <v>169</v>
      </c>
      <c r="E14" t="s">
        <v>151</v>
      </c>
      <c r="F14" t="s">
        <v>154</v>
      </c>
      <c r="G14" t="s">
        <v>168</v>
      </c>
      <c r="H14" t="s">
        <v>157</v>
      </c>
      <c r="I14" t="s">
        <v>157</v>
      </c>
      <c r="J14" t="s">
        <v>153</v>
      </c>
      <c r="K14" t="s">
        <v>157</v>
      </c>
      <c r="L14" t="s">
        <v>154</v>
      </c>
      <c r="M14" t="s">
        <v>155</v>
      </c>
      <c r="N14" t="s">
        <v>151</v>
      </c>
      <c r="O14" t="s">
        <v>157</v>
      </c>
      <c r="P14" t="s">
        <v>157</v>
      </c>
      <c r="Q14" t="s">
        <v>156</v>
      </c>
      <c r="R14" t="s">
        <v>159</v>
      </c>
      <c r="S14" t="s">
        <v>157</v>
      </c>
      <c r="T14" t="s">
        <v>159</v>
      </c>
      <c r="U14" t="s">
        <v>154</v>
      </c>
      <c r="V14" t="s">
        <v>149</v>
      </c>
      <c r="W14" t="s">
        <v>149</v>
      </c>
      <c r="X14" t="s">
        <v>163</v>
      </c>
      <c r="Y14" t="s">
        <v>151</v>
      </c>
      <c r="Z14" t="s">
        <v>157</v>
      </c>
      <c r="AA14" t="s">
        <v>153</v>
      </c>
      <c r="AB14" t="s">
        <v>153</v>
      </c>
      <c r="AC14" t="s">
        <v>151</v>
      </c>
      <c r="AD14" t="s">
        <v>151</v>
      </c>
      <c r="AE14" t="s">
        <v>157</v>
      </c>
      <c r="AF14" t="s">
        <v>151</v>
      </c>
      <c r="AG14" t="s">
        <v>168</v>
      </c>
      <c r="AH14" t="s">
        <v>176</v>
      </c>
      <c r="AI14" t="s">
        <v>159</v>
      </c>
      <c r="AJ14" t="s">
        <v>149</v>
      </c>
      <c r="AK14" t="s">
        <v>162</v>
      </c>
      <c r="AL14" t="s">
        <v>169</v>
      </c>
      <c r="AM14" t="s">
        <v>151</v>
      </c>
      <c r="AN14" t="s">
        <v>157</v>
      </c>
      <c r="AO14" t="s">
        <v>157</v>
      </c>
      <c r="AP14" t="s">
        <v>156</v>
      </c>
      <c r="AQ14" t="s">
        <v>157</v>
      </c>
      <c r="AR14" t="s">
        <v>163</v>
      </c>
      <c r="AS14" t="s">
        <v>157</v>
      </c>
      <c r="AT14" t="s">
        <v>157</v>
      </c>
      <c r="AU14" t="s">
        <v>151</v>
      </c>
      <c r="AV14" t="s">
        <v>151</v>
      </c>
      <c r="AW14" t="s">
        <v>151</v>
      </c>
      <c r="AX14" t="s">
        <v>157</v>
      </c>
      <c r="AY14" t="s">
        <v>156</v>
      </c>
      <c r="AZ14" t="s">
        <v>157</v>
      </c>
      <c r="BA14" t="s">
        <v>151</v>
      </c>
      <c r="BB14" t="s">
        <v>157</v>
      </c>
      <c r="BC14" t="s">
        <v>157</v>
      </c>
      <c r="BD14" t="s">
        <v>156</v>
      </c>
      <c r="BE14" t="s">
        <v>156</v>
      </c>
      <c r="BF14" t="s">
        <v>169</v>
      </c>
      <c r="BG14" t="s">
        <v>155</v>
      </c>
      <c r="BH14" t="s">
        <v>155</v>
      </c>
      <c r="BI14" t="s">
        <v>154</v>
      </c>
      <c r="BJ14" t="s">
        <v>151</v>
      </c>
      <c r="BK14" t="s">
        <v>157</v>
      </c>
      <c r="BL14" t="s">
        <v>157</v>
      </c>
      <c r="BM14" t="s">
        <v>157</v>
      </c>
      <c r="BN14" t="s">
        <v>151</v>
      </c>
      <c r="BO14" t="s">
        <v>157</v>
      </c>
      <c r="BP14" t="s">
        <v>162</v>
      </c>
      <c r="BQ14" t="s">
        <v>157</v>
      </c>
      <c r="BR14" t="s">
        <v>153</v>
      </c>
      <c r="BS14" t="s">
        <v>157</v>
      </c>
      <c r="BT14" t="s">
        <v>149</v>
      </c>
      <c r="BU14" t="s">
        <v>156</v>
      </c>
      <c r="BV14" t="s">
        <v>157</v>
      </c>
      <c r="BW14" t="s">
        <v>157</v>
      </c>
      <c r="BX14" t="s">
        <v>153</v>
      </c>
      <c r="BY14" t="s">
        <v>157</v>
      </c>
      <c r="BZ14" t="s">
        <v>157</v>
      </c>
      <c r="CA14" t="s">
        <v>151</v>
      </c>
      <c r="CB14" t="s">
        <v>157</v>
      </c>
      <c r="CC14" t="s">
        <v>151</v>
      </c>
      <c r="CD14" t="s">
        <v>149</v>
      </c>
      <c r="CE14" t="s">
        <v>164</v>
      </c>
      <c r="CF14" t="s">
        <v>157</v>
      </c>
      <c r="CG14" t="s">
        <v>156</v>
      </c>
      <c r="CH14" t="s">
        <v>159</v>
      </c>
      <c r="CI14" t="s">
        <v>159</v>
      </c>
      <c r="CJ14" t="s">
        <v>169</v>
      </c>
      <c r="CK14" t="s">
        <v>157</v>
      </c>
      <c r="CL14" t="s">
        <v>151</v>
      </c>
      <c r="CM14" t="s">
        <v>157</v>
      </c>
      <c r="CN14" t="s">
        <v>153</v>
      </c>
      <c r="CO14" t="s">
        <v>157</v>
      </c>
      <c r="CP14" t="s">
        <v>151</v>
      </c>
      <c r="CQ14" t="s">
        <v>159</v>
      </c>
      <c r="CR14" t="s">
        <v>149</v>
      </c>
      <c r="CS14" t="s">
        <v>151</v>
      </c>
      <c r="CT14" t="s">
        <v>151</v>
      </c>
      <c r="CU14" t="s">
        <v>149</v>
      </c>
      <c r="CV14" t="s">
        <v>155</v>
      </c>
      <c r="CW14" t="s">
        <v>157</v>
      </c>
      <c r="CX14" t="s">
        <v>168</v>
      </c>
      <c r="CY14" t="s">
        <v>153</v>
      </c>
      <c r="CZ14" t="s">
        <v>151</v>
      </c>
      <c r="DA14" t="s">
        <v>151</v>
      </c>
      <c r="DB14" t="s">
        <v>157</v>
      </c>
      <c r="DC14" t="s">
        <v>157</v>
      </c>
      <c r="DD14" t="s">
        <v>157</v>
      </c>
      <c r="DE14" t="s">
        <v>151</v>
      </c>
      <c r="DF14" t="s">
        <v>159</v>
      </c>
      <c r="DG14" t="s">
        <v>156</v>
      </c>
      <c r="DH14" t="s">
        <v>151</v>
      </c>
      <c r="DI14" t="s">
        <v>152</v>
      </c>
      <c r="DJ14" t="s">
        <v>157</v>
      </c>
      <c r="DK14" t="s">
        <v>160</v>
      </c>
      <c r="DL14" t="s">
        <v>167</v>
      </c>
      <c r="DM14" t="s">
        <v>157</v>
      </c>
      <c r="DN14" t="s">
        <v>167</v>
      </c>
      <c r="DO14" t="s">
        <v>157</v>
      </c>
      <c r="DP14" t="s">
        <v>151</v>
      </c>
      <c r="DQ14" t="s">
        <v>157</v>
      </c>
      <c r="DR14" t="s">
        <v>157</v>
      </c>
      <c r="DS14" t="s">
        <v>163</v>
      </c>
      <c r="DT14" t="s">
        <v>151</v>
      </c>
      <c r="DU14" t="s">
        <v>157</v>
      </c>
      <c r="DV14" t="s">
        <v>157</v>
      </c>
      <c r="DW14" t="s">
        <v>153</v>
      </c>
      <c r="DX14" t="s">
        <v>149</v>
      </c>
      <c r="DY14" t="s">
        <v>157</v>
      </c>
      <c r="DZ14" t="s">
        <v>154</v>
      </c>
      <c r="EA14" t="s">
        <v>157</v>
      </c>
      <c r="EB14" t="s">
        <v>153</v>
      </c>
      <c r="EC14" t="s">
        <v>157</v>
      </c>
      <c r="ED14" t="s">
        <v>149</v>
      </c>
      <c r="EE14" t="s">
        <v>169</v>
      </c>
      <c r="EF14" t="s">
        <v>167</v>
      </c>
      <c r="EG14" t="s">
        <v>149</v>
      </c>
      <c r="EH14" t="s">
        <v>157</v>
      </c>
      <c r="EI14" t="s">
        <v>170</v>
      </c>
      <c r="EJ14" t="s">
        <v>168</v>
      </c>
      <c r="EK14" t="s">
        <v>157</v>
      </c>
      <c r="EL14" t="s">
        <v>167</v>
      </c>
      <c r="EM14" t="s">
        <v>172</v>
      </c>
      <c r="EN14" t="s">
        <v>151</v>
      </c>
      <c r="EO14" t="s">
        <v>161</v>
      </c>
      <c r="EP14" t="s">
        <v>155</v>
      </c>
      <c r="EQ14" t="s">
        <v>149</v>
      </c>
    </row>
    <row r="15" spans="1:147" x14ac:dyDescent="0.25">
      <c r="A15">
        <v>118</v>
      </c>
      <c r="B15" t="s">
        <v>168</v>
      </c>
      <c r="C15" t="s">
        <v>150</v>
      </c>
      <c r="D15" t="s">
        <v>169</v>
      </c>
      <c r="E15" t="s">
        <v>151</v>
      </c>
      <c r="F15" t="s">
        <v>169</v>
      </c>
      <c r="G15" t="s">
        <v>168</v>
      </c>
      <c r="H15" t="s">
        <v>151</v>
      </c>
      <c r="I15" t="s">
        <v>151</v>
      </c>
      <c r="J15" t="s">
        <v>153</v>
      </c>
      <c r="K15" t="s">
        <v>151</v>
      </c>
      <c r="L15" t="s">
        <v>155</v>
      </c>
      <c r="M15" t="s">
        <v>169</v>
      </c>
      <c r="N15" t="s">
        <v>151</v>
      </c>
      <c r="O15" t="s">
        <v>151</v>
      </c>
      <c r="P15" t="s">
        <v>151</v>
      </c>
      <c r="Q15" t="s">
        <v>166</v>
      </c>
      <c r="R15" t="s">
        <v>168</v>
      </c>
      <c r="S15" t="s">
        <v>151</v>
      </c>
      <c r="T15" t="s">
        <v>168</v>
      </c>
      <c r="U15" t="s">
        <v>152</v>
      </c>
      <c r="V15" t="s">
        <v>155</v>
      </c>
      <c r="W15" t="s">
        <v>155</v>
      </c>
      <c r="X15" t="s">
        <v>166</v>
      </c>
      <c r="Y15" t="s">
        <v>151</v>
      </c>
      <c r="Z15" t="s">
        <v>151</v>
      </c>
      <c r="AA15" t="s">
        <v>153</v>
      </c>
      <c r="AB15" t="s">
        <v>153</v>
      </c>
      <c r="AC15" t="s">
        <v>157</v>
      </c>
      <c r="AD15" t="s">
        <v>151</v>
      </c>
      <c r="AE15" t="s">
        <v>163</v>
      </c>
      <c r="AF15" t="s">
        <v>166</v>
      </c>
      <c r="AG15" t="s">
        <v>168</v>
      </c>
      <c r="AH15" t="s">
        <v>176</v>
      </c>
      <c r="AI15" t="s">
        <v>159</v>
      </c>
      <c r="AJ15" t="s">
        <v>155</v>
      </c>
      <c r="AK15" t="s">
        <v>166</v>
      </c>
      <c r="AL15" t="s">
        <v>155</v>
      </c>
      <c r="AM15" t="s">
        <v>162</v>
      </c>
      <c r="AN15" t="s">
        <v>156</v>
      </c>
      <c r="AO15" t="s">
        <v>151</v>
      </c>
      <c r="AP15" t="s">
        <v>156</v>
      </c>
      <c r="AQ15" t="s">
        <v>168</v>
      </c>
      <c r="AR15" t="s">
        <v>163</v>
      </c>
      <c r="AS15" t="s">
        <v>151</v>
      </c>
      <c r="AT15" t="s">
        <v>151</v>
      </c>
      <c r="AU15" t="s">
        <v>151</v>
      </c>
      <c r="AV15" t="s">
        <v>157</v>
      </c>
      <c r="AW15" t="s">
        <v>153</v>
      </c>
      <c r="AX15" t="s">
        <v>157</v>
      </c>
      <c r="AY15" t="s">
        <v>156</v>
      </c>
      <c r="AZ15" t="s">
        <v>151</v>
      </c>
      <c r="BA15" t="s">
        <v>151</v>
      </c>
      <c r="BB15" t="s">
        <v>157</v>
      </c>
      <c r="BC15" t="s">
        <v>151</v>
      </c>
      <c r="BD15" t="s">
        <v>156</v>
      </c>
      <c r="BE15" t="s">
        <v>151</v>
      </c>
      <c r="BF15" t="s">
        <v>168</v>
      </c>
      <c r="BG15" t="s">
        <v>155</v>
      </c>
      <c r="BH15" t="s">
        <v>155</v>
      </c>
      <c r="BI15" t="s">
        <v>149</v>
      </c>
      <c r="BJ15" t="s">
        <v>162</v>
      </c>
      <c r="BK15" t="s">
        <v>153</v>
      </c>
      <c r="BL15" t="s">
        <v>157</v>
      </c>
      <c r="BM15" t="s">
        <v>157</v>
      </c>
      <c r="BN15" t="s">
        <v>151</v>
      </c>
      <c r="BO15" t="s">
        <v>157</v>
      </c>
      <c r="BP15" t="s">
        <v>162</v>
      </c>
      <c r="BQ15" t="s">
        <v>157</v>
      </c>
      <c r="BR15" t="s">
        <v>165</v>
      </c>
      <c r="BS15" t="s">
        <v>151</v>
      </c>
      <c r="BT15" t="s">
        <v>169</v>
      </c>
      <c r="BU15" t="s">
        <v>157</v>
      </c>
      <c r="BV15" t="s">
        <v>157</v>
      </c>
      <c r="BW15" t="s">
        <v>157</v>
      </c>
      <c r="BX15" t="s">
        <v>153</v>
      </c>
      <c r="BY15" t="s">
        <v>166</v>
      </c>
      <c r="BZ15" t="s">
        <v>157</v>
      </c>
      <c r="CA15" t="s">
        <v>151</v>
      </c>
      <c r="CB15" t="s">
        <v>157</v>
      </c>
      <c r="CC15" t="s">
        <v>151</v>
      </c>
      <c r="CD15" t="s">
        <v>155</v>
      </c>
      <c r="CE15" t="s">
        <v>151</v>
      </c>
      <c r="CF15" t="s">
        <v>161</v>
      </c>
      <c r="CG15" t="s">
        <v>151</v>
      </c>
      <c r="CH15" t="s">
        <v>159</v>
      </c>
      <c r="CI15" t="s">
        <v>168</v>
      </c>
      <c r="CJ15" t="s">
        <v>150</v>
      </c>
      <c r="CK15" t="s">
        <v>151</v>
      </c>
      <c r="CL15" t="s">
        <v>151</v>
      </c>
      <c r="CM15" t="s">
        <v>151</v>
      </c>
      <c r="CN15" t="s">
        <v>157</v>
      </c>
      <c r="CO15" t="s">
        <v>151</v>
      </c>
      <c r="CP15" t="s">
        <v>151</v>
      </c>
      <c r="CQ15" t="s">
        <v>159</v>
      </c>
      <c r="CR15" t="s">
        <v>155</v>
      </c>
      <c r="CS15" t="s">
        <v>162</v>
      </c>
      <c r="CT15" t="s">
        <v>157</v>
      </c>
      <c r="CU15" t="s">
        <v>168</v>
      </c>
      <c r="CV15" t="s">
        <v>155</v>
      </c>
      <c r="CW15" t="s">
        <v>151</v>
      </c>
      <c r="CX15" t="s">
        <v>159</v>
      </c>
      <c r="CY15" t="s">
        <v>161</v>
      </c>
      <c r="CZ15" t="s">
        <v>175</v>
      </c>
      <c r="DA15" t="s">
        <v>151</v>
      </c>
      <c r="DB15" t="s">
        <v>157</v>
      </c>
      <c r="DC15" t="s">
        <v>151</v>
      </c>
      <c r="DD15" t="s">
        <v>151</v>
      </c>
      <c r="DE15" t="s">
        <v>156</v>
      </c>
      <c r="DF15" t="s">
        <v>159</v>
      </c>
      <c r="DG15" t="s">
        <v>151</v>
      </c>
      <c r="DH15" t="s">
        <v>157</v>
      </c>
      <c r="DI15" t="s">
        <v>149</v>
      </c>
      <c r="DJ15" t="s">
        <v>157</v>
      </c>
      <c r="DK15" t="s">
        <v>151</v>
      </c>
      <c r="DL15" t="s">
        <v>167</v>
      </c>
      <c r="DM15" t="s">
        <v>153</v>
      </c>
      <c r="DN15" t="s">
        <v>162</v>
      </c>
      <c r="DO15" t="s">
        <v>153</v>
      </c>
      <c r="DP15" t="s">
        <v>151</v>
      </c>
      <c r="DQ15" t="s">
        <v>157</v>
      </c>
      <c r="DR15" t="s">
        <v>151</v>
      </c>
      <c r="DS15" t="s">
        <v>163</v>
      </c>
      <c r="DT15" t="s">
        <v>153</v>
      </c>
      <c r="DU15" t="s">
        <v>157</v>
      </c>
      <c r="DV15" t="s">
        <v>178</v>
      </c>
      <c r="DW15" t="s">
        <v>153</v>
      </c>
      <c r="DX15" t="s">
        <v>155</v>
      </c>
      <c r="DY15" t="s">
        <v>178</v>
      </c>
      <c r="DZ15" t="s">
        <v>155</v>
      </c>
      <c r="EA15" t="s">
        <v>178</v>
      </c>
      <c r="EB15" t="s">
        <v>153</v>
      </c>
      <c r="EC15" t="s">
        <v>157</v>
      </c>
      <c r="ED15" t="s">
        <v>149</v>
      </c>
      <c r="EE15" t="s">
        <v>168</v>
      </c>
      <c r="EF15" t="s">
        <v>167</v>
      </c>
      <c r="EG15" t="s">
        <v>149</v>
      </c>
      <c r="EH15" t="s">
        <v>157</v>
      </c>
      <c r="EI15" t="s">
        <v>184</v>
      </c>
      <c r="EJ15" t="s">
        <v>159</v>
      </c>
      <c r="EK15" t="s">
        <v>151</v>
      </c>
      <c r="EL15" t="s">
        <v>161</v>
      </c>
      <c r="EM15" t="s">
        <v>160</v>
      </c>
      <c r="EN15" t="s">
        <v>156</v>
      </c>
      <c r="EO15" t="s">
        <v>161</v>
      </c>
      <c r="EP15" t="s">
        <v>155</v>
      </c>
      <c r="EQ15" t="s">
        <v>155</v>
      </c>
    </row>
    <row r="16" spans="1:147" x14ac:dyDescent="0.25">
      <c r="A16">
        <v>119</v>
      </c>
      <c r="B16" t="s">
        <v>168</v>
      </c>
      <c r="C16" t="s">
        <v>150</v>
      </c>
      <c r="D16" t="s">
        <v>168</v>
      </c>
      <c r="E16" t="s">
        <v>151</v>
      </c>
      <c r="F16" t="s">
        <v>152</v>
      </c>
      <c r="G16" t="s">
        <v>168</v>
      </c>
      <c r="H16" t="s">
        <v>151</v>
      </c>
      <c r="I16" t="s">
        <v>151</v>
      </c>
      <c r="J16" t="s">
        <v>153</v>
      </c>
      <c r="K16" t="s">
        <v>157</v>
      </c>
      <c r="L16" t="s">
        <v>169</v>
      </c>
      <c r="M16" t="s">
        <v>169</v>
      </c>
      <c r="N16" t="s">
        <v>156</v>
      </c>
      <c r="O16" t="s">
        <v>157</v>
      </c>
      <c r="P16" t="s">
        <v>157</v>
      </c>
      <c r="Q16" t="s">
        <v>157</v>
      </c>
      <c r="R16" t="s">
        <v>168</v>
      </c>
      <c r="S16" t="s">
        <v>157</v>
      </c>
      <c r="T16" t="s">
        <v>159</v>
      </c>
      <c r="U16" t="s">
        <v>169</v>
      </c>
      <c r="V16" t="s">
        <v>169</v>
      </c>
      <c r="W16" t="s">
        <v>149</v>
      </c>
      <c r="X16" t="s">
        <v>157</v>
      </c>
      <c r="Y16" t="s">
        <v>157</v>
      </c>
      <c r="Z16" t="s">
        <v>151</v>
      </c>
      <c r="AA16" t="s">
        <v>153</v>
      </c>
      <c r="AB16" t="s">
        <v>153</v>
      </c>
      <c r="AC16" t="s">
        <v>157</v>
      </c>
      <c r="AD16" t="s">
        <v>151</v>
      </c>
      <c r="AE16" t="s">
        <v>157</v>
      </c>
      <c r="AF16" t="s">
        <v>151</v>
      </c>
      <c r="AG16" t="s">
        <v>153</v>
      </c>
      <c r="AH16" t="s">
        <v>157</v>
      </c>
      <c r="AI16" t="s">
        <v>168</v>
      </c>
      <c r="AJ16" t="s">
        <v>169</v>
      </c>
      <c r="AK16" t="s">
        <v>157</v>
      </c>
      <c r="AL16" t="s">
        <v>169</v>
      </c>
      <c r="AM16" t="s">
        <v>157</v>
      </c>
      <c r="AN16" t="s">
        <v>151</v>
      </c>
      <c r="AO16" t="s">
        <v>157</v>
      </c>
      <c r="AP16" t="s">
        <v>156</v>
      </c>
      <c r="AQ16" t="s">
        <v>157</v>
      </c>
      <c r="AR16" t="s">
        <v>157</v>
      </c>
      <c r="AS16" t="s">
        <v>157</v>
      </c>
      <c r="AT16" t="s">
        <v>157</v>
      </c>
      <c r="AU16" t="s">
        <v>153</v>
      </c>
      <c r="AV16" t="s">
        <v>157</v>
      </c>
      <c r="AW16" t="s">
        <v>153</v>
      </c>
      <c r="AX16" t="s">
        <v>157</v>
      </c>
      <c r="AY16" t="s">
        <v>157</v>
      </c>
      <c r="AZ16" t="s">
        <v>151</v>
      </c>
      <c r="BA16" t="s">
        <v>151</v>
      </c>
      <c r="BB16" t="s">
        <v>157</v>
      </c>
      <c r="BC16" t="s">
        <v>157</v>
      </c>
      <c r="BD16" t="s">
        <v>157</v>
      </c>
      <c r="BE16" t="s">
        <v>157</v>
      </c>
      <c r="BF16" t="s">
        <v>168</v>
      </c>
      <c r="BG16" t="s">
        <v>169</v>
      </c>
      <c r="BH16" t="s">
        <v>154</v>
      </c>
      <c r="BI16" t="s">
        <v>169</v>
      </c>
      <c r="BJ16" t="s">
        <v>167</v>
      </c>
      <c r="BK16" t="s">
        <v>153</v>
      </c>
      <c r="BL16" t="s">
        <v>157</v>
      </c>
      <c r="BM16" t="s">
        <v>157</v>
      </c>
      <c r="BN16" t="s">
        <v>157</v>
      </c>
      <c r="BO16" t="s">
        <v>157</v>
      </c>
      <c r="BP16" t="s">
        <v>151</v>
      </c>
      <c r="BQ16" t="s">
        <v>157</v>
      </c>
      <c r="BR16" t="s">
        <v>153</v>
      </c>
      <c r="BS16" t="s">
        <v>157</v>
      </c>
      <c r="BT16" t="s">
        <v>150</v>
      </c>
      <c r="BV16" t="s">
        <v>157</v>
      </c>
      <c r="BW16" t="s">
        <v>168</v>
      </c>
      <c r="BX16" t="s">
        <v>157</v>
      </c>
      <c r="BY16" t="s">
        <v>157</v>
      </c>
      <c r="BZ16" t="s">
        <v>153</v>
      </c>
      <c r="CA16" t="s">
        <v>157</v>
      </c>
      <c r="CB16" t="s">
        <v>157</v>
      </c>
      <c r="CC16" t="s">
        <v>151</v>
      </c>
      <c r="CD16" t="s">
        <v>169</v>
      </c>
      <c r="CE16" t="s">
        <v>151</v>
      </c>
      <c r="CF16" t="s">
        <v>153</v>
      </c>
      <c r="CG16" t="s">
        <v>176</v>
      </c>
      <c r="CH16" t="s">
        <v>159</v>
      </c>
      <c r="CI16" t="s">
        <v>159</v>
      </c>
      <c r="CJ16" t="s">
        <v>169</v>
      </c>
      <c r="CK16" t="s">
        <v>157</v>
      </c>
      <c r="CL16" t="s">
        <v>157</v>
      </c>
      <c r="CM16" t="s">
        <v>157</v>
      </c>
      <c r="CN16" t="s">
        <v>153</v>
      </c>
      <c r="CO16" t="s">
        <v>157</v>
      </c>
      <c r="CP16" t="s">
        <v>151</v>
      </c>
      <c r="CQ16" t="s">
        <v>153</v>
      </c>
      <c r="CR16" t="s">
        <v>169</v>
      </c>
      <c r="CS16" t="s">
        <v>162</v>
      </c>
      <c r="CT16" t="s">
        <v>151</v>
      </c>
      <c r="CU16" t="s">
        <v>168</v>
      </c>
      <c r="CV16" t="s">
        <v>169</v>
      </c>
      <c r="CW16" t="s">
        <v>157</v>
      </c>
      <c r="CX16" t="s">
        <v>159</v>
      </c>
      <c r="CY16" t="s">
        <v>157</v>
      </c>
      <c r="CZ16" t="s">
        <v>164</v>
      </c>
      <c r="DA16" t="s">
        <v>157</v>
      </c>
      <c r="DB16" t="s">
        <v>157</v>
      </c>
      <c r="DC16" t="s">
        <v>151</v>
      </c>
      <c r="DD16" t="s">
        <v>151</v>
      </c>
      <c r="DE16" t="s">
        <v>156</v>
      </c>
      <c r="DF16" t="s">
        <v>159</v>
      </c>
      <c r="DG16" t="s">
        <v>151</v>
      </c>
      <c r="DH16" t="s">
        <v>157</v>
      </c>
      <c r="DI16" t="s">
        <v>155</v>
      </c>
      <c r="DJ16" t="s">
        <v>157</v>
      </c>
      <c r="DK16" t="s">
        <v>157</v>
      </c>
      <c r="DL16" t="s">
        <v>167</v>
      </c>
      <c r="DM16" t="s">
        <v>165</v>
      </c>
      <c r="DN16" t="s">
        <v>151</v>
      </c>
      <c r="DO16" t="s">
        <v>153</v>
      </c>
      <c r="DP16" t="s">
        <v>151</v>
      </c>
      <c r="DQ16" t="s">
        <v>157</v>
      </c>
      <c r="DR16" t="s">
        <v>151</v>
      </c>
      <c r="DS16" t="s">
        <v>157</v>
      </c>
      <c r="DT16" t="s">
        <v>153</v>
      </c>
      <c r="DU16" t="s">
        <v>157</v>
      </c>
      <c r="DV16" t="s">
        <v>178</v>
      </c>
      <c r="DW16" t="s">
        <v>151</v>
      </c>
      <c r="DX16" t="s">
        <v>155</v>
      </c>
      <c r="DY16" t="s">
        <v>178</v>
      </c>
      <c r="DZ16" t="s">
        <v>169</v>
      </c>
      <c r="EA16" t="s">
        <v>178</v>
      </c>
      <c r="EB16" t="s">
        <v>157</v>
      </c>
      <c r="EC16" t="s">
        <v>157</v>
      </c>
      <c r="ED16" t="s">
        <v>149</v>
      </c>
      <c r="EE16" t="s">
        <v>169</v>
      </c>
      <c r="EF16" t="s">
        <v>162</v>
      </c>
      <c r="EG16" t="s">
        <v>149</v>
      </c>
      <c r="EH16" t="s">
        <v>157</v>
      </c>
      <c r="EI16" t="s">
        <v>184</v>
      </c>
      <c r="EJ16" t="s">
        <v>159</v>
      </c>
      <c r="EK16" t="s">
        <v>157</v>
      </c>
      <c r="EL16" t="s">
        <v>167</v>
      </c>
      <c r="EM16" t="s">
        <v>157</v>
      </c>
      <c r="EN16" t="s">
        <v>157</v>
      </c>
      <c r="EO16" t="s">
        <v>161</v>
      </c>
      <c r="EP16" t="s">
        <v>149</v>
      </c>
      <c r="EQ16" t="s">
        <v>149</v>
      </c>
    </row>
    <row r="17" spans="1:147" x14ac:dyDescent="0.25">
      <c r="A17">
        <v>120</v>
      </c>
      <c r="B17" t="s">
        <v>168</v>
      </c>
      <c r="C17" t="s">
        <v>150</v>
      </c>
      <c r="D17" t="s">
        <v>168</v>
      </c>
      <c r="E17" t="s">
        <v>151</v>
      </c>
      <c r="F17" t="s">
        <v>154</v>
      </c>
      <c r="G17" t="s">
        <v>169</v>
      </c>
      <c r="H17" t="s">
        <v>151</v>
      </c>
      <c r="I17" t="s">
        <v>151</v>
      </c>
      <c r="J17" t="s">
        <v>151</v>
      </c>
      <c r="K17" t="s">
        <v>157</v>
      </c>
      <c r="L17" t="s">
        <v>155</v>
      </c>
      <c r="M17" t="s">
        <v>155</v>
      </c>
      <c r="N17" t="s">
        <v>151</v>
      </c>
      <c r="P17" t="s">
        <v>157</v>
      </c>
      <c r="Q17" t="s">
        <v>151</v>
      </c>
      <c r="R17" t="s">
        <v>168</v>
      </c>
      <c r="S17" t="s">
        <v>157</v>
      </c>
      <c r="T17" t="s">
        <v>159</v>
      </c>
      <c r="U17" t="s">
        <v>169</v>
      </c>
      <c r="V17" t="s">
        <v>155</v>
      </c>
      <c r="W17" t="s">
        <v>149</v>
      </c>
      <c r="X17" t="s">
        <v>157</v>
      </c>
      <c r="Y17" t="s">
        <v>157</v>
      </c>
      <c r="Z17" t="s">
        <v>151</v>
      </c>
      <c r="AA17" t="s">
        <v>153</v>
      </c>
      <c r="AB17" t="s">
        <v>153</v>
      </c>
      <c r="AC17" t="s">
        <v>157</v>
      </c>
      <c r="AD17" t="s">
        <v>151</v>
      </c>
      <c r="AE17" t="s">
        <v>157</v>
      </c>
      <c r="AF17" t="s">
        <v>157</v>
      </c>
      <c r="AG17" t="s">
        <v>153</v>
      </c>
      <c r="AH17" t="s">
        <v>157</v>
      </c>
      <c r="AI17" t="s">
        <v>159</v>
      </c>
      <c r="AJ17" t="s">
        <v>155</v>
      </c>
      <c r="AK17" t="s">
        <v>157</v>
      </c>
      <c r="AL17" t="s">
        <v>169</v>
      </c>
      <c r="AM17" t="s">
        <v>157</v>
      </c>
      <c r="AN17" t="s">
        <v>151</v>
      </c>
      <c r="AO17" t="s">
        <v>157</v>
      </c>
      <c r="AP17" t="s">
        <v>151</v>
      </c>
      <c r="AQ17" t="s">
        <v>157</v>
      </c>
      <c r="AR17" t="s">
        <v>157</v>
      </c>
      <c r="AS17" t="s">
        <v>157</v>
      </c>
      <c r="AT17" t="s">
        <v>157</v>
      </c>
      <c r="AU17" t="s">
        <v>153</v>
      </c>
      <c r="AV17" t="s">
        <v>157</v>
      </c>
      <c r="AW17" t="s">
        <v>153</v>
      </c>
      <c r="AX17" t="s">
        <v>157</v>
      </c>
      <c r="AY17" t="s">
        <v>151</v>
      </c>
      <c r="AZ17" t="s">
        <v>151</v>
      </c>
      <c r="BA17" t="s">
        <v>151</v>
      </c>
      <c r="BB17" t="s">
        <v>157</v>
      </c>
      <c r="BC17" t="s">
        <v>157</v>
      </c>
      <c r="BD17" t="s">
        <v>157</v>
      </c>
      <c r="BE17" t="s">
        <v>157</v>
      </c>
      <c r="BF17" t="s">
        <v>149</v>
      </c>
      <c r="BG17" t="s">
        <v>169</v>
      </c>
      <c r="BH17" t="s">
        <v>169</v>
      </c>
      <c r="BI17" t="s">
        <v>169</v>
      </c>
      <c r="BJ17" t="s">
        <v>167</v>
      </c>
      <c r="BK17" t="s">
        <v>153</v>
      </c>
      <c r="BL17" t="s">
        <v>157</v>
      </c>
      <c r="BM17" t="s">
        <v>157</v>
      </c>
      <c r="BN17" t="s">
        <v>157</v>
      </c>
      <c r="BO17" t="s">
        <v>157</v>
      </c>
      <c r="BP17" t="s">
        <v>151</v>
      </c>
      <c r="BQ17" t="s">
        <v>157</v>
      </c>
      <c r="BR17" t="s">
        <v>168</v>
      </c>
      <c r="BS17" t="s">
        <v>157</v>
      </c>
      <c r="BT17" t="s">
        <v>150</v>
      </c>
      <c r="BU17" t="s">
        <v>156</v>
      </c>
      <c r="BV17" t="s">
        <v>157</v>
      </c>
      <c r="BW17" t="s">
        <v>157</v>
      </c>
      <c r="BX17" t="s">
        <v>157</v>
      </c>
      <c r="BY17" t="s">
        <v>157</v>
      </c>
      <c r="BZ17" t="s">
        <v>153</v>
      </c>
      <c r="CA17" t="s">
        <v>157</v>
      </c>
      <c r="CB17" t="s">
        <v>157</v>
      </c>
      <c r="CC17" t="s">
        <v>157</v>
      </c>
      <c r="CD17" t="s">
        <v>169</v>
      </c>
      <c r="CE17" t="s">
        <v>151</v>
      </c>
      <c r="CF17" t="s">
        <v>153</v>
      </c>
      <c r="CG17" t="s">
        <v>176</v>
      </c>
      <c r="CH17" t="s">
        <v>159</v>
      </c>
      <c r="CI17" t="s">
        <v>168</v>
      </c>
      <c r="CJ17" t="s">
        <v>169</v>
      </c>
      <c r="CK17" t="s">
        <v>157</v>
      </c>
      <c r="CL17" t="s">
        <v>157</v>
      </c>
      <c r="CM17" t="s">
        <v>157</v>
      </c>
      <c r="CN17" t="s">
        <v>153</v>
      </c>
      <c r="CO17" t="s">
        <v>157</v>
      </c>
      <c r="CP17" t="s">
        <v>151</v>
      </c>
      <c r="CQ17" t="s">
        <v>153</v>
      </c>
      <c r="CR17" t="s">
        <v>155</v>
      </c>
      <c r="CS17" t="s">
        <v>162</v>
      </c>
      <c r="CT17" t="s">
        <v>151</v>
      </c>
      <c r="CU17" t="s">
        <v>149</v>
      </c>
      <c r="CV17" t="s">
        <v>169</v>
      </c>
      <c r="CW17" t="s">
        <v>157</v>
      </c>
      <c r="CX17" t="s">
        <v>168</v>
      </c>
      <c r="CY17" t="s">
        <v>157</v>
      </c>
      <c r="CZ17" t="s">
        <v>151</v>
      </c>
      <c r="DA17" t="s">
        <v>157</v>
      </c>
      <c r="DB17" t="s">
        <v>157</v>
      </c>
      <c r="DC17" t="s">
        <v>151</v>
      </c>
      <c r="DD17" t="s">
        <v>151</v>
      </c>
      <c r="DE17" t="s">
        <v>156</v>
      </c>
      <c r="DF17" t="s">
        <v>159</v>
      </c>
      <c r="DG17" t="s">
        <v>157</v>
      </c>
      <c r="DH17" t="s">
        <v>157</v>
      </c>
      <c r="DI17" t="s">
        <v>149</v>
      </c>
      <c r="DJ17" t="s">
        <v>157</v>
      </c>
      <c r="DK17" t="s">
        <v>157</v>
      </c>
      <c r="DL17" t="s">
        <v>167</v>
      </c>
      <c r="DM17" t="s">
        <v>153</v>
      </c>
      <c r="DN17" t="s">
        <v>151</v>
      </c>
      <c r="DO17" t="s">
        <v>153</v>
      </c>
      <c r="DP17" t="s">
        <v>151</v>
      </c>
      <c r="DQ17" t="s">
        <v>157</v>
      </c>
      <c r="DR17" t="s">
        <v>151</v>
      </c>
      <c r="DS17" t="s">
        <v>157</v>
      </c>
      <c r="DT17" t="s">
        <v>151</v>
      </c>
      <c r="DU17" t="s">
        <v>157</v>
      </c>
      <c r="DV17" t="s">
        <v>157</v>
      </c>
      <c r="DW17" t="s">
        <v>151</v>
      </c>
      <c r="DX17" t="s">
        <v>155</v>
      </c>
      <c r="DY17" t="s">
        <v>157</v>
      </c>
      <c r="DZ17" t="s">
        <v>155</v>
      </c>
      <c r="EA17" t="s">
        <v>157</v>
      </c>
      <c r="EB17" t="s">
        <v>157</v>
      </c>
      <c r="EC17" t="s">
        <v>157</v>
      </c>
      <c r="ED17" t="s">
        <v>149</v>
      </c>
      <c r="EE17" t="s">
        <v>168</v>
      </c>
      <c r="EF17" t="s">
        <v>151</v>
      </c>
      <c r="EG17" t="s">
        <v>149</v>
      </c>
      <c r="EH17" t="s">
        <v>157</v>
      </c>
      <c r="EI17" t="s">
        <v>184</v>
      </c>
      <c r="EJ17" t="s">
        <v>159</v>
      </c>
      <c r="EK17" t="s">
        <v>157</v>
      </c>
      <c r="EL17" t="s">
        <v>167</v>
      </c>
      <c r="EM17" t="s">
        <v>157</v>
      </c>
      <c r="EN17" t="s">
        <v>157</v>
      </c>
      <c r="EO17" t="s">
        <v>171</v>
      </c>
      <c r="EP17" t="s">
        <v>155</v>
      </c>
      <c r="EQ17" t="s">
        <v>155</v>
      </c>
    </row>
    <row r="18" spans="1:147" x14ac:dyDescent="0.25">
      <c r="A18">
        <v>122</v>
      </c>
      <c r="B18" t="s">
        <v>174</v>
      </c>
      <c r="C18" t="s">
        <v>150</v>
      </c>
      <c r="D18" t="s">
        <v>168</v>
      </c>
      <c r="E18" t="s">
        <v>157</v>
      </c>
      <c r="F18" t="s">
        <v>169</v>
      </c>
      <c r="G18" t="s">
        <v>169</v>
      </c>
      <c r="H18" t="s">
        <v>161</v>
      </c>
      <c r="I18" t="s">
        <v>157</v>
      </c>
      <c r="J18" t="s">
        <v>157</v>
      </c>
      <c r="K18" t="s">
        <v>157</v>
      </c>
      <c r="L18" t="s">
        <v>149</v>
      </c>
      <c r="M18" t="s">
        <v>155</v>
      </c>
      <c r="N18" t="s">
        <v>157</v>
      </c>
      <c r="O18" t="s">
        <v>157</v>
      </c>
      <c r="Q18" t="s">
        <v>166</v>
      </c>
      <c r="R18" t="s">
        <v>159</v>
      </c>
      <c r="S18" t="s">
        <v>151</v>
      </c>
      <c r="T18" t="s">
        <v>159</v>
      </c>
      <c r="U18" t="s">
        <v>155</v>
      </c>
      <c r="V18" t="s">
        <v>155</v>
      </c>
      <c r="W18" t="s">
        <v>155</v>
      </c>
      <c r="Y18" t="s">
        <v>153</v>
      </c>
      <c r="Z18" t="s">
        <v>153</v>
      </c>
      <c r="AA18" t="s">
        <v>161</v>
      </c>
      <c r="AB18" t="s">
        <v>157</v>
      </c>
      <c r="AC18" t="s">
        <v>157</v>
      </c>
      <c r="AD18" t="s">
        <v>162</v>
      </c>
      <c r="AE18" t="s">
        <v>160</v>
      </c>
      <c r="AF18" t="s">
        <v>162</v>
      </c>
      <c r="AG18" t="s">
        <v>165</v>
      </c>
      <c r="AH18" t="s">
        <v>161</v>
      </c>
      <c r="AI18" t="s">
        <v>159</v>
      </c>
      <c r="AJ18" t="s">
        <v>149</v>
      </c>
      <c r="AK18" t="s">
        <v>162</v>
      </c>
      <c r="AL18" t="s">
        <v>155</v>
      </c>
      <c r="AM18" t="s">
        <v>166</v>
      </c>
      <c r="AN18" t="s">
        <v>164</v>
      </c>
      <c r="AO18" t="s">
        <v>157</v>
      </c>
      <c r="AP18" t="s">
        <v>156</v>
      </c>
      <c r="AQ18" t="s">
        <v>157</v>
      </c>
      <c r="AR18" t="s">
        <v>166</v>
      </c>
      <c r="AS18" t="s">
        <v>157</v>
      </c>
      <c r="AT18" t="s">
        <v>157</v>
      </c>
      <c r="AU18" t="s">
        <v>157</v>
      </c>
      <c r="AV18" t="s">
        <v>162</v>
      </c>
      <c r="AW18" t="s">
        <v>157</v>
      </c>
      <c r="AX18" t="s">
        <v>157</v>
      </c>
      <c r="AY18" t="s">
        <v>161</v>
      </c>
      <c r="AZ18" t="s">
        <v>153</v>
      </c>
      <c r="BA18" t="s">
        <v>156</v>
      </c>
      <c r="BB18" t="s">
        <v>156</v>
      </c>
      <c r="BC18" t="s">
        <v>153</v>
      </c>
      <c r="BD18" t="s">
        <v>156</v>
      </c>
      <c r="BE18" t="s">
        <v>156</v>
      </c>
      <c r="BF18" t="s">
        <v>149</v>
      </c>
      <c r="BG18" t="s">
        <v>152</v>
      </c>
      <c r="BH18" t="s">
        <v>155</v>
      </c>
      <c r="BI18" t="s">
        <v>155</v>
      </c>
      <c r="BJ18" t="s">
        <v>161</v>
      </c>
      <c r="BK18" t="s">
        <v>153</v>
      </c>
      <c r="BL18" t="s">
        <v>157</v>
      </c>
      <c r="BM18" t="s">
        <v>157</v>
      </c>
      <c r="BN18" t="s">
        <v>153</v>
      </c>
      <c r="BO18" t="s">
        <v>157</v>
      </c>
      <c r="BP18" t="s">
        <v>162</v>
      </c>
      <c r="BQ18" t="s">
        <v>157</v>
      </c>
      <c r="BR18" t="s">
        <v>165</v>
      </c>
      <c r="BS18" t="s">
        <v>161</v>
      </c>
      <c r="BT18" t="s">
        <v>149</v>
      </c>
      <c r="BU18" t="s">
        <v>157</v>
      </c>
      <c r="BV18" t="s">
        <v>157</v>
      </c>
      <c r="BW18" t="s">
        <v>157</v>
      </c>
      <c r="BX18" t="s">
        <v>153</v>
      </c>
      <c r="BY18" t="s">
        <v>157</v>
      </c>
      <c r="BZ18" t="s">
        <v>153</v>
      </c>
      <c r="CA18" t="s">
        <v>153</v>
      </c>
      <c r="CB18" t="s">
        <v>157</v>
      </c>
      <c r="CC18" t="s">
        <v>157</v>
      </c>
      <c r="CD18" t="s">
        <v>155</v>
      </c>
      <c r="CE18" t="s">
        <v>157</v>
      </c>
      <c r="CF18" t="s">
        <v>161</v>
      </c>
      <c r="CG18" t="s">
        <v>157</v>
      </c>
      <c r="CH18" t="s">
        <v>159</v>
      </c>
      <c r="CI18" t="s">
        <v>153</v>
      </c>
      <c r="CJ18" t="s">
        <v>169</v>
      </c>
      <c r="CK18" t="s">
        <v>157</v>
      </c>
      <c r="CL18" t="s">
        <v>162</v>
      </c>
      <c r="CM18" t="s">
        <v>157</v>
      </c>
      <c r="CN18" t="s">
        <v>157</v>
      </c>
      <c r="CO18" t="s">
        <v>157</v>
      </c>
      <c r="CP18" t="s">
        <v>156</v>
      </c>
      <c r="CQ18" t="s">
        <v>153</v>
      </c>
      <c r="CR18" t="s">
        <v>149</v>
      </c>
      <c r="CS18" t="s">
        <v>162</v>
      </c>
      <c r="CT18" t="s">
        <v>157</v>
      </c>
      <c r="CU18" t="s">
        <v>149</v>
      </c>
      <c r="CV18" t="s">
        <v>155</v>
      </c>
      <c r="CW18" t="s">
        <v>157</v>
      </c>
      <c r="CX18" t="s">
        <v>159</v>
      </c>
      <c r="CY18" t="s">
        <v>161</v>
      </c>
      <c r="CZ18" t="s">
        <v>175</v>
      </c>
      <c r="DA18" t="s">
        <v>153</v>
      </c>
      <c r="DB18" t="s">
        <v>175</v>
      </c>
      <c r="DC18" t="s">
        <v>157</v>
      </c>
      <c r="DD18" t="s">
        <v>161</v>
      </c>
      <c r="DE18" t="s">
        <v>156</v>
      </c>
      <c r="DF18" t="s">
        <v>168</v>
      </c>
      <c r="DG18" t="s">
        <v>157</v>
      </c>
      <c r="DH18" t="s">
        <v>157</v>
      </c>
      <c r="DI18" t="s">
        <v>149</v>
      </c>
      <c r="DJ18" t="s">
        <v>157</v>
      </c>
      <c r="DK18" t="s">
        <v>157</v>
      </c>
      <c r="DL18" t="s">
        <v>167</v>
      </c>
      <c r="DM18" t="s">
        <v>157</v>
      </c>
      <c r="DN18" t="s">
        <v>167</v>
      </c>
      <c r="DO18" t="s">
        <v>157</v>
      </c>
      <c r="DP18" t="s">
        <v>157</v>
      </c>
      <c r="DQ18" t="s">
        <v>157</v>
      </c>
      <c r="DR18" t="s">
        <v>157</v>
      </c>
      <c r="DS18" t="s">
        <v>157</v>
      </c>
      <c r="DT18" t="s">
        <v>153</v>
      </c>
      <c r="DU18" t="s">
        <v>162</v>
      </c>
      <c r="DV18" t="s">
        <v>180</v>
      </c>
      <c r="DW18" t="s">
        <v>153</v>
      </c>
      <c r="DX18" t="s">
        <v>149</v>
      </c>
      <c r="DY18" t="s">
        <v>157</v>
      </c>
      <c r="DZ18" t="s">
        <v>149</v>
      </c>
      <c r="EA18" t="s">
        <v>180</v>
      </c>
      <c r="EB18" t="s">
        <v>157</v>
      </c>
      <c r="EC18" t="s">
        <v>157</v>
      </c>
      <c r="ED18" t="s">
        <v>149</v>
      </c>
      <c r="EE18" t="s">
        <v>168</v>
      </c>
      <c r="EF18" t="s">
        <v>167</v>
      </c>
      <c r="EG18" t="s">
        <v>169</v>
      </c>
      <c r="EH18" t="s">
        <v>157</v>
      </c>
      <c r="EI18" t="s">
        <v>188</v>
      </c>
      <c r="EJ18" t="s">
        <v>159</v>
      </c>
      <c r="EK18" t="s">
        <v>157</v>
      </c>
      <c r="EL18" t="s">
        <v>161</v>
      </c>
      <c r="EM18" t="s">
        <v>166</v>
      </c>
      <c r="EN18" t="s">
        <v>157</v>
      </c>
      <c r="EO18" t="s">
        <v>172</v>
      </c>
      <c r="EP18" t="s">
        <v>149</v>
      </c>
      <c r="EQ18" t="s">
        <v>149</v>
      </c>
    </row>
    <row r="19" spans="1:147" x14ac:dyDescent="0.25">
      <c r="A19">
        <v>123</v>
      </c>
      <c r="B19" t="s">
        <v>169</v>
      </c>
      <c r="C19" t="s">
        <v>150</v>
      </c>
      <c r="D19" t="s">
        <v>149</v>
      </c>
      <c r="E19" t="s">
        <v>157</v>
      </c>
      <c r="F19" t="s">
        <v>169</v>
      </c>
      <c r="G19" t="s">
        <v>169</v>
      </c>
      <c r="H19" t="s">
        <v>151</v>
      </c>
      <c r="I19" t="s">
        <v>157</v>
      </c>
      <c r="J19" t="s">
        <v>153</v>
      </c>
      <c r="K19" t="s">
        <v>157</v>
      </c>
      <c r="L19" t="s">
        <v>155</v>
      </c>
      <c r="M19" t="s">
        <v>155</v>
      </c>
      <c r="N19" t="s">
        <v>156</v>
      </c>
      <c r="O19" t="s">
        <v>157</v>
      </c>
      <c r="P19" t="s">
        <v>157</v>
      </c>
      <c r="Q19" t="s">
        <v>156</v>
      </c>
      <c r="R19" t="s">
        <v>159</v>
      </c>
      <c r="S19" t="s">
        <v>157</v>
      </c>
      <c r="T19" t="s">
        <v>153</v>
      </c>
      <c r="U19" t="s">
        <v>155</v>
      </c>
      <c r="V19" t="s">
        <v>149</v>
      </c>
      <c r="W19" t="s">
        <v>149</v>
      </c>
      <c r="X19" t="s">
        <v>166</v>
      </c>
      <c r="Y19" t="s">
        <v>157</v>
      </c>
      <c r="Z19" t="s">
        <v>157</v>
      </c>
      <c r="AA19" t="s">
        <v>153</v>
      </c>
      <c r="AB19" t="s">
        <v>153</v>
      </c>
      <c r="AC19" t="s">
        <v>157</v>
      </c>
      <c r="AD19" t="s">
        <v>167</v>
      </c>
      <c r="AE19" t="s">
        <v>166</v>
      </c>
      <c r="AF19" t="s">
        <v>151</v>
      </c>
      <c r="AG19" t="s">
        <v>168</v>
      </c>
      <c r="AH19" t="s">
        <v>156</v>
      </c>
      <c r="AI19" t="s">
        <v>159</v>
      </c>
      <c r="AJ19" t="s">
        <v>149</v>
      </c>
      <c r="AK19" t="s">
        <v>151</v>
      </c>
      <c r="AL19" t="s">
        <v>169</v>
      </c>
      <c r="AM19" t="s">
        <v>151</v>
      </c>
      <c r="AN19" t="s">
        <v>156</v>
      </c>
      <c r="AO19" t="s">
        <v>157</v>
      </c>
      <c r="AP19" t="s">
        <v>156</v>
      </c>
      <c r="AQ19" t="s">
        <v>168</v>
      </c>
      <c r="AR19" t="s">
        <v>157</v>
      </c>
      <c r="AS19" t="s">
        <v>157</v>
      </c>
      <c r="AT19" t="s">
        <v>157</v>
      </c>
      <c r="AU19" t="s">
        <v>157</v>
      </c>
      <c r="AV19" t="s">
        <v>162</v>
      </c>
      <c r="AW19" t="s">
        <v>151</v>
      </c>
      <c r="AX19" t="s">
        <v>157</v>
      </c>
      <c r="AY19" t="s">
        <v>161</v>
      </c>
      <c r="AZ19" t="s">
        <v>157</v>
      </c>
      <c r="BA19" t="s">
        <v>157</v>
      </c>
      <c r="BB19" t="s">
        <v>157</v>
      </c>
      <c r="BC19" t="s">
        <v>157</v>
      </c>
      <c r="BD19" t="s">
        <v>157</v>
      </c>
      <c r="BE19" t="s">
        <v>157</v>
      </c>
      <c r="BF19" t="s">
        <v>149</v>
      </c>
      <c r="BG19" t="s">
        <v>169</v>
      </c>
      <c r="BH19" t="s">
        <v>169</v>
      </c>
      <c r="BI19" t="s">
        <v>169</v>
      </c>
      <c r="BJ19" t="s">
        <v>151</v>
      </c>
      <c r="BK19" t="s">
        <v>157</v>
      </c>
      <c r="BL19" t="s">
        <v>157</v>
      </c>
      <c r="BM19" t="s">
        <v>157</v>
      </c>
      <c r="BN19" t="s">
        <v>153</v>
      </c>
      <c r="BO19" t="s">
        <v>157</v>
      </c>
      <c r="BP19" t="s">
        <v>151</v>
      </c>
      <c r="BQ19" t="s">
        <v>157</v>
      </c>
      <c r="BR19" t="s">
        <v>165</v>
      </c>
      <c r="BS19" t="s">
        <v>157</v>
      </c>
      <c r="BT19" t="s">
        <v>149</v>
      </c>
      <c r="BU19" t="s">
        <v>166</v>
      </c>
      <c r="BV19" t="s">
        <v>157</v>
      </c>
      <c r="BW19" t="s">
        <v>157</v>
      </c>
      <c r="BX19" t="s">
        <v>151</v>
      </c>
      <c r="BY19" t="s">
        <v>156</v>
      </c>
      <c r="BZ19" t="s">
        <v>157</v>
      </c>
      <c r="CA19" t="s">
        <v>157</v>
      </c>
      <c r="CB19" t="s">
        <v>157</v>
      </c>
      <c r="CC19" t="s">
        <v>157</v>
      </c>
      <c r="CD19" t="s">
        <v>154</v>
      </c>
      <c r="CE19" t="s">
        <v>157</v>
      </c>
      <c r="CF19" t="s">
        <v>157</v>
      </c>
      <c r="CG19" t="s">
        <v>157</v>
      </c>
      <c r="CH19" t="s">
        <v>159</v>
      </c>
      <c r="CI19" t="s">
        <v>183</v>
      </c>
      <c r="CJ19" t="s">
        <v>150</v>
      </c>
      <c r="CK19" t="s">
        <v>157</v>
      </c>
      <c r="CL19" t="s">
        <v>151</v>
      </c>
      <c r="CM19" t="s">
        <v>157</v>
      </c>
      <c r="CN19" t="s">
        <v>151</v>
      </c>
      <c r="CO19" t="s">
        <v>186</v>
      </c>
      <c r="CP19" t="s">
        <v>157</v>
      </c>
      <c r="CQ19" t="s">
        <v>159</v>
      </c>
      <c r="CR19" t="s">
        <v>149</v>
      </c>
      <c r="CS19" t="s">
        <v>162</v>
      </c>
      <c r="CT19" t="s">
        <v>157</v>
      </c>
      <c r="CU19" t="s">
        <v>168</v>
      </c>
      <c r="CV19" t="s">
        <v>155</v>
      </c>
      <c r="CW19" t="s">
        <v>157</v>
      </c>
      <c r="CX19" t="s">
        <v>153</v>
      </c>
      <c r="CY19" t="s">
        <v>153</v>
      </c>
      <c r="CZ19" t="s">
        <v>157</v>
      </c>
      <c r="DA19" t="s">
        <v>151</v>
      </c>
      <c r="DB19" t="s">
        <v>157</v>
      </c>
      <c r="DC19" t="s">
        <v>157</v>
      </c>
      <c r="DD19" t="s">
        <v>157</v>
      </c>
      <c r="DE19" t="s">
        <v>156</v>
      </c>
      <c r="DF19" t="s">
        <v>159</v>
      </c>
      <c r="DG19" t="s">
        <v>151</v>
      </c>
      <c r="DH19" t="s">
        <v>157</v>
      </c>
      <c r="DI19" t="s">
        <v>149</v>
      </c>
      <c r="DJ19" t="s">
        <v>157</v>
      </c>
      <c r="DK19" t="s">
        <v>157</v>
      </c>
      <c r="DL19" t="s">
        <v>167</v>
      </c>
      <c r="DM19" t="s">
        <v>157</v>
      </c>
      <c r="DN19" t="s">
        <v>167</v>
      </c>
      <c r="DO19" t="s">
        <v>157</v>
      </c>
      <c r="DP19" t="s">
        <v>153</v>
      </c>
      <c r="DQ19" t="s">
        <v>157</v>
      </c>
      <c r="DR19" t="s">
        <v>151</v>
      </c>
      <c r="DS19" t="s">
        <v>157</v>
      </c>
      <c r="DT19" t="s">
        <v>153</v>
      </c>
      <c r="DU19" t="s">
        <v>157</v>
      </c>
      <c r="DV19" t="s">
        <v>157</v>
      </c>
      <c r="DW19" t="s">
        <v>153</v>
      </c>
      <c r="DX19" t="s">
        <v>149</v>
      </c>
      <c r="DY19" t="s">
        <v>157</v>
      </c>
      <c r="DZ19" t="s">
        <v>155</v>
      </c>
      <c r="EA19" t="s">
        <v>157</v>
      </c>
      <c r="EB19" t="s">
        <v>157</v>
      </c>
      <c r="EC19" t="s">
        <v>157</v>
      </c>
      <c r="ED19" t="s">
        <v>149</v>
      </c>
      <c r="EE19" t="s">
        <v>150</v>
      </c>
      <c r="EF19" t="s">
        <v>167</v>
      </c>
      <c r="EG19" t="s">
        <v>149</v>
      </c>
      <c r="EH19" t="s">
        <v>157</v>
      </c>
      <c r="EI19" t="s">
        <v>170</v>
      </c>
      <c r="EJ19" t="s">
        <v>153</v>
      </c>
      <c r="EK19" t="s">
        <v>151</v>
      </c>
      <c r="EL19" t="s">
        <v>161</v>
      </c>
      <c r="EM19" t="s">
        <v>166</v>
      </c>
      <c r="EN19" t="s">
        <v>156</v>
      </c>
      <c r="EO19" t="s">
        <v>176</v>
      </c>
      <c r="EP19" t="s">
        <v>149</v>
      </c>
      <c r="EQ19" t="s">
        <v>169</v>
      </c>
    </row>
    <row r="20" spans="1:147" x14ac:dyDescent="0.25">
      <c r="A20">
        <v>124</v>
      </c>
      <c r="B20" t="s">
        <v>174</v>
      </c>
      <c r="C20" t="s">
        <v>150</v>
      </c>
      <c r="D20" t="s">
        <v>149</v>
      </c>
      <c r="E20" t="s">
        <v>157</v>
      </c>
      <c r="F20" t="s">
        <v>152</v>
      </c>
      <c r="G20" t="s">
        <v>169</v>
      </c>
      <c r="H20" t="s">
        <v>161</v>
      </c>
      <c r="I20" t="s">
        <v>153</v>
      </c>
      <c r="J20" t="s">
        <v>161</v>
      </c>
      <c r="K20" t="s">
        <v>157</v>
      </c>
      <c r="L20" t="s">
        <v>169</v>
      </c>
      <c r="M20" t="s">
        <v>155</v>
      </c>
      <c r="N20" t="s">
        <v>151</v>
      </c>
      <c r="O20" t="s">
        <v>157</v>
      </c>
      <c r="P20" t="s">
        <v>151</v>
      </c>
      <c r="Q20" t="s">
        <v>166</v>
      </c>
      <c r="R20" t="s">
        <v>153</v>
      </c>
      <c r="S20" t="s">
        <v>151</v>
      </c>
      <c r="T20" t="s">
        <v>153</v>
      </c>
      <c r="U20" t="s">
        <v>154</v>
      </c>
      <c r="V20" t="s">
        <v>155</v>
      </c>
      <c r="W20" t="s">
        <v>149</v>
      </c>
      <c r="X20" t="s">
        <v>160</v>
      </c>
      <c r="Y20" t="s">
        <v>157</v>
      </c>
      <c r="Z20" t="s">
        <v>153</v>
      </c>
      <c r="AA20" t="s">
        <v>161</v>
      </c>
      <c r="AB20" t="s">
        <v>161</v>
      </c>
      <c r="AC20" t="s">
        <v>157</v>
      </c>
      <c r="AD20" t="s">
        <v>162</v>
      </c>
      <c r="AE20" t="s">
        <v>157</v>
      </c>
      <c r="AF20" t="s">
        <v>151</v>
      </c>
      <c r="AG20" t="s">
        <v>189</v>
      </c>
      <c r="AH20" t="s">
        <v>161</v>
      </c>
      <c r="AI20" t="s">
        <v>159</v>
      </c>
      <c r="AJ20" t="s">
        <v>149</v>
      </c>
      <c r="AK20" t="s">
        <v>174</v>
      </c>
      <c r="AL20" t="s">
        <v>169</v>
      </c>
      <c r="AM20" t="s">
        <v>157</v>
      </c>
      <c r="AN20" t="s">
        <v>151</v>
      </c>
      <c r="AO20" t="s">
        <v>157</v>
      </c>
      <c r="AP20" t="s">
        <v>151</v>
      </c>
      <c r="AQ20" t="s">
        <v>157</v>
      </c>
      <c r="AR20" t="s">
        <v>157</v>
      </c>
      <c r="AS20" t="s">
        <v>161</v>
      </c>
      <c r="AT20" t="s">
        <v>157</v>
      </c>
      <c r="AU20" t="s">
        <v>153</v>
      </c>
      <c r="AV20" t="s">
        <v>157</v>
      </c>
      <c r="AW20" t="s">
        <v>161</v>
      </c>
      <c r="AX20" t="s">
        <v>157</v>
      </c>
      <c r="AY20" t="s">
        <v>157</v>
      </c>
      <c r="AZ20" t="s">
        <v>157</v>
      </c>
      <c r="BA20" t="s">
        <v>157</v>
      </c>
      <c r="BB20" t="s">
        <v>157</v>
      </c>
      <c r="BC20" t="s">
        <v>157</v>
      </c>
      <c r="BD20" t="s">
        <v>157</v>
      </c>
      <c r="BF20" t="s">
        <v>149</v>
      </c>
      <c r="BG20" t="s">
        <v>169</v>
      </c>
      <c r="BH20" t="s">
        <v>155</v>
      </c>
      <c r="BI20" t="s">
        <v>149</v>
      </c>
      <c r="BJ20" t="s">
        <v>167</v>
      </c>
      <c r="BK20" t="s">
        <v>151</v>
      </c>
      <c r="BL20" t="s">
        <v>157</v>
      </c>
      <c r="BM20" t="s">
        <v>157</v>
      </c>
      <c r="BN20" t="s">
        <v>153</v>
      </c>
      <c r="BO20" t="s">
        <v>157</v>
      </c>
      <c r="BP20" t="s">
        <v>151</v>
      </c>
      <c r="BQ20" t="s">
        <v>157</v>
      </c>
      <c r="BR20" t="s">
        <v>157</v>
      </c>
      <c r="BS20" t="s">
        <v>157</v>
      </c>
      <c r="BT20" t="s">
        <v>169</v>
      </c>
      <c r="BU20" t="s">
        <v>157</v>
      </c>
      <c r="BV20" t="s">
        <v>157</v>
      </c>
      <c r="BW20" t="s">
        <v>157</v>
      </c>
      <c r="BX20" t="s">
        <v>161</v>
      </c>
      <c r="BY20" t="s">
        <v>157</v>
      </c>
      <c r="BZ20" t="s">
        <v>157</v>
      </c>
      <c r="CA20" t="s">
        <v>151</v>
      </c>
      <c r="CB20" t="s">
        <v>157</v>
      </c>
      <c r="CC20" t="s">
        <v>151</v>
      </c>
      <c r="CD20" t="s">
        <v>152</v>
      </c>
      <c r="CE20" t="s">
        <v>151</v>
      </c>
      <c r="CF20" t="s">
        <v>153</v>
      </c>
      <c r="CG20" t="s">
        <v>161</v>
      </c>
      <c r="CH20" t="s">
        <v>159</v>
      </c>
      <c r="CI20" t="s">
        <v>159</v>
      </c>
      <c r="CJ20" t="s">
        <v>150</v>
      </c>
      <c r="CK20" t="s">
        <v>157</v>
      </c>
      <c r="CL20" t="s">
        <v>151</v>
      </c>
      <c r="CM20" t="s">
        <v>157</v>
      </c>
      <c r="CN20" t="s">
        <v>151</v>
      </c>
      <c r="CO20" t="s">
        <v>151</v>
      </c>
      <c r="CP20" t="s">
        <v>157</v>
      </c>
      <c r="CQ20" t="s">
        <v>159</v>
      </c>
      <c r="CR20" t="s">
        <v>155</v>
      </c>
      <c r="CS20" t="s">
        <v>167</v>
      </c>
      <c r="CT20" t="s">
        <v>157</v>
      </c>
      <c r="CU20" t="s">
        <v>169</v>
      </c>
      <c r="CV20" t="s">
        <v>169</v>
      </c>
      <c r="CW20" t="s">
        <v>157</v>
      </c>
      <c r="CX20" t="s">
        <v>168</v>
      </c>
      <c r="CY20" t="s">
        <v>153</v>
      </c>
      <c r="CZ20" t="s">
        <v>157</v>
      </c>
      <c r="DA20" t="s">
        <v>157</v>
      </c>
      <c r="DB20" t="s">
        <v>157</v>
      </c>
      <c r="DC20" t="s">
        <v>153</v>
      </c>
      <c r="DD20" t="s">
        <v>157</v>
      </c>
      <c r="DE20" t="s">
        <v>156</v>
      </c>
      <c r="DF20" t="s">
        <v>159</v>
      </c>
      <c r="DG20" t="s">
        <v>157</v>
      </c>
      <c r="DH20" t="s">
        <v>157</v>
      </c>
      <c r="DI20" t="s">
        <v>149</v>
      </c>
      <c r="DJ20" t="s">
        <v>157</v>
      </c>
      <c r="DK20" t="s">
        <v>160</v>
      </c>
      <c r="DL20" t="s">
        <v>167</v>
      </c>
      <c r="DM20" t="s">
        <v>157</v>
      </c>
      <c r="DN20" t="s">
        <v>167</v>
      </c>
      <c r="DO20" t="s">
        <v>157</v>
      </c>
      <c r="DP20" t="s">
        <v>153</v>
      </c>
      <c r="DQ20" t="s">
        <v>151</v>
      </c>
      <c r="DR20" t="s">
        <v>157</v>
      </c>
      <c r="DS20" t="s">
        <v>157</v>
      </c>
      <c r="DT20" t="s">
        <v>157</v>
      </c>
      <c r="DU20" t="s">
        <v>157</v>
      </c>
      <c r="DV20" t="s">
        <v>157</v>
      </c>
      <c r="DW20" t="s">
        <v>157</v>
      </c>
      <c r="DX20" t="s">
        <v>169</v>
      </c>
      <c r="DY20" t="s">
        <v>157</v>
      </c>
      <c r="DZ20" t="s">
        <v>154</v>
      </c>
      <c r="EA20" t="s">
        <v>157</v>
      </c>
      <c r="EB20" t="s">
        <v>151</v>
      </c>
      <c r="EC20" t="s">
        <v>157</v>
      </c>
      <c r="ED20" t="s">
        <v>149</v>
      </c>
      <c r="EE20" t="s">
        <v>150</v>
      </c>
      <c r="EF20" t="s">
        <v>167</v>
      </c>
      <c r="EG20" t="s">
        <v>149</v>
      </c>
      <c r="EH20" t="s">
        <v>157</v>
      </c>
      <c r="EI20" t="s">
        <v>184</v>
      </c>
      <c r="EJ20" t="s">
        <v>168</v>
      </c>
      <c r="EK20" t="s">
        <v>157</v>
      </c>
      <c r="EL20" t="s">
        <v>161</v>
      </c>
      <c r="EM20" t="s">
        <v>160</v>
      </c>
      <c r="EN20" t="s">
        <v>156</v>
      </c>
      <c r="EO20" t="s">
        <v>176</v>
      </c>
      <c r="EP20" t="s">
        <v>155</v>
      </c>
      <c r="EQ20" t="s">
        <v>149</v>
      </c>
    </row>
    <row r="21" spans="1:147" x14ac:dyDescent="0.25">
      <c r="A21">
        <v>128</v>
      </c>
      <c r="B21" t="s">
        <v>150</v>
      </c>
      <c r="C21" t="s">
        <v>150</v>
      </c>
      <c r="D21" t="s">
        <v>169</v>
      </c>
      <c r="E21" t="s">
        <v>153</v>
      </c>
      <c r="F21" t="s">
        <v>154</v>
      </c>
      <c r="G21" t="s">
        <v>149</v>
      </c>
      <c r="H21" t="s">
        <v>157</v>
      </c>
      <c r="I21" t="s">
        <v>157</v>
      </c>
      <c r="J21" t="s">
        <v>157</v>
      </c>
      <c r="K21" t="s">
        <v>157</v>
      </c>
      <c r="L21" t="s">
        <v>154</v>
      </c>
      <c r="M21" t="s">
        <v>149</v>
      </c>
      <c r="N21" t="s">
        <v>157</v>
      </c>
      <c r="O21" t="s">
        <v>157</v>
      </c>
      <c r="P21" t="s">
        <v>157</v>
      </c>
      <c r="Q21" t="s">
        <v>166</v>
      </c>
      <c r="R21" t="s">
        <v>159</v>
      </c>
      <c r="S21" t="s">
        <v>157</v>
      </c>
      <c r="T21" t="s">
        <v>159</v>
      </c>
      <c r="U21" t="s">
        <v>149</v>
      </c>
      <c r="V21" t="s">
        <v>149</v>
      </c>
      <c r="W21" t="s">
        <v>149</v>
      </c>
      <c r="X21" t="s">
        <v>166</v>
      </c>
      <c r="Y21" t="s">
        <v>157</v>
      </c>
      <c r="Z21" t="s">
        <v>153</v>
      </c>
      <c r="AA21" t="s">
        <v>153</v>
      </c>
      <c r="AB21" t="s">
        <v>157</v>
      </c>
      <c r="AC21" t="s">
        <v>157</v>
      </c>
      <c r="AD21" t="s">
        <v>157</v>
      </c>
      <c r="AE21" t="s">
        <v>163</v>
      </c>
      <c r="AF21" t="s">
        <v>166</v>
      </c>
      <c r="AG21" t="s">
        <v>167</v>
      </c>
      <c r="AH21" t="s">
        <v>161</v>
      </c>
      <c r="AI21" t="s">
        <v>159</v>
      </c>
      <c r="AJ21" t="s">
        <v>149</v>
      </c>
      <c r="AK21" t="s">
        <v>162</v>
      </c>
      <c r="AL21" t="s">
        <v>149</v>
      </c>
      <c r="AM21" t="s">
        <v>166</v>
      </c>
      <c r="AN21" t="s">
        <v>156</v>
      </c>
      <c r="AO21" t="s">
        <v>157</v>
      </c>
      <c r="AP21" t="s">
        <v>186</v>
      </c>
      <c r="AQ21" t="s">
        <v>167</v>
      </c>
      <c r="AR21" t="s">
        <v>157</v>
      </c>
      <c r="AS21" t="s">
        <v>157</v>
      </c>
      <c r="AT21" t="s">
        <v>157</v>
      </c>
      <c r="AU21" t="s">
        <v>157</v>
      </c>
      <c r="AV21" t="s">
        <v>157</v>
      </c>
      <c r="AW21" t="s">
        <v>157</v>
      </c>
      <c r="AX21" t="s">
        <v>157</v>
      </c>
      <c r="AY21" t="s">
        <v>157</v>
      </c>
      <c r="AZ21" t="s">
        <v>151</v>
      </c>
      <c r="BA21" t="s">
        <v>161</v>
      </c>
      <c r="BB21" t="s">
        <v>157</v>
      </c>
      <c r="BC21" t="s">
        <v>151</v>
      </c>
      <c r="BD21" t="s">
        <v>156</v>
      </c>
      <c r="BE21" t="s">
        <v>156</v>
      </c>
      <c r="BF21" t="s">
        <v>149</v>
      </c>
      <c r="BG21" t="s">
        <v>149</v>
      </c>
      <c r="BH21" t="s">
        <v>149</v>
      </c>
      <c r="BI21" t="s">
        <v>149</v>
      </c>
      <c r="BJ21" t="s">
        <v>157</v>
      </c>
      <c r="BK21" t="s">
        <v>157</v>
      </c>
      <c r="BL21" t="s">
        <v>157</v>
      </c>
      <c r="BM21" t="s">
        <v>157</v>
      </c>
      <c r="BN21" t="s">
        <v>153</v>
      </c>
      <c r="BO21" t="s">
        <v>157</v>
      </c>
      <c r="BP21" t="s">
        <v>157</v>
      </c>
      <c r="BQ21" t="s">
        <v>157</v>
      </c>
      <c r="BR21" t="s">
        <v>167</v>
      </c>
      <c r="BS21" t="s">
        <v>157</v>
      </c>
      <c r="BT21" t="s">
        <v>149</v>
      </c>
      <c r="BU21" t="s">
        <v>166</v>
      </c>
      <c r="BV21" t="s">
        <v>157</v>
      </c>
      <c r="BW21" t="s">
        <v>167</v>
      </c>
      <c r="BX21" t="s">
        <v>157</v>
      </c>
      <c r="BY21" t="s">
        <v>157</v>
      </c>
      <c r="BZ21" t="s">
        <v>167</v>
      </c>
      <c r="CA21" t="s">
        <v>157</v>
      </c>
      <c r="CB21" t="s">
        <v>157</v>
      </c>
      <c r="CC21" t="s">
        <v>166</v>
      </c>
      <c r="CD21" t="s">
        <v>169</v>
      </c>
      <c r="CE21" t="s">
        <v>157</v>
      </c>
      <c r="CF21" t="s">
        <v>157</v>
      </c>
      <c r="CG21" t="s">
        <v>157</v>
      </c>
      <c r="CH21" t="s">
        <v>159</v>
      </c>
      <c r="CI21" t="s">
        <v>159</v>
      </c>
      <c r="CJ21" t="s">
        <v>168</v>
      </c>
      <c r="CK21" t="s">
        <v>157</v>
      </c>
      <c r="CL21" t="s">
        <v>157</v>
      </c>
      <c r="CM21" t="s">
        <v>157</v>
      </c>
      <c r="CN21" t="s">
        <v>157</v>
      </c>
      <c r="CO21" t="s">
        <v>157</v>
      </c>
      <c r="CP21" t="s">
        <v>156</v>
      </c>
      <c r="CQ21" t="s">
        <v>159</v>
      </c>
      <c r="CR21" t="s">
        <v>149</v>
      </c>
      <c r="CS21" t="s">
        <v>162</v>
      </c>
      <c r="CT21" t="s">
        <v>157</v>
      </c>
      <c r="CU21" t="s">
        <v>149</v>
      </c>
      <c r="CV21" t="s">
        <v>149</v>
      </c>
      <c r="CW21" t="s">
        <v>157</v>
      </c>
      <c r="CX21" t="s">
        <v>168</v>
      </c>
      <c r="CY21" t="s">
        <v>164</v>
      </c>
      <c r="CZ21" t="s">
        <v>157</v>
      </c>
      <c r="DA21" t="s">
        <v>164</v>
      </c>
      <c r="DB21" t="s">
        <v>157</v>
      </c>
      <c r="DC21" t="s">
        <v>157</v>
      </c>
      <c r="DD21" t="s">
        <v>161</v>
      </c>
      <c r="DE21" t="s">
        <v>157</v>
      </c>
      <c r="DF21" t="s">
        <v>159</v>
      </c>
      <c r="DG21" t="s">
        <v>156</v>
      </c>
      <c r="DH21" t="s">
        <v>157</v>
      </c>
      <c r="DI21" t="s">
        <v>155</v>
      </c>
      <c r="DJ21" t="s">
        <v>157</v>
      </c>
      <c r="DK21" t="s">
        <v>166</v>
      </c>
      <c r="DL21" t="s">
        <v>157</v>
      </c>
      <c r="DM21" t="s">
        <v>167</v>
      </c>
      <c r="DN21" t="s">
        <v>157</v>
      </c>
      <c r="DO21" t="s">
        <v>167</v>
      </c>
      <c r="DP21" t="s">
        <v>157</v>
      </c>
      <c r="DQ21" t="s">
        <v>157</v>
      </c>
      <c r="DR21" t="s">
        <v>157</v>
      </c>
      <c r="DS21" t="s">
        <v>157</v>
      </c>
      <c r="DT21" t="s">
        <v>161</v>
      </c>
      <c r="DU21" t="s">
        <v>157</v>
      </c>
      <c r="DV21" t="s">
        <v>180</v>
      </c>
      <c r="DW21" t="s">
        <v>157</v>
      </c>
      <c r="DX21" t="s">
        <v>149</v>
      </c>
      <c r="DY21" t="s">
        <v>178</v>
      </c>
      <c r="DZ21" t="s">
        <v>154</v>
      </c>
      <c r="EA21" t="s">
        <v>180</v>
      </c>
      <c r="EB21" t="s">
        <v>157</v>
      </c>
      <c r="EC21" t="s">
        <v>157</v>
      </c>
      <c r="ED21" t="s">
        <v>149</v>
      </c>
      <c r="EE21" t="s">
        <v>149</v>
      </c>
      <c r="EF21" t="s">
        <v>157</v>
      </c>
      <c r="EG21" t="s">
        <v>149</v>
      </c>
      <c r="EH21" t="s">
        <v>157</v>
      </c>
      <c r="EI21" t="s">
        <v>170</v>
      </c>
      <c r="EJ21" t="s">
        <v>168</v>
      </c>
      <c r="EK21" t="s">
        <v>157</v>
      </c>
      <c r="EL21" t="s">
        <v>172</v>
      </c>
      <c r="EM21" t="s">
        <v>172</v>
      </c>
      <c r="EN21" t="s">
        <v>156</v>
      </c>
      <c r="EO21" t="s">
        <v>172</v>
      </c>
      <c r="EP21" t="s">
        <v>155</v>
      </c>
      <c r="EQ21" t="s">
        <v>149</v>
      </c>
    </row>
    <row r="22" spans="1:147" x14ac:dyDescent="0.25">
      <c r="A22">
        <v>137</v>
      </c>
      <c r="B22" t="s">
        <v>150</v>
      </c>
      <c r="C22" t="s">
        <v>150</v>
      </c>
      <c r="D22" t="s">
        <v>150</v>
      </c>
      <c r="E22" t="s">
        <v>157</v>
      </c>
      <c r="F22" t="s">
        <v>155</v>
      </c>
      <c r="G22" t="s">
        <v>149</v>
      </c>
      <c r="H22" t="s">
        <v>161</v>
      </c>
      <c r="I22" t="s">
        <v>157</v>
      </c>
      <c r="J22" t="s">
        <v>151</v>
      </c>
      <c r="K22" t="s">
        <v>156</v>
      </c>
      <c r="L22" t="s">
        <v>154</v>
      </c>
      <c r="M22" t="s">
        <v>154</v>
      </c>
      <c r="N22" t="s">
        <v>157</v>
      </c>
      <c r="O22" t="s">
        <v>157</v>
      </c>
      <c r="P22" t="s">
        <v>161</v>
      </c>
      <c r="Q22" t="s">
        <v>160</v>
      </c>
      <c r="R22" t="s">
        <v>159</v>
      </c>
      <c r="S22" t="s">
        <v>157</v>
      </c>
      <c r="T22" t="s">
        <v>159</v>
      </c>
      <c r="U22" t="s">
        <v>169</v>
      </c>
      <c r="V22" t="s">
        <v>149</v>
      </c>
      <c r="W22" t="s">
        <v>149</v>
      </c>
      <c r="X22" t="s">
        <v>163</v>
      </c>
      <c r="Y22" t="s">
        <v>157</v>
      </c>
      <c r="Z22" t="s">
        <v>153</v>
      </c>
      <c r="AA22" t="s">
        <v>161</v>
      </c>
      <c r="AB22" t="s">
        <v>151</v>
      </c>
      <c r="AC22" t="s">
        <v>157</v>
      </c>
      <c r="AD22" t="s">
        <v>162</v>
      </c>
      <c r="AE22" t="s">
        <v>157</v>
      </c>
      <c r="AF22" t="s">
        <v>166</v>
      </c>
      <c r="AG22" t="s">
        <v>157</v>
      </c>
      <c r="AH22" t="s">
        <v>176</v>
      </c>
      <c r="AI22" t="s">
        <v>159</v>
      </c>
      <c r="AJ22" t="s">
        <v>149</v>
      </c>
      <c r="AK22" t="s">
        <v>151</v>
      </c>
      <c r="AL22" t="s">
        <v>154</v>
      </c>
      <c r="AM22" t="s">
        <v>151</v>
      </c>
      <c r="AN22" t="s">
        <v>161</v>
      </c>
      <c r="AO22" t="s">
        <v>157</v>
      </c>
      <c r="AP22" t="s">
        <v>186</v>
      </c>
      <c r="AQ22" t="s">
        <v>157</v>
      </c>
      <c r="AR22" t="s">
        <v>157</v>
      </c>
      <c r="AS22" t="s">
        <v>151</v>
      </c>
      <c r="AT22" t="s">
        <v>157</v>
      </c>
      <c r="AU22" t="s">
        <v>157</v>
      </c>
      <c r="AV22" t="s">
        <v>157</v>
      </c>
      <c r="AW22" t="s">
        <v>153</v>
      </c>
      <c r="AX22" t="s">
        <v>157</v>
      </c>
      <c r="AY22" t="s">
        <v>157</v>
      </c>
      <c r="AZ22" t="s">
        <v>153</v>
      </c>
      <c r="BA22" t="s">
        <v>156</v>
      </c>
      <c r="BB22" t="s">
        <v>157</v>
      </c>
      <c r="BC22" t="s">
        <v>153</v>
      </c>
      <c r="BD22" t="s">
        <v>151</v>
      </c>
      <c r="BE22" t="s">
        <v>157</v>
      </c>
      <c r="BF22" t="s">
        <v>149</v>
      </c>
      <c r="BG22" t="s">
        <v>169</v>
      </c>
      <c r="BH22" t="s">
        <v>149</v>
      </c>
      <c r="BI22" t="s">
        <v>149</v>
      </c>
      <c r="BJ22" t="s">
        <v>167</v>
      </c>
      <c r="BK22" t="s">
        <v>157</v>
      </c>
      <c r="BL22" t="s">
        <v>157</v>
      </c>
      <c r="BM22" t="s">
        <v>157</v>
      </c>
      <c r="BN22" t="s">
        <v>153</v>
      </c>
      <c r="BO22" t="s">
        <v>157</v>
      </c>
      <c r="BP22" t="s">
        <v>161</v>
      </c>
      <c r="BQ22" t="s">
        <v>157</v>
      </c>
      <c r="BR22" t="s">
        <v>189</v>
      </c>
      <c r="BS22" t="s">
        <v>157</v>
      </c>
      <c r="BT22" t="s">
        <v>168</v>
      </c>
      <c r="BU22" t="s">
        <v>166</v>
      </c>
      <c r="BV22" t="s">
        <v>157</v>
      </c>
      <c r="BW22" t="s">
        <v>168</v>
      </c>
      <c r="BX22" t="s">
        <v>157</v>
      </c>
      <c r="BY22" t="s">
        <v>151</v>
      </c>
      <c r="BZ22" t="s">
        <v>168</v>
      </c>
      <c r="CA22" t="s">
        <v>157</v>
      </c>
      <c r="CB22" t="s">
        <v>163</v>
      </c>
      <c r="CC22" t="s">
        <v>151</v>
      </c>
      <c r="CD22" t="s">
        <v>149</v>
      </c>
      <c r="CE22" t="s">
        <v>157</v>
      </c>
      <c r="CF22" t="s">
        <v>153</v>
      </c>
      <c r="CG22" t="s">
        <v>156</v>
      </c>
      <c r="CH22" t="s">
        <v>159</v>
      </c>
      <c r="CI22" t="s">
        <v>159</v>
      </c>
      <c r="CJ22" t="s">
        <v>150</v>
      </c>
      <c r="CK22" t="s">
        <v>157</v>
      </c>
      <c r="CL22" t="s">
        <v>162</v>
      </c>
      <c r="CM22" t="s">
        <v>157</v>
      </c>
      <c r="CN22" t="s">
        <v>157</v>
      </c>
      <c r="CO22" t="s">
        <v>157</v>
      </c>
      <c r="CP22" t="s">
        <v>161</v>
      </c>
      <c r="CQ22" t="s">
        <v>168</v>
      </c>
      <c r="CR22" t="s">
        <v>169</v>
      </c>
      <c r="CS22" t="s">
        <v>162</v>
      </c>
      <c r="CT22" t="s">
        <v>157</v>
      </c>
      <c r="CU22" t="s">
        <v>169</v>
      </c>
      <c r="CV22" t="s">
        <v>149</v>
      </c>
      <c r="CW22" t="s">
        <v>157</v>
      </c>
      <c r="CX22" t="s">
        <v>168</v>
      </c>
      <c r="CY22" t="s">
        <v>153</v>
      </c>
      <c r="CZ22" t="s">
        <v>175</v>
      </c>
      <c r="DA22" t="s">
        <v>153</v>
      </c>
      <c r="DB22" t="s">
        <v>151</v>
      </c>
      <c r="DC22" t="s">
        <v>153</v>
      </c>
      <c r="DD22" t="s">
        <v>151</v>
      </c>
      <c r="DE22" t="s">
        <v>151</v>
      </c>
      <c r="DF22" t="s">
        <v>168</v>
      </c>
      <c r="DG22" t="s">
        <v>157</v>
      </c>
      <c r="DH22" t="s">
        <v>157</v>
      </c>
      <c r="DI22" t="s">
        <v>155</v>
      </c>
      <c r="DJ22" t="s">
        <v>157</v>
      </c>
      <c r="DK22" t="s">
        <v>166</v>
      </c>
      <c r="DL22" t="s">
        <v>167</v>
      </c>
      <c r="DM22" t="s">
        <v>168</v>
      </c>
      <c r="DN22" t="s">
        <v>162</v>
      </c>
      <c r="DO22" t="s">
        <v>165</v>
      </c>
      <c r="DP22" t="s">
        <v>151</v>
      </c>
      <c r="DQ22" t="s">
        <v>157</v>
      </c>
      <c r="DR22" t="s">
        <v>157</v>
      </c>
      <c r="DS22" t="s">
        <v>163</v>
      </c>
      <c r="DT22" t="s">
        <v>161</v>
      </c>
      <c r="DU22" t="s">
        <v>157</v>
      </c>
      <c r="DV22" t="s">
        <v>157</v>
      </c>
      <c r="DW22" t="s">
        <v>157</v>
      </c>
      <c r="DX22" t="s">
        <v>149</v>
      </c>
      <c r="DY22" t="s">
        <v>157</v>
      </c>
      <c r="DZ22" t="s">
        <v>169</v>
      </c>
      <c r="EA22" t="s">
        <v>157</v>
      </c>
      <c r="EB22" t="s">
        <v>151</v>
      </c>
      <c r="EC22" t="s">
        <v>157</v>
      </c>
      <c r="ED22" t="s">
        <v>149</v>
      </c>
      <c r="EE22" t="s">
        <v>168</v>
      </c>
      <c r="EF22" t="s">
        <v>167</v>
      </c>
      <c r="EG22" t="s">
        <v>149</v>
      </c>
      <c r="EH22" t="s">
        <v>157</v>
      </c>
      <c r="EI22" t="s">
        <v>170</v>
      </c>
      <c r="EJ22" t="s">
        <v>159</v>
      </c>
      <c r="EK22" t="s">
        <v>157</v>
      </c>
      <c r="EL22" t="s">
        <v>176</v>
      </c>
      <c r="EM22" t="s">
        <v>160</v>
      </c>
      <c r="EN22" t="s">
        <v>161</v>
      </c>
      <c r="EO22" t="s">
        <v>176</v>
      </c>
      <c r="EP22" t="s">
        <v>169</v>
      </c>
      <c r="EQ22" t="s">
        <v>149</v>
      </c>
    </row>
    <row r="23" spans="1:147" x14ac:dyDescent="0.25">
      <c r="A23">
        <v>138</v>
      </c>
      <c r="B23" t="s">
        <v>150</v>
      </c>
      <c r="C23" t="s">
        <v>150</v>
      </c>
      <c r="D23" t="s">
        <v>150</v>
      </c>
      <c r="E23" t="s">
        <v>157</v>
      </c>
      <c r="F23" t="s">
        <v>155</v>
      </c>
      <c r="G23" t="s">
        <v>149</v>
      </c>
      <c r="H23" t="s">
        <v>161</v>
      </c>
      <c r="I23" t="s">
        <v>157</v>
      </c>
      <c r="J23" t="s">
        <v>151</v>
      </c>
      <c r="K23" t="s">
        <v>156</v>
      </c>
      <c r="L23" t="s">
        <v>169</v>
      </c>
      <c r="M23" t="s">
        <v>154</v>
      </c>
      <c r="N23" t="s">
        <v>157</v>
      </c>
      <c r="O23" t="s">
        <v>157</v>
      </c>
      <c r="P23" t="s">
        <v>161</v>
      </c>
      <c r="Q23" t="s">
        <v>166</v>
      </c>
      <c r="R23" t="s">
        <v>159</v>
      </c>
      <c r="S23" t="s">
        <v>157</v>
      </c>
      <c r="T23" t="s">
        <v>159</v>
      </c>
      <c r="U23" t="s">
        <v>169</v>
      </c>
      <c r="V23" t="s">
        <v>149</v>
      </c>
      <c r="W23" t="s">
        <v>149</v>
      </c>
      <c r="X23" t="s">
        <v>157</v>
      </c>
      <c r="Y23" t="s">
        <v>157</v>
      </c>
      <c r="Z23" t="s">
        <v>153</v>
      </c>
      <c r="AA23" t="s">
        <v>161</v>
      </c>
      <c r="AB23" t="s">
        <v>151</v>
      </c>
      <c r="AC23" t="s">
        <v>157</v>
      </c>
      <c r="AD23" t="s">
        <v>151</v>
      </c>
      <c r="AE23" t="s">
        <v>157</v>
      </c>
      <c r="AF23" t="s">
        <v>151</v>
      </c>
      <c r="AG23" t="s">
        <v>157</v>
      </c>
      <c r="AH23" t="s">
        <v>158</v>
      </c>
      <c r="AI23" t="s">
        <v>159</v>
      </c>
      <c r="AJ23" t="s">
        <v>149</v>
      </c>
      <c r="AK23" t="s">
        <v>157</v>
      </c>
      <c r="AL23" t="s">
        <v>154</v>
      </c>
      <c r="AM23" t="s">
        <v>157</v>
      </c>
      <c r="AN23" t="s">
        <v>161</v>
      </c>
      <c r="AO23" t="s">
        <v>157</v>
      </c>
      <c r="AP23" t="s">
        <v>186</v>
      </c>
      <c r="AQ23" t="s">
        <v>157</v>
      </c>
      <c r="AR23" t="s">
        <v>157</v>
      </c>
      <c r="AS23" t="s">
        <v>151</v>
      </c>
      <c r="AT23" t="s">
        <v>157</v>
      </c>
      <c r="AU23" t="s">
        <v>157</v>
      </c>
      <c r="AV23" t="s">
        <v>157</v>
      </c>
      <c r="AW23" t="s">
        <v>151</v>
      </c>
      <c r="AX23" t="s">
        <v>157</v>
      </c>
      <c r="AY23" t="s">
        <v>157</v>
      </c>
      <c r="AZ23" t="s">
        <v>151</v>
      </c>
      <c r="BA23" t="s">
        <v>156</v>
      </c>
      <c r="BB23" t="s">
        <v>157</v>
      </c>
      <c r="BC23" t="s">
        <v>153</v>
      </c>
      <c r="BD23" t="s">
        <v>156</v>
      </c>
      <c r="BE23" t="s">
        <v>151</v>
      </c>
      <c r="BF23" t="s">
        <v>149</v>
      </c>
      <c r="BG23" t="s">
        <v>169</v>
      </c>
      <c r="BH23" t="s">
        <v>149</v>
      </c>
      <c r="BI23" t="s">
        <v>149</v>
      </c>
      <c r="BJ23" t="s">
        <v>167</v>
      </c>
      <c r="BK23" t="s">
        <v>151</v>
      </c>
      <c r="BL23" t="s">
        <v>157</v>
      </c>
      <c r="BM23" t="s">
        <v>157</v>
      </c>
      <c r="BN23" t="s">
        <v>153</v>
      </c>
      <c r="BO23" t="s">
        <v>157</v>
      </c>
      <c r="BP23" t="s">
        <v>161</v>
      </c>
      <c r="BQ23" t="s">
        <v>157</v>
      </c>
      <c r="BR23" t="s">
        <v>189</v>
      </c>
      <c r="BS23" t="s">
        <v>157</v>
      </c>
      <c r="BT23" t="s">
        <v>168</v>
      </c>
      <c r="BU23" t="s">
        <v>156</v>
      </c>
      <c r="BV23" t="s">
        <v>157</v>
      </c>
      <c r="BW23" t="s">
        <v>168</v>
      </c>
      <c r="BX23" t="s">
        <v>157</v>
      </c>
      <c r="BY23" t="s">
        <v>156</v>
      </c>
      <c r="BZ23" t="s">
        <v>168</v>
      </c>
      <c r="CA23" t="s">
        <v>157</v>
      </c>
      <c r="CB23" t="s">
        <v>163</v>
      </c>
      <c r="CC23" t="s">
        <v>157</v>
      </c>
      <c r="CD23" t="s">
        <v>149</v>
      </c>
      <c r="CE23" t="s">
        <v>157</v>
      </c>
      <c r="CF23" t="s">
        <v>153</v>
      </c>
      <c r="CG23" t="s">
        <v>151</v>
      </c>
      <c r="CH23" t="s">
        <v>159</v>
      </c>
      <c r="CI23" t="s">
        <v>159</v>
      </c>
      <c r="CJ23" t="s">
        <v>169</v>
      </c>
      <c r="CK23" t="s">
        <v>157</v>
      </c>
      <c r="CL23" t="s">
        <v>151</v>
      </c>
      <c r="CM23" t="s">
        <v>157</v>
      </c>
      <c r="CN23" t="s">
        <v>157</v>
      </c>
      <c r="CO23" t="s">
        <v>157</v>
      </c>
      <c r="CP23" t="s">
        <v>164</v>
      </c>
      <c r="CQ23" t="s">
        <v>168</v>
      </c>
      <c r="CR23" t="s">
        <v>155</v>
      </c>
      <c r="CS23" t="s">
        <v>151</v>
      </c>
      <c r="CT23" t="s">
        <v>157</v>
      </c>
      <c r="CU23" t="s">
        <v>168</v>
      </c>
      <c r="CV23" t="s">
        <v>149</v>
      </c>
      <c r="CW23" t="s">
        <v>157</v>
      </c>
      <c r="CX23" t="s">
        <v>168</v>
      </c>
      <c r="CY23" t="s">
        <v>161</v>
      </c>
      <c r="CZ23" t="s">
        <v>175</v>
      </c>
      <c r="DA23" t="s">
        <v>153</v>
      </c>
      <c r="DB23" t="s">
        <v>157</v>
      </c>
      <c r="DC23" t="s">
        <v>153</v>
      </c>
      <c r="DD23" t="s">
        <v>151</v>
      </c>
      <c r="DE23" t="s">
        <v>151</v>
      </c>
      <c r="DF23" t="s">
        <v>159</v>
      </c>
      <c r="DG23" t="s">
        <v>157</v>
      </c>
      <c r="DH23" t="s">
        <v>157</v>
      </c>
      <c r="DI23" t="s">
        <v>155</v>
      </c>
      <c r="DJ23" t="s">
        <v>157</v>
      </c>
      <c r="DK23" t="s">
        <v>156</v>
      </c>
      <c r="DL23" t="s">
        <v>167</v>
      </c>
      <c r="DM23" t="s">
        <v>168</v>
      </c>
      <c r="DN23" t="s">
        <v>151</v>
      </c>
      <c r="DO23" t="s">
        <v>153</v>
      </c>
      <c r="DP23" t="s">
        <v>151</v>
      </c>
      <c r="DQ23" t="s">
        <v>157</v>
      </c>
      <c r="DR23" t="s">
        <v>157</v>
      </c>
      <c r="DS23" t="s">
        <v>163</v>
      </c>
      <c r="DT23" t="s">
        <v>151</v>
      </c>
      <c r="DU23" t="s">
        <v>157</v>
      </c>
      <c r="DV23" t="s">
        <v>157</v>
      </c>
      <c r="DW23" t="s">
        <v>157</v>
      </c>
      <c r="DX23" t="s">
        <v>149</v>
      </c>
      <c r="DY23" t="s">
        <v>157</v>
      </c>
      <c r="DZ23" t="s">
        <v>169</v>
      </c>
      <c r="EA23" t="s">
        <v>157</v>
      </c>
      <c r="EB23" t="s">
        <v>153</v>
      </c>
      <c r="EC23" t="s">
        <v>157</v>
      </c>
      <c r="ED23" t="s">
        <v>149</v>
      </c>
      <c r="EE23" t="s">
        <v>169</v>
      </c>
      <c r="EF23" t="s">
        <v>167</v>
      </c>
      <c r="EG23" t="s">
        <v>149</v>
      </c>
      <c r="EH23" t="s">
        <v>157</v>
      </c>
      <c r="EI23" t="s">
        <v>170</v>
      </c>
      <c r="EJ23" t="s">
        <v>159</v>
      </c>
      <c r="EK23" t="s">
        <v>157</v>
      </c>
      <c r="EL23" t="s">
        <v>172</v>
      </c>
      <c r="EM23" t="s">
        <v>172</v>
      </c>
      <c r="EN23" t="s">
        <v>161</v>
      </c>
      <c r="EO23" t="s">
        <v>176</v>
      </c>
      <c r="EP23" t="s">
        <v>169</v>
      </c>
      <c r="EQ23" t="s">
        <v>149</v>
      </c>
    </row>
    <row r="24" spans="1:147" x14ac:dyDescent="0.25">
      <c r="A24">
        <v>139</v>
      </c>
      <c r="B24" t="s">
        <v>168</v>
      </c>
      <c r="C24" t="s">
        <v>169</v>
      </c>
      <c r="D24" t="s">
        <v>168</v>
      </c>
      <c r="E24" t="s">
        <v>153</v>
      </c>
      <c r="F24" t="s">
        <v>155</v>
      </c>
      <c r="G24" t="s">
        <v>168</v>
      </c>
      <c r="H24" t="s">
        <v>153</v>
      </c>
      <c r="I24" t="s">
        <v>151</v>
      </c>
      <c r="J24" t="s">
        <v>151</v>
      </c>
      <c r="K24" t="s">
        <v>156</v>
      </c>
      <c r="L24" t="s">
        <v>155</v>
      </c>
      <c r="M24" t="s">
        <v>155</v>
      </c>
      <c r="N24" t="s">
        <v>151</v>
      </c>
      <c r="O24" t="s">
        <v>151</v>
      </c>
      <c r="P24" t="s">
        <v>153</v>
      </c>
      <c r="Q24" t="s">
        <v>151</v>
      </c>
      <c r="R24" t="s">
        <v>159</v>
      </c>
      <c r="S24" t="s">
        <v>151</v>
      </c>
      <c r="T24" t="s">
        <v>168</v>
      </c>
      <c r="U24" t="s">
        <v>154</v>
      </c>
      <c r="V24" t="s">
        <v>155</v>
      </c>
      <c r="W24" t="s">
        <v>149</v>
      </c>
      <c r="X24" t="s">
        <v>166</v>
      </c>
      <c r="Y24" t="s">
        <v>151</v>
      </c>
      <c r="Z24" t="s">
        <v>153</v>
      </c>
      <c r="AA24" t="s">
        <v>153</v>
      </c>
      <c r="AB24" t="s">
        <v>151</v>
      </c>
      <c r="AC24" t="s">
        <v>151</v>
      </c>
      <c r="AD24" t="s">
        <v>151</v>
      </c>
      <c r="AE24" t="s">
        <v>163</v>
      </c>
      <c r="AF24" t="s">
        <v>151</v>
      </c>
      <c r="AG24" t="s">
        <v>168</v>
      </c>
      <c r="AH24" t="s">
        <v>156</v>
      </c>
      <c r="AI24" t="s">
        <v>159</v>
      </c>
      <c r="AJ24" t="s">
        <v>149</v>
      </c>
      <c r="AK24" t="s">
        <v>151</v>
      </c>
      <c r="AL24" t="s">
        <v>169</v>
      </c>
      <c r="AM24" t="s">
        <v>151</v>
      </c>
      <c r="AN24" t="s">
        <v>151</v>
      </c>
      <c r="AO24" t="s">
        <v>151</v>
      </c>
      <c r="AP24" t="s">
        <v>151</v>
      </c>
      <c r="AQ24" t="s">
        <v>157</v>
      </c>
      <c r="AR24" t="s">
        <v>166</v>
      </c>
      <c r="AS24" t="s">
        <v>156</v>
      </c>
      <c r="AT24" t="s">
        <v>151</v>
      </c>
      <c r="AU24" t="s">
        <v>157</v>
      </c>
      <c r="AV24" t="s">
        <v>151</v>
      </c>
      <c r="AW24" t="s">
        <v>153</v>
      </c>
      <c r="AX24" t="s">
        <v>157</v>
      </c>
      <c r="AY24" t="s">
        <v>157</v>
      </c>
      <c r="AZ24" t="s">
        <v>157</v>
      </c>
      <c r="BA24" t="s">
        <v>151</v>
      </c>
      <c r="BB24" t="s">
        <v>151</v>
      </c>
      <c r="BC24" t="s">
        <v>151</v>
      </c>
      <c r="BD24" t="s">
        <v>151</v>
      </c>
      <c r="BE24" t="s">
        <v>151</v>
      </c>
      <c r="BF24" t="s">
        <v>149</v>
      </c>
      <c r="BG24" t="s">
        <v>169</v>
      </c>
      <c r="BH24" t="s">
        <v>155</v>
      </c>
      <c r="BI24" t="s">
        <v>169</v>
      </c>
      <c r="BJ24" t="s">
        <v>151</v>
      </c>
      <c r="BK24" t="s">
        <v>157</v>
      </c>
      <c r="BL24" t="s">
        <v>157</v>
      </c>
      <c r="BM24" t="s">
        <v>157</v>
      </c>
      <c r="BN24" t="s">
        <v>151</v>
      </c>
      <c r="BO24" t="s">
        <v>157</v>
      </c>
      <c r="BP24" t="s">
        <v>151</v>
      </c>
      <c r="BQ24" t="s">
        <v>157</v>
      </c>
      <c r="BR24" t="s">
        <v>157</v>
      </c>
      <c r="BS24" t="s">
        <v>151</v>
      </c>
      <c r="BT24" t="s">
        <v>169</v>
      </c>
      <c r="BU24" t="s">
        <v>157</v>
      </c>
      <c r="BV24" t="s">
        <v>157</v>
      </c>
      <c r="BW24" t="s">
        <v>157</v>
      </c>
      <c r="BX24" t="s">
        <v>151</v>
      </c>
      <c r="BY24" t="s">
        <v>157</v>
      </c>
      <c r="BZ24" t="s">
        <v>157</v>
      </c>
      <c r="CA24" t="s">
        <v>153</v>
      </c>
      <c r="CB24" t="s">
        <v>157</v>
      </c>
      <c r="CC24" t="s">
        <v>151</v>
      </c>
      <c r="CD24" t="s">
        <v>155</v>
      </c>
      <c r="CE24" t="s">
        <v>151</v>
      </c>
      <c r="CF24" t="s">
        <v>153</v>
      </c>
      <c r="CG24" t="s">
        <v>151</v>
      </c>
      <c r="CH24" t="s">
        <v>159</v>
      </c>
      <c r="CI24" t="s">
        <v>159</v>
      </c>
      <c r="CJ24" t="s">
        <v>150</v>
      </c>
      <c r="CK24" t="s">
        <v>157</v>
      </c>
      <c r="CL24" t="s">
        <v>157</v>
      </c>
      <c r="CM24" t="s">
        <v>157</v>
      </c>
      <c r="CN24" t="s">
        <v>157</v>
      </c>
      <c r="CO24" t="s">
        <v>151</v>
      </c>
      <c r="CP24" t="s">
        <v>156</v>
      </c>
      <c r="CQ24" t="s">
        <v>159</v>
      </c>
      <c r="CR24" t="s">
        <v>155</v>
      </c>
      <c r="CS24" t="s">
        <v>151</v>
      </c>
      <c r="CT24" t="s">
        <v>157</v>
      </c>
      <c r="CU24" t="s">
        <v>169</v>
      </c>
      <c r="CV24" t="s">
        <v>169</v>
      </c>
      <c r="CW24" t="s">
        <v>151</v>
      </c>
      <c r="CX24" t="s">
        <v>153</v>
      </c>
      <c r="CY24" t="s">
        <v>153</v>
      </c>
      <c r="CZ24" t="s">
        <v>151</v>
      </c>
      <c r="DA24" t="s">
        <v>151</v>
      </c>
      <c r="DB24" t="s">
        <v>157</v>
      </c>
      <c r="DC24" t="s">
        <v>151</v>
      </c>
      <c r="DD24" t="s">
        <v>151</v>
      </c>
      <c r="DE24" t="s">
        <v>151</v>
      </c>
      <c r="DF24" t="s">
        <v>159</v>
      </c>
      <c r="DG24" t="s">
        <v>151</v>
      </c>
      <c r="DH24" t="s">
        <v>157</v>
      </c>
      <c r="DI24" t="s">
        <v>169</v>
      </c>
      <c r="DJ24" t="s">
        <v>157</v>
      </c>
      <c r="DK24" t="s">
        <v>151</v>
      </c>
      <c r="DL24" t="s">
        <v>167</v>
      </c>
      <c r="DM24" t="s">
        <v>168</v>
      </c>
      <c r="DN24" t="s">
        <v>167</v>
      </c>
      <c r="DO24" t="s">
        <v>157</v>
      </c>
      <c r="DP24" t="s">
        <v>153</v>
      </c>
      <c r="DQ24" t="s">
        <v>157</v>
      </c>
      <c r="DR24" t="s">
        <v>157</v>
      </c>
      <c r="DS24" t="s">
        <v>166</v>
      </c>
      <c r="DT24" t="s">
        <v>151</v>
      </c>
      <c r="DU24" t="s">
        <v>157</v>
      </c>
      <c r="DV24" t="s">
        <v>157</v>
      </c>
      <c r="DW24" t="s">
        <v>153</v>
      </c>
      <c r="DX24" t="s">
        <v>149</v>
      </c>
      <c r="DY24" t="s">
        <v>157</v>
      </c>
      <c r="DZ24" t="s">
        <v>155</v>
      </c>
      <c r="EA24" t="s">
        <v>157</v>
      </c>
      <c r="EB24" t="s">
        <v>153</v>
      </c>
      <c r="EC24" t="s">
        <v>157</v>
      </c>
      <c r="ED24" t="s">
        <v>149</v>
      </c>
      <c r="EE24" t="s">
        <v>149</v>
      </c>
      <c r="EF24" t="s">
        <v>167</v>
      </c>
      <c r="EG24" t="s">
        <v>149</v>
      </c>
      <c r="EH24" t="s">
        <v>157</v>
      </c>
      <c r="EI24" t="s">
        <v>170</v>
      </c>
      <c r="EJ24" t="s">
        <v>168</v>
      </c>
      <c r="EK24" t="s">
        <v>157</v>
      </c>
      <c r="EL24" t="s">
        <v>167</v>
      </c>
      <c r="EM24" t="s">
        <v>172</v>
      </c>
      <c r="EN24" t="s">
        <v>157</v>
      </c>
      <c r="EO24" t="s">
        <v>161</v>
      </c>
      <c r="EP24" t="s">
        <v>149</v>
      </c>
      <c r="EQ24" t="s">
        <v>149</v>
      </c>
    </row>
    <row r="25" spans="1:147" x14ac:dyDescent="0.25">
      <c r="A25">
        <v>140</v>
      </c>
      <c r="B25" t="s">
        <v>169</v>
      </c>
      <c r="C25" t="s">
        <v>150</v>
      </c>
      <c r="D25" t="s">
        <v>168</v>
      </c>
      <c r="E25" t="s">
        <v>153</v>
      </c>
      <c r="F25" t="s">
        <v>149</v>
      </c>
      <c r="G25" t="s">
        <v>168</v>
      </c>
      <c r="H25" t="s">
        <v>153</v>
      </c>
      <c r="I25" t="s">
        <v>151</v>
      </c>
      <c r="J25" t="s">
        <v>153</v>
      </c>
      <c r="K25" t="s">
        <v>156</v>
      </c>
      <c r="L25" t="s">
        <v>169</v>
      </c>
      <c r="M25" t="s">
        <v>169</v>
      </c>
      <c r="N25" t="s">
        <v>156</v>
      </c>
      <c r="O25" t="s">
        <v>151</v>
      </c>
      <c r="P25" t="s">
        <v>153</v>
      </c>
      <c r="Q25" t="s">
        <v>156</v>
      </c>
      <c r="R25" t="s">
        <v>159</v>
      </c>
      <c r="S25" t="s">
        <v>151</v>
      </c>
      <c r="T25" t="s">
        <v>168</v>
      </c>
      <c r="U25" t="s">
        <v>169</v>
      </c>
      <c r="V25" t="s">
        <v>149</v>
      </c>
      <c r="W25" t="s">
        <v>149</v>
      </c>
      <c r="X25" t="s">
        <v>166</v>
      </c>
      <c r="Y25" t="s">
        <v>151</v>
      </c>
      <c r="Z25" t="s">
        <v>153</v>
      </c>
      <c r="AA25" t="s">
        <v>153</v>
      </c>
      <c r="AB25" t="s">
        <v>153</v>
      </c>
      <c r="AC25" t="s">
        <v>151</v>
      </c>
      <c r="AD25" t="s">
        <v>162</v>
      </c>
      <c r="AE25" t="s">
        <v>160</v>
      </c>
      <c r="AF25" t="s">
        <v>151</v>
      </c>
      <c r="AG25" t="s">
        <v>168</v>
      </c>
      <c r="AH25" t="s">
        <v>156</v>
      </c>
      <c r="AI25" t="s">
        <v>159</v>
      </c>
      <c r="AJ25" t="s">
        <v>149</v>
      </c>
      <c r="AK25" t="s">
        <v>151</v>
      </c>
      <c r="AL25" t="s">
        <v>169</v>
      </c>
      <c r="AM25" t="s">
        <v>151</v>
      </c>
      <c r="AN25" t="s">
        <v>151</v>
      </c>
      <c r="AO25" t="s">
        <v>157</v>
      </c>
      <c r="AP25" t="s">
        <v>156</v>
      </c>
      <c r="AQ25" t="s">
        <v>157</v>
      </c>
      <c r="AR25" t="s">
        <v>166</v>
      </c>
      <c r="AS25" t="s">
        <v>156</v>
      </c>
      <c r="AT25" t="s">
        <v>151</v>
      </c>
      <c r="AU25" t="s">
        <v>151</v>
      </c>
      <c r="AV25" t="s">
        <v>151</v>
      </c>
      <c r="AW25" t="s">
        <v>153</v>
      </c>
      <c r="AX25" t="s">
        <v>157</v>
      </c>
      <c r="AY25" t="s">
        <v>157</v>
      </c>
      <c r="AZ25" t="s">
        <v>153</v>
      </c>
      <c r="BA25" t="s">
        <v>156</v>
      </c>
      <c r="BB25" t="s">
        <v>151</v>
      </c>
      <c r="BC25" t="s">
        <v>157</v>
      </c>
      <c r="BD25" t="s">
        <v>151</v>
      </c>
      <c r="BE25" t="s">
        <v>156</v>
      </c>
      <c r="BF25" t="s">
        <v>149</v>
      </c>
      <c r="BG25" t="s">
        <v>169</v>
      </c>
      <c r="BH25" t="s">
        <v>169</v>
      </c>
      <c r="BI25" t="s">
        <v>169</v>
      </c>
      <c r="BJ25" t="s">
        <v>162</v>
      </c>
      <c r="BK25" t="s">
        <v>151</v>
      </c>
      <c r="BL25" t="s">
        <v>157</v>
      </c>
      <c r="BM25" t="s">
        <v>157</v>
      </c>
      <c r="BN25" t="s">
        <v>151</v>
      </c>
      <c r="BO25" t="s">
        <v>157</v>
      </c>
      <c r="BP25" t="s">
        <v>151</v>
      </c>
      <c r="BQ25" t="s">
        <v>151</v>
      </c>
      <c r="BR25" t="s">
        <v>153</v>
      </c>
      <c r="BS25" t="s">
        <v>151</v>
      </c>
      <c r="BT25" t="s">
        <v>149</v>
      </c>
      <c r="BU25" t="s">
        <v>151</v>
      </c>
      <c r="BV25" t="s">
        <v>157</v>
      </c>
      <c r="BW25" t="s">
        <v>157</v>
      </c>
      <c r="BX25" t="s">
        <v>157</v>
      </c>
      <c r="BY25" t="s">
        <v>157</v>
      </c>
      <c r="BZ25" t="s">
        <v>157</v>
      </c>
      <c r="CA25" t="s">
        <v>153</v>
      </c>
      <c r="CB25" t="s">
        <v>157</v>
      </c>
      <c r="CC25" t="s">
        <v>162</v>
      </c>
      <c r="CD25" t="s">
        <v>149</v>
      </c>
      <c r="CE25" t="s">
        <v>151</v>
      </c>
      <c r="CF25" t="s">
        <v>153</v>
      </c>
      <c r="CG25" t="s">
        <v>151</v>
      </c>
      <c r="CH25" t="s">
        <v>159</v>
      </c>
      <c r="CI25" t="s">
        <v>159</v>
      </c>
      <c r="CJ25" t="s">
        <v>169</v>
      </c>
      <c r="CK25" t="s">
        <v>157</v>
      </c>
      <c r="CL25" t="s">
        <v>157</v>
      </c>
      <c r="CM25" t="s">
        <v>157</v>
      </c>
      <c r="CN25" t="s">
        <v>157</v>
      </c>
      <c r="CO25" t="s">
        <v>156</v>
      </c>
      <c r="CP25" t="s">
        <v>156</v>
      </c>
      <c r="CQ25" t="s">
        <v>168</v>
      </c>
      <c r="CR25" t="s">
        <v>169</v>
      </c>
      <c r="CS25" t="s">
        <v>161</v>
      </c>
      <c r="CT25" t="s">
        <v>157</v>
      </c>
      <c r="CU25" t="s">
        <v>168</v>
      </c>
      <c r="CV25" t="s">
        <v>169</v>
      </c>
      <c r="CW25" t="s">
        <v>157</v>
      </c>
      <c r="CX25" t="s">
        <v>153</v>
      </c>
      <c r="CY25" t="s">
        <v>161</v>
      </c>
      <c r="CZ25" t="s">
        <v>151</v>
      </c>
      <c r="DA25" t="s">
        <v>151</v>
      </c>
      <c r="DB25" t="s">
        <v>157</v>
      </c>
      <c r="DC25" t="s">
        <v>153</v>
      </c>
      <c r="DD25" t="s">
        <v>151</v>
      </c>
      <c r="DE25" t="s">
        <v>151</v>
      </c>
      <c r="DF25" t="s">
        <v>159</v>
      </c>
      <c r="DG25" t="s">
        <v>151</v>
      </c>
      <c r="DH25" t="s">
        <v>151</v>
      </c>
      <c r="DI25" t="s">
        <v>155</v>
      </c>
      <c r="DJ25" t="s">
        <v>157</v>
      </c>
      <c r="DK25" t="s">
        <v>151</v>
      </c>
      <c r="DL25" t="s">
        <v>167</v>
      </c>
      <c r="DM25" t="s">
        <v>168</v>
      </c>
      <c r="DN25" t="s">
        <v>167</v>
      </c>
      <c r="DO25" t="s">
        <v>153</v>
      </c>
      <c r="DP25" t="s">
        <v>153</v>
      </c>
      <c r="DQ25" t="s">
        <v>157</v>
      </c>
      <c r="DR25" t="s">
        <v>157</v>
      </c>
      <c r="DS25" t="s">
        <v>166</v>
      </c>
      <c r="DT25" t="s">
        <v>151</v>
      </c>
      <c r="DU25" t="s">
        <v>151</v>
      </c>
      <c r="DV25" t="s">
        <v>157</v>
      </c>
      <c r="DW25" t="s">
        <v>153</v>
      </c>
      <c r="DX25" t="s">
        <v>149</v>
      </c>
      <c r="DY25" t="s">
        <v>178</v>
      </c>
      <c r="DZ25" t="s">
        <v>169</v>
      </c>
      <c r="EA25" t="s">
        <v>157</v>
      </c>
      <c r="EB25" t="s">
        <v>153</v>
      </c>
      <c r="EC25" t="s">
        <v>157</v>
      </c>
      <c r="ED25" t="s">
        <v>149</v>
      </c>
      <c r="EE25" t="s">
        <v>149</v>
      </c>
      <c r="EF25" t="s">
        <v>167</v>
      </c>
      <c r="EG25" t="s">
        <v>149</v>
      </c>
      <c r="EH25" t="s">
        <v>157</v>
      </c>
      <c r="EI25" t="s">
        <v>170</v>
      </c>
      <c r="EJ25" t="s">
        <v>168</v>
      </c>
      <c r="EK25" t="s">
        <v>157</v>
      </c>
      <c r="EL25" t="s">
        <v>167</v>
      </c>
      <c r="EM25" t="s">
        <v>163</v>
      </c>
      <c r="EN25" t="s">
        <v>157</v>
      </c>
      <c r="EO25" t="s">
        <v>161</v>
      </c>
      <c r="EP25" t="s">
        <v>155</v>
      </c>
      <c r="EQ25" t="s">
        <v>155</v>
      </c>
    </row>
    <row r="26" spans="1:147" x14ac:dyDescent="0.25">
      <c r="A26">
        <v>141</v>
      </c>
      <c r="B26" t="s">
        <v>149</v>
      </c>
      <c r="C26" t="s">
        <v>169</v>
      </c>
      <c r="D26" t="s">
        <v>169</v>
      </c>
      <c r="E26" t="s">
        <v>151</v>
      </c>
      <c r="F26" t="s">
        <v>169</v>
      </c>
      <c r="G26" t="s">
        <v>169</v>
      </c>
      <c r="H26" t="s">
        <v>151</v>
      </c>
      <c r="I26" t="s">
        <v>151</v>
      </c>
      <c r="J26" t="s">
        <v>151</v>
      </c>
      <c r="K26" t="s">
        <v>151</v>
      </c>
      <c r="L26" t="s">
        <v>169</v>
      </c>
      <c r="M26" t="s">
        <v>155</v>
      </c>
      <c r="N26" t="s">
        <v>151</v>
      </c>
      <c r="O26" t="s">
        <v>151</v>
      </c>
      <c r="P26" t="s">
        <v>151</v>
      </c>
      <c r="Q26" t="s">
        <v>166</v>
      </c>
      <c r="R26" t="s">
        <v>159</v>
      </c>
      <c r="S26" t="s">
        <v>151</v>
      </c>
      <c r="T26" t="s">
        <v>168</v>
      </c>
      <c r="U26" t="s">
        <v>149</v>
      </c>
      <c r="V26" t="s">
        <v>155</v>
      </c>
      <c r="W26" t="s">
        <v>149</v>
      </c>
      <c r="X26" t="s">
        <v>166</v>
      </c>
      <c r="Y26" t="s">
        <v>151</v>
      </c>
      <c r="Z26" t="s">
        <v>151</v>
      </c>
      <c r="AA26" t="s">
        <v>151</v>
      </c>
      <c r="AB26" t="s">
        <v>151</v>
      </c>
      <c r="AC26" t="s">
        <v>157</v>
      </c>
      <c r="AD26" t="s">
        <v>151</v>
      </c>
      <c r="AE26" t="s">
        <v>157</v>
      </c>
      <c r="AF26" t="s">
        <v>162</v>
      </c>
      <c r="AG26" t="s">
        <v>157</v>
      </c>
      <c r="AH26" t="s">
        <v>161</v>
      </c>
      <c r="AI26" t="s">
        <v>159</v>
      </c>
      <c r="AJ26" t="s">
        <v>149</v>
      </c>
      <c r="AK26" t="s">
        <v>151</v>
      </c>
      <c r="AL26" t="s">
        <v>155</v>
      </c>
      <c r="AM26" t="s">
        <v>151</v>
      </c>
      <c r="AN26" t="s">
        <v>151</v>
      </c>
      <c r="AO26" t="s">
        <v>151</v>
      </c>
      <c r="AP26" t="s">
        <v>156</v>
      </c>
      <c r="AQ26" t="s">
        <v>157</v>
      </c>
      <c r="AR26" t="s">
        <v>163</v>
      </c>
      <c r="AS26" t="s">
        <v>151</v>
      </c>
      <c r="AT26" t="s">
        <v>151</v>
      </c>
      <c r="AU26" t="s">
        <v>157</v>
      </c>
      <c r="AV26" t="s">
        <v>151</v>
      </c>
      <c r="AW26" t="s">
        <v>153</v>
      </c>
      <c r="AX26" t="s">
        <v>157</v>
      </c>
      <c r="AY26" t="s">
        <v>151</v>
      </c>
      <c r="AZ26" t="s">
        <v>151</v>
      </c>
      <c r="BA26" t="s">
        <v>156</v>
      </c>
      <c r="BB26" t="s">
        <v>151</v>
      </c>
      <c r="BC26" t="s">
        <v>157</v>
      </c>
      <c r="BD26" t="s">
        <v>157</v>
      </c>
      <c r="BE26" t="s">
        <v>151</v>
      </c>
      <c r="BF26" t="s">
        <v>149</v>
      </c>
      <c r="BG26" t="s">
        <v>169</v>
      </c>
      <c r="BH26" t="s">
        <v>155</v>
      </c>
      <c r="BI26" t="s">
        <v>149</v>
      </c>
      <c r="BJ26" t="s">
        <v>151</v>
      </c>
      <c r="BK26" t="s">
        <v>151</v>
      </c>
      <c r="BL26" t="s">
        <v>157</v>
      </c>
      <c r="BM26" t="s">
        <v>157</v>
      </c>
      <c r="BN26" t="s">
        <v>151</v>
      </c>
      <c r="BO26" t="s">
        <v>157</v>
      </c>
      <c r="BP26" t="s">
        <v>162</v>
      </c>
      <c r="BQ26" t="s">
        <v>157</v>
      </c>
      <c r="BR26" t="s">
        <v>153</v>
      </c>
      <c r="BS26" t="s">
        <v>151</v>
      </c>
      <c r="BT26" t="s">
        <v>168</v>
      </c>
      <c r="BU26" t="s">
        <v>157</v>
      </c>
      <c r="BV26" t="s">
        <v>157</v>
      </c>
      <c r="BW26" t="s">
        <v>157</v>
      </c>
      <c r="BX26" t="s">
        <v>153</v>
      </c>
      <c r="BY26" t="s">
        <v>157</v>
      </c>
      <c r="BZ26" t="s">
        <v>168</v>
      </c>
      <c r="CA26" t="s">
        <v>157</v>
      </c>
      <c r="CB26" t="s">
        <v>157</v>
      </c>
      <c r="CC26" t="s">
        <v>162</v>
      </c>
      <c r="CD26" t="s">
        <v>155</v>
      </c>
      <c r="CE26" t="s">
        <v>151</v>
      </c>
      <c r="CF26" t="s">
        <v>157</v>
      </c>
      <c r="CG26" t="s">
        <v>156</v>
      </c>
      <c r="CH26" t="s">
        <v>159</v>
      </c>
      <c r="CI26" t="s">
        <v>159</v>
      </c>
      <c r="CJ26" t="s">
        <v>168</v>
      </c>
      <c r="CK26" t="s">
        <v>157</v>
      </c>
      <c r="CL26" t="s">
        <v>151</v>
      </c>
      <c r="CM26" t="s">
        <v>157</v>
      </c>
      <c r="CN26" t="s">
        <v>151</v>
      </c>
      <c r="CO26" t="s">
        <v>186</v>
      </c>
      <c r="CP26" t="s">
        <v>151</v>
      </c>
      <c r="CQ26" t="s">
        <v>168</v>
      </c>
      <c r="CR26" t="s">
        <v>169</v>
      </c>
      <c r="CS26" t="s">
        <v>151</v>
      </c>
      <c r="CT26" t="s">
        <v>156</v>
      </c>
      <c r="CU26" t="s">
        <v>168</v>
      </c>
      <c r="CV26" t="s">
        <v>155</v>
      </c>
      <c r="CW26" t="s">
        <v>157</v>
      </c>
      <c r="CX26" t="s">
        <v>168</v>
      </c>
      <c r="CY26" t="s">
        <v>153</v>
      </c>
      <c r="CZ26" t="s">
        <v>157</v>
      </c>
      <c r="DA26" t="s">
        <v>157</v>
      </c>
      <c r="DB26" t="s">
        <v>157</v>
      </c>
      <c r="DC26" t="s">
        <v>151</v>
      </c>
      <c r="DD26" t="s">
        <v>151</v>
      </c>
      <c r="DE26" t="s">
        <v>156</v>
      </c>
      <c r="DF26" t="s">
        <v>159</v>
      </c>
      <c r="DG26" t="s">
        <v>151</v>
      </c>
      <c r="DH26" t="s">
        <v>151</v>
      </c>
      <c r="DI26" t="s">
        <v>154</v>
      </c>
      <c r="DJ26" t="s">
        <v>184</v>
      </c>
      <c r="DK26" t="s">
        <v>156</v>
      </c>
      <c r="DL26" t="s">
        <v>151</v>
      </c>
      <c r="DM26" t="s">
        <v>168</v>
      </c>
      <c r="DN26" t="s">
        <v>151</v>
      </c>
      <c r="DO26" t="s">
        <v>168</v>
      </c>
      <c r="DP26" t="s">
        <v>151</v>
      </c>
      <c r="DQ26" t="s">
        <v>157</v>
      </c>
      <c r="DR26" t="s">
        <v>157</v>
      </c>
      <c r="DS26" t="s">
        <v>157</v>
      </c>
      <c r="DT26" t="s">
        <v>151</v>
      </c>
      <c r="DU26" t="s">
        <v>151</v>
      </c>
      <c r="DV26" t="s">
        <v>157</v>
      </c>
      <c r="DW26" t="s">
        <v>153</v>
      </c>
      <c r="DX26" t="s">
        <v>149</v>
      </c>
      <c r="DY26" t="s">
        <v>157</v>
      </c>
      <c r="DZ26" t="s">
        <v>169</v>
      </c>
      <c r="EA26" t="s">
        <v>157</v>
      </c>
      <c r="EB26" t="s">
        <v>151</v>
      </c>
      <c r="EC26" t="s">
        <v>153</v>
      </c>
      <c r="ED26" t="s">
        <v>149</v>
      </c>
      <c r="EE26" t="s">
        <v>168</v>
      </c>
      <c r="EF26" t="s">
        <v>167</v>
      </c>
      <c r="EG26" t="s">
        <v>149</v>
      </c>
      <c r="EH26" t="s">
        <v>157</v>
      </c>
      <c r="EJ26" t="s">
        <v>168</v>
      </c>
      <c r="EK26" t="s">
        <v>151</v>
      </c>
      <c r="EL26" t="s">
        <v>161</v>
      </c>
      <c r="EM26" t="s">
        <v>172</v>
      </c>
      <c r="EN26" t="s">
        <v>151</v>
      </c>
      <c r="EO26" t="s">
        <v>161</v>
      </c>
      <c r="EP26" t="s">
        <v>155</v>
      </c>
      <c r="EQ26" t="s">
        <v>155</v>
      </c>
    </row>
    <row r="27" spans="1:147" x14ac:dyDescent="0.25">
      <c r="A27">
        <v>142</v>
      </c>
      <c r="B27" t="s">
        <v>168</v>
      </c>
      <c r="C27" t="s">
        <v>150</v>
      </c>
      <c r="D27" t="s">
        <v>169</v>
      </c>
      <c r="E27" t="s">
        <v>151</v>
      </c>
      <c r="F27" t="s">
        <v>169</v>
      </c>
      <c r="G27" t="s">
        <v>168</v>
      </c>
      <c r="H27" t="s">
        <v>151</v>
      </c>
      <c r="I27" t="s">
        <v>153</v>
      </c>
      <c r="J27" t="s">
        <v>151</v>
      </c>
      <c r="K27" t="s">
        <v>151</v>
      </c>
      <c r="L27" t="s">
        <v>169</v>
      </c>
      <c r="M27" t="s">
        <v>154</v>
      </c>
      <c r="N27" t="s">
        <v>157</v>
      </c>
      <c r="P27" t="s">
        <v>151</v>
      </c>
      <c r="Q27" t="s">
        <v>166</v>
      </c>
      <c r="R27" t="s">
        <v>168</v>
      </c>
      <c r="S27" t="s">
        <v>151</v>
      </c>
      <c r="T27" t="s">
        <v>168</v>
      </c>
      <c r="U27" t="s">
        <v>169</v>
      </c>
      <c r="V27" t="s">
        <v>155</v>
      </c>
      <c r="W27" t="s">
        <v>155</v>
      </c>
      <c r="X27" t="s">
        <v>166</v>
      </c>
      <c r="Y27" t="s">
        <v>153</v>
      </c>
      <c r="Z27" t="s">
        <v>153</v>
      </c>
      <c r="AA27" t="s">
        <v>153</v>
      </c>
      <c r="AB27" t="s">
        <v>153</v>
      </c>
      <c r="AC27" t="s">
        <v>153</v>
      </c>
      <c r="AD27" t="s">
        <v>151</v>
      </c>
      <c r="AE27" t="s">
        <v>166</v>
      </c>
      <c r="AF27" t="s">
        <v>162</v>
      </c>
      <c r="AG27" t="s">
        <v>168</v>
      </c>
      <c r="AH27" t="s">
        <v>151</v>
      </c>
      <c r="AI27" t="s">
        <v>159</v>
      </c>
      <c r="AJ27" t="s">
        <v>149</v>
      </c>
      <c r="AK27" t="s">
        <v>162</v>
      </c>
      <c r="AL27" t="s">
        <v>169</v>
      </c>
      <c r="AM27" t="s">
        <v>162</v>
      </c>
      <c r="AN27" t="s">
        <v>151</v>
      </c>
      <c r="AO27" t="s">
        <v>151</v>
      </c>
      <c r="AP27" t="s">
        <v>151</v>
      </c>
      <c r="AQ27" t="s">
        <v>157</v>
      </c>
      <c r="AR27" t="s">
        <v>157</v>
      </c>
      <c r="AS27" t="s">
        <v>157</v>
      </c>
      <c r="AU27" t="s">
        <v>157</v>
      </c>
      <c r="AV27" t="s">
        <v>151</v>
      </c>
      <c r="AW27" t="s">
        <v>153</v>
      </c>
      <c r="AX27" t="s">
        <v>157</v>
      </c>
      <c r="AY27" t="s">
        <v>164</v>
      </c>
      <c r="AZ27" t="s">
        <v>151</v>
      </c>
      <c r="BA27" t="s">
        <v>151</v>
      </c>
      <c r="BB27" t="s">
        <v>156</v>
      </c>
      <c r="BC27" t="s">
        <v>157</v>
      </c>
      <c r="BD27" t="s">
        <v>156</v>
      </c>
      <c r="BE27" t="s">
        <v>156</v>
      </c>
      <c r="BF27" t="s">
        <v>149</v>
      </c>
      <c r="BG27" t="s">
        <v>155</v>
      </c>
      <c r="BH27" t="s">
        <v>169</v>
      </c>
      <c r="BI27" t="s">
        <v>155</v>
      </c>
      <c r="BJ27" t="s">
        <v>162</v>
      </c>
      <c r="BK27" t="s">
        <v>153</v>
      </c>
      <c r="BL27" t="s">
        <v>157</v>
      </c>
      <c r="BM27" t="s">
        <v>157</v>
      </c>
      <c r="BN27" t="s">
        <v>151</v>
      </c>
      <c r="BO27" t="s">
        <v>151</v>
      </c>
      <c r="BP27" t="s">
        <v>151</v>
      </c>
      <c r="BQ27" t="s">
        <v>157</v>
      </c>
      <c r="BR27" t="s">
        <v>153</v>
      </c>
      <c r="BS27" t="s">
        <v>151</v>
      </c>
      <c r="BT27" t="s">
        <v>168</v>
      </c>
      <c r="BU27" t="s">
        <v>157</v>
      </c>
      <c r="BV27" t="s">
        <v>157</v>
      </c>
      <c r="BW27" t="s">
        <v>157</v>
      </c>
      <c r="BX27" t="s">
        <v>153</v>
      </c>
      <c r="BY27" t="s">
        <v>157</v>
      </c>
      <c r="BZ27" t="s">
        <v>157</v>
      </c>
      <c r="CA27" t="s">
        <v>151</v>
      </c>
      <c r="CB27" t="s">
        <v>157</v>
      </c>
      <c r="CC27" t="s">
        <v>151</v>
      </c>
      <c r="CD27" t="s">
        <v>169</v>
      </c>
      <c r="CE27" t="s">
        <v>151</v>
      </c>
      <c r="CF27" t="s">
        <v>153</v>
      </c>
      <c r="CG27" t="s">
        <v>156</v>
      </c>
      <c r="CH27" t="s">
        <v>168</v>
      </c>
      <c r="CI27" t="s">
        <v>159</v>
      </c>
      <c r="CJ27" t="s">
        <v>169</v>
      </c>
      <c r="CK27" t="s">
        <v>157</v>
      </c>
      <c r="CL27" t="s">
        <v>151</v>
      </c>
      <c r="CM27" t="s">
        <v>157</v>
      </c>
      <c r="CN27" t="s">
        <v>157</v>
      </c>
      <c r="CO27" t="s">
        <v>157</v>
      </c>
      <c r="CP27" t="s">
        <v>156</v>
      </c>
      <c r="CQ27" t="s">
        <v>159</v>
      </c>
      <c r="CR27" t="s">
        <v>155</v>
      </c>
      <c r="CS27" t="s">
        <v>162</v>
      </c>
      <c r="CT27" t="s">
        <v>151</v>
      </c>
      <c r="CU27" t="s">
        <v>168</v>
      </c>
      <c r="CV27" t="s">
        <v>155</v>
      </c>
      <c r="CW27" t="s">
        <v>157</v>
      </c>
      <c r="CX27" t="s">
        <v>168</v>
      </c>
      <c r="CY27" t="s">
        <v>151</v>
      </c>
      <c r="CZ27" t="s">
        <v>175</v>
      </c>
      <c r="DA27" t="s">
        <v>151</v>
      </c>
      <c r="DB27" t="s">
        <v>157</v>
      </c>
      <c r="DC27" t="s">
        <v>151</v>
      </c>
      <c r="DD27" t="s">
        <v>162</v>
      </c>
      <c r="DE27" t="s">
        <v>151</v>
      </c>
      <c r="DF27" t="s">
        <v>159</v>
      </c>
      <c r="DG27" t="s">
        <v>151</v>
      </c>
      <c r="DH27" t="s">
        <v>151</v>
      </c>
      <c r="DI27" t="s">
        <v>155</v>
      </c>
      <c r="DJ27" t="s">
        <v>157</v>
      </c>
      <c r="DK27" t="s">
        <v>166</v>
      </c>
      <c r="DL27" t="s">
        <v>167</v>
      </c>
      <c r="DM27" t="s">
        <v>157</v>
      </c>
      <c r="DN27" t="s">
        <v>151</v>
      </c>
      <c r="DO27" t="s">
        <v>157</v>
      </c>
      <c r="DP27" t="s">
        <v>151</v>
      </c>
      <c r="DQ27" t="s">
        <v>157</v>
      </c>
      <c r="DR27" t="s">
        <v>151</v>
      </c>
      <c r="DS27" t="s">
        <v>157</v>
      </c>
      <c r="DT27" t="s">
        <v>151</v>
      </c>
      <c r="DU27" t="s">
        <v>151</v>
      </c>
      <c r="DV27" t="s">
        <v>157</v>
      </c>
      <c r="DW27" t="s">
        <v>153</v>
      </c>
      <c r="DX27" t="s">
        <v>149</v>
      </c>
      <c r="DY27" t="s">
        <v>180</v>
      </c>
      <c r="DZ27" t="s">
        <v>169</v>
      </c>
      <c r="EA27" t="s">
        <v>178</v>
      </c>
      <c r="EB27" t="s">
        <v>153</v>
      </c>
      <c r="EC27" t="s">
        <v>157</v>
      </c>
      <c r="ED27" t="s">
        <v>149</v>
      </c>
      <c r="EE27" t="s">
        <v>169</v>
      </c>
      <c r="EF27" t="s">
        <v>167</v>
      </c>
      <c r="EG27" t="s">
        <v>149</v>
      </c>
      <c r="EH27" t="s">
        <v>157</v>
      </c>
      <c r="EJ27" t="s">
        <v>168</v>
      </c>
      <c r="EK27" t="s">
        <v>157</v>
      </c>
      <c r="EL27" t="s">
        <v>161</v>
      </c>
      <c r="EM27" t="s">
        <v>166</v>
      </c>
      <c r="EN27" t="s">
        <v>156</v>
      </c>
      <c r="EO27" t="s">
        <v>167</v>
      </c>
      <c r="EP27" t="s">
        <v>155</v>
      </c>
      <c r="EQ27" t="s">
        <v>155</v>
      </c>
    </row>
    <row r="28" spans="1:147" x14ac:dyDescent="0.25">
      <c r="A28">
        <v>143</v>
      </c>
      <c r="B28" t="s">
        <v>150</v>
      </c>
      <c r="C28" t="s">
        <v>150</v>
      </c>
      <c r="D28" t="s">
        <v>169</v>
      </c>
      <c r="E28" t="s">
        <v>153</v>
      </c>
      <c r="F28" t="s">
        <v>169</v>
      </c>
      <c r="G28" t="s">
        <v>149</v>
      </c>
      <c r="H28" t="s">
        <v>153</v>
      </c>
      <c r="I28" t="s">
        <v>151</v>
      </c>
      <c r="J28" t="s">
        <v>153</v>
      </c>
      <c r="K28" t="s">
        <v>161</v>
      </c>
      <c r="L28" t="s">
        <v>154</v>
      </c>
      <c r="M28" t="s">
        <v>154</v>
      </c>
      <c r="N28" t="s">
        <v>157</v>
      </c>
      <c r="O28" t="s">
        <v>151</v>
      </c>
      <c r="P28" t="s">
        <v>157</v>
      </c>
      <c r="Q28" t="s">
        <v>151</v>
      </c>
      <c r="R28" t="s">
        <v>168</v>
      </c>
      <c r="S28" t="s">
        <v>151</v>
      </c>
      <c r="T28" t="s">
        <v>159</v>
      </c>
      <c r="U28" t="s">
        <v>169</v>
      </c>
      <c r="V28" t="s">
        <v>155</v>
      </c>
      <c r="W28" t="s">
        <v>149</v>
      </c>
      <c r="X28" t="s">
        <v>172</v>
      </c>
      <c r="Y28" t="s">
        <v>151</v>
      </c>
      <c r="Z28" t="s">
        <v>153</v>
      </c>
      <c r="AA28" t="s">
        <v>164</v>
      </c>
      <c r="AB28" t="s">
        <v>161</v>
      </c>
      <c r="AC28" t="s">
        <v>151</v>
      </c>
      <c r="AD28" t="s">
        <v>151</v>
      </c>
      <c r="AE28" t="s">
        <v>163</v>
      </c>
      <c r="AF28" t="s">
        <v>162</v>
      </c>
      <c r="AG28" t="s">
        <v>165</v>
      </c>
      <c r="AH28" t="s">
        <v>161</v>
      </c>
      <c r="AI28" t="s">
        <v>159</v>
      </c>
      <c r="AJ28" t="s">
        <v>169</v>
      </c>
      <c r="AK28" t="s">
        <v>166</v>
      </c>
      <c r="AL28" t="s">
        <v>155</v>
      </c>
      <c r="AM28" t="s">
        <v>157</v>
      </c>
      <c r="AN28" t="s">
        <v>157</v>
      </c>
      <c r="AO28" t="s">
        <v>157</v>
      </c>
      <c r="AP28" t="s">
        <v>186</v>
      </c>
      <c r="AQ28" t="s">
        <v>157</v>
      </c>
      <c r="AR28" t="s">
        <v>157</v>
      </c>
      <c r="AS28" t="s">
        <v>156</v>
      </c>
      <c r="AT28" t="s">
        <v>151</v>
      </c>
      <c r="AU28" t="s">
        <v>153</v>
      </c>
      <c r="AV28" t="s">
        <v>162</v>
      </c>
      <c r="AW28" t="s">
        <v>161</v>
      </c>
      <c r="AX28" t="s">
        <v>157</v>
      </c>
      <c r="AY28" t="s">
        <v>157</v>
      </c>
      <c r="AZ28" t="s">
        <v>153</v>
      </c>
      <c r="BA28" t="s">
        <v>156</v>
      </c>
      <c r="BB28" t="s">
        <v>156</v>
      </c>
      <c r="BC28" t="s">
        <v>153</v>
      </c>
      <c r="BD28" t="s">
        <v>151</v>
      </c>
      <c r="BE28" t="s">
        <v>156</v>
      </c>
      <c r="BF28" t="s">
        <v>168</v>
      </c>
      <c r="BG28" t="s">
        <v>169</v>
      </c>
      <c r="BH28" t="s">
        <v>155</v>
      </c>
      <c r="BI28" t="s">
        <v>155</v>
      </c>
      <c r="BJ28" t="s">
        <v>162</v>
      </c>
      <c r="BK28" t="s">
        <v>157</v>
      </c>
      <c r="BL28" t="s">
        <v>157</v>
      </c>
      <c r="BM28" t="s">
        <v>157</v>
      </c>
      <c r="BN28" t="s">
        <v>153</v>
      </c>
      <c r="BO28" t="s">
        <v>151</v>
      </c>
      <c r="BP28" t="s">
        <v>161</v>
      </c>
      <c r="BQ28" t="s">
        <v>151</v>
      </c>
      <c r="BR28" t="s">
        <v>157</v>
      </c>
      <c r="BS28" t="s">
        <v>153</v>
      </c>
      <c r="BT28" t="s">
        <v>149</v>
      </c>
      <c r="BU28" t="s">
        <v>151</v>
      </c>
      <c r="BV28" t="s">
        <v>157</v>
      </c>
      <c r="BW28" t="s">
        <v>157</v>
      </c>
      <c r="BX28" t="s">
        <v>161</v>
      </c>
      <c r="BY28" t="s">
        <v>151</v>
      </c>
      <c r="BZ28" t="s">
        <v>157</v>
      </c>
      <c r="CA28" t="s">
        <v>151</v>
      </c>
      <c r="CB28" t="s">
        <v>157</v>
      </c>
      <c r="CC28" t="s">
        <v>162</v>
      </c>
      <c r="CD28" t="s">
        <v>154</v>
      </c>
      <c r="CE28" t="s">
        <v>156</v>
      </c>
      <c r="CF28" t="s">
        <v>153</v>
      </c>
      <c r="CG28" t="s">
        <v>151</v>
      </c>
      <c r="CH28" t="s">
        <v>159</v>
      </c>
      <c r="CI28" t="s">
        <v>168</v>
      </c>
      <c r="CJ28" t="s">
        <v>150</v>
      </c>
      <c r="CK28" t="s">
        <v>162</v>
      </c>
      <c r="CL28" t="s">
        <v>162</v>
      </c>
      <c r="CM28" t="s">
        <v>156</v>
      </c>
      <c r="CN28" t="s">
        <v>153</v>
      </c>
      <c r="CO28" t="s">
        <v>157</v>
      </c>
      <c r="CP28" t="s">
        <v>161</v>
      </c>
      <c r="CQ28" t="s">
        <v>159</v>
      </c>
      <c r="CR28" t="s">
        <v>169</v>
      </c>
      <c r="CS28" t="s">
        <v>151</v>
      </c>
      <c r="CT28" t="s">
        <v>151</v>
      </c>
      <c r="CU28" t="s">
        <v>168</v>
      </c>
      <c r="CV28" t="s">
        <v>155</v>
      </c>
      <c r="CW28" t="s">
        <v>151</v>
      </c>
      <c r="CX28" t="s">
        <v>153</v>
      </c>
      <c r="CY28" t="s">
        <v>153</v>
      </c>
      <c r="CZ28" t="s">
        <v>157</v>
      </c>
      <c r="DA28" t="s">
        <v>161</v>
      </c>
      <c r="DB28" t="s">
        <v>157</v>
      </c>
      <c r="DC28" t="s">
        <v>153</v>
      </c>
      <c r="DD28" t="s">
        <v>151</v>
      </c>
      <c r="DE28" t="s">
        <v>156</v>
      </c>
      <c r="DF28" t="s">
        <v>168</v>
      </c>
      <c r="DG28" t="s">
        <v>151</v>
      </c>
      <c r="DH28" t="s">
        <v>151</v>
      </c>
      <c r="DI28" t="s">
        <v>169</v>
      </c>
      <c r="DJ28" t="s">
        <v>157</v>
      </c>
      <c r="DK28" t="s">
        <v>166</v>
      </c>
      <c r="DL28" t="s">
        <v>167</v>
      </c>
      <c r="DM28" t="s">
        <v>157</v>
      </c>
      <c r="DN28" t="s">
        <v>167</v>
      </c>
      <c r="DO28" t="s">
        <v>168</v>
      </c>
      <c r="DP28" t="s">
        <v>153</v>
      </c>
      <c r="DQ28" t="s">
        <v>157</v>
      </c>
      <c r="DR28" t="s">
        <v>153</v>
      </c>
      <c r="DS28" t="s">
        <v>166</v>
      </c>
      <c r="DT28" t="s">
        <v>153</v>
      </c>
      <c r="DU28" t="s">
        <v>151</v>
      </c>
      <c r="DV28" t="s">
        <v>157</v>
      </c>
      <c r="DW28" t="s">
        <v>161</v>
      </c>
      <c r="DX28" t="s">
        <v>149</v>
      </c>
      <c r="DY28" t="s">
        <v>178</v>
      </c>
      <c r="DZ28" t="s">
        <v>154</v>
      </c>
      <c r="EA28" t="s">
        <v>180</v>
      </c>
      <c r="EB28" t="s">
        <v>157</v>
      </c>
      <c r="EC28" t="s">
        <v>161</v>
      </c>
      <c r="ED28" t="s">
        <v>149</v>
      </c>
      <c r="EE28" t="s">
        <v>149</v>
      </c>
      <c r="EF28" t="s">
        <v>167</v>
      </c>
      <c r="EG28" t="s">
        <v>149</v>
      </c>
      <c r="EH28" t="s">
        <v>157</v>
      </c>
      <c r="EI28" t="s">
        <v>170</v>
      </c>
      <c r="EJ28" t="s">
        <v>153</v>
      </c>
      <c r="EK28" t="s">
        <v>157</v>
      </c>
      <c r="EL28" t="s">
        <v>161</v>
      </c>
      <c r="EM28" t="s">
        <v>166</v>
      </c>
      <c r="EN28" t="s">
        <v>164</v>
      </c>
      <c r="EO28" t="s">
        <v>161</v>
      </c>
      <c r="EP28" t="s">
        <v>155</v>
      </c>
      <c r="EQ28" t="s">
        <v>155</v>
      </c>
    </row>
    <row r="29" spans="1:147" x14ac:dyDescent="0.25">
      <c r="A29">
        <v>144</v>
      </c>
      <c r="B29" t="s">
        <v>168</v>
      </c>
      <c r="C29" t="s">
        <v>169</v>
      </c>
      <c r="D29" t="s">
        <v>150</v>
      </c>
      <c r="E29" t="s">
        <v>157</v>
      </c>
      <c r="F29" t="s">
        <v>152</v>
      </c>
      <c r="G29" t="s">
        <v>168</v>
      </c>
      <c r="H29" t="s">
        <v>161</v>
      </c>
      <c r="I29" t="s">
        <v>153</v>
      </c>
      <c r="J29" t="s">
        <v>157</v>
      </c>
      <c r="K29" t="s">
        <v>156</v>
      </c>
      <c r="L29" t="s">
        <v>149</v>
      </c>
      <c r="M29" t="s">
        <v>149</v>
      </c>
      <c r="N29" t="s">
        <v>157</v>
      </c>
      <c r="O29" t="s">
        <v>157</v>
      </c>
      <c r="P29" t="s">
        <v>157</v>
      </c>
      <c r="Q29" t="s">
        <v>151</v>
      </c>
      <c r="R29" t="s">
        <v>159</v>
      </c>
      <c r="S29" t="s">
        <v>151</v>
      </c>
      <c r="T29" t="s">
        <v>159</v>
      </c>
      <c r="U29" t="s">
        <v>154</v>
      </c>
      <c r="V29" t="s">
        <v>149</v>
      </c>
      <c r="W29" t="s">
        <v>149</v>
      </c>
      <c r="X29" t="s">
        <v>172</v>
      </c>
      <c r="Y29" t="s">
        <v>157</v>
      </c>
      <c r="Z29" t="s">
        <v>161</v>
      </c>
      <c r="AA29" t="s">
        <v>161</v>
      </c>
      <c r="AB29" t="s">
        <v>157</v>
      </c>
      <c r="AC29" t="s">
        <v>157</v>
      </c>
      <c r="AD29" t="s">
        <v>151</v>
      </c>
      <c r="AE29" t="s">
        <v>157</v>
      </c>
      <c r="AF29" t="s">
        <v>157</v>
      </c>
      <c r="AG29" t="s">
        <v>157</v>
      </c>
      <c r="AH29" t="s">
        <v>156</v>
      </c>
      <c r="AI29" t="s">
        <v>159</v>
      </c>
      <c r="AJ29" t="s">
        <v>149</v>
      </c>
      <c r="AK29" t="s">
        <v>151</v>
      </c>
      <c r="AL29" t="s">
        <v>149</v>
      </c>
      <c r="AM29" t="s">
        <v>157</v>
      </c>
      <c r="AN29" t="s">
        <v>157</v>
      </c>
      <c r="AO29" t="s">
        <v>157</v>
      </c>
      <c r="AP29" t="s">
        <v>156</v>
      </c>
      <c r="AQ29" t="s">
        <v>157</v>
      </c>
      <c r="AR29" t="s">
        <v>157</v>
      </c>
      <c r="AS29" t="s">
        <v>157</v>
      </c>
      <c r="AT29" t="s">
        <v>157</v>
      </c>
      <c r="AU29" t="s">
        <v>157</v>
      </c>
      <c r="AV29" t="s">
        <v>157</v>
      </c>
      <c r="AW29" t="s">
        <v>153</v>
      </c>
      <c r="AX29" t="s">
        <v>157</v>
      </c>
      <c r="AY29" t="s">
        <v>157</v>
      </c>
      <c r="AZ29" t="s">
        <v>151</v>
      </c>
      <c r="BA29" t="s">
        <v>157</v>
      </c>
      <c r="BB29" t="s">
        <v>157</v>
      </c>
      <c r="BC29" t="s">
        <v>157</v>
      </c>
      <c r="BD29" t="s">
        <v>186</v>
      </c>
      <c r="BE29" t="s">
        <v>156</v>
      </c>
      <c r="BF29" t="s">
        <v>149</v>
      </c>
      <c r="BG29" t="s">
        <v>155</v>
      </c>
      <c r="BH29" t="s">
        <v>149</v>
      </c>
      <c r="BI29" t="s">
        <v>149</v>
      </c>
      <c r="BJ29" t="s">
        <v>151</v>
      </c>
      <c r="BK29" t="s">
        <v>157</v>
      </c>
      <c r="BL29" t="s">
        <v>157</v>
      </c>
      <c r="BM29" t="s">
        <v>157</v>
      </c>
      <c r="BN29" t="s">
        <v>157</v>
      </c>
      <c r="BO29" t="s">
        <v>157</v>
      </c>
      <c r="BP29" t="s">
        <v>157</v>
      </c>
      <c r="BQ29" t="s">
        <v>157</v>
      </c>
      <c r="BR29" t="s">
        <v>157</v>
      </c>
      <c r="BS29" t="s">
        <v>157</v>
      </c>
      <c r="BT29" t="s">
        <v>149</v>
      </c>
      <c r="BU29" t="s">
        <v>157</v>
      </c>
      <c r="BV29" t="s">
        <v>157</v>
      </c>
      <c r="BW29" t="s">
        <v>157</v>
      </c>
      <c r="BX29" t="s">
        <v>151</v>
      </c>
      <c r="BY29" t="s">
        <v>157</v>
      </c>
      <c r="BZ29" t="s">
        <v>157</v>
      </c>
      <c r="CA29" t="s">
        <v>157</v>
      </c>
      <c r="CB29" t="s">
        <v>157</v>
      </c>
      <c r="CC29" t="s">
        <v>157</v>
      </c>
      <c r="CD29" t="s">
        <v>169</v>
      </c>
      <c r="CE29" t="s">
        <v>157</v>
      </c>
      <c r="CF29" t="s">
        <v>151</v>
      </c>
      <c r="CG29" t="s">
        <v>157</v>
      </c>
      <c r="CH29" t="s">
        <v>159</v>
      </c>
      <c r="CI29" t="s">
        <v>159</v>
      </c>
      <c r="CJ29" t="s">
        <v>168</v>
      </c>
      <c r="CK29" t="s">
        <v>157</v>
      </c>
      <c r="CL29" t="s">
        <v>157</v>
      </c>
      <c r="CM29" t="s">
        <v>157</v>
      </c>
      <c r="CN29" t="s">
        <v>157</v>
      </c>
      <c r="CO29" t="s">
        <v>157</v>
      </c>
      <c r="CP29" t="s">
        <v>157</v>
      </c>
      <c r="CQ29" t="s">
        <v>159</v>
      </c>
      <c r="CR29" t="s">
        <v>149</v>
      </c>
      <c r="CS29" t="s">
        <v>151</v>
      </c>
      <c r="CT29" t="s">
        <v>157</v>
      </c>
      <c r="CU29" t="s">
        <v>149</v>
      </c>
      <c r="CV29" t="s">
        <v>149</v>
      </c>
      <c r="CW29" t="s">
        <v>157</v>
      </c>
      <c r="CX29" t="s">
        <v>168</v>
      </c>
      <c r="CY29" t="s">
        <v>161</v>
      </c>
      <c r="CZ29" t="s">
        <v>175</v>
      </c>
      <c r="DA29" t="s">
        <v>157</v>
      </c>
      <c r="DB29" t="s">
        <v>157</v>
      </c>
      <c r="DC29" t="s">
        <v>157</v>
      </c>
      <c r="DD29" t="s">
        <v>157</v>
      </c>
      <c r="DE29" t="s">
        <v>157</v>
      </c>
      <c r="DF29" t="s">
        <v>159</v>
      </c>
      <c r="DG29" t="s">
        <v>157</v>
      </c>
      <c r="DH29" t="s">
        <v>157</v>
      </c>
      <c r="DI29" t="s">
        <v>169</v>
      </c>
      <c r="DJ29" t="s">
        <v>157</v>
      </c>
      <c r="DK29" t="s">
        <v>157</v>
      </c>
      <c r="DL29" t="s">
        <v>167</v>
      </c>
      <c r="DM29" t="s">
        <v>157</v>
      </c>
      <c r="DN29" t="s">
        <v>167</v>
      </c>
      <c r="DO29" t="s">
        <v>157</v>
      </c>
      <c r="DP29" t="s">
        <v>157</v>
      </c>
      <c r="DQ29" t="s">
        <v>157</v>
      </c>
      <c r="DR29" t="s">
        <v>157</v>
      </c>
      <c r="DS29" t="s">
        <v>157</v>
      </c>
      <c r="DT29" t="s">
        <v>157</v>
      </c>
      <c r="DU29" t="s">
        <v>151</v>
      </c>
      <c r="DV29" t="s">
        <v>157</v>
      </c>
      <c r="DW29" t="s">
        <v>157</v>
      </c>
      <c r="DX29" t="s">
        <v>149</v>
      </c>
      <c r="DY29" t="s">
        <v>157</v>
      </c>
      <c r="DZ29" t="s">
        <v>149</v>
      </c>
      <c r="EA29" t="s">
        <v>157</v>
      </c>
      <c r="EB29" t="s">
        <v>157</v>
      </c>
      <c r="EC29" t="s">
        <v>157</v>
      </c>
      <c r="ED29" t="s">
        <v>149</v>
      </c>
      <c r="EE29" t="s">
        <v>149</v>
      </c>
      <c r="EF29" t="s">
        <v>167</v>
      </c>
      <c r="EG29" t="s">
        <v>149</v>
      </c>
      <c r="EH29" t="s">
        <v>157</v>
      </c>
      <c r="EI29" t="s">
        <v>170</v>
      </c>
      <c r="EJ29" t="s">
        <v>159</v>
      </c>
      <c r="EK29" t="s">
        <v>157</v>
      </c>
      <c r="EL29" t="s">
        <v>171</v>
      </c>
      <c r="EM29" t="s">
        <v>172</v>
      </c>
      <c r="EN29" t="s">
        <v>157</v>
      </c>
      <c r="EO29" t="s">
        <v>176</v>
      </c>
      <c r="EP29" t="s">
        <v>149</v>
      </c>
      <c r="EQ29" t="s">
        <v>149</v>
      </c>
    </row>
    <row r="30" spans="1:147" x14ac:dyDescent="0.25">
      <c r="A30">
        <v>147</v>
      </c>
      <c r="B30" t="s">
        <v>150</v>
      </c>
      <c r="C30" t="s">
        <v>150</v>
      </c>
      <c r="D30" t="s">
        <v>169</v>
      </c>
      <c r="E30" t="s">
        <v>151</v>
      </c>
      <c r="F30" t="s">
        <v>154</v>
      </c>
      <c r="G30" t="s">
        <v>169</v>
      </c>
      <c r="H30" t="s">
        <v>153</v>
      </c>
      <c r="I30" t="s">
        <v>151</v>
      </c>
      <c r="J30" t="s">
        <v>153</v>
      </c>
      <c r="K30" t="s">
        <v>151</v>
      </c>
      <c r="L30" t="s">
        <v>169</v>
      </c>
      <c r="M30" t="s">
        <v>169</v>
      </c>
      <c r="N30" t="s">
        <v>156</v>
      </c>
      <c r="O30" t="s">
        <v>157</v>
      </c>
      <c r="P30" t="s">
        <v>151</v>
      </c>
      <c r="Q30" t="s">
        <v>151</v>
      </c>
      <c r="R30" t="s">
        <v>159</v>
      </c>
      <c r="S30" t="s">
        <v>151</v>
      </c>
      <c r="T30" t="s">
        <v>183</v>
      </c>
      <c r="U30" t="s">
        <v>169</v>
      </c>
      <c r="V30" t="s">
        <v>169</v>
      </c>
      <c r="W30" t="s">
        <v>155</v>
      </c>
      <c r="X30" t="s">
        <v>166</v>
      </c>
      <c r="Y30" t="s">
        <v>151</v>
      </c>
      <c r="Z30" t="s">
        <v>153</v>
      </c>
      <c r="AA30" t="s">
        <v>153</v>
      </c>
      <c r="AB30" t="s">
        <v>153</v>
      </c>
      <c r="AC30" t="s">
        <v>151</v>
      </c>
      <c r="AD30" t="s">
        <v>151</v>
      </c>
      <c r="AE30" t="s">
        <v>166</v>
      </c>
      <c r="AF30" t="s">
        <v>162</v>
      </c>
      <c r="AG30" t="s">
        <v>168</v>
      </c>
      <c r="AH30" t="s">
        <v>161</v>
      </c>
      <c r="AI30" t="s">
        <v>159</v>
      </c>
      <c r="AJ30" t="s">
        <v>155</v>
      </c>
      <c r="AK30" t="s">
        <v>157</v>
      </c>
      <c r="AL30" t="s">
        <v>154</v>
      </c>
      <c r="AM30" t="s">
        <v>151</v>
      </c>
      <c r="AN30" t="s">
        <v>151</v>
      </c>
      <c r="AO30" t="s">
        <v>157</v>
      </c>
      <c r="AP30" t="s">
        <v>156</v>
      </c>
      <c r="AQ30" t="s">
        <v>168</v>
      </c>
      <c r="AR30" t="s">
        <v>163</v>
      </c>
      <c r="AS30" t="s">
        <v>151</v>
      </c>
      <c r="AT30" t="s">
        <v>157</v>
      </c>
      <c r="AU30" t="s">
        <v>153</v>
      </c>
      <c r="AV30" t="s">
        <v>157</v>
      </c>
      <c r="AW30" t="s">
        <v>153</v>
      </c>
      <c r="AX30" t="s">
        <v>157</v>
      </c>
      <c r="AY30" t="s">
        <v>156</v>
      </c>
      <c r="AZ30" t="s">
        <v>153</v>
      </c>
      <c r="BA30" t="s">
        <v>156</v>
      </c>
      <c r="BB30" t="s">
        <v>156</v>
      </c>
      <c r="BC30" t="s">
        <v>151</v>
      </c>
      <c r="BD30" t="s">
        <v>151</v>
      </c>
      <c r="BE30" t="s">
        <v>156</v>
      </c>
      <c r="BF30" t="s">
        <v>169</v>
      </c>
      <c r="BG30" t="s">
        <v>154</v>
      </c>
      <c r="BH30" t="s">
        <v>169</v>
      </c>
      <c r="BI30" t="s">
        <v>149</v>
      </c>
      <c r="BJ30" t="s">
        <v>151</v>
      </c>
      <c r="BK30" t="s">
        <v>151</v>
      </c>
      <c r="BL30" t="s">
        <v>157</v>
      </c>
      <c r="BM30" t="s">
        <v>157</v>
      </c>
      <c r="BN30" t="s">
        <v>153</v>
      </c>
      <c r="BO30" t="s">
        <v>157</v>
      </c>
      <c r="BP30" t="s">
        <v>151</v>
      </c>
      <c r="BQ30" t="s">
        <v>151</v>
      </c>
      <c r="BR30" t="s">
        <v>168</v>
      </c>
      <c r="BS30" t="s">
        <v>151</v>
      </c>
      <c r="BT30" t="s">
        <v>168</v>
      </c>
      <c r="BU30" t="s">
        <v>151</v>
      </c>
      <c r="BV30" t="s">
        <v>151</v>
      </c>
      <c r="BW30" t="s">
        <v>157</v>
      </c>
      <c r="BX30" t="s">
        <v>153</v>
      </c>
      <c r="BY30" t="s">
        <v>157</v>
      </c>
      <c r="BZ30" t="s">
        <v>157</v>
      </c>
      <c r="CA30" t="s">
        <v>153</v>
      </c>
      <c r="CB30" t="s">
        <v>157</v>
      </c>
      <c r="CC30" t="s">
        <v>151</v>
      </c>
      <c r="CD30" t="s">
        <v>169</v>
      </c>
      <c r="CE30" t="s">
        <v>151</v>
      </c>
      <c r="CF30" t="s">
        <v>153</v>
      </c>
      <c r="CG30" t="s">
        <v>156</v>
      </c>
      <c r="CH30" t="s">
        <v>159</v>
      </c>
      <c r="CI30" t="s">
        <v>168</v>
      </c>
      <c r="CJ30" t="s">
        <v>169</v>
      </c>
      <c r="CK30" t="s">
        <v>151</v>
      </c>
      <c r="CL30" t="s">
        <v>151</v>
      </c>
      <c r="CM30" t="s">
        <v>151</v>
      </c>
      <c r="CN30" t="s">
        <v>153</v>
      </c>
      <c r="CO30" t="s">
        <v>157</v>
      </c>
      <c r="CP30" t="s">
        <v>156</v>
      </c>
      <c r="CQ30" t="s">
        <v>159</v>
      </c>
      <c r="CR30" t="s">
        <v>155</v>
      </c>
      <c r="CS30" t="s">
        <v>151</v>
      </c>
      <c r="CT30" t="s">
        <v>151</v>
      </c>
      <c r="CU30" t="s">
        <v>169</v>
      </c>
      <c r="CV30" t="s">
        <v>154</v>
      </c>
      <c r="CW30" t="s">
        <v>157</v>
      </c>
      <c r="CX30" t="s">
        <v>168</v>
      </c>
      <c r="CY30" t="s">
        <v>151</v>
      </c>
      <c r="CZ30" t="s">
        <v>157</v>
      </c>
      <c r="DA30" t="s">
        <v>157</v>
      </c>
      <c r="DB30" t="s">
        <v>157</v>
      </c>
      <c r="DC30" t="s">
        <v>153</v>
      </c>
      <c r="DD30" t="s">
        <v>151</v>
      </c>
      <c r="DE30" t="s">
        <v>156</v>
      </c>
      <c r="DF30" t="s">
        <v>159</v>
      </c>
      <c r="DG30" t="s">
        <v>151</v>
      </c>
      <c r="DH30" t="s">
        <v>151</v>
      </c>
      <c r="DI30" t="s">
        <v>149</v>
      </c>
      <c r="DJ30" t="s">
        <v>157</v>
      </c>
      <c r="DK30" t="s">
        <v>151</v>
      </c>
      <c r="DL30" t="s">
        <v>151</v>
      </c>
      <c r="DM30" t="s">
        <v>157</v>
      </c>
      <c r="DN30" t="s">
        <v>151</v>
      </c>
      <c r="DO30" t="s">
        <v>157</v>
      </c>
      <c r="DP30" t="s">
        <v>151</v>
      </c>
      <c r="DQ30" t="s">
        <v>153</v>
      </c>
      <c r="DR30" t="s">
        <v>153</v>
      </c>
      <c r="DS30" t="s">
        <v>157</v>
      </c>
      <c r="DT30" t="s">
        <v>157</v>
      </c>
      <c r="DU30" t="s">
        <v>151</v>
      </c>
      <c r="DV30" t="s">
        <v>157</v>
      </c>
      <c r="DW30" t="s">
        <v>153</v>
      </c>
      <c r="DX30" t="s">
        <v>169</v>
      </c>
      <c r="DY30" t="s">
        <v>157</v>
      </c>
      <c r="DZ30" t="s">
        <v>169</v>
      </c>
      <c r="EA30" t="s">
        <v>157</v>
      </c>
      <c r="EB30" t="s">
        <v>151</v>
      </c>
      <c r="EC30" t="s">
        <v>153</v>
      </c>
      <c r="ED30" t="s">
        <v>168</v>
      </c>
      <c r="EE30" t="s">
        <v>168</v>
      </c>
      <c r="EF30" t="s">
        <v>151</v>
      </c>
      <c r="EG30" t="s">
        <v>149</v>
      </c>
      <c r="EH30" t="s">
        <v>151</v>
      </c>
      <c r="EI30" t="s">
        <v>179</v>
      </c>
      <c r="EJ30" t="s">
        <v>168</v>
      </c>
      <c r="EK30" t="s">
        <v>157</v>
      </c>
      <c r="EL30" t="s">
        <v>161</v>
      </c>
      <c r="EM30" t="s">
        <v>172</v>
      </c>
      <c r="EN30" t="s">
        <v>161</v>
      </c>
      <c r="EO30" t="s">
        <v>171</v>
      </c>
      <c r="EP30" t="s">
        <v>155</v>
      </c>
      <c r="EQ30" t="s">
        <v>155</v>
      </c>
    </row>
    <row r="31" spans="1:147" x14ac:dyDescent="0.25">
      <c r="A31">
        <v>201</v>
      </c>
      <c r="B31" t="s">
        <v>149</v>
      </c>
      <c r="C31" t="s">
        <v>150</v>
      </c>
      <c r="D31" t="s">
        <v>169</v>
      </c>
      <c r="E31" t="s">
        <v>151</v>
      </c>
      <c r="F31" t="s">
        <v>169</v>
      </c>
      <c r="G31" t="s">
        <v>169</v>
      </c>
      <c r="H31" t="s">
        <v>151</v>
      </c>
      <c r="I31" t="s">
        <v>151</v>
      </c>
      <c r="J31" t="s">
        <v>151</v>
      </c>
      <c r="K31" t="s">
        <v>151</v>
      </c>
      <c r="L31" t="s">
        <v>154</v>
      </c>
      <c r="M31" t="s">
        <v>154</v>
      </c>
      <c r="N31" t="s">
        <v>151</v>
      </c>
      <c r="O31" t="s">
        <v>151</v>
      </c>
      <c r="P31" t="s">
        <v>157</v>
      </c>
      <c r="Q31" t="s">
        <v>166</v>
      </c>
      <c r="R31" t="s">
        <v>159</v>
      </c>
      <c r="S31" t="s">
        <v>151</v>
      </c>
      <c r="T31" t="s">
        <v>168</v>
      </c>
      <c r="U31" t="s">
        <v>154</v>
      </c>
      <c r="V31" t="s">
        <v>154</v>
      </c>
      <c r="W31" t="s">
        <v>169</v>
      </c>
      <c r="X31" t="s">
        <v>160</v>
      </c>
      <c r="Y31" t="s">
        <v>151</v>
      </c>
      <c r="Z31" t="s">
        <v>157</v>
      </c>
      <c r="AA31" t="s">
        <v>161</v>
      </c>
      <c r="AB31" t="s">
        <v>161</v>
      </c>
      <c r="AC31" t="s">
        <v>157</v>
      </c>
      <c r="AD31" t="s">
        <v>151</v>
      </c>
      <c r="AE31" t="s">
        <v>157</v>
      </c>
      <c r="AF31" t="s">
        <v>162</v>
      </c>
      <c r="AG31" t="s">
        <v>168</v>
      </c>
      <c r="AH31" t="s">
        <v>151</v>
      </c>
      <c r="AI31" t="s">
        <v>159</v>
      </c>
      <c r="AJ31" t="s">
        <v>155</v>
      </c>
      <c r="AK31" t="s">
        <v>166</v>
      </c>
      <c r="AL31" t="s">
        <v>155</v>
      </c>
      <c r="AM31" t="s">
        <v>151</v>
      </c>
      <c r="AN31" t="s">
        <v>151</v>
      </c>
      <c r="AO31" t="s">
        <v>153</v>
      </c>
      <c r="AP31" t="s">
        <v>151</v>
      </c>
      <c r="AQ31" t="s">
        <v>168</v>
      </c>
      <c r="AR31" t="s">
        <v>163</v>
      </c>
      <c r="AS31" t="s">
        <v>157</v>
      </c>
      <c r="AT31" t="s">
        <v>157</v>
      </c>
      <c r="AU31" t="s">
        <v>151</v>
      </c>
      <c r="AV31" t="s">
        <v>157</v>
      </c>
      <c r="AW31" t="s">
        <v>161</v>
      </c>
      <c r="AX31" t="s">
        <v>157</v>
      </c>
      <c r="AY31" t="s">
        <v>161</v>
      </c>
      <c r="AZ31" t="s">
        <v>153</v>
      </c>
      <c r="BA31" t="s">
        <v>156</v>
      </c>
      <c r="BB31" t="s">
        <v>151</v>
      </c>
      <c r="BC31" t="s">
        <v>157</v>
      </c>
      <c r="BD31" t="s">
        <v>157</v>
      </c>
      <c r="BE31" t="s">
        <v>156</v>
      </c>
      <c r="BF31" t="s">
        <v>149</v>
      </c>
      <c r="BG31" t="s">
        <v>169</v>
      </c>
      <c r="BH31" t="s">
        <v>169</v>
      </c>
      <c r="BI31" t="s">
        <v>169</v>
      </c>
      <c r="BJ31" t="s">
        <v>162</v>
      </c>
      <c r="BK31" t="s">
        <v>151</v>
      </c>
      <c r="BL31" t="s">
        <v>157</v>
      </c>
      <c r="BM31" t="s">
        <v>157</v>
      </c>
      <c r="BN31" t="s">
        <v>151</v>
      </c>
      <c r="BO31" t="s">
        <v>157</v>
      </c>
      <c r="BP31" t="s">
        <v>151</v>
      </c>
      <c r="BQ31" t="s">
        <v>157</v>
      </c>
      <c r="BR31" t="s">
        <v>165</v>
      </c>
      <c r="BS31" t="s">
        <v>153</v>
      </c>
      <c r="BT31" t="s">
        <v>168</v>
      </c>
      <c r="BU31" t="s">
        <v>166</v>
      </c>
      <c r="BV31" t="s">
        <v>157</v>
      </c>
      <c r="BW31" t="s">
        <v>167</v>
      </c>
      <c r="BX31" t="s">
        <v>153</v>
      </c>
      <c r="BY31" t="s">
        <v>157</v>
      </c>
      <c r="BZ31" t="s">
        <v>167</v>
      </c>
      <c r="CA31" t="s">
        <v>153</v>
      </c>
      <c r="CB31" t="s">
        <v>157</v>
      </c>
      <c r="CC31" t="s">
        <v>166</v>
      </c>
      <c r="CD31" t="s">
        <v>155</v>
      </c>
      <c r="CE31" t="s">
        <v>156</v>
      </c>
      <c r="CF31" t="s">
        <v>157</v>
      </c>
      <c r="CG31" t="s">
        <v>151</v>
      </c>
      <c r="CH31" t="s">
        <v>159</v>
      </c>
      <c r="CI31" t="s">
        <v>159</v>
      </c>
      <c r="CJ31" t="s">
        <v>169</v>
      </c>
      <c r="CK31" t="s">
        <v>162</v>
      </c>
      <c r="CL31" t="s">
        <v>151</v>
      </c>
      <c r="CM31" t="s">
        <v>157</v>
      </c>
      <c r="CN31" t="s">
        <v>151</v>
      </c>
      <c r="CO31" t="s">
        <v>186</v>
      </c>
      <c r="CP31" t="s">
        <v>156</v>
      </c>
      <c r="CQ31" t="s">
        <v>168</v>
      </c>
      <c r="CR31" t="s">
        <v>169</v>
      </c>
      <c r="CS31" t="s">
        <v>157</v>
      </c>
      <c r="CT31" t="s">
        <v>156</v>
      </c>
      <c r="CU31" t="s">
        <v>150</v>
      </c>
      <c r="CV31" t="s">
        <v>169</v>
      </c>
      <c r="CW31" t="s">
        <v>157</v>
      </c>
      <c r="CX31" t="s">
        <v>153</v>
      </c>
      <c r="CY31" t="s">
        <v>151</v>
      </c>
      <c r="CZ31" t="s">
        <v>151</v>
      </c>
      <c r="DA31" t="s">
        <v>157</v>
      </c>
      <c r="DB31" t="s">
        <v>157</v>
      </c>
      <c r="DC31" t="s">
        <v>153</v>
      </c>
      <c r="DD31" t="s">
        <v>157</v>
      </c>
      <c r="DE31" t="s">
        <v>156</v>
      </c>
      <c r="DF31" t="s">
        <v>159</v>
      </c>
      <c r="DG31" t="s">
        <v>157</v>
      </c>
      <c r="DH31" t="s">
        <v>157</v>
      </c>
      <c r="DI31" t="s">
        <v>154</v>
      </c>
      <c r="DJ31" t="s">
        <v>157</v>
      </c>
      <c r="DK31" t="s">
        <v>151</v>
      </c>
      <c r="DL31" t="s">
        <v>151</v>
      </c>
      <c r="DM31" t="s">
        <v>168</v>
      </c>
      <c r="DN31" t="s">
        <v>151</v>
      </c>
      <c r="DO31" t="s">
        <v>167</v>
      </c>
      <c r="DP31" t="s">
        <v>151</v>
      </c>
      <c r="DQ31" t="s">
        <v>153</v>
      </c>
      <c r="DR31" t="s">
        <v>157</v>
      </c>
      <c r="DS31" t="s">
        <v>157</v>
      </c>
      <c r="DT31" t="s">
        <v>157</v>
      </c>
      <c r="DU31" t="s">
        <v>151</v>
      </c>
      <c r="DV31" t="s">
        <v>157</v>
      </c>
      <c r="DW31" t="s">
        <v>153</v>
      </c>
      <c r="DX31" t="s">
        <v>149</v>
      </c>
      <c r="DY31" t="s">
        <v>178</v>
      </c>
      <c r="DZ31" t="s">
        <v>169</v>
      </c>
      <c r="EA31" t="s">
        <v>157</v>
      </c>
      <c r="EB31" t="s">
        <v>157</v>
      </c>
      <c r="EC31" t="s">
        <v>153</v>
      </c>
      <c r="ED31" t="s">
        <v>149</v>
      </c>
      <c r="EE31" t="s">
        <v>149</v>
      </c>
      <c r="EF31" t="s">
        <v>157</v>
      </c>
      <c r="EG31" t="s">
        <v>149</v>
      </c>
      <c r="EH31" t="s">
        <v>153</v>
      </c>
      <c r="EI31" t="s">
        <v>170</v>
      </c>
      <c r="EJ31" t="s">
        <v>168</v>
      </c>
      <c r="EK31" t="s">
        <v>157</v>
      </c>
      <c r="EL31" t="s">
        <v>161</v>
      </c>
      <c r="EM31" t="s">
        <v>163</v>
      </c>
      <c r="EN31" t="s">
        <v>151</v>
      </c>
      <c r="EO31" t="s">
        <v>176</v>
      </c>
      <c r="EP31" t="s">
        <v>169</v>
      </c>
      <c r="EQ31" t="s">
        <v>169</v>
      </c>
    </row>
    <row r="32" spans="1:147" x14ac:dyDescent="0.25">
      <c r="A32">
        <v>203</v>
      </c>
      <c r="B32" t="s">
        <v>168</v>
      </c>
      <c r="C32" t="s">
        <v>169</v>
      </c>
      <c r="D32" t="s">
        <v>150</v>
      </c>
      <c r="E32" t="s">
        <v>157</v>
      </c>
      <c r="F32" t="s">
        <v>169</v>
      </c>
      <c r="G32" t="s">
        <v>169</v>
      </c>
      <c r="H32" t="s">
        <v>157</v>
      </c>
      <c r="I32" t="s">
        <v>157</v>
      </c>
      <c r="J32" t="s">
        <v>157</v>
      </c>
      <c r="K32" t="s">
        <v>157</v>
      </c>
      <c r="L32" t="s">
        <v>155</v>
      </c>
      <c r="M32" t="s">
        <v>155</v>
      </c>
      <c r="N32" t="s">
        <v>157</v>
      </c>
      <c r="O32" t="s">
        <v>157</v>
      </c>
      <c r="P32" t="s">
        <v>157</v>
      </c>
      <c r="Q32" t="s">
        <v>151</v>
      </c>
      <c r="R32" t="s">
        <v>159</v>
      </c>
      <c r="S32" t="s">
        <v>157</v>
      </c>
      <c r="T32" t="s">
        <v>168</v>
      </c>
      <c r="U32" t="s">
        <v>154</v>
      </c>
      <c r="V32" t="s">
        <v>149</v>
      </c>
      <c r="W32" t="s">
        <v>149</v>
      </c>
      <c r="X32" t="s">
        <v>172</v>
      </c>
      <c r="Y32" t="s">
        <v>157</v>
      </c>
      <c r="Z32" t="s">
        <v>157</v>
      </c>
      <c r="AA32" t="s">
        <v>161</v>
      </c>
      <c r="AB32" t="s">
        <v>151</v>
      </c>
      <c r="AC32" t="s">
        <v>151</v>
      </c>
      <c r="AD32" t="s">
        <v>161</v>
      </c>
      <c r="AE32" t="s">
        <v>157</v>
      </c>
      <c r="AF32" t="s">
        <v>151</v>
      </c>
      <c r="AG32" t="s">
        <v>168</v>
      </c>
      <c r="AH32" t="s">
        <v>156</v>
      </c>
      <c r="AI32" t="s">
        <v>159</v>
      </c>
      <c r="AJ32" t="s">
        <v>149</v>
      </c>
      <c r="AK32" t="s">
        <v>162</v>
      </c>
      <c r="AL32" t="s">
        <v>169</v>
      </c>
      <c r="AM32" t="s">
        <v>157</v>
      </c>
      <c r="AN32" t="s">
        <v>151</v>
      </c>
      <c r="AO32" t="s">
        <v>151</v>
      </c>
      <c r="AP32" t="s">
        <v>151</v>
      </c>
      <c r="AQ32" t="s">
        <v>167</v>
      </c>
      <c r="AR32" t="s">
        <v>157</v>
      </c>
      <c r="AS32" t="s">
        <v>157</v>
      </c>
      <c r="AT32" t="s">
        <v>157</v>
      </c>
      <c r="AU32" t="s">
        <v>151</v>
      </c>
      <c r="AV32" t="s">
        <v>157</v>
      </c>
      <c r="AW32" t="s">
        <v>151</v>
      </c>
      <c r="AX32" t="s">
        <v>157</v>
      </c>
      <c r="AY32" t="s">
        <v>151</v>
      </c>
      <c r="AZ32" t="s">
        <v>157</v>
      </c>
      <c r="BA32" t="s">
        <v>151</v>
      </c>
      <c r="BB32" t="s">
        <v>157</v>
      </c>
      <c r="BC32" t="s">
        <v>157</v>
      </c>
      <c r="BD32" t="s">
        <v>157</v>
      </c>
      <c r="BE32" t="s">
        <v>151</v>
      </c>
      <c r="BF32" t="s">
        <v>149</v>
      </c>
      <c r="BG32" t="s">
        <v>155</v>
      </c>
      <c r="BH32" t="s">
        <v>149</v>
      </c>
      <c r="BI32" t="s">
        <v>149</v>
      </c>
      <c r="BJ32" t="s">
        <v>161</v>
      </c>
      <c r="BK32" t="s">
        <v>157</v>
      </c>
      <c r="BL32" t="s">
        <v>157</v>
      </c>
      <c r="BM32" t="s">
        <v>157</v>
      </c>
      <c r="BN32" t="s">
        <v>151</v>
      </c>
      <c r="BO32" t="s">
        <v>157</v>
      </c>
      <c r="BP32" t="s">
        <v>162</v>
      </c>
      <c r="BQ32" t="s">
        <v>157</v>
      </c>
      <c r="BR32" t="s">
        <v>153</v>
      </c>
      <c r="BS32" t="s">
        <v>151</v>
      </c>
      <c r="BT32" t="s">
        <v>168</v>
      </c>
      <c r="BU32" t="s">
        <v>157</v>
      </c>
      <c r="BV32" t="s">
        <v>157</v>
      </c>
      <c r="BW32" t="s">
        <v>167</v>
      </c>
      <c r="BX32" t="s">
        <v>151</v>
      </c>
      <c r="BY32" t="s">
        <v>157</v>
      </c>
      <c r="BZ32" t="s">
        <v>167</v>
      </c>
      <c r="CA32" t="s">
        <v>151</v>
      </c>
      <c r="CB32" t="s">
        <v>157</v>
      </c>
      <c r="CC32" t="s">
        <v>151</v>
      </c>
      <c r="CD32" t="s">
        <v>149</v>
      </c>
      <c r="CE32" t="s">
        <v>157</v>
      </c>
      <c r="CF32" t="s">
        <v>153</v>
      </c>
      <c r="CG32" t="s">
        <v>156</v>
      </c>
      <c r="CH32" t="s">
        <v>159</v>
      </c>
      <c r="CI32" t="s">
        <v>159</v>
      </c>
      <c r="CJ32" t="s">
        <v>150</v>
      </c>
      <c r="CK32" t="s">
        <v>162</v>
      </c>
      <c r="CL32" t="s">
        <v>151</v>
      </c>
      <c r="CM32" t="s">
        <v>157</v>
      </c>
      <c r="CN32" t="s">
        <v>157</v>
      </c>
      <c r="CO32" t="s">
        <v>157</v>
      </c>
      <c r="CP32" t="s">
        <v>151</v>
      </c>
      <c r="CQ32" t="s">
        <v>168</v>
      </c>
      <c r="CR32" t="s">
        <v>155</v>
      </c>
      <c r="CS32" t="s">
        <v>162</v>
      </c>
      <c r="CT32" t="s">
        <v>151</v>
      </c>
      <c r="CU32" t="s">
        <v>169</v>
      </c>
      <c r="CV32" t="s">
        <v>169</v>
      </c>
      <c r="CW32" t="s">
        <v>157</v>
      </c>
      <c r="CX32" t="s">
        <v>153</v>
      </c>
      <c r="CY32" t="s">
        <v>151</v>
      </c>
      <c r="CZ32" t="s">
        <v>151</v>
      </c>
      <c r="DA32" t="s">
        <v>157</v>
      </c>
      <c r="DB32" t="s">
        <v>157</v>
      </c>
      <c r="DC32" t="s">
        <v>157</v>
      </c>
      <c r="DD32" t="s">
        <v>151</v>
      </c>
      <c r="DE32" t="s">
        <v>157</v>
      </c>
      <c r="DF32" t="s">
        <v>168</v>
      </c>
      <c r="DG32" t="s">
        <v>151</v>
      </c>
      <c r="DH32" t="s">
        <v>157</v>
      </c>
      <c r="DI32" t="s">
        <v>155</v>
      </c>
      <c r="DJ32" t="s">
        <v>157</v>
      </c>
      <c r="DK32" t="s">
        <v>151</v>
      </c>
      <c r="DL32" t="s">
        <v>157</v>
      </c>
      <c r="DM32" t="s">
        <v>168</v>
      </c>
      <c r="DN32" t="s">
        <v>157</v>
      </c>
      <c r="DO32" t="s">
        <v>168</v>
      </c>
      <c r="DP32" t="s">
        <v>157</v>
      </c>
      <c r="DQ32" t="s">
        <v>153</v>
      </c>
      <c r="DR32" t="s">
        <v>151</v>
      </c>
      <c r="DS32" t="s">
        <v>157</v>
      </c>
      <c r="DT32" t="s">
        <v>153</v>
      </c>
      <c r="DU32" t="s">
        <v>157</v>
      </c>
      <c r="DV32" t="s">
        <v>157</v>
      </c>
      <c r="DW32" t="s">
        <v>151</v>
      </c>
      <c r="DX32" t="s">
        <v>155</v>
      </c>
      <c r="DY32" t="s">
        <v>157</v>
      </c>
      <c r="DZ32" t="s">
        <v>152</v>
      </c>
      <c r="EA32" t="s">
        <v>157</v>
      </c>
      <c r="EB32" t="s">
        <v>151</v>
      </c>
      <c r="EC32" t="s">
        <v>157</v>
      </c>
      <c r="ED32" t="s">
        <v>149</v>
      </c>
      <c r="EE32" t="s">
        <v>168</v>
      </c>
      <c r="EF32" t="s">
        <v>157</v>
      </c>
      <c r="EG32" t="s">
        <v>149</v>
      </c>
      <c r="EH32" t="s">
        <v>157</v>
      </c>
      <c r="EI32" t="s">
        <v>170</v>
      </c>
      <c r="EJ32" t="s">
        <v>153</v>
      </c>
      <c r="EK32" t="s">
        <v>157</v>
      </c>
      <c r="EL32" t="s">
        <v>161</v>
      </c>
      <c r="EM32" t="s">
        <v>172</v>
      </c>
      <c r="EN32" t="s">
        <v>157</v>
      </c>
      <c r="EO32" t="s">
        <v>161</v>
      </c>
      <c r="EP32" t="s">
        <v>149</v>
      </c>
      <c r="EQ32" t="s">
        <v>149</v>
      </c>
    </row>
    <row r="33" spans="1:147" x14ac:dyDescent="0.25">
      <c r="A33">
        <v>204</v>
      </c>
      <c r="B33" t="s">
        <v>168</v>
      </c>
      <c r="C33" t="s">
        <v>150</v>
      </c>
      <c r="D33" t="s">
        <v>149</v>
      </c>
      <c r="E33" t="s">
        <v>157</v>
      </c>
      <c r="F33" t="s">
        <v>152</v>
      </c>
      <c r="G33" t="s">
        <v>149</v>
      </c>
      <c r="H33" t="s">
        <v>157</v>
      </c>
      <c r="I33" t="s">
        <v>157</v>
      </c>
      <c r="J33" t="s">
        <v>157</v>
      </c>
      <c r="K33" t="s">
        <v>157</v>
      </c>
      <c r="L33" t="s">
        <v>155</v>
      </c>
      <c r="M33" t="s">
        <v>169</v>
      </c>
      <c r="N33" t="s">
        <v>157</v>
      </c>
      <c r="O33" t="s">
        <v>151</v>
      </c>
      <c r="P33" t="s">
        <v>157</v>
      </c>
      <c r="Q33" t="s">
        <v>157</v>
      </c>
      <c r="R33" t="s">
        <v>159</v>
      </c>
      <c r="S33" t="s">
        <v>151</v>
      </c>
      <c r="T33" t="s">
        <v>159</v>
      </c>
      <c r="U33" t="s">
        <v>155</v>
      </c>
      <c r="V33" t="s">
        <v>149</v>
      </c>
      <c r="W33" t="s">
        <v>169</v>
      </c>
      <c r="X33" t="s">
        <v>166</v>
      </c>
      <c r="Y33" t="s">
        <v>157</v>
      </c>
      <c r="Z33" t="s">
        <v>153</v>
      </c>
      <c r="AA33" t="s">
        <v>157</v>
      </c>
      <c r="AB33" t="s">
        <v>157</v>
      </c>
      <c r="AC33" t="s">
        <v>157</v>
      </c>
      <c r="AD33" t="s">
        <v>157</v>
      </c>
      <c r="AE33" t="s">
        <v>157</v>
      </c>
      <c r="AF33" t="s">
        <v>151</v>
      </c>
      <c r="AG33" t="s">
        <v>167</v>
      </c>
      <c r="AH33" t="s">
        <v>157</v>
      </c>
      <c r="AI33" t="s">
        <v>159</v>
      </c>
      <c r="AJ33" t="s">
        <v>149</v>
      </c>
      <c r="AK33" t="s">
        <v>166</v>
      </c>
      <c r="AL33" t="s">
        <v>169</v>
      </c>
      <c r="AM33" t="s">
        <v>151</v>
      </c>
      <c r="AN33" t="s">
        <v>157</v>
      </c>
      <c r="AO33" t="s">
        <v>157</v>
      </c>
      <c r="AP33" t="s">
        <v>151</v>
      </c>
      <c r="AQ33" t="s">
        <v>167</v>
      </c>
      <c r="AR33" t="s">
        <v>157</v>
      </c>
      <c r="AS33" t="s">
        <v>157</v>
      </c>
      <c r="AT33" t="s">
        <v>151</v>
      </c>
      <c r="AU33" t="s">
        <v>157</v>
      </c>
      <c r="AV33" t="s">
        <v>162</v>
      </c>
      <c r="AW33" t="s">
        <v>157</v>
      </c>
      <c r="AX33" t="s">
        <v>157</v>
      </c>
      <c r="AY33" t="s">
        <v>151</v>
      </c>
      <c r="AZ33" t="s">
        <v>157</v>
      </c>
      <c r="BA33" t="s">
        <v>156</v>
      </c>
      <c r="BB33" t="s">
        <v>156</v>
      </c>
      <c r="BC33" t="s">
        <v>157</v>
      </c>
      <c r="BD33" t="s">
        <v>157</v>
      </c>
      <c r="BE33" t="s">
        <v>156</v>
      </c>
      <c r="BF33" t="s">
        <v>149</v>
      </c>
      <c r="BG33" t="s">
        <v>152</v>
      </c>
      <c r="BH33" t="s">
        <v>149</v>
      </c>
      <c r="BI33" t="s">
        <v>149</v>
      </c>
      <c r="BJ33" t="s">
        <v>162</v>
      </c>
      <c r="BK33" t="s">
        <v>157</v>
      </c>
      <c r="BL33" t="s">
        <v>157</v>
      </c>
      <c r="BM33" t="s">
        <v>157</v>
      </c>
      <c r="BN33" t="s">
        <v>151</v>
      </c>
      <c r="BO33" t="s">
        <v>157</v>
      </c>
      <c r="BP33" t="s">
        <v>157</v>
      </c>
      <c r="BQ33" t="s">
        <v>157</v>
      </c>
      <c r="BR33" t="s">
        <v>168</v>
      </c>
      <c r="BS33" t="s">
        <v>157</v>
      </c>
      <c r="BT33" t="s">
        <v>169</v>
      </c>
      <c r="BU33" t="s">
        <v>157</v>
      </c>
      <c r="BV33" t="s">
        <v>157</v>
      </c>
      <c r="BW33" t="s">
        <v>167</v>
      </c>
      <c r="BX33" t="s">
        <v>157</v>
      </c>
      <c r="BY33" t="s">
        <v>157</v>
      </c>
      <c r="BZ33" t="s">
        <v>167</v>
      </c>
      <c r="CA33" t="s">
        <v>157</v>
      </c>
      <c r="CB33" t="s">
        <v>157</v>
      </c>
      <c r="CC33" t="s">
        <v>157</v>
      </c>
      <c r="CD33" t="s">
        <v>155</v>
      </c>
      <c r="CE33" t="s">
        <v>151</v>
      </c>
      <c r="CF33" t="s">
        <v>157</v>
      </c>
      <c r="CG33" t="s">
        <v>157</v>
      </c>
      <c r="CH33" t="s">
        <v>159</v>
      </c>
      <c r="CI33" t="s">
        <v>159</v>
      </c>
      <c r="CJ33" t="s">
        <v>149</v>
      </c>
      <c r="CK33" t="s">
        <v>151</v>
      </c>
      <c r="CL33" t="s">
        <v>151</v>
      </c>
      <c r="CM33" t="s">
        <v>157</v>
      </c>
      <c r="CN33" t="s">
        <v>157</v>
      </c>
      <c r="CO33" t="s">
        <v>157</v>
      </c>
      <c r="CP33" t="s">
        <v>164</v>
      </c>
      <c r="CQ33" t="s">
        <v>159</v>
      </c>
      <c r="CR33" t="s">
        <v>149</v>
      </c>
      <c r="CS33" t="s">
        <v>164</v>
      </c>
      <c r="CT33" t="s">
        <v>157</v>
      </c>
      <c r="CU33" t="s">
        <v>149</v>
      </c>
      <c r="CV33" t="s">
        <v>149</v>
      </c>
      <c r="CW33" t="s">
        <v>157</v>
      </c>
      <c r="CX33" t="s">
        <v>159</v>
      </c>
      <c r="CY33" t="s">
        <v>161</v>
      </c>
      <c r="CZ33" t="s">
        <v>151</v>
      </c>
      <c r="DA33" t="s">
        <v>157</v>
      </c>
      <c r="DB33" t="s">
        <v>151</v>
      </c>
      <c r="DC33" t="s">
        <v>157</v>
      </c>
      <c r="DD33" t="s">
        <v>151</v>
      </c>
      <c r="DE33" t="s">
        <v>157</v>
      </c>
      <c r="DF33" t="s">
        <v>159</v>
      </c>
      <c r="DG33" t="s">
        <v>186</v>
      </c>
      <c r="DH33" t="s">
        <v>151</v>
      </c>
      <c r="DI33" t="s">
        <v>149</v>
      </c>
      <c r="DJ33" t="s">
        <v>157</v>
      </c>
      <c r="DK33" t="s">
        <v>151</v>
      </c>
      <c r="DL33" t="s">
        <v>157</v>
      </c>
      <c r="DM33" t="s">
        <v>167</v>
      </c>
      <c r="DN33" t="s">
        <v>151</v>
      </c>
      <c r="DO33" t="s">
        <v>167</v>
      </c>
      <c r="DP33" t="s">
        <v>157</v>
      </c>
      <c r="DQ33" t="s">
        <v>157</v>
      </c>
      <c r="DR33" t="s">
        <v>157</v>
      </c>
      <c r="DS33" t="s">
        <v>157</v>
      </c>
      <c r="DT33" t="s">
        <v>164</v>
      </c>
      <c r="DU33" t="s">
        <v>151</v>
      </c>
      <c r="DV33" t="s">
        <v>157</v>
      </c>
      <c r="DW33" t="s">
        <v>157</v>
      </c>
      <c r="DX33" t="s">
        <v>149</v>
      </c>
      <c r="DY33" t="s">
        <v>157</v>
      </c>
      <c r="DZ33" t="s">
        <v>169</v>
      </c>
      <c r="EA33" t="s">
        <v>157</v>
      </c>
      <c r="EB33" t="s">
        <v>157</v>
      </c>
      <c r="EC33" t="s">
        <v>157</v>
      </c>
      <c r="ED33" t="s">
        <v>149</v>
      </c>
      <c r="EE33" t="s">
        <v>149</v>
      </c>
      <c r="EF33" t="s">
        <v>157</v>
      </c>
      <c r="EG33" t="s">
        <v>149</v>
      </c>
      <c r="EH33" t="s">
        <v>157</v>
      </c>
      <c r="EI33" t="s">
        <v>184</v>
      </c>
      <c r="EJ33" t="s">
        <v>168</v>
      </c>
      <c r="EK33" t="s">
        <v>157</v>
      </c>
      <c r="EL33" t="s">
        <v>161</v>
      </c>
      <c r="EM33" t="s">
        <v>157</v>
      </c>
      <c r="EN33" t="s">
        <v>157</v>
      </c>
      <c r="EO33" t="s">
        <v>176</v>
      </c>
      <c r="EP33" t="s">
        <v>149</v>
      </c>
      <c r="EQ33" t="s">
        <v>155</v>
      </c>
    </row>
    <row r="34" spans="1:147" x14ac:dyDescent="0.25">
      <c r="A34">
        <v>205</v>
      </c>
      <c r="B34" t="s">
        <v>174</v>
      </c>
      <c r="C34" t="s">
        <v>150</v>
      </c>
      <c r="D34" t="s">
        <v>149</v>
      </c>
      <c r="E34" t="s">
        <v>153</v>
      </c>
      <c r="F34" t="s">
        <v>154</v>
      </c>
      <c r="G34" t="s">
        <v>149</v>
      </c>
      <c r="H34" t="s">
        <v>157</v>
      </c>
      <c r="I34" t="s">
        <v>157</v>
      </c>
      <c r="J34" t="s">
        <v>157</v>
      </c>
      <c r="K34" t="s">
        <v>157</v>
      </c>
      <c r="L34" t="s">
        <v>154</v>
      </c>
      <c r="M34" t="s">
        <v>149</v>
      </c>
      <c r="N34" t="s">
        <v>157</v>
      </c>
      <c r="O34" t="s">
        <v>157</v>
      </c>
      <c r="P34" t="s">
        <v>157</v>
      </c>
      <c r="Q34" t="s">
        <v>166</v>
      </c>
      <c r="R34" t="s">
        <v>159</v>
      </c>
      <c r="S34" t="s">
        <v>157</v>
      </c>
      <c r="T34" t="s">
        <v>159</v>
      </c>
      <c r="U34" t="s">
        <v>154</v>
      </c>
      <c r="V34" t="s">
        <v>149</v>
      </c>
      <c r="W34" t="s">
        <v>149</v>
      </c>
      <c r="X34" t="s">
        <v>166</v>
      </c>
      <c r="Y34" t="s">
        <v>157</v>
      </c>
      <c r="Z34" t="s">
        <v>151</v>
      </c>
      <c r="AA34" t="s">
        <v>151</v>
      </c>
      <c r="AB34" t="s">
        <v>151</v>
      </c>
      <c r="AC34" t="s">
        <v>157</v>
      </c>
      <c r="AD34" t="s">
        <v>157</v>
      </c>
      <c r="AE34" t="s">
        <v>157</v>
      </c>
      <c r="AF34" t="s">
        <v>166</v>
      </c>
      <c r="AG34" t="s">
        <v>167</v>
      </c>
      <c r="AH34" t="s">
        <v>161</v>
      </c>
      <c r="AI34" t="s">
        <v>159</v>
      </c>
      <c r="AJ34" t="s">
        <v>149</v>
      </c>
      <c r="AK34" t="s">
        <v>162</v>
      </c>
      <c r="AL34" t="s">
        <v>149</v>
      </c>
      <c r="AM34" t="s">
        <v>166</v>
      </c>
      <c r="AN34" t="s">
        <v>161</v>
      </c>
      <c r="AO34" t="s">
        <v>157</v>
      </c>
      <c r="AP34" t="s">
        <v>186</v>
      </c>
      <c r="AQ34" t="s">
        <v>167</v>
      </c>
      <c r="AR34" t="s">
        <v>166</v>
      </c>
      <c r="AS34" t="s">
        <v>157</v>
      </c>
      <c r="AT34" t="s">
        <v>157</v>
      </c>
      <c r="AU34" t="s">
        <v>157</v>
      </c>
      <c r="AV34" t="s">
        <v>157</v>
      </c>
      <c r="AW34" t="s">
        <v>157</v>
      </c>
      <c r="AX34" t="s">
        <v>157</v>
      </c>
      <c r="AY34" t="s">
        <v>161</v>
      </c>
      <c r="AZ34" t="s">
        <v>151</v>
      </c>
      <c r="BA34" t="s">
        <v>161</v>
      </c>
      <c r="BB34" t="s">
        <v>157</v>
      </c>
      <c r="BC34" t="s">
        <v>157</v>
      </c>
      <c r="BD34" t="s">
        <v>186</v>
      </c>
      <c r="BE34" t="s">
        <v>156</v>
      </c>
      <c r="BF34" t="s">
        <v>168</v>
      </c>
      <c r="BG34" t="s">
        <v>149</v>
      </c>
      <c r="BH34" t="s">
        <v>149</v>
      </c>
      <c r="BI34" t="s">
        <v>149</v>
      </c>
      <c r="BJ34" t="s">
        <v>157</v>
      </c>
      <c r="BK34" t="s">
        <v>157</v>
      </c>
      <c r="BL34" t="s">
        <v>157</v>
      </c>
      <c r="BM34" t="s">
        <v>157</v>
      </c>
      <c r="BN34" t="s">
        <v>153</v>
      </c>
      <c r="BO34" t="s">
        <v>157</v>
      </c>
      <c r="BP34" t="s">
        <v>161</v>
      </c>
      <c r="BQ34" t="s">
        <v>157</v>
      </c>
      <c r="BR34" t="s">
        <v>165</v>
      </c>
      <c r="BS34" t="s">
        <v>157</v>
      </c>
      <c r="BT34" t="s">
        <v>149</v>
      </c>
      <c r="BU34" t="s">
        <v>157</v>
      </c>
      <c r="BV34" t="s">
        <v>157</v>
      </c>
      <c r="BW34" t="s">
        <v>167</v>
      </c>
      <c r="BX34" t="s">
        <v>157</v>
      </c>
      <c r="BY34" t="s">
        <v>157</v>
      </c>
      <c r="BZ34" t="s">
        <v>167</v>
      </c>
      <c r="CA34" t="s">
        <v>157</v>
      </c>
      <c r="CB34" t="s">
        <v>157</v>
      </c>
      <c r="CC34" t="s">
        <v>166</v>
      </c>
      <c r="CD34" t="s">
        <v>169</v>
      </c>
      <c r="CE34" t="s">
        <v>157</v>
      </c>
      <c r="CF34" t="s">
        <v>157</v>
      </c>
      <c r="CG34" t="s">
        <v>157</v>
      </c>
      <c r="CH34" t="s">
        <v>159</v>
      </c>
      <c r="CI34" t="s">
        <v>159</v>
      </c>
      <c r="CJ34" t="s">
        <v>168</v>
      </c>
      <c r="CK34" t="s">
        <v>151</v>
      </c>
      <c r="CL34" t="s">
        <v>151</v>
      </c>
      <c r="CM34" t="s">
        <v>157</v>
      </c>
      <c r="CN34" t="s">
        <v>157</v>
      </c>
      <c r="CO34" t="s">
        <v>157</v>
      </c>
      <c r="CP34" t="s">
        <v>151</v>
      </c>
      <c r="CQ34" t="s">
        <v>159</v>
      </c>
      <c r="CR34" t="s">
        <v>149</v>
      </c>
      <c r="CS34" t="s">
        <v>161</v>
      </c>
      <c r="CT34" t="s">
        <v>157</v>
      </c>
      <c r="CU34" t="s">
        <v>149</v>
      </c>
      <c r="CV34" t="s">
        <v>149</v>
      </c>
      <c r="CW34" t="s">
        <v>157</v>
      </c>
      <c r="CX34" t="s">
        <v>159</v>
      </c>
      <c r="CY34" t="s">
        <v>164</v>
      </c>
      <c r="CZ34" t="s">
        <v>157</v>
      </c>
      <c r="DA34" t="s">
        <v>164</v>
      </c>
      <c r="DB34" t="s">
        <v>157</v>
      </c>
      <c r="DC34" t="s">
        <v>157</v>
      </c>
      <c r="DD34" t="s">
        <v>161</v>
      </c>
      <c r="DE34" t="s">
        <v>157</v>
      </c>
      <c r="DF34" t="s">
        <v>159</v>
      </c>
      <c r="DG34" t="s">
        <v>156</v>
      </c>
      <c r="DH34" t="s">
        <v>157</v>
      </c>
      <c r="DI34" t="s">
        <v>149</v>
      </c>
      <c r="DJ34" t="s">
        <v>157</v>
      </c>
      <c r="DK34" t="s">
        <v>157</v>
      </c>
      <c r="DL34" t="s">
        <v>157</v>
      </c>
      <c r="DM34" t="s">
        <v>167</v>
      </c>
      <c r="DN34" t="s">
        <v>157</v>
      </c>
      <c r="DO34" t="s">
        <v>167</v>
      </c>
      <c r="DP34" t="s">
        <v>157</v>
      </c>
      <c r="DQ34" t="s">
        <v>157</v>
      </c>
      <c r="DR34" t="s">
        <v>157</v>
      </c>
      <c r="DS34" t="s">
        <v>157</v>
      </c>
      <c r="DT34" t="s">
        <v>161</v>
      </c>
      <c r="DU34" t="s">
        <v>157</v>
      </c>
      <c r="DV34" t="s">
        <v>185</v>
      </c>
      <c r="DW34" t="s">
        <v>157</v>
      </c>
      <c r="DX34" t="s">
        <v>149</v>
      </c>
      <c r="DY34" t="s">
        <v>178</v>
      </c>
      <c r="DZ34" t="s">
        <v>154</v>
      </c>
      <c r="EA34" t="s">
        <v>179</v>
      </c>
      <c r="EB34" t="s">
        <v>157</v>
      </c>
      <c r="EC34" t="s">
        <v>157</v>
      </c>
      <c r="ED34" t="s">
        <v>149</v>
      </c>
      <c r="EE34" t="s">
        <v>149</v>
      </c>
      <c r="EF34" t="s">
        <v>157</v>
      </c>
      <c r="EG34" t="s">
        <v>149</v>
      </c>
      <c r="EH34" t="s">
        <v>157</v>
      </c>
      <c r="EI34" t="s">
        <v>170</v>
      </c>
      <c r="EJ34" t="s">
        <v>168</v>
      </c>
      <c r="EK34" t="s">
        <v>157</v>
      </c>
      <c r="EL34" t="s">
        <v>172</v>
      </c>
      <c r="EM34" t="s">
        <v>157</v>
      </c>
      <c r="EN34" t="s">
        <v>156</v>
      </c>
      <c r="EO34" t="s">
        <v>172</v>
      </c>
      <c r="EP34" t="s">
        <v>169</v>
      </c>
      <c r="EQ34" t="s">
        <v>169</v>
      </c>
    </row>
    <row r="35" spans="1:147" x14ac:dyDescent="0.25">
      <c r="A35">
        <v>214</v>
      </c>
      <c r="B35" t="s">
        <v>169</v>
      </c>
      <c r="C35" t="s">
        <v>149</v>
      </c>
      <c r="D35" t="s">
        <v>150</v>
      </c>
      <c r="E35" t="s">
        <v>151</v>
      </c>
      <c r="F35" t="s">
        <v>155</v>
      </c>
      <c r="G35" t="s">
        <v>168</v>
      </c>
      <c r="H35" t="s">
        <v>157</v>
      </c>
      <c r="I35" t="s">
        <v>151</v>
      </c>
      <c r="J35" t="s">
        <v>157</v>
      </c>
      <c r="K35" t="s">
        <v>157</v>
      </c>
      <c r="L35" t="s">
        <v>149</v>
      </c>
      <c r="M35" t="s">
        <v>149</v>
      </c>
      <c r="N35" t="s">
        <v>151</v>
      </c>
      <c r="O35" t="s">
        <v>151</v>
      </c>
      <c r="P35" t="s">
        <v>157</v>
      </c>
      <c r="Q35" t="s">
        <v>151</v>
      </c>
      <c r="R35" t="s">
        <v>159</v>
      </c>
      <c r="S35" t="s">
        <v>157</v>
      </c>
      <c r="T35" t="s">
        <v>159</v>
      </c>
      <c r="U35" t="s">
        <v>154</v>
      </c>
      <c r="V35" t="s">
        <v>149</v>
      </c>
      <c r="W35" t="s">
        <v>149</v>
      </c>
      <c r="X35" t="s">
        <v>166</v>
      </c>
      <c r="Y35" t="s">
        <v>153</v>
      </c>
      <c r="Z35" t="s">
        <v>153</v>
      </c>
      <c r="AA35" t="s">
        <v>151</v>
      </c>
      <c r="AB35" t="s">
        <v>157</v>
      </c>
      <c r="AC35" t="s">
        <v>157</v>
      </c>
      <c r="AD35" t="s">
        <v>157</v>
      </c>
      <c r="AE35" t="s">
        <v>173</v>
      </c>
      <c r="AF35" t="s">
        <v>157</v>
      </c>
      <c r="AG35" t="s">
        <v>167</v>
      </c>
      <c r="AH35" t="s">
        <v>157</v>
      </c>
      <c r="AI35" t="s">
        <v>159</v>
      </c>
      <c r="AJ35" t="s">
        <v>149</v>
      </c>
      <c r="AK35" t="s">
        <v>151</v>
      </c>
      <c r="AL35" t="s">
        <v>155</v>
      </c>
      <c r="AM35" t="s">
        <v>157</v>
      </c>
      <c r="AN35" t="s">
        <v>157</v>
      </c>
      <c r="AO35" t="s">
        <v>151</v>
      </c>
      <c r="AP35" t="s">
        <v>151</v>
      </c>
      <c r="AQ35" t="s">
        <v>167</v>
      </c>
      <c r="AR35" t="s">
        <v>157</v>
      </c>
      <c r="AS35" t="s">
        <v>157</v>
      </c>
      <c r="AT35" t="s">
        <v>175</v>
      </c>
      <c r="AU35" t="s">
        <v>157</v>
      </c>
      <c r="AV35" t="s">
        <v>157</v>
      </c>
      <c r="AW35" t="s">
        <v>151</v>
      </c>
      <c r="AX35" t="s">
        <v>157</v>
      </c>
      <c r="AY35" t="s">
        <v>157</v>
      </c>
      <c r="AZ35" t="s">
        <v>151</v>
      </c>
      <c r="BA35" t="s">
        <v>156</v>
      </c>
      <c r="BB35" t="s">
        <v>157</v>
      </c>
      <c r="BC35" t="s">
        <v>157</v>
      </c>
      <c r="BD35" t="s">
        <v>157</v>
      </c>
      <c r="BE35" t="s">
        <v>186</v>
      </c>
      <c r="BF35" t="s">
        <v>149</v>
      </c>
      <c r="BG35" t="s">
        <v>149</v>
      </c>
      <c r="BH35" t="s">
        <v>169</v>
      </c>
      <c r="BI35" t="s">
        <v>149</v>
      </c>
      <c r="BJ35" t="s">
        <v>161</v>
      </c>
      <c r="BK35" t="s">
        <v>153</v>
      </c>
      <c r="BL35" t="s">
        <v>151</v>
      </c>
      <c r="BM35" t="s">
        <v>157</v>
      </c>
      <c r="BN35" t="s">
        <v>157</v>
      </c>
      <c r="BO35" t="s">
        <v>157</v>
      </c>
      <c r="BP35" t="s">
        <v>162</v>
      </c>
      <c r="BQ35" t="s">
        <v>157</v>
      </c>
      <c r="BR35" t="s">
        <v>153</v>
      </c>
      <c r="BS35" t="s">
        <v>153</v>
      </c>
      <c r="BT35" t="s">
        <v>149</v>
      </c>
      <c r="BU35" t="s">
        <v>157</v>
      </c>
      <c r="BV35" t="s">
        <v>157</v>
      </c>
      <c r="BW35" t="s">
        <v>167</v>
      </c>
      <c r="BX35" t="s">
        <v>161</v>
      </c>
      <c r="BY35" t="s">
        <v>166</v>
      </c>
      <c r="BZ35" t="s">
        <v>167</v>
      </c>
      <c r="CA35" t="s">
        <v>151</v>
      </c>
      <c r="CB35" t="s">
        <v>157</v>
      </c>
      <c r="CC35" t="s">
        <v>157</v>
      </c>
      <c r="CD35" t="s">
        <v>155</v>
      </c>
      <c r="CE35" t="s">
        <v>157</v>
      </c>
      <c r="CF35" t="s">
        <v>153</v>
      </c>
      <c r="CG35" t="s">
        <v>156</v>
      </c>
      <c r="CH35" t="s">
        <v>159</v>
      </c>
      <c r="CI35" t="s">
        <v>159</v>
      </c>
      <c r="CJ35" t="s">
        <v>169</v>
      </c>
      <c r="CK35" t="s">
        <v>157</v>
      </c>
      <c r="CL35" t="s">
        <v>157</v>
      </c>
      <c r="CM35" t="s">
        <v>157</v>
      </c>
      <c r="CN35" t="s">
        <v>157</v>
      </c>
      <c r="CO35" t="s">
        <v>157</v>
      </c>
      <c r="CP35" t="s">
        <v>164</v>
      </c>
      <c r="CQ35" t="s">
        <v>159</v>
      </c>
      <c r="CR35" t="s">
        <v>169</v>
      </c>
      <c r="CS35" t="s">
        <v>164</v>
      </c>
      <c r="CT35" t="s">
        <v>157</v>
      </c>
      <c r="CU35" t="s">
        <v>169</v>
      </c>
      <c r="CV35" t="s">
        <v>155</v>
      </c>
      <c r="CW35" t="s">
        <v>157</v>
      </c>
      <c r="CX35" t="s">
        <v>168</v>
      </c>
      <c r="CY35" t="s">
        <v>161</v>
      </c>
      <c r="CZ35" t="s">
        <v>151</v>
      </c>
      <c r="DA35" t="s">
        <v>157</v>
      </c>
      <c r="DB35" t="s">
        <v>151</v>
      </c>
      <c r="DC35" t="s">
        <v>157</v>
      </c>
      <c r="DD35" t="s">
        <v>161</v>
      </c>
      <c r="DE35" t="s">
        <v>151</v>
      </c>
      <c r="DF35" t="s">
        <v>159</v>
      </c>
      <c r="DG35" t="s">
        <v>151</v>
      </c>
      <c r="DH35" t="s">
        <v>151</v>
      </c>
      <c r="DI35" t="s">
        <v>149</v>
      </c>
      <c r="DJ35" t="s">
        <v>157</v>
      </c>
      <c r="DK35" t="s">
        <v>166</v>
      </c>
      <c r="DL35" t="s">
        <v>157</v>
      </c>
      <c r="DM35" t="s">
        <v>167</v>
      </c>
      <c r="DN35" t="s">
        <v>157</v>
      </c>
      <c r="DO35" t="s">
        <v>167</v>
      </c>
      <c r="DP35" t="s">
        <v>157</v>
      </c>
      <c r="DQ35" t="s">
        <v>157</v>
      </c>
      <c r="DR35" t="s">
        <v>157</v>
      </c>
      <c r="DS35" t="s">
        <v>157</v>
      </c>
      <c r="DT35" t="s">
        <v>153</v>
      </c>
      <c r="DU35" t="s">
        <v>162</v>
      </c>
      <c r="DV35" t="s">
        <v>157</v>
      </c>
      <c r="DW35" t="s">
        <v>161</v>
      </c>
      <c r="DX35" t="s">
        <v>149</v>
      </c>
      <c r="DY35" t="s">
        <v>178</v>
      </c>
      <c r="DZ35" t="s">
        <v>149</v>
      </c>
      <c r="EA35" t="s">
        <v>157</v>
      </c>
      <c r="EB35" t="s">
        <v>157</v>
      </c>
      <c r="EC35" t="s">
        <v>157</v>
      </c>
      <c r="ED35" t="s">
        <v>149</v>
      </c>
      <c r="EE35" t="s">
        <v>149</v>
      </c>
      <c r="EF35" t="s">
        <v>157</v>
      </c>
      <c r="EG35" t="s">
        <v>149</v>
      </c>
      <c r="EH35" t="s">
        <v>157</v>
      </c>
      <c r="EI35" t="s">
        <v>178</v>
      </c>
      <c r="EJ35" t="s">
        <v>159</v>
      </c>
      <c r="EK35" t="s">
        <v>157</v>
      </c>
      <c r="EL35" t="s">
        <v>161</v>
      </c>
      <c r="EM35" t="s">
        <v>166</v>
      </c>
      <c r="EN35" t="s">
        <v>151</v>
      </c>
      <c r="EO35" t="s">
        <v>161</v>
      </c>
      <c r="EP35" t="s">
        <v>149</v>
      </c>
      <c r="EQ35" t="s">
        <v>149</v>
      </c>
    </row>
    <row r="36" spans="1:147" x14ac:dyDescent="0.25">
      <c r="A36">
        <v>215</v>
      </c>
      <c r="B36" t="s">
        <v>150</v>
      </c>
      <c r="C36" t="s">
        <v>149</v>
      </c>
      <c r="D36" t="s">
        <v>150</v>
      </c>
      <c r="E36" t="s">
        <v>157</v>
      </c>
      <c r="F36" t="s">
        <v>149</v>
      </c>
      <c r="G36" t="s">
        <v>149</v>
      </c>
      <c r="H36" t="s">
        <v>157</v>
      </c>
      <c r="I36" t="s">
        <v>157</v>
      </c>
      <c r="J36" t="s">
        <v>157</v>
      </c>
      <c r="K36" t="s">
        <v>157</v>
      </c>
      <c r="L36" t="s">
        <v>149</v>
      </c>
      <c r="M36" t="s">
        <v>154</v>
      </c>
      <c r="N36" t="s">
        <v>157</v>
      </c>
      <c r="O36" t="s">
        <v>157</v>
      </c>
      <c r="P36" t="s">
        <v>157</v>
      </c>
      <c r="Q36" t="s">
        <v>166</v>
      </c>
      <c r="R36" t="s">
        <v>159</v>
      </c>
      <c r="S36" t="s">
        <v>157</v>
      </c>
      <c r="T36" t="s">
        <v>159</v>
      </c>
      <c r="U36" t="s">
        <v>149</v>
      </c>
      <c r="V36" t="s">
        <v>149</v>
      </c>
      <c r="W36" t="s">
        <v>149</v>
      </c>
      <c r="X36" t="s">
        <v>157</v>
      </c>
      <c r="Y36" t="s">
        <v>157</v>
      </c>
      <c r="Z36" t="s">
        <v>157</v>
      </c>
      <c r="AA36" t="s">
        <v>161</v>
      </c>
      <c r="AB36" t="s">
        <v>161</v>
      </c>
      <c r="AC36" t="s">
        <v>157</v>
      </c>
      <c r="AD36" t="s">
        <v>157</v>
      </c>
      <c r="AE36" t="s">
        <v>157</v>
      </c>
      <c r="AF36" t="s">
        <v>157</v>
      </c>
      <c r="AG36" t="s">
        <v>167</v>
      </c>
      <c r="AH36" t="s">
        <v>151</v>
      </c>
      <c r="AI36" t="s">
        <v>159</v>
      </c>
      <c r="AJ36" t="s">
        <v>149</v>
      </c>
      <c r="AK36" t="s">
        <v>166</v>
      </c>
      <c r="AL36" t="s">
        <v>149</v>
      </c>
      <c r="AM36" t="s">
        <v>157</v>
      </c>
      <c r="AN36" t="s">
        <v>157</v>
      </c>
      <c r="AO36" t="s">
        <v>157</v>
      </c>
      <c r="AP36" t="s">
        <v>157</v>
      </c>
      <c r="AQ36" t="s">
        <v>167</v>
      </c>
      <c r="AR36" t="s">
        <v>157</v>
      </c>
      <c r="AS36" t="s">
        <v>157</v>
      </c>
      <c r="AT36" t="s">
        <v>157</v>
      </c>
      <c r="AU36" t="s">
        <v>153</v>
      </c>
      <c r="AV36" t="s">
        <v>157</v>
      </c>
      <c r="AW36" t="s">
        <v>157</v>
      </c>
      <c r="AX36" t="s">
        <v>157</v>
      </c>
      <c r="AY36" t="s">
        <v>157</v>
      </c>
      <c r="AZ36" t="s">
        <v>157</v>
      </c>
      <c r="BA36" t="s">
        <v>161</v>
      </c>
      <c r="BB36" t="s">
        <v>157</v>
      </c>
      <c r="BC36" t="s">
        <v>161</v>
      </c>
      <c r="BD36" t="s">
        <v>157</v>
      </c>
      <c r="BE36" t="s">
        <v>157</v>
      </c>
      <c r="BF36" t="s">
        <v>149</v>
      </c>
      <c r="BG36" t="s">
        <v>149</v>
      </c>
      <c r="BH36" t="s">
        <v>149</v>
      </c>
      <c r="BI36" t="s">
        <v>149</v>
      </c>
      <c r="BJ36" t="s">
        <v>157</v>
      </c>
      <c r="BK36" t="s">
        <v>157</v>
      </c>
      <c r="BL36" t="s">
        <v>157</v>
      </c>
      <c r="BM36" t="s">
        <v>157</v>
      </c>
      <c r="BN36" t="s">
        <v>153</v>
      </c>
      <c r="BO36" t="s">
        <v>157</v>
      </c>
      <c r="BP36" t="s">
        <v>157</v>
      </c>
      <c r="BQ36" t="s">
        <v>157</v>
      </c>
      <c r="BR36" t="s">
        <v>168</v>
      </c>
      <c r="BS36" t="s">
        <v>157</v>
      </c>
      <c r="BT36" t="s">
        <v>149</v>
      </c>
      <c r="BU36" t="s">
        <v>157</v>
      </c>
      <c r="BV36" t="s">
        <v>157</v>
      </c>
      <c r="BW36" t="s">
        <v>167</v>
      </c>
      <c r="BX36" t="s">
        <v>157</v>
      </c>
      <c r="BY36" t="s">
        <v>157</v>
      </c>
      <c r="BZ36" t="s">
        <v>167</v>
      </c>
      <c r="CA36" t="s">
        <v>157</v>
      </c>
      <c r="CB36" t="s">
        <v>157</v>
      </c>
      <c r="CC36" t="s">
        <v>157</v>
      </c>
      <c r="CD36" t="s">
        <v>149</v>
      </c>
      <c r="CE36" t="s">
        <v>157</v>
      </c>
      <c r="CF36" t="s">
        <v>157</v>
      </c>
      <c r="CG36" t="s">
        <v>176</v>
      </c>
      <c r="CH36" t="s">
        <v>159</v>
      </c>
      <c r="CI36" t="s">
        <v>159</v>
      </c>
      <c r="CJ36" t="s">
        <v>149</v>
      </c>
      <c r="CK36" t="s">
        <v>157</v>
      </c>
      <c r="CL36" t="s">
        <v>157</v>
      </c>
      <c r="CM36" t="s">
        <v>157</v>
      </c>
      <c r="CN36" t="s">
        <v>153</v>
      </c>
      <c r="CO36" t="s">
        <v>157</v>
      </c>
      <c r="CP36" t="s">
        <v>161</v>
      </c>
      <c r="CQ36" t="s">
        <v>159</v>
      </c>
      <c r="CR36" t="s">
        <v>149</v>
      </c>
      <c r="CS36" t="s">
        <v>157</v>
      </c>
      <c r="CT36" t="s">
        <v>157</v>
      </c>
      <c r="CU36" t="s">
        <v>149</v>
      </c>
      <c r="CV36" t="s">
        <v>340</v>
      </c>
      <c r="CW36" t="s">
        <v>157</v>
      </c>
      <c r="CX36" t="s">
        <v>159</v>
      </c>
      <c r="CY36" t="s">
        <v>157</v>
      </c>
      <c r="CZ36" t="s">
        <v>157</v>
      </c>
      <c r="DA36" t="s">
        <v>157</v>
      </c>
      <c r="DB36" t="s">
        <v>157</v>
      </c>
      <c r="DC36" t="s">
        <v>157</v>
      </c>
      <c r="DD36" t="s">
        <v>161</v>
      </c>
      <c r="DE36" t="s">
        <v>161</v>
      </c>
      <c r="DF36" t="s">
        <v>159</v>
      </c>
      <c r="DG36" t="s">
        <v>157</v>
      </c>
      <c r="DH36" t="s">
        <v>157</v>
      </c>
      <c r="DI36" t="s">
        <v>149</v>
      </c>
      <c r="DJ36" t="s">
        <v>157</v>
      </c>
      <c r="DK36" t="s">
        <v>160</v>
      </c>
      <c r="DL36" t="s">
        <v>157</v>
      </c>
      <c r="DM36" t="s">
        <v>167</v>
      </c>
      <c r="DN36" t="s">
        <v>157</v>
      </c>
      <c r="DO36" t="s">
        <v>167</v>
      </c>
      <c r="DP36" t="s">
        <v>157</v>
      </c>
      <c r="DQ36" t="s">
        <v>157</v>
      </c>
      <c r="DR36" t="s">
        <v>157</v>
      </c>
      <c r="DS36" t="s">
        <v>157</v>
      </c>
      <c r="DT36" t="s">
        <v>157</v>
      </c>
      <c r="DU36" t="s">
        <v>157</v>
      </c>
      <c r="DV36" t="s">
        <v>157</v>
      </c>
      <c r="DW36" t="s">
        <v>157</v>
      </c>
      <c r="DX36" t="s">
        <v>153</v>
      </c>
      <c r="DY36" t="s">
        <v>157</v>
      </c>
      <c r="DZ36" t="s">
        <v>155</v>
      </c>
      <c r="EA36" t="s">
        <v>157</v>
      </c>
      <c r="EB36" t="s">
        <v>157</v>
      </c>
      <c r="EC36" t="s">
        <v>157</v>
      </c>
      <c r="ED36" t="s">
        <v>149</v>
      </c>
      <c r="EE36" t="s">
        <v>149</v>
      </c>
      <c r="EF36" t="s">
        <v>157</v>
      </c>
      <c r="EG36" t="s">
        <v>149</v>
      </c>
      <c r="EH36" t="s">
        <v>157</v>
      </c>
      <c r="EI36" t="s">
        <v>188</v>
      </c>
      <c r="EJ36" t="s">
        <v>159</v>
      </c>
      <c r="EK36" t="s">
        <v>157</v>
      </c>
      <c r="EL36" t="s">
        <v>167</v>
      </c>
      <c r="EM36" t="s">
        <v>157</v>
      </c>
      <c r="EN36" t="s">
        <v>157</v>
      </c>
      <c r="EO36" t="s">
        <v>167</v>
      </c>
      <c r="EP36" t="s">
        <v>149</v>
      </c>
      <c r="EQ36" t="s">
        <v>149</v>
      </c>
    </row>
    <row r="37" spans="1:147" x14ac:dyDescent="0.25">
      <c r="A37">
        <v>216</v>
      </c>
      <c r="B37" t="s">
        <v>174</v>
      </c>
      <c r="C37" t="s">
        <v>149</v>
      </c>
      <c r="D37" t="s">
        <v>150</v>
      </c>
      <c r="E37" t="s">
        <v>157</v>
      </c>
      <c r="F37" t="s">
        <v>155</v>
      </c>
      <c r="G37" t="s">
        <v>149</v>
      </c>
      <c r="H37" t="s">
        <v>151</v>
      </c>
      <c r="I37" t="s">
        <v>157</v>
      </c>
      <c r="J37" t="s">
        <v>151</v>
      </c>
      <c r="K37" t="s">
        <v>157</v>
      </c>
      <c r="L37" t="s">
        <v>155</v>
      </c>
      <c r="M37" t="s">
        <v>340</v>
      </c>
      <c r="N37" t="s">
        <v>157</v>
      </c>
      <c r="O37" t="s">
        <v>157</v>
      </c>
      <c r="P37" t="s">
        <v>157</v>
      </c>
      <c r="Q37" t="s">
        <v>166</v>
      </c>
      <c r="R37" t="s">
        <v>159</v>
      </c>
      <c r="S37" t="s">
        <v>157</v>
      </c>
      <c r="T37" t="s">
        <v>159</v>
      </c>
      <c r="U37" t="s">
        <v>149</v>
      </c>
      <c r="V37" t="s">
        <v>149</v>
      </c>
      <c r="W37" t="s">
        <v>149</v>
      </c>
      <c r="X37" t="s">
        <v>157</v>
      </c>
      <c r="Y37" t="s">
        <v>157</v>
      </c>
      <c r="Z37" t="s">
        <v>157</v>
      </c>
      <c r="AA37" t="s">
        <v>164</v>
      </c>
      <c r="AB37" t="s">
        <v>164</v>
      </c>
      <c r="AC37" t="s">
        <v>157</v>
      </c>
      <c r="AD37" t="s">
        <v>157</v>
      </c>
      <c r="AE37" t="s">
        <v>157</v>
      </c>
      <c r="AF37" t="s">
        <v>157</v>
      </c>
      <c r="AG37" t="s">
        <v>168</v>
      </c>
      <c r="AH37" t="s">
        <v>157</v>
      </c>
      <c r="AI37" t="s">
        <v>159</v>
      </c>
      <c r="AJ37" t="s">
        <v>149</v>
      </c>
      <c r="AK37" t="s">
        <v>166</v>
      </c>
      <c r="AL37" t="s">
        <v>149</v>
      </c>
      <c r="AM37" t="s">
        <v>157</v>
      </c>
      <c r="AN37" t="s">
        <v>157</v>
      </c>
      <c r="AO37" t="s">
        <v>157</v>
      </c>
      <c r="AP37" t="s">
        <v>157</v>
      </c>
      <c r="AQ37" t="s">
        <v>167</v>
      </c>
      <c r="AR37" t="s">
        <v>157</v>
      </c>
      <c r="AS37" t="s">
        <v>157</v>
      </c>
      <c r="AT37" t="s">
        <v>157</v>
      </c>
      <c r="AU37" t="s">
        <v>153</v>
      </c>
      <c r="AV37" t="s">
        <v>157</v>
      </c>
      <c r="AW37" t="s">
        <v>157</v>
      </c>
      <c r="AX37" t="s">
        <v>157</v>
      </c>
      <c r="AY37" t="s">
        <v>157</v>
      </c>
      <c r="AZ37" t="s">
        <v>157</v>
      </c>
      <c r="BA37" t="s">
        <v>161</v>
      </c>
      <c r="BB37" t="s">
        <v>157</v>
      </c>
      <c r="BC37" t="s">
        <v>157</v>
      </c>
      <c r="BD37" t="s">
        <v>157</v>
      </c>
      <c r="BE37" t="s">
        <v>157</v>
      </c>
      <c r="BF37" t="s">
        <v>149</v>
      </c>
      <c r="BG37" t="s">
        <v>149</v>
      </c>
      <c r="BH37" t="s">
        <v>149</v>
      </c>
      <c r="BI37" t="s">
        <v>149</v>
      </c>
      <c r="BJ37" t="s">
        <v>157</v>
      </c>
      <c r="BK37" t="s">
        <v>157</v>
      </c>
      <c r="BL37" t="s">
        <v>157</v>
      </c>
      <c r="BM37" t="s">
        <v>157</v>
      </c>
      <c r="BN37" t="s">
        <v>153</v>
      </c>
      <c r="BO37" t="s">
        <v>157</v>
      </c>
      <c r="BP37" t="s">
        <v>157</v>
      </c>
      <c r="BQ37" t="s">
        <v>157</v>
      </c>
      <c r="BR37" t="s">
        <v>168</v>
      </c>
      <c r="BS37" t="s">
        <v>157</v>
      </c>
      <c r="BT37" t="s">
        <v>149</v>
      </c>
      <c r="BU37" t="s">
        <v>157</v>
      </c>
      <c r="BV37" t="s">
        <v>157</v>
      </c>
      <c r="BW37" t="s">
        <v>167</v>
      </c>
      <c r="BX37" t="s">
        <v>157</v>
      </c>
      <c r="BY37" t="s">
        <v>157</v>
      </c>
      <c r="BZ37" t="s">
        <v>167</v>
      </c>
      <c r="CA37" t="s">
        <v>157</v>
      </c>
      <c r="CB37" t="s">
        <v>157</v>
      </c>
      <c r="CC37" t="s">
        <v>157</v>
      </c>
      <c r="CD37" t="s">
        <v>149</v>
      </c>
      <c r="CE37" t="s">
        <v>157</v>
      </c>
      <c r="CF37" t="s">
        <v>157</v>
      </c>
      <c r="CG37" t="s">
        <v>176</v>
      </c>
      <c r="CH37" t="s">
        <v>159</v>
      </c>
      <c r="CI37" t="s">
        <v>159</v>
      </c>
      <c r="CJ37" t="s">
        <v>149</v>
      </c>
      <c r="CK37" t="s">
        <v>157</v>
      </c>
      <c r="CL37" t="s">
        <v>157</v>
      </c>
      <c r="CM37" t="s">
        <v>157</v>
      </c>
      <c r="CN37" t="s">
        <v>153</v>
      </c>
      <c r="CO37" t="s">
        <v>157</v>
      </c>
      <c r="CP37" t="s">
        <v>161</v>
      </c>
      <c r="CQ37" t="s">
        <v>159</v>
      </c>
      <c r="CR37" t="s">
        <v>149</v>
      </c>
      <c r="CS37" t="s">
        <v>157</v>
      </c>
      <c r="CT37" t="s">
        <v>157</v>
      </c>
      <c r="CU37" t="s">
        <v>149</v>
      </c>
      <c r="CV37" t="s">
        <v>340</v>
      </c>
      <c r="CW37" t="s">
        <v>157</v>
      </c>
      <c r="CX37" t="s">
        <v>159</v>
      </c>
      <c r="CY37" t="s">
        <v>157</v>
      </c>
      <c r="CZ37" t="s">
        <v>157</v>
      </c>
      <c r="DA37" t="s">
        <v>153</v>
      </c>
      <c r="DB37" t="s">
        <v>157</v>
      </c>
      <c r="DC37" t="s">
        <v>157</v>
      </c>
      <c r="DD37" t="s">
        <v>161</v>
      </c>
      <c r="DE37" t="s">
        <v>161</v>
      </c>
      <c r="DF37" t="s">
        <v>159</v>
      </c>
      <c r="DG37" t="s">
        <v>157</v>
      </c>
      <c r="DH37" t="s">
        <v>157</v>
      </c>
      <c r="DI37" t="s">
        <v>149</v>
      </c>
      <c r="DJ37" t="s">
        <v>157</v>
      </c>
      <c r="DK37" t="s">
        <v>160</v>
      </c>
      <c r="DL37" t="s">
        <v>157</v>
      </c>
      <c r="DM37" t="s">
        <v>167</v>
      </c>
      <c r="DN37" t="s">
        <v>157</v>
      </c>
      <c r="DO37" t="s">
        <v>167</v>
      </c>
      <c r="DP37" t="s">
        <v>157</v>
      </c>
      <c r="DQ37" t="s">
        <v>157</v>
      </c>
      <c r="DR37" t="s">
        <v>157</v>
      </c>
      <c r="DS37" t="s">
        <v>157</v>
      </c>
      <c r="DT37" t="s">
        <v>157</v>
      </c>
      <c r="DU37" t="s">
        <v>157</v>
      </c>
      <c r="DV37" t="s">
        <v>157</v>
      </c>
      <c r="DW37" t="s">
        <v>157</v>
      </c>
      <c r="DX37" t="s">
        <v>153</v>
      </c>
      <c r="DY37" t="s">
        <v>157</v>
      </c>
      <c r="DZ37" t="s">
        <v>155</v>
      </c>
      <c r="EA37" t="s">
        <v>157</v>
      </c>
      <c r="EB37" t="s">
        <v>157</v>
      </c>
      <c r="EC37" t="s">
        <v>157</v>
      </c>
      <c r="ED37" t="s">
        <v>149</v>
      </c>
      <c r="EE37" t="s">
        <v>149</v>
      </c>
      <c r="EF37" t="s">
        <v>157</v>
      </c>
      <c r="EG37" t="s">
        <v>149</v>
      </c>
      <c r="EH37" t="s">
        <v>151</v>
      </c>
      <c r="EI37" t="s">
        <v>184</v>
      </c>
      <c r="EJ37" t="s">
        <v>159</v>
      </c>
      <c r="EK37" t="s">
        <v>157</v>
      </c>
      <c r="EL37" t="s">
        <v>167</v>
      </c>
      <c r="EM37" t="s">
        <v>157</v>
      </c>
      <c r="EN37" t="s">
        <v>157</v>
      </c>
      <c r="EO37" t="s">
        <v>167</v>
      </c>
      <c r="EP37" t="s">
        <v>149</v>
      </c>
      <c r="EQ37" t="s">
        <v>149</v>
      </c>
    </row>
    <row r="38" spans="1:147" x14ac:dyDescent="0.25">
      <c r="A38">
        <v>217</v>
      </c>
      <c r="B38" t="s">
        <v>150</v>
      </c>
      <c r="C38" t="s">
        <v>150</v>
      </c>
      <c r="D38" t="s">
        <v>150</v>
      </c>
      <c r="E38" t="s">
        <v>151</v>
      </c>
      <c r="F38" t="s">
        <v>169</v>
      </c>
      <c r="G38" t="s">
        <v>168</v>
      </c>
      <c r="H38" t="s">
        <v>151</v>
      </c>
      <c r="I38" t="s">
        <v>153</v>
      </c>
      <c r="J38" t="s">
        <v>153</v>
      </c>
      <c r="K38" t="s">
        <v>157</v>
      </c>
      <c r="L38" t="s">
        <v>169</v>
      </c>
      <c r="M38" t="s">
        <v>154</v>
      </c>
      <c r="N38" t="s">
        <v>151</v>
      </c>
      <c r="O38" t="s">
        <v>157</v>
      </c>
      <c r="P38" t="s">
        <v>157</v>
      </c>
      <c r="Q38" t="s">
        <v>166</v>
      </c>
      <c r="R38" t="s">
        <v>159</v>
      </c>
      <c r="S38" t="s">
        <v>157</v>
      </c>
      <c r="T38" t="s">
        <v>168</v>
      </c>
      <c r="U38" t="s">
        <v>154</v>
      </c>
      <c r="V38" t="s">
        <v>149</v>
      </c>
      <c r="W38" t="s">
        <v>149</v>
      </c>
      <c r="X38" t="s">
        <v>157</v>
      </c>
      <c r="Y38" t="s">
        <v>151</v>
      </c>
      <c r="Z38" t="s">
        <v>157</v>
      </c>
      <c r="AA38" t="s">
        <v>153</v>
      </c>
      <c r="AB38" t="s">
        <v>153</v>
      </c>
      <c r="AC38" t="s">
        <v>157</v>
      </c>
      <c r="AD38" t="s">
        <v>157</v>
      </c>
      <c r="AE38" t="s">
        <v>163</v>
      </c>
      <c r="AF38" t="s">
        <v>157</v>
      </c>
      <c r="AG38" t="s">
        <v>165</v>
      </c>
      <c r="AH38" t="s">
        <v>156</v>
      </c>
      <c r="AI38" t="s">
        <v>159</v>
      </c>
      <c r="AJ38" t="s">
        <v>155</v>
      </c>
      <c r="AK38" t="s">
        <v>151</v>
      </c>
      <c r="AL38" t="s">
        <v>155</v>
      </c>
      <c r="AM38" t="s">
        <v>157</v>
      </c>
      <c r="AN38" t="s">
        <v>151</v>
      </c>
      <c r="AO38" t="s">
        <v>164</v>
      </c>
      <c r="AP38" t="s">
        <v>156</v>
      </c>
      <c r="AQ38" t="s">
        <v>167</v>
      </c>
      <c r="AR38" t="s">
        <v>163</v>
      </c>
      <c r="AS38" t="s">
        <v>157</v>
      </c>
      <c r="AT38" t="s">
        <v>151</v>
      </c>
      <c r="AU38" t="s">
        <v>151</v>
      </c>
      <c r="AV38" t="s">
        <v>151</v>
      </c>
      <c r="AW38" t="s">
        <v>153</v>
      </c>
      <c r="AX38" t="s">
        <v>157</v>
      </c>
      <c r="AY38" t="s">
        <v>151</v>
      </c>
      <c r="AZ38" t="s">
        <v>151</v>
      </c>
      <c r="BA38" t="s">
        <v>151</v>
      </c>
      <c r="BB38" t="s">
        <v>151</v>
      </c>
      <c r="BC38" t="s">
        <v>161</v>
      </c>
      <c r="BD38" t="s">
        <v>151</v>
      </c>
      <c r="BE38" t="s">
        <v>156</v>
      </c>
      <c r="BF38" t="s">
        <v>149</v>
      </c>
      <c r="BG38" t="s">
        <v>169</v>
      </c>
      <c r="BH38" t="s">
        <v>149</v>
      </c>
      <c r="BI38" t="s">
        <v>149</v>
      </c>
      <c r="BJ38" t="s">
        <v>151</v>
      </c>
      <c r="BK38" t="s">
        <v>151</v>
      </c>
      <c r="BL38" t="s">
        <v>157</v>
      </c>
      <c r="BM38" t="s">
        <v>157</v>
      </c>
      <c r="BN38" t="s">
        <v>157</v>
      </c>
      <c r="BO38" t="s">
        <v>157</v>
      </c>
      <c r="BP38" t="s">
        <v>161</v>
      </c>
      <c r="BQ38" t="s">
        <v>157</v>
      </c>
      <c r="BR38" t="s">
        <v>165</v>
      </c>
      <c r="BS38" t="s">
        <v>157</v>
      </c>
      <c r="BT38" t="s">
        <v>149</v>
      </c>
      <c r="BU38" t="s">
        <v>157</v>
      </c>
      <c r="BV38" t="s">
        <v>157</v>
      </c>
      <c r="BW38" t="s">
        <v>167</v>
      </c>
      <c r="BX38" t="s">
        <v>157</v>
      </c>
      <c r="BY38" t="s">
        <v>157</v>
      </c>
      <c r="BZ38" t="s">
        <v>153</v>
      </c>
      <c r="CA38" t="s">
        <v>157</v>
      </c>
      <c r="CB38" t="s">
        <v>157</v>
      </c>
      <c r="CC38" t="s">
        <v>151</v>
      </c>
      <c r="CD38" t="s">
        <v>149</v>
      </c>
      <c r="CE38" t="s">
        <v>151</v>
      </c>
      <c r="CF38" t="s">
        <v>157</v>
      </c>
      <c r="CG38" t="s">
        <v>156</v>
      </c>
      <c r="CH38" t="s">
        <v>159</v>
      </c>
      <c r="CI38" t="s">
        <v>183</v>
      </c>
      <c r="CJ38" t="s">
        <v>149</v>
      </c>
      <c r="CK38" t="s">
        <v>151</v>
      </c>
      <c r="CL38" t="s">
        <v>157</v>
      </c>
      <c r="CM38" t="s">
        <v>157</v>
      </c>
      <c r="CN38" t="s">
        <v>151</v>
      </c>
      <c r="CO38" t="s">
        <v>151</v>
      </c>
      <c r="CP38" t="s">
        <v>156</v>
      </c>
      <c r="CQ38" t="s">
        <v>159</v>
      </c>
      <c r="CR38" t="s">
        <v>169</v>
      </c>
      <c r="CS38" t="s">
        <v>161</v>
      </c>
      <c r="CT38" t="s">
        <v>157</v>
      </c>
      <c r="CU38" t="s">
        <v>168</v>
      </c>
      <c r="CV38" t="s">
        <v>149</v>
      </c>
      <c r="CW38" t="s">
        <v>151</v>
      </c>
      <c r="CX38" t="s">
        <v>168</v>
      </c>
      <c r="CY38" t="s">
        <v>153</v>
      </c>
      <c r="CZ38" t="s">
        <v>157</v>
      </c>
      <c r="DA38" t="s">
        <v>157</v>
      </c>
      <c r="DB38" t="s">
        <v>157</v>
      </c>
      <c r="DC38" t="s">
        <v>153</v>
      </c>
      <c r="DD38" t="s">
        <v>157</v>
      </c>
      <c r="DE38" t="s">
        <v>156</v>
      </c>
      <c r="DF38" t="s">
        <v>168</v>
      </c>
      <c r="DG38" t="s">
        <v>151</v>
      </c>
      <c r="DH38" t="s">
        <v>157</v>
      </c>
      <c r="DI38" t="s">
        <v>155</v>
      </c>
      <c r="DJ38" t="s">
        <v>157</v>
      </c>
      <c r="DK38" t="s">
        <v>166</v>
      </c>
      <c r="DL38" t="s">
        <v>157</v>
      </c>
      <c r="DM38" t="s">
        <v>167</v>
      </c>
      <c r="DN38" t="s">
        <v>162</v>
      </c>
      <c r="DO38" t="s">
        <v>167</v>
      </c>
      <c r="DP38" t="s">
        <v>153</v>
      </c>
      <c r="DQ38" t="s">
        <v>157</v>
      </c>
      <c r="DR38" t="s">
        <v>157</v>
      </c>
      <c r="DS38" t="s">
        <v>163</v>
      </c>
      <c r="DT38" t="s">
        <v>151</v>
      </c>
      <c r="DU38" t="s">
        <v>157</v>
      </c>
      <c r="DV38" t="s">
        <v>157</v>
      </c>
      <c r="DW38" t="s">
        <v>151</v>
      </c>
      <c r="DX38" t="s">
        <v>149</v>
      </c>
      <c r="DY38" t="s">
        <v>157</v>
      </c>
      <c r="DZ38" t="s">
        <v>169</v>
      </c>
      <c r="EA38" t="s">
        <v>178</v>
      </c>
      <c r="EB38" t="s">
        <v>157</v>
      </c>
      <c r="EC38" t="s">
        <v>161</v>
      </c>
      <c r="ED38" t="s">
        <v>149</v>
      </c>
      <c r="EE38" t="s">
        <v>169</v>
      </c>
      <c r="EF38" t="s">
        <v>162</v>
      </c>
      <c r="EG38" t="s">
        <v>149</v>
      </c>
      <c r="EH38" t="s">
        <v>157</v>
      </c>
      <c r="EI38" t="s">
        <v>184</v>
      </c>
      <c r="EJ38" t="s">
        <v>168</v>
      </c>
      <c r="EK38" t="s">
        <v>151</v>
      </c>
      <c r="EL38" t="s">
        <v>161</v>
      </c>
      <c r="EM38" t="s">
        <v>163</v>
      </c>
      <c r="EN38" t="s">
        <v>161</v>
      </c>
      <c r="EO38" t="s">
        <v>161</v>
      </c>
      <c r="EP38" t="s">
        <v>169</v>
      </c>
      <c r="EQ38" t="s">
        <v>169</v>
      </c>
    </row>
    <row r="39" spans="1:147" x14ac:dyDescent="0.25">
      <c r="A39">
        <v>218</v>
      </c>
      <c r="B39" t="s">
        <v>169</v>
      </c>
      <c r="C39" t="s">
        <v>150</v>
      </c>
      <c r="D39" t="s">
        <v>149</v>
      </c>
      <c r="E39" t="s">
        <v>157</v>
      </c>
      <c r="F39" t="s">
        <v>149</v>
      </c>
      <c r="G39" t="s">
        <v>149</v>
      </c>
      <c r="H39" t="s">
        <v>157</v>
      </c>
      <c r="I39" t="s">
        <v>157</v>
      </c>
      <c r="J39" t="s">
        <v>157</v>
      </c>
      <c r="K39" t="s">
        <v>157</v>
      </c>
      <c r="L39" t="s">
        <v>149</v>
      </c>
      <c r="M39" t="s">
        <v>149</v>
      </c>
      <c r="N39" t="s">
        <v>157</v>
      </c>
      <c r="O39" t="s">
        <v>162</v>
      </c>
      <c r="P39" t="s">
        <v>157</v>
      </c>
      <c r="Q39" t="s">
        <v>157</v>
      </c>
      <c r="R39" t="s">
        <v>159</v>
      </c>
      <c r="S39" t="s">
        <v>157</v>
      </c>
      <c r="T39" t="s">
        <v>159</v>
      </c>
      <c r="U39" t="s">
        <v>149</v>
      </c>
      <c r="V39" t="s">
        <v>149</v>
      </c>
      <c r="W39" t="s">
        <v>149</v>
      </c>
      <c r="Y39" t="s">
        <v>157</v>
      </c>
      <c r="Z39" t="s">
        <v>164</v>
      </c>
      <c r="AA39" t="s">
        <v>157</v>
      </c>
      <c r="AB39" t="s">
        <v>157</v>
      </c>
      <c r="AC39" t="s">
        <v>157</v>
      </c>
      <c r="AD39" t="s">
        <v>157</v>
      </c>
      <c r="AE39" t="s">
        <v>166</v>
      </c>
      <c r="AF39" t="s">
        <v>151</v>
      </c>
      <c r="AG39" t="s">
        <v>167</v>
      </c>
      <c r="AH39" t="s">
        <v>161</v>
      </c>
      <c r="AI39" t="s">
        <v>159</v>
      </c>
      <c r="AJ39" t="s">
        <v>149</v>
      </c>
      <c r="AK39" t="s">
        <v>166</v>
      </c>
      <c r="AL39" t="s">
        <v>149</v>
      </c>
      <c r="AM39" t="s">
        <v>157</v>
      </c>
      <c r="AN39" t="s">
        <v>157</v>
      </c>
      <c r="AO39" t="s">
        <v>157</v>
      </c>
      <c r="AP39" t="s">
        <v>186</v>
      </c>
      <c r="AQ39" t="s">
        <v>167</v>
      </c>
      <c r="AR39" t="s">
        <v>157</v>
      </c>
      <c r="AS39" t="s">
        <v>157</v>
      </c>
      <c r="AT39" t="s">
        <v>157</v>
      </c>
      <c r="AU39" t="s">
        <v>157</v>
      </c>
      <c r="AV39" t="s">
        <v>157</v>
      </c>
      <c r="AW39" t="s">
        <v>157</v>
      </c>
      <c r="AX39" t="s">
        <v>157</v>
      </c>
      <c r="AY39" t="s">
        <v>157</v>
      </c>
      <c r="AZ39" t="s">
        <v>157</v>
      </c>
      <c r="BA39" t="s">
        <v>161</v>
      </c>
      <c r="BB39" t="s">
        <v>157</v>
      </c>
      <c r="BC39" t="s">
        <v>157</v>
      </c>
      <c r="BD39" t="s">
        <v>151</v>
      </c>
      <c r="BE39" t="s">
        <v>151</v>
      </c>
      <c r="BF39" t="s">
        <v>149</v>
      </c>
      <c r="BG39" t="s">
        <v>155</v>
      </c>
      <c r="BH39" t="s">
        <v>149</v>
      </c>
      <c r="BI39" t="s">
        <v>149</v>
      </c>
      <c r="BJ39" t="s">
        <v>157</v>
      </c>
      <c r="BK39" t="s">
        <v>157</v>
      </c>
      <c r="BL39" t="s">
        <v>157</v>
      </c>
      <c r="BM39" t="s">
        <v>157</v>
      </c>
      <c r="BN39" t="s">
        <v>161</v>
      </c>
      <c r="BO39" t="s">
        <v>157</v>
      </c>
      <c r="BP39" t="s">
        <v>157</v>
      </c>
      <c r="BQ39" t="s">
        <v>157</v>
      </c>
      <c r="BR39" t="s">
        <v>165</v>
      </c>
      <c r="BS39" t="s">
        <v>157</v>
      </c>
      <c r="BT39" t="s">
        <v>149</v>
      </c>
      <c r="BU39" t="s">
        <v>157</v>
      </c>
      <c r="BV39" t="s">
        <v>157</v>
      </c>
      <c r="BW39" t="s">
        <v>167</v>
      </c>
      <c r="BX39" t="s">
        <v>157</v>
      </c>
      <c r="BY39" t="s">
        <v>157</v>
      </c>
      <c r="BZ39" t="s">
        <v>167</v>
      </c>
      <c r="CA39" t="s">
        <v>157</v>
      </c>
      <c r="CB39" t="s">
        <v>166</v>
      </c>
      <c r="CC39" t="s">
        <v>157</v>
      </c>
      <c r="CD39" t="s">
        <v>149</v>
      </c>
      <c r="CE39" t="s">
        <v>157</v>
      </c>
      <c r="CF39" t="s">
        <v>157</v>
      </c>
      <c r="CG39" t="s">
        <v>157</v>
      </c>
      <c r="CH39" t="s">
        <v>159</v>
      </c>
      <c r="CI39" t="s">
        <v>159</v>
      </c>
      <c r="CJ39" t="s">
        <v>149</v>
      </c>
      <c r="CK39" t="s">
        <v>151</v>
      </c>
      <c r="CL39" t="s">
        <v>151</v>
      </c>
      <c r="CM39" t="s">
        <v>157</v>
      </c>
      <c r="CN39" t="s">
        <v>157</v>
      </c>
      <c r="CO39" t="s">
        <v>157</v>
      </c>
      <c r="CP39" t="s">
        <v>157</v>
      </c>
      <c r="CQ39" t="s">
        <v>159</v>
      </c>
      <c r="CR39" t="s">
        <v>149</v>
      </c>
      <c r="CS39" t="s">
        <v>164</v>
      </c>
      <c r="CT39" t="s">
        <v>157</v>
      </c>
      <c r="CU39" t="s">
        <v>149</v>
      </c>
      <c r="CV39" t="s">
        <v>149</v>
      </c>
      <c r="CW39" t="s">
        <v>157</v>
      </c>
      <c r="CX39" t="s">
        <v>159</v>
      </c>
      <c r="CY39" t="s">
        <v>161</v>
      </c>
      <c r="CZ39" t="s">
        <v>151</v>
      </c>
      <c r="DA39" t="s">
        <v>157</v>
      </c>
      <c r="DB39" t="s">
        <v>164</v>
      </c>
      <c r="DC39" t="s">
        <v>157</v>
      </c>
      <c r="DD39" t="s">
        <v>161</v>
      </c>
      <c r="DE39" t="s">
        <v>157</v>
      </c>
      <c r="DF39" t="s">
        <v>159</v>
      </c>
      <c r="DG39" t="s">
        <v>157</v>
      </c>
      <c r="DH39" t="s">
        <v>157</v>
      </c>
      <c r="DI39" t="s">
        <v>149</v>
      </c>
      <c r="DJ39" t="s">
        <v>157</v>
      </c>
      <c r="DK39" t="s">
        <v>166</v>
      </c>
      <c r="DL39" t="s">
        <v>157</v>
      </c>
      <c r="DM39" t="s">
        <v>167</v>
      </c>
      <c r="DN39" t="s">
        <v>157</v>
      </c>
      <c r="DO39" t="s">
        <v>168</v>
      </c>
      <c r="DP39" t="s">
        <v>157</v>
      </c>
      <c r="DR39" t="s">
        <v>157</v>
      </c>
      <c r="DS39" t="s">
        <v>157</v>
      </c>
      <c r="DT39" t="s">
        <v>161</v>
      </c>
      <c r="DU39" t="s">
        <v>157</v>
      </c>
      <c r="DV39" t="s">
        <v>157</v>
      </c>
      <c r="DW39" t="s">
        <v>157</v>
      </c>
      <c r="DX39" t="s">
        <v>149</v>
      </c>
      <c r="DY39" t="s">
        <v>157</v>
      </c>
      <c r="DZ39" t="s">
        <v>149</v>
      </c>
      <c r="EA39" t="s">
        <v>157</v>
      </c>
      <c r="EB39" t="s">
        <v>157</v>
      </c>
      <c r="EC39" t="s">
        <v>157</v>
      </c>
      <c r="ED39" t="s">
        <v>149</v>
      </c>
      <c r="EE39" t="s">
        <v>149</v>
      </c>
      <c r="EF39" t="s">
        <v>157</v>
      </c>
      <c r="EG39" t="s">
        <v>149</v>
      </c>
      <c r="EH39" t="s">
        <v>157</v>
      </c>
      <c r="EI39" t="s">
        <v>170</v>
      </c>
      <c r="EJ39" t="s">
        <v>159</v>
      </c>
      <c r="EK39" t="s">
        <v>157</v>
      </c>
      <c r="EL39" t="s">
        <v>167</v>
      </c>
      <c r="EM39" t="s">
        <v>172</v>
      </c>
      <c r="EN39" t="s">
        <v>157</v>
      </c>
      <c r="EO39" t="s">
        <v>172</v>
      </c>
      <c r="EP39" t="s">
        <v>149</v>
      </c>
      <c r="EQ39" t="s">
        <v>149</v>
      </c>
    </row>
    <row r="40" spans="1:147" x14ac:dyDescent="0.25">
      <c r="A40">
        <v>219</v>
      </c>
      <c r="B40" t="s">
        <v>174</v>
      </c>
      <c r="C40" t="s">
        <v>150</v>
      </c>
      <c r="D40" t="s">
        <v>149</v>
      </c>
      <c r="E40" t="s">
        <v>157</v>
      </c>
      <c r="F40" t="s">
        <v>149</v>
      </c>
      <c r="G40" t="s">
        <v>174</v>
      </c>
      <c r="H40" t="s">
        <v>157</v>
      </c>
      <c r="I40" t="s">
        <v>157</v>
      </c>
      <c r="J40" t="s">
        <v>157</v>
      </c>
      <c r="K40" t="s">
        <v>157</v>
      </c>
      <c r="L40" t="s">
        <v>152</v>
      </c>
      <c r="M40" t="s">
        <v>149</v>
      </c>
      <c r="N40" t="s">
        <v>157</v>
      </c>
      <c r="O40" t="s">
        <v>151</v>
      </c>
      <c r="P40" t="s">
        <v>157</v>
      </c>
      <c r="Q40" t="s">
        <v>158</v>
      </c>
      <c r="R40" t="s">
        <v>183</v>
      </c>
      <c r="S40" t="s">
        <v>151</v>
      </c>
      <c r="T40" t="s">
        <v>159</v>
      </c>
      <c r="U40" t="s">
        <v>154</v>
      </c>
      <c r="V40" t="s">
        <v>154</v>
      </c>
      <c r="W40" t="s">
        <v>149</v>
      </c>
      <c r="X40" t="s">
        <v>166</v>
      </c>
      <c r="Y40" t="s">
        <v>157</v>
      </c>
      <c r="Z40" t="s">
        <v>157</v>
      </c>
      <c r="AA40" t="s">
        <v>157</v>
      </c>
      <c r="AB40" t="s">
        <v>157</v>
      </c>
      <c r="AC40" t="s">
        <v>157</v>
      </c>
      <c r="AD40" t="s">
        <v>157</v>
      </c>
      <c r="AE40" t="s">
        <v>157</v>
      </c>
      <c r="AF40" t="s">
        <v>166</v>
      </c>
      <c r="AG40" t="s">
        <v>167</v>
      </c>
      <c r="AH40" t="s">
        <v>157</v>
      </c>
      <c r="AI40" t="s">
        <v>159</v>
      </c>
      <c r="AJ40" t="s">
        <v>154</v>
      </c>
      <c r="AK40" t="s">
        <v>174</v>
      </c>
      <c r="AL40" t="s">
        <v>149</v>
      </c>
      <c r="AM40" t="s">
        <v>162</v>
      </c>
      <c r="AN40" t="s">
        <v>161</v>
      </c>
      <c r="AO40" t="s">
        <v>157</v>
      </c>
      <c r="AP40" t="s">
        <v>156</v>
      </c>
      <c r="AQ40" t="s">
        <v>167</v>
      </c>
      <c r="AR40" t="s">
        <v>157</v>
      </c>
      <c r="AS40" t="s">
        <v>157</v>
      </c>
      <c r="AT40" t="s">
        <v>157</v>
      </c>
      <c r="AU40" t="s">
        <v>157</v>
      </c>
      <c r="AV40" t="s">
        <v>157</v>
      </c>
      <c r="AW40" t="s">
        <v>157</v>
      </c>
      <c r="AX40" t="s">
        <v>157</v>
      </c>
      <c r="AY40" t="s">
        <v>157</v>
      </c>
      <c r="AZ40" t="s">
        <v>157</v>
      </c>
      <c r="BA40" t="s">
        <v>161</v>
      </c>
      <c r="BB40" t="s">
        <v>157</v>
      </c>
      <c r="BC40" t="s">
        <v>157</v>
      </c>
      <c r="BD40" t="s">
        <v>186</v>
      </c>
      <c r="BE40" t="s">
        <v>156</v>
      </c>
      <c r="BF40" t="s">
        <v>149</v>
      </c>
      <c r="BG40" t="s">
        <v>152</v>
      </c>
      <c r="BH40" t="s">
        <v>169</v>
      </c>
      <c r="BI40" t="s">
        <v>149</v>
      </c>
      <c r="BJ40" t="s">
        <v>157</v>
      </c>
      <c r="BK40" t="s">
        <v>157</v>
      </c>
      <c r="BL40" t="s">
        <v>157</v>
      </c>
      <c r="BM40" t="s">
        <v>157</v>
      </c>
      <c r="BN40" t="s">
        <v>157</v>
      </c>
      <c r="BO40" t="s">
        <v>157</v>
      </c>
      <c r="BP40" t="s">
        <v>157</v>
      </c>
      <c r="BQ40" t="s">
        <v>157</v>
      </c>
      <c r="BR40" t="s">
        <v>189</v>
      </c>
      <c r="BS40" t="s">
        <v>157</v>
      </c>
      <c r="BT40" t="s">
        <v>149</v>
      </c>
      <c r="BU40" t="s">
        <v>157</v>
      </c>
      <c r="BV40" t="s">
        <v>157</v>
      </c>
      <c r="BW40" t="s">
        <v>167</v>
      </c>
      <c r="BX40" t="s">
        <v>157</v>
      </c>
      <c r="BY40" t="s">
        <v>157</v>
      </c>
      <c r="BZ40" t="s">
        <v>167</v>
      </c>
      <c r="CA40" t="s">
        <v>157</v>
      </c>
      <c r="CB40" t="s">
        <v>157</v>
      </c>
      <c r="CC40" t="s">
        <v>166</v>
      </c>
      <c r="CD40" t="s">
        <v>152</v>
      </c>
      <c r="CE40" t="s">
        <v>151</v>
      </c>
      <c r="CG40" t="s">
        <v>157</v>
      </c>
      <c r="CH40" t="s">
        <v>159</v>
      </c>
      <c r="CI40" t="s">
        <v>159</v>
      </c>
      <c r="CJ40" t="s">
        <v>150</v>
      </c>
      <c r="CK40" t="s">
        <v>166</v>
      </c>
      <c r="CL40" t="s">
        <v>157</v>
      </c>
      <c r="CM40" t="s">
        <v>157</v>
      </c>
      <c r="CN40" t="s">
        <v>157</v>
      </c>
      <c r="CO40" t="s">
        <v>157</v>
      </c>
      <c r="CP40" t="s">
        <v>151</v>
      </c>
      <c r="CQ40" t="s">
        <v>159</v>
      </c>
      <c r="CR40" t="s">
        <v>149</v>
      </c>
      <c r="CS40" t="s">
        <v>157</v>
      </c>
      <c r="CT40" t="s">
        <v>156</v>
      </c>
      <c r="CU40" t="s">
        <v>149</v>
      </c>
      <c r="CV40" t="s">
        <v>169</v>
      </c>
      <c r="CW40" t="s">
        <v>157</v>
      </c>
      <c r="CX40" t="s">
        <v>159</v>
      </c>
      <c r="CY40" t="s">
        <v>157</v>
      </c>
      <c r="CZ40" t="s">
        <v>157</v>
      </c>
      <c r="DA40" t="s">
        <v>157</v>
      </c>
      <c r="DB40" t="s">
        <v>151</v>
      </c>
      <c r="DC40" t="s">
        <v>157</v>
      </c>
      <c r="DD40" t="s">
        <v>151</v>
      </c>
      <c r="DE40" t="s">
        <v>164</v>
      </c>
      <c r="DF40" t="s">
        <v>183</v>
      </c>
      <c r="DG40" t="s">
        <v>157</v>
      </c>
      <c r="DH40" t="s">
        <v>157</v>
      </c>
      <c r="DI40" t="s">
        <v>149</v>
      </c>
      <c r="DJ40" t="s">
        <v>157</v>
      </c>
      <c r="DK40" t="s">
        <v>166</v>
      </c>
      <c r="DL40" t="s">
        <v>157</v>
      </c>
      <c r="DM40" t="s">
        <v>167</v>
      </c>
      <c r="DN40" t="s">
        <v>157</v>
      </c>
      <c r="DO40" t="s">
        <v>167</v>
      </c>
      <c r="DP40" t="s">
        <v>157</v>
      </c>
      <c r="DQ40" t="s">
        <v>157</v>
      </c>
      <c r="DR40" t="s">
        <v>157</v>
      </c>
      <c r="DS40" t="s">
        <v>160</v>
      </c>
      <c r="DT40" t="s">
        <v>157</v>
      </c>
      <c r="DU40" t="s">
        <v>157</v>
      </c>
      <c r="DV40" t="s">
        <v>157</v>
      </c>
      <c r="DW40" t="s">
        <v>153</v>
      </c>
      <c r="DX40" t="s">
        <v>154</v>
      </c>
      <c r="DY40" t="s">
        <v>157</v>
      </c>
      <c r="DZ40" t="s">
        <v>152</v>
      </c>
      <c r="EA40" t="s">
        <v>157</v>
      </c>
      <c r="EB40" t="s">
        <v>153</v>
      </c>
      <c r="EC40" t="s">
        <v>157</v>
      </c>
      <c r="ED40" t="s">
        <v>150</v>
      </c>
      <c r="EE40" t="s">
        <v>174</v>
      </c>
      <c r="EF40" t="s">
        <v>157</v>
      </c>
      <c r="EG40" t="s">
        <v>149</v>
      </c>
      <c r="EH40" t="s">
        <v>157</v>
      </c>
      <c r="EI40" t="s">
        <v>170</v>
      </c>
      <c r="EJ40" t="s">
        <v>159</v>
      </c>
      <c r="EK40" t="s">
        <v>157</v>
      </c>
      <c r="EL40" t="s">
        <v>167</v>
      </c>
      <c r="EM40" t="s">
        <v>163</v>
      </c>
      <c r="EN40" t="s">
        <v>164</v>
      </c>
      <c r="EO40" t="s">
        <v>167</v>
      </c>
      <c r="EP40" t="s">
        <v>152</v>
      </c>
      <c r="EQ40" t="s">
        <v>149</v>
      </c>
    </row>
    <row r="41" spans="1:147" x14ac:dyDescent="0.25">
      <c r="A41">
        <v>220</v>
      </c>
      <c r="B41" t="s">
        <v>149</v>
      </c>
      <c r="C41" t="s">
        <v>169</v>
      </c>
      <c r="D41" t="s">
        <v>168</v>
      </c>
      <c r="E41" t="s">
        <v>151</v>
      </c>
      <c r="F41" t="s">
        <v>154</v>
      </c>
      <c r="G41" t="s">
        <v>149</v>
      </c>
      <c r="H41" t="s">
        <v>161</v>
      </c>
      <c r="I41" t="s">
        <v>151</v>
      </c>
      <c r="J41" t="s">
        <v>157</v>
      </c>
      <c r="K41" t="s">
        <v>157</v>
      </c>
      <c r="L41" t="s">
        <v>155</v>
      </c>
      <c r="M41" t="s">
        <v>155</v>
      </c>
      <c r="N41" t="s">
        <v>157</v>
      </c>
      <c r="O41" t="s">
        <v>157</v>
      </c>
      <c r="P41" t="s">
        <v>157</v>
      </c>
      <c r="Q41" t="s">
        <v>166</v>
      </c>
      <c r="R41" t="s">
        <v>159</v>
      </c>
      <c r="S41" t="s">
        <v>157</v>
      </c>
      <c r="T41" t="s">
        <v>168</v>
      </c>
      <c r="U41" t="s">
        <v>154</v>
      </c>
      <c r="V41" t="s">
        <v>149</v>
      </c>
      <c r="W41" t="s">
        <v>149</v>
      </c>
      <c r="X41" t="s">
        <v>166</v>
      </c>
      <c r="Y41" t="s">
        <v>153</v>
      </c>
      <c r="Z41" t="s">
        <v>151</v>
      </c>
      <c r="AA41" t="s">
        <v>153</v>
      </c>
      <c r="AB41" t="s">
        <v>157</v>
      </c>
      <c r="AC41" t="s">
        <v>157</v>
      </c>
      <c r="AD41" t="s">
        <v>157</v>
      </c>
      <c r="AE41" t="s">
        <v>157</v>
      </c>
      <c r="AF41" t="s">
        <v>157</v>
      </c>
      <c r="AG41" t="s">
        <v>167</v>
      </c>
      <c r="AH41" t="s">
        <v>176</v>
      </c>
      <c r="AI41" t="s">
        <v>159</v>
      </c>
      <c r="AJ41" t="s">
        <v>149</v>
      </c>
      <c r="AK41" t="s">
        <v>157</v>
      </c>
      <c r="AL41" t="s">
        <v>169</v>
      </c>
      <c r="AM41" t="s">
        <v>157</v>
      </c>
      <c r="AN41" t="s">
        <v>151</v>
      </c>
      <c r="AO41" t="s">
        <v>151</v>
      </c>
      <c r="AP41" t="s">
        <v>157</v>
      </c>
      <c r="AQ41" t="s">
        <v>167</v>
      </c>
      <c r="AR41" t="s">
        <v>157</v>
      </c>
      <c r="AS41" t="s">
        <v>151</v>
      </c>
      <c r="AT41" t="s">
        <v>157</v>
      </c>
      <c r="AU41" t="s">
        <v>157</v>
      </c>
      <c r="AV41" t="s">
        <v>157</v>
      </c>
      <c r="AW41" t="s">
        <v>164</v>
      </c>
      <c r="AX41" t="s">
        <v>157</v>
      </c>
      <c r="AY41" t="s">
        <v>151</v>
      </c>
      <c r="AZ41" t="s">
        <v>157</v>
      </c>
      <c r="BA41" t="s">
        <v>157</v>
      </c>
      <c r="BB41" t="s">
        <v>161</v>
      </c>
      <c r="BC41" t="s">
        <v>157</v>
      </c>
      <c r="BD41" t="s">
        <v>151</v>
      </c>
      <c r="BE41" t="s">
        <v>157</v>
      </c>
      <c r="BF41" t="s">
        <v>149</v>
      </c>
      <c r="BG41" t="s">
        <v>154</v>
      </c>
      <c r="BH41" t="s">
        <v>155</v>
      </c>
      <c r="BI41" t="s">
        <v>169</v>
      </c>
      <c r="BJ41" t="s">
        <v>151</v>
      </c>
      <c r="BK41" t="s">
        <v>153</v>
      </c>
      <c r="BL41" t="s">
        <v>157</v>
      </c>
      <c r="BM41" t="s">
        <v>157</v>
      </c>
      <c r="BN41" t="s">
        <v>157</v>
      </c>
      <c r="BO41" t="s">
        <v>157</v>
      </c>
      <c r="BP41" t="s">
        <v>161</v>
      </c>
      <c r="BQ41" t="s">
        <v>157</v>
      </c>
      <c r="BR41" t="s">
        <v>165</v>
      </c>
      <c r="BS41" t="s">
        <v>157</v>
      </c>
      <c r="BT41" t="s">
        <v>149</v>
      </c>
      <c r="BU41" t="s">
        <v>157</v>
      </c>
      <c r="BV41" t="s">
        <v>157</v>
      </c>
      <c r="BW41" t="s">
        <v>167</v>
      </c>
      <c r="BX41" t="s">
        <v>151</v>
      </c>
      <c r="BY41" t="s">
        <v>157</v>
      </c>
      <c r="BZ41" t="s">
        <v>167</v>
      </c>
      <c r="CA41" t="s">
        <v>157</v>
      </c>
      <c r="CB41" t="s">
        <v>157</v>
      </c>
      <c r="CC41" t="s">
        <v>151</v>
      </c>
      <c r="CD41" t="s">
        <v>149</v>
      </c>
      <c r="CE41" t="s">
        <v>151</v>
      </c>
      <c r="CF41" t="s">
        <v>157</v>
      </c>
      <c r="CG41" t="s">
        <v>157</v>
      </c>
      <c r="CH41" t="s">
        <v>159</v>
      </c>
      <c r="CI41" t="s">
        <v>159</v>
      </c>
      <c r="CJ41" t="s">
        <v>168</v>
      </c>
      <c r="CK41" t="s">
        <v>157</v>
      </c>
      <c r="CL41" t="s">
        <v>157</v>
      </c>
      <c r="CM41" t="s">
        <v>157</v>
      </c>
      <c r="CN41" t="s">
        <v>157</v>
      </c>
      <c r="CO41" t="s">
        <v>157</v>
      </c>
      <c r="CP41" t="s">
        <v>161</v>
      </c>
      <c r="CQ41" t="s">
        <v>159</v>
      </c>
      <c r="CR41" t="s">
        <v>169</v>
      </c>
      <c r="CS41" t="s">
        <v>157</v>
      </c>
      <c r="CT41" t="s">
        <v>151</v>
      </c>
      <c r="CU41" t="s">
        <v>168</v>
      </c>
      <c r="CV41" t="s">
        <v>169</v>
      </c>
      <c r="CW41" t="s">
        <v>157</v>
      </c>
      <c r="CX41" t="s">
        <v>168</v>
      </c>
      <c r="CY41" t="s">
        <v>153</v>
      </c>
      <c r="CZ41" t="s">
        <v>157</v>
      </c>
      <c r="DA41" t="s">
        <v>157</v>
      </c>
      <c r="DB41" t="s">
        <v>157</v>
      </c>
      <c r="DC41" t="s">
        <v>161</v>
      </c>
      <c r="DD41" t="s">
        <v>157</v>
      </c>
      <c r="DE41" t="s">
        <v>151</v>
      </c>
      <c r="DF41" t="s">
        <v>159</v>
      </c>
      <c r="DG41" t="s">
        <v>151</v>
      </c>
      <c r="DH41" t="s">
        <v>151</v>
      </c>
      <c r="DI41" t="s">
        <v>155</v>
      </c>
      <c r="DJ41" t="s">
        <v>157</v>
      </c>
      <c r="DK41" t="s">
        <v>166</v>
      </c>
      <c r="DL41" t="s">
        <v>157</v>
      </c>
      <c r="DM41" t="s">
        <v>167</v>
      </c>
      <c r="DN41" t="s">
        <v>161</v>
      </c>
      <c r="DO41" t="s">
        <v>167</v>
      </c>
      <c r="DP41" t="s">
        <v>153</v>
      </c>
      <c r="DQ41" t="s">
        <v>157</v>
      </c>
      <c r="DR41" t="s">
        <v>157</v>
      </c>
      <c r="DS41" t="s">
        <v>157</v>
      </c>
      <c r="DT41" t="s">
        <v>151</v>
      </c>
      <c r="DU41" t="s">
        <v>157</v>
      </c>
      <c r="DV41" t="s">
        <v>157</v>
      </c>
      <c r="DW41" t="s">
        <v>151</v>
      </c>
      <c r="DX41" t="s">
        <v>149</v>
      </c>
      <c r="DY41" t="s">
        <v>157</v>
      </c>
      <c r="DZ41" t="s">
        <v>169</v>
      </c>
      <c r="EA41" t="s">
        <v>157</v>
      </c>
      <c r="EB41" t="s">
        <v>151</v>
      </c>
      <c r="EC41" t="s">
        <v>151</v>
      </c>
      <c r="ED41" t="s">
        <v>149</v>
      </c>
      <c r="EE41" t="s">
        <v>149</v>
      </c>
      <c r="EF41" t="s">
        <v>157</v>
      </c>
      <c r="EG41" t="s">
        <v>149</v>
      </c>
      <c r="EH41" t="s">
        <v>157</v>
      </c>
      <c r="EI41" t="s">
        <v>170</v>
      </c>
      <c r="EJ41" t="s">
        <v>168</v>
      </c>
      <c r="EK41" t="s">
        <v>157</v>
      </c>
      <c r="EL41" t="s">
        <v>167</v>
      </c>
      <c r="EM41" t="s">
        <v>157</v>
      </c>
      <c r="EN41" t="s">
        <v>161</v>
      </c>
      <c r="EO41" t="s">
        <v>161</v>
      </c>
      <c r="EP41" t="s">
        <v>155</v>
      </c>
      <c r="EQ41" t="s">
        <v>149</v>
      </c>
    </row>
    <row r="42" spans="1:147" x14ac:dyDescent="0.25">
      <c r="A42">
        <v>223</v>
      </c>
      <c r="B42" t="s">
        <v>169</v>
      </c>
      <c r="C42" t="s">
        <v>168</v>
      </c>
      <c r="D42" t="s">
        <v>168</v>
      </c>
      <c r="E42" t="s">
        <v>151</v>
      </c>
      <c r="F42" t="s">
        <v>169</v>
      </c>
      <c r="G42" t="s">
        <v>149</v>
      </c>
      <c r="H42" t="s">
        <v>153</v>
      </c>
      <c r="I42" t="s">
        <v>151</v>
      </c>
      <c r="J42" t="s">
        <v>151</v>
      </c>
      <c r="K42" t="s">
        <v>151</v>
      </c>
      <c r="L42" t="s">
        <v>149</v>
      </c>
      <c r="M42" t="s">
        <v>155</v>
      </c>
      <c r="N42" t="s">
        <v>157</v>
      </c>
      <c r="O42" t="s">
        <v>151</v>
      </c>
      <c r="P42" t="s">
        <v>151</v>
      </c>
      <c r="Q42" t="s">
        <v>166</v>
      </c>
      <c r="R42" t="s">
        <v>159</v>
      </c>
      <c r="S42" t="s">
        <v>151</v>
      </c>
      <c r="T42" t="s">
        <v>159</v>
      </c>
      <c r="U42" t="s">
        <v>155</v>
      </c>
      <c r="V42" t="s">
        <v>149</v>
      </c>
      <c r="W42" t="s">
        <v>155</v>
      </c>
      <c r="Y42" t="s">
        <v>151</v>
      </c>
      <c r="Z42" t="s">
        <v>151</v>
      </c>
      <c r="AA42" t="s">
        <v>161</v>
      </c>
      <c r="AB42" t="s">
        <v>151</v>
      </c>
      <c r="AC42" t="s">
        <v>151</v>
      </c>
      <c r="AD42" t="s">
        <v>151</v>
      </c>
      <c r="AE42" t="s">
        <v>160</v>
      </c>
      <c r="AF42" t="s">
        <v>151</v>
      </c>
      <c r="AG42" t="s">
        <v>168</v>
      </c>
      <c r="AH42" t="s">
        <v>176</v>
      </c>
      <c r="AI42" t="s">
        <v>159</v>
      </c>
      <c r="AJ42" t="s">
        <v>149</v>
      </c>
      <c r="AK42" t="s">
        <v>151</v>
      </c>
      <c r="AL42" t="s">
        <v>155</v>
      </c>
      <c r="AM42" t="s">
        <v>157</v>
      </c>
      <c r="AN42" t="s">
        <v>151</v>
      </c>
      <c r="AO42" t="s">
        <v>157</v>
      </c>
      <c r="AP42" t="s">
        <v>151</v>
      </c>
      <c r="AQ42" t="s">
        <v>167</v>
      </c>
      <c r="AR42" t="s">
        <v>157</v>
      </c>
      <c r="AS42" t="s">
        <v>151</v>
      </c>
      <c r="AT42" t="s">
        <v>151</v>
      </c>
      <c r="AU42" t="s">
        <v>157</v>
      </c>
      <c r="AV42" t="s">
        <v>151</v>
      </c>
      <c r="AW42" t="s">
        <v>151</v>
      </c>
      <c r="AX42" t="s">
        <v>157</v>
      </c>
      <c r="AY42" t="s">
        <v>151</v>
      </c>
      <c r="AZ42" t="s">
        <v>151</v>
      </c>
      <c r="BA42" t="s">
        <v>156</v>
      </c>
      <c r="BB42" t="s">
        <v>161</v>
      </c>
      <c r="BC42" t="s">
        <v>151</v>
      </c>
      <c r="BD42" t="s">
        <v>151</v>
      </c>
      <c r="BE42" t="s">
        <v>151</v>
      </c>
      <c r="BF42" t="s">
        <v>149</v>
      </c>
      <c r="BG42" t="s">
        <v>155</v>
      </c>
      <c r="BH42" t="s">
        <v>149</v>
      </c>
      <c r="BI42" t="s">
        <v>149</v>
      </c>
      <c r="BJ42" t="s">
        <v>151</v>
      </c>
      <c r="BK42" t="s">
        <v>151</v>
      </c>
      <c r="BL42" t="s">
        <v>151</v>
      </c>
      <c r="BM42" t="s">
        <v>157</v>
      </c>
      <c r="BN42" t="s">
        <v>151</v>
      </c>
      <c r="BO42" t="s">
        <v>157</v>
      </c>
      <c r="BP42" t="s">
        <v>162</v>
      </c>
      <c r="BQ42" t="s">
        <v>151</v>
      </c>
      <c r="BR42" t="s">
        <v>153</v>
      </c>
      <c r="BS42" t="s">
        <v>151</v>
      </c>
      <c r="BT42" t="s">
        <v>168</v>
      </c>
      <c r="BU42" t="s">
        <v>157</v>
      </c>
      <c r="BV42" t="s">
        <v>157</v>
      </c>
      <c r="BW42" t="s">
        <v>167</v>
      </c>
      <c r="BX42" t="s">
        <v>151</v>
      </c>
      <c r="BY42" t="s">
        <v>151</v>
      </c>
      <c r="BZ42" t="s">
        <v>167</v>
      </c>
      <c r="CA42" t="s">
        <v>151</v>
      </c>
      <c r="CB42" t="s">
        <v>163</v>
      </c>
      <c r="CC42" t="s">
        <v>157</v>
      </c>
      <c r="CD42" t="s">
        <v>149</v>
      </c>
      <c r="CE42" t="s">
        <v>151</v>
      </c>
      <c r="CF42" t="s">
        <v>151</v>
      </c>
      <c r="CG42" t="s">
        <v>157</v>
      </c>
      <c r="CH42" t="s">
        <v>159</v>
      </c>
      <c r="CI42" t="s">
        <v>168</v>
      </c>
      <c r="CJ42" t="s">
        <v>149</v>
      </c>
      <c r="CK42" t="s">
        <v>157</v>
      </c>
      <c r="CL42" t="s">
        <v>157</v>
      </c>
      <c r="CM42" t="s">
        <v>157</v>
      </c>
      <c r="CN42" t="s">
        <v>157</v>
      </c>
      <c r="CO42" t="s">
        <v>157</v>
      </c>
      <c r="CQ42" t="s">
        <v>159</v>
      </c>
      <c r="CR42" t="s">
        <v>149</v>
      </c>
      <c r="CS42" t="s">
        <v>162</v>
      </c>
      <c r="CT42" t="s">
        <v>157</v>
      </c>
      <c r="CU42" t="s">
        <v>149</v>
      </c>
      <c r="CV42" t="s">
        <v>155</v>
      </c>
      <c r="CW42" t="s">
        <v>157</v>
      </c>
      <c r="CX42" t="s">
        <v>168</v>
      </c>
      <c r="CY42" t="s">
        <v>151</v>
      </c>
      <c r="CZ42" t="s">
        <v>151</v>
      </c>
      <c r="DA42" t="s">
        <v>157</v>
      </c>
      <c r="DB42" t="s">
        <v>151</v>
      </c>
      <c r="DC42" t="s">
        <v>153</v>
      </c>
      <c r="DD42" t="s">
        <v>151</v>
      </c>
      <c r="DE42" t="s">
        <v>156</v>
      </c>
      <c r="DF42" t="s">
        <v>159</v>
      </c>
      <c r="DG42" t="s">
        <v>151</v>
      </c>
      <c r="DH42" t="s">
        <v>157</v>
      </c>
      <c r="DI42" t="s">
        <v>149</v>
      </c>
      <c r="DJ42" t="s">
        <v>157</v>
      </c>
      <c r="DK42" t="s">
        <v>151</v>
      </c>
      <c r="DL42" t="s">
        <v>151</v>
      </c>
      <c r="DM42" t="s">
        <v>168</v>
      </c>
      <c r="DN42" t="s">
        <v>151</v>
      </c>
      <c r="DO42" t="s">
        <v>167</v>
      </c>
      <c r="DP42" t="s">
        <v>157</v>
      </c>
      <c r="DQ42" t="s">
        <v>157</v>
      </c>
      <c r="DR42" t="s">
        <v>157</v>
      </c>
      <c r="DS42" t="s">
        <v>157</v>
      </c>
      <c r="DT42" t="s">
        <v>151</v>
      </c>
      <c r="DU42" t="s">
        <v>151</v>
      </c>
      <c r="DV42" t="s">
        <v>178</v>
      </c>
      <c r="DW42" t="s">
        <v>153</v>
      </c>
      <c r="DX42" t="s">
        <v>149</v>
      </c>
      <c r="DY42" t="s">
        <v>188</v>
      </c>
      <c r="DZ42" t="s">
        <v>149</v>
      </c>
      <c r="EA42" t="s">
        <v>188</v>
      </c>
      <c r="EB42" t="s">
        <v>151</v>
      </c>
      <c r="EC42" t="s">
        <v>157</v>
      </c>
      <c r="ED42" t="s">
        <v>149</v>
      </c>
      <c r="EE42" t="s">
        <v>149</v>
      </c>
      <c r="EF42" t="s">
        <v>151</v>
      </c>
      <c r="EG42" t="s">
        <v>149</v>
      </c>
      <c r="EH42" t="s">
        <v>157</v>
      </c>
      <c r="EI42" t="s">
        <v>188</v>
      </c>
      <c r="EJ42" t="s">
        <v>168</v>
      </c>
      <c r="EK42" t="s">
        <v>157</v>
      </c>
      <c r="EL42" t="s">
        <v>167</v>
      </c>
      <c r="EM42" t="s">
        <v>160</v>
      </c>
      <c r="EN42" t="s">
        <v>157</v>
      </c>
      <c r="EO42" t="s">
        <v>161</v>
      </c>
      <c r="EP42" t="s">
        <v>149</v>
      </c>
      <c r="EQ42" t="s">
        <v>155</v>
      </c>
    </row>
    <row r="43" spans="1:147" x14ac:dyDescent="0.25">
      <c r="A43">
        <v>224</v>
      </c>
      <c r="B43" t="s">
        <v>150</v>
      </c>
      <c r="C43" t="s">
        <v>168</v>
      </c>
      <c r="D43" t="s">
        <v>168</v>
      </c>
      <c r="E43" t="s">
        <v>157</v>
      </c>
      <c r="F43" t="s">
        <v>154</v>
      </c>
      <c r="G43" t="s">
        <v>150</v>
      </c>
      <c r="H43" t="s">
        <v>151</v>
      </c>
      <c r="I43" t="s">
        <v>157</v>
      </c>
      <c r="J43" t="s">
        <v>151</v>
      </c>
      <c r="K43" t="s">
        <v>157</v>
      </c>
      <c r="L43" t="s">
        <v>149</v>
      </c>
      <c r="M43" t="s">
        <v>154</v>
      </c>
      <c r="N43" t="s">
        <v>157</v>
      </c>
      <c r="O43" t="s">
        <v>151</v>
      </c>
      <c r="P43" t="s">
        <v>157</v>
      </c>
      <c r="Q43" t="s">
        <v>157</v>
      </c>
      <c r="R43" t="s">
        <v>159</v>
      </c>
      <c r="S43" t="s">
        <v>157</v>
      </c>
      <c r="T43" t="s">
        <v>159</v>
      </c>
      <c r="V43" t="s">
        <v>154</v>
      </c>
      <c r="X43" t="s">
        <v>166</v>
      </c>
      <c r="Y43" t="s">
        <v>153</v>
      </c>
      <c r="Z43" t="s">
        <v>153</v>
      </c>
      <c r="AA43" t="s">
        <v>151</v>
      </c>
      <c r="AB43" t="s">
        <v>151</v>
      </c>
      <c r="AC43" t="s">
        <v>157</v>
      </c>
      <c r="AD43" t="s">
        <v>151</v>
      </c>
      <c r="AE43" t="s">
        <v>157</v>
      </c>
      <c r="AF43" t="s">
        <v>151</v>
      </c>
      <c r="AG43" t="s">
        <v>167</v>
      </c>
      <c r="AH43" t="s">
        <v>161</v>
      </c>
      <c r="AI43" t="s">
        <v>159</v>
      </c>
      <c r="AK43" t="s">
        <v>151</v>
      </c>
      <c r="AL43" t="s">
        <v>149</v>
      </c>
      <c r="AM43" t="s">
        <v>162</v>
      </c>
      <c r="AN43" t="s">
        <v>157</v>
      </c>
      <c r="AO43" t="s">
        <v>157</v>
      </c>
      <c r="AP43" t="s">
        <v>156</v>
      </c>
      <c r="AQ43" t="s">
        <v>167</v>
      </c>
      <c r="AR43" t="s">
        <v>157</v>
      </c>
      <c r="AS43" t="s">
        <v>157</v>
      </c>
      <c r="AT43" t="s">
        <v>157</v>
      </c>
      <c r="AU43" t="s">
        <v>157</v>
      </c>
      <c r="AV43" t="s">
        <v>157</v>
      </c>
      <c r="AW43" t="s">
        <v>153</v>
      </c>
      <c r="AX43" t="s">
        <v>157</v>
      </c>
      <c r="AY43" t="s">
        <v>157</v>
      </c>
      <c r="AZ43" t="s">
        <v>151</v>
      </c>
      <c r="BA43" t="s">
        <v>157</v>
      </c>
      <c r="BB43" t="s">
        <v>157</v>
      </c>
      <c r="BC43" t="s">
        <v>151</v>
      </c>
      <c r="BD43" t="s">
        <v>156</v>
      </c>
      <c r="BE43" t="s">
        <v>157</v>
      </c>
      <c r="BF43" t="s">
        <v>149</v>
      </c>
      <c r="BG43" t="s">
        <v>149</v>
      </c>
      <c r="BH43" t="s">
        <v>149</v>
      </c>
      <c r="BJ43" t="s">
        <v>157</v>
      </c>
      <c r="BK43" t="s">
        <v>153</v>
      </c>
      <c r="BL43" t="s">
        <v>157</v>
      </c>
      <c r="BM43" t="s">
        <v>157</v>
      </c>
      <c r="BN43" t="s">
        <v>151</v>
      </c>
      <c r="BO43" t="s">
        <v>157</v>
      </c>
      <c r="BP43" t="s">
        <v>157</v>
      </c>
      <c r="BQ43" t="s">
        <v>157</v>
      </c>
      <c r="BR43" t="s">
        <v>167</v>
      </c>
      <c r="BS43" t="s">
        <v>157</v>
      </c>
      <c r="BT43" t="s">
        <v>169</v>
      </c>
      <c r="BU43" t="s">
        <v>151</v>
      </c>
      <c r="BV43" t="s">
        <v>153</v>
      </c>
      <c r="BW43" t="s">
        <v>167</v>
      </c>
      <c r="BX43" t="s">
        <v>157</v>
      </c>
      <c r="BY43" t="s">
        <v>157</v>
      </c>
      <c r="BZ43" t="s">
        <v>167</v>
      </c>
      <c r="CA43" t="s">
        <v>151</v>
      </c>
      <c r="CB43" t="s">
        <v>157</v>
      </c>
      <c r="CC43" t="s">
        <v>157</v>
      </c>
      <c r="CE43" t="s">
        <v>157</v>
      </c>
      <c r="CF43" t="s">
        <v>151</v>
      </c>
      <c r="CG43" t="s">
        <v>157</v>
      </c>
      <c r="CH43" t="s">
        <v>159</v>
      </c>
      <c r="CI43" t="s">
        <v>159</v>
      </c>
      <c r="CJ43" t="s">
        <v>149</v>
      </c>
      <c r="CK43" t="s">
        <v>151</v>
      </c>
      <c r="CL43" t="s">
        <v>151</v>
      </c>
      <c r="CM43" t="s">
        <v>157</v>
      </c>
      <c r="CN43" t="s">
        <v>157</v>
      </c>
      <c r="CO43" t="s">
        <v>157</v>
      </c>
      <c r="CP43" t="s">
        <v>157</v>
      </c>
      <c r="CQ43" t="s">
        <v>159</v>
      </c>
      <c r="CR43" t="s">
        <v>149</v>
      </c>
      <c r="CS43" t="s">
        <v>157</v>
      </c>
      <c r="CT43" t="s">
        <v>157</v>
      </c>
      <c r="CU43" t="s">
        <v>149</v>
      </c>
      <c r="CV43" t="s">
        <v>154</v>
      </c>
      <c r="CW43" t="s">
        <v>156</v>
      </c>
      <c r="CX43" t="s">
        <v>159</v>
      </c>
      <c r="CY43" t="s">
        <v>153</v>
      </c>
      <c r="CZ43" t="s">
        <v>157</v>
      </c>
      <c r="DA43" t="s">
        <v>151</v>
      </c>
      <c r="DB43" t="s">
        <v>157</v>
      </c>
      <c r="DC43" t="s">
        <v>151</v>
      </c>
      <c r="DD43" t="s">
        <v>162</v>
      </c>
      <c r="DE43" t="s">
        <v>157</v>
      </c>
      <c r="DF43" t="s">
        <v>159</v>
      </c>
      <c r="DG43" t="s">
        <v>157</v>
      </c>
      <c r="DH43" t="s">
        <v>151</v>
      </c>
      <c r="DI43" t="s">
        <v>155</v>
      </c>
      <c r="DJ43" t="s">
        <v>157</v>
      </c>
      <c r="DK43" t="s">
        <v>151</v>
      </c>
      <c r="DL43" t="s">
        <v>157</v>
      </c>
      <c r="DM43" t="s">
        <v>167</v>
      </c>
      <c r="DN43" t="s">
        <v>151</v>
      </c>
      <c r="DO43" t="s">
        <v>167</v>
      </c>
      <c r="DP43" t="s">
        <v>151</v>
      </c>
      <c r="DQ43" t="s">
        <v>157</v>
      </c>
      <c r="DR43" t="s">
        <v>157</v>
      </c>
      <c r="DS43" t="s">
        <v>157</v>
      </c>
      <c r="DT43" t="s">
        <v>151</v>
      </c>
      <c r="DU43" t="s">
        <v>157</v>
      </c>
      <c r="DV43" t="s">
        <v>157</v>
      </c>
      <c r="DW43" t="s">
        <v>157</v>
      </c>
      <c r="DY43" t="s">
        <v>157</v>
      </c>
      <c r="DZ43" t="s">
        <v>149</v>
      </c>
      <c r="EA43" t="s">
        <v>157</v>
      </c>
      <c r="EB43" t="s">
        <v>157</v>
      </c>
      <c r="EC43" t="s">
        <v>157</v>
      </c>
      <c r="ED43" t="s">
        <v>149</v>
      </c>
      <c r="EE43" t="s">
        <v>149</v>
      </c>
      <c r="EF43" t="s">
        <v>157</v>
      </c>
      <c r="EG43" t="s">
        <v>149</v>
      </c>
      <c r="EH43" t="s">
        <v>157</v>
      </c>
      <c r="EI43" t="s">
        <v>188</v>
      </c>
      <c r="EJ43" t="s">
        <v>168</v>
      </c>
      <c r="EK43" t="s">
        <v>157</v>
      </c>
      <c r="EL43" t="s">
        <v>167</v>
      </c>
      <c r="EM43" t="s">
        <v>163</v>
      </c>
      <c r="EN43" t="s">
        <v>161</v>
      </c>
      <c r="EO43" t="s">
        <v>161</v>
      </c>
    </row>
    <row r="44" spans="1:147" x14ac:dyDescent="0.25">
      <c r="A44">
        <v>229</v>
      </c>
      <c r="B44" t="s">
        <v>149</v>
      </c>
      <c r="C44" t="s">
        <v>149</v>
      </c>
      <c r="D44" t="s">
        <v>150</v>
      </c>
      <c r="E44" t="s">
        <v>157</v>
      </c>
      <c r="F44" t="s">
        <v>154</v>
      </c>
      <c r="G44" t="s">
        <v>150</v>
      </c>
      <c r="H44" t="s">
        <v>153</v>
      </c>
      <c r="I44" t="s">
        <v>157</v>
      </c>
      <c r="J44" t="s">
        <v>157</v>
      </c>
      <c r="K44" t="s">
        <v>157</v>
      </c>
      <c r="L44" t="s">
        <v>169</v>
      </c>
      <c r="M44" t="s">
        <v>149</v>
      </c>
      <c r="N44" t="s">
        <v>151</v>
      </c>
      <c r="O44" t="s">
        <v>157</v>
      </c>
      <c r="P44" t="s">
        <v>157</v>
      </c>
      <c r="Q44" t="s">
        <v>166</v>
      </c>
      <c r="R44" t="s">
        <v>159</v>
      </c>
      <c r="S44" t="s">
        <v>157</v>
      </c>
      <c r="T44" t="s">
        <v>159</v>
      </c>
      <c r="U44" t="s">
        <v>155</v>
      </c>
      <c r="V44" t="s">
        <v>149</v>
      </c>
      <c r="W44" t="s">
        <v>149</v>
      </c>
      <c r="X44" t="s">
        <v>166</v>
      </c>
      <c r="Y44" t="s">
        <v>157</v>
      </c>
      <c r="Z44" t="s">
        <v>153</v>
      </c>
      <c r="AA44" t="s">
        <v>161</v>
      </c>
      <c r="AB44" t="s">
        <v>157</v>
      </c>
      <c r="AC44" t="s">
        <v>157</v>
      </c>
      <c r="AD44" t="s">
        <v>157</v>
      </c>
      <c r="AE44" t="s">
        <v>157</v>
      </c>
      <c r="AF44" t="s">
        <v>157</v>
      </c>
      <c r="AG44" t="s">
        <v>167</v>
      </c>
      <c r="AH44" t="s">
        <v>158</v>
      </c>
      <c r="AI44" t="s">
        <v>159</v>
      </c>
      <c r="AJ44" t="s">
        <v>149</v>
      </c>
      <c r="AK44" t="s">
        <v>166</v>
      </c>
      <c r="AL44" t="s">
        <v>169</v>
      </c>
      <c r="AM44" t="s">
        <v>166</v>
      </c>
      <c r="AN44" t="s">
        <v>156</v>
      </c>
      <c r="AO44" t="s">
        <v>157</v>
      </c>
      <c r="AP44" t="s">
        <v>186</v>
      </c>
      <c r="AQ44" t="s">
        <v>167</v>
      </c>
      <c r="AR44" t="s">
        <v>157</v>
      </c>
      <c r="AS44" t="s">
        <v>157</v>
      </c>
      <c r="AT44" t="s">
        <v>157</v>
      </c>
      <c r="AU44" t="s">
        <v>153</v>
      </c>
      <c r="AV44" t="s">
        <v>157</v>
      </c>
      <c r="AW44" t="s">
        <v>151</v>
      </c>
      <c r="AX44" t="s">
        <v>157</v>
      </c>
      <c r="AY44" t="s">
        <v>151</v>
      </c>
      <c r="AZ44" t="s">
        <v>153</v>
      </c>
      <c r="BA44" t="s">
        <v>151</v>
      </c>
      <c r="BB44" t="s">
        <v>157</v>
      </c>
      <c r="BC44" t="s">
        <v>157</v>
      </c>
      <c r="BD44" t="s">
        <v>157</v>
      </c>
      <c r="BE44" t="s">
        <v>156</v>
      </c>
      <c r="BF44" t="s">
        <v>149</v>
      </c>
      <c r="BG44" t="s">
        <v>155</v>
      </c>
      <c r="BH44" t="s">
        <v>149</v>
      </c>
      <c r="BI44" t="s">
        <v>149</v>
      </c>
      <c r="BJ44" t="s">
        <v>161</v>
      </c>
      <c r="BK44" t="s">
        <v>157</v>
      </c>
      <c r="BL44" t="s">
        <v>157</v>
      </c>
      <c r="BM44" t="s">
        <v>157</v>
      </c>
      <c r="BN44" t="s">
        <v>157</v>
      </c>
      <c r="BO44" t="s">
        <v>157</v>
      </c>
      <c r="BP44" t="s">
        <v>157</v>
      </c>
      <c r="BQ44" t="s">
        <v>157</v>
      </c>
      <c r="BR44" t="s">
        <v>167</v>
      </c>
      <c r="BS44" t="s">
        <v>151</v>
      </c>
      <c r="BT44" t="s">
        <v>149</v>
      </c>
      <c r="BU44" t="s">
        <v>157</v>
      </c>
      <c r="BV44" t="s">
        <v>157</v>
      </c>
      <c r="BW44" t="s">
        <v>167</v>
      </c>
      <c r="BX44" t="s">
        <v>157</v>
      </c>
      <c r="BY44" t="s">
        <v>166</v>
      </c>
      <c r="BZ44" t="s">
        <v>167</v>
      </c>
      <c r="CA44" t="s">
        <v>153</v>
      </c>
      <c r="CB44" t="s">
        <v>157</v>
      </c>
      <c r="CC44" t="s">
        <v>157</v>
      </c>
      <c r="CD44" t="s">
        <v>149</v>
      </c>
      <c r="CE44" t="s">
        <v>157</v>
      </c>
      <c r="CF44" t="s">
        <v>161</v>
      </c>
      <c r="CG44" t="s">
        <v>156</v>
      </c>
      <c r="CH44" t="s">
        <v>159</v>
      </c>
      <c r="CI44" t="s">
        <v>153</v>
      </c>
      <c r="CJ44" t="s">
        <v>168</v>
      </c>
      <c r="CK44" t="s">
        <v>157</v>
      </c>
      <c r="CL44" t="s">
        <v>157</v>
      </c>
      <c r="CM44" t="s">
        <v>157</v>
      </c>
      <c r="CN44" t="s">
        <v>157</v>
      </c>
      <c r="CO44" t="s">
        <v>157</v>
      </c>
      <c r="CP44" t="s">
        <v>151</v>
      </c>
      <c r="CQ44" t="s">
        <v>159</v>
      </c>
      <c r="CR44" t="s">
        <v>155</v>
      </c>
      <c r="CS44" t="s">
        <v>151</v>
      </c>
      <c r="CT44" t="s">
        <v>157</v>
      </c>
      <c r="CU44" t="s">
        <v>169</v>
      </c>
      <c r="CV44" t="s">
        <v>154</v>
      </c>
      <c r="CW44" t="s">
        <v>157</v>
      </c>
      <c r="CX44" t="s">
        <v>168</v>
      </c>
      <c r="CY44" t="s">
        <v>151</v>
      </c>
      <c r="CZ44" t="s">
        <v>175</v>
      </c>
      <c r="DA44" t="s">
        <v>157</v>
      </c>
      <c r="DB44" t="s">
        <v>157</v>
      </c>
      <c r="DC44" t="s">
        <v>151</v>
      </c>
      <c r="DD44" t="s">
        <v>151</v>
      </c>
      <c r="DE44" t="s">
        <v>156</v>
      </c>
      <c r="DF44" t="s">
        <v>159</v>
      </c>
      <c r="DG44" t="s">
        <v>157</v>
      </c>
      <c r="DH44" t="s">
        <v>157</v>
      </c>
      <c r="DI44" t="s">
        <v>149</v>
      </c>
      <c r="DJ44" t="s">
        <v>157</v>
      </c>
      <c r="DK44" t="s">
        <v>166</v>
      </c>
      <c r="DL44" t="s">
        <v>157</v>
      </c>
      <c r="DM44" t="s">
        <v>167</v>
      </c>
      <c r="DN44" t="s">
        <v>157</v>
      </c>
      <c r="DO44" t="s">
        <v>167</v>
      </c>
      <c r="DP44" t="s">
        <v>161</v>
      </c>
      <c r="DQ44" t="s">
        <v>157</v>
      </c>
      <c r="DR44" t="s">
        <v>157</v>
      </c>
      <c r="DS44" t="s">
        <v>157</v>
      </c>
      <c r="DT44" t="s">
        <v>157</v>
      </c>
      <c r="DU44" t="s">
        <v>157</v>
      </c>
      <c r="DV44" t="s">
        <v>157</v>
      </c>
      <c r="DW44" t="s">
        <v>157</v>
      </c>
      <c r="DX44" t="s">
        <v>155</v>
      </c>
      <c r="DY44" t="s">
        <v>157</v>
      </c>
      <c r="DZ44" t="s">
        <v>154</v>
      </c>
      <c r="EA44" t="s">
        <v>157</v>
      </c>
      <c r="EB44" t="s">
        <v>157</v>
      </c>
      <c r="EC44" t="s">
        <v>161</v>
      </c>
      <c r="ED44" t="s">
        <v>149</v>
      </c>
      <c r="EE44" t="s">
        <v>149</v>
      </c>
      <c r="EF44" t="s">
        <v>157</v>
      </c>
      <c r="EG44" t="s">
        <v>149</v>
      </c>
      <c r="EH44" t="s">
        <v>157</v>
      </c>
      <c r="EI44" t="s">
        <v>170</v>
      </c>
      <c r="EJ44" t="s">
        <v>168</v>
      </c>
      <c r="EK44" t="s">
        <v>157</v>
      </c>
      <c r="EL44" t="s">
        <v>161</v>
      </c>
      <c r="EM44" t="s">
        <v>172</v>
      </c>
      <c r="EN44" t="s">
        <v>151</v>
      </c>
      <c r="EO44" t="s">
        <v>161</v>
      </c>
      <c r="EP44" t="s">
        <v>155</v>
      </c>
      <c r="EQ44" t="s">
        <v>149</v>
      </c>
    </row>
    <row r="45" spans="1:147" x14ac:dyDescent="0.25">
      <c r="A45">
        <v>231</v>
      </c>
      <c r="B45" t="s">
        <v>168</v>
      </c>
      <c r="C45" t="s">
        <v>150</v>
      </c>
      <c r="D45" t="s">
        <v>169</v>
      </c>
      <c r="E45" t="s">
        <v>157</v>
      </c>
      <c r="F45" t="s">
        <v>169</v>
      </c>
      <c r="G45" t="s">
        <v>149</v>
      </c>
      <c r="H45" t="s">
        <v>157</v>
      </c>
      <c r="I45" t="s">
        <v>153</v>
      </c>
      <c r="J45" t="s">
        <v>153</v>
      </c>
      <c r="K45" t="s">
        <v>157</v>
      </c>
      <c r="L45" t="s">
        <v>169</v>
      </c>
      <c r="M45" t="s">
        <v>154</v>
      </c>
      <c r="N45" t="s">
        <v>157</v>
      </c>
      <c r="O45" t="s">
        <v>162</v>
      </c>
      <c r="Q45" t="s">
        <v>158</v>
      </c>
      <c r="R45" t="s">
        <v>159</v>
      </c>
      <c r="S45" t="s">
        <v>157</v>
      </c>
      <c r="T45" t="s">
        <v>159</v>
      </c>
      <c r="U45" t="s">
        <v>154</v>
      </c>
      <c r="V45" t="s">
        <v>155</v>
      </c>
      <c r="W45" t="s">
        <v>155</v>
      </c>
      <c r="X45" t="s">
        <v>163</v>
      </c>
      <c r="Y45" t="s">
        <v>151</v>
      </c>
      <c r="Z45" t="s">
        <v>157</v>
      </c>
      <c r="AA45" t="s">
        <v>153</v>
      </c>
      <c r="AB45" t="s">
        <v>153</v>
      </c>
      <c r="AC45" t="s">
        <v>153</v>
      </c>
      <c r="AD45" t="s">
        <v>162</v>
      </c>
      <c r="AE45" t="s">
        <v>157</v>
      </c>
      <c r="AF45" t="s">
        <v>162</v>
      </c>
      <c r="AG45" t="s">
        <v>167</v>
      </c>
      <c r="AH45" t="s">
        <v>161</v>
      </c>
      <c r="AI45" t="s">
        <v>159</v>
      </c>
      <c r="AJ45" t="s">
        <v>149</v>
      </c>
      <c r="AK45" t="s">
        <v>166</v>
      </c>
      <c r="AL45" t="s">
        <v>149</v>
      </c>
      <c r="AM45" t="s">
        <v>157</v>
      </c>
      <c r="AN45" t="s">
        <v>157</v>
      </c>
      <c r="AO45" t="s">
        <v>157</v>
      </c>
      <c r="AP45" t="s">
        <v>151</v>
      </c>
      <c r="AQ45" t="s">
        <v>167</v>
      </c>
      <c r="AR45" t="s">
        <v>157</v>
      </c>
      <c r="AS45" t="s">
        <v>157</v>
      </c>
      <c r="AT45" t="s">
        <v>157</v>
      </c>
      <c r="AU45" t="s">
        <v>157</v>
      </c>
      <c r="AV45" t="s">
        <v>157</v>
      </c>
      <c r="AW45" t="s">
        <v>161</v>
      </c>
      <c r="AX45" t="s">
        <v>157</v>
      </c>
      <c r="AY45" t="s">
        <v>157</v>
      </c>
      <c r="AZ45" t="s">
        <v>151</v>
      </c>
      <c r="BA45" t="s">
        <v>156</v>
      </c>
      <c r="BB45" t="s">
        <v>157</v>
      </c>
      <c r="BC45" t="s">
        <v>157</v>
      </c>
      <c r="BD45" t="s">
        <v>151</v>
      </c>
      <c r="BE45" t="s">
        <v>157</v>
      </c>
      <c r="BF45" t="s">
        <v>149</v>
      </c>
      <c r="BG45" t="s">
        <v>169</v>
      </c>
      <c r="BH45" t="s">
        <v>155</v>
      </c>
      <c r="BI45" t="s">
        <v>149</v>
      </c>
      <c r="BJ45" t="s">
        <v>162</v>
      </c>
      <c r="BK45" t="s">
        <v>151</v>
      </c>
      <c r="BL45" t="s">
        <v>157</v>
      </c>
      <c r="BM45" t="s">
        <v>157</v>
      </c>
      <c r="BN45" t="s">
        <v>151</v>
      </c>
      <c r="BO45" t="s">
        <v>157</v>
      </c>
      <c r="BP45" t="s">
        <v>157</v>
      </c>
      <c r="BQ45" t="s">
        <v>157</v>
      </c>
      <c r="BR45" t="s">
        <v>153</v>
      </c>
      <c r="BS45" t="s">
        <v>157</v>
      </c>
      <c r="BT45" t="s">
        <v>149</v>
      </c>
      <c r="BV45" t="s">
        <v>157</v>
      </c>
      <c r="BW45" t="s">
        <v>167</v>
      </c>
      <c r="BX45" t="s">
        <v>153</v>
      </c>
      <c r="BY45" t="s">
        <v>157</v>
      </c>
      <c r="BZ45" t="s">
        <v>189</v>
      </c>
      <c r="CA45" t="s">
        <v>151</v>
      </c>
      <c r="CB45" t="s">
        <v>157</v>
      </c>
      <c r="CC45" t="s">
        <v>157</v>
      </c>
      <c r="CD45" t="s">
        <v>169</v>
      </c>
      <c r="CE45" t="s">
        <v>157</v>
      </c>
      <c r="CF45" t="s">
        <v>153</v>
      </c>
      <c r="CG45" t="s">
        <v>156</v>
      </c>
      <c r="CH45" t="s">
        <v>159</v>
      </c>
      <c r="CI45" t="s">
        <v>159</v>
      </c>
      <c r="CJ45" t="s">
        <v>168</v>
      </c>
      <c r="CK45" t="s">
        <v>151</v>
      </c>
      <c r="CL45" t="s">
        <v>151</v>
      </c>
      <c r="CM45" t="s">
        <v>157</v>
      </c>
      <c r="CN45" t="s">
        <v>157</v>
      </c>
      <c r="CO45" t="s">
        <v>157</v>
      </c>
      <c r="CP45" t="s">
        <v>161</v>
      </c>
      <c r="CQ45" t="s">
        <v>159</v>
      </c>
      <c r="CR45" t="s">
        <v>155</v>
      </c>
      <c r="CS45" t="s">
        <v>157</v>
      </c>
      <c r="CT45" t="s">
        <v>157</v>
      </c>
      <c r="CU45" t="s">
        <v>169</v>
      </c>
      <c r="CV45" t="s">
        <v>169</v>
      </c>
      <c r="CW45" t="s">
        <v>157</v>
      </c>
      <c r="CX45" t="s">
        <v>159</v>
      </c>
      <c r="CY45" t="s">
        <v>153</v>
      </c>
      <c r="CZ45" t="s">
        <v>151</v>
      </c>
      <c r="DA45" t="s">
        <v>151</v>
      </c>
      <c r="DB45" t="s">
        <v>157</v>
      </c>
      <c r="DC45" t="s">
        <v>151</v>
      </c>
      <c r="DD45" t="s">
        <v>162</v>
      </c>
      <c r="DE45" t="s">
        <v>157</v>
      </c>
      <c r="DF45" t="s">
        <v>159</v>
      </c>
      <c r="DG45" t="s">
        <v>151</v>
      </c>
      <c r="DH45" t="s">
        <v>157</v>
      </c>
      <c r="DI45" t="s">
        <v>149</v>
      </c>
      <c r="DJ45" t="s">
        <v>157</v>
      </c>
      <c r="DK45" t="s">
        <v>166</v>
      </c>
      <c r="DL45" t="s">
        <v>157</v>
      </c>
      <c r="DM45" t="s">
        <v>167</v>
      </c>
      <c r="DN45" t="s">
        <v>162</v>
      </c>
      <c r="DO45" t="s">
        <v>167</v>
      </c>
      <c r="DP45" t="s">
        <v>153</v>
      </c>
      <c r="DQ45" t="s">
        <v>157</v>
      </c>
      <c r="DR45" t="s">
        <v>151</v>
      </c>
      <c r="DS45" t="s">
        <v>163</v>
      </c>
      <c r="DT45" t="s">
        <v>151</v>
      </c>
      <c r="DU45" t="s">
        <v>157</v>
      </c>
      <c r="DV45" t="s">
        <v>157</v>
      </c>
      <c r="DW45" t="s">
        <v>157</v>
      </c>
      <c r="DX45" t="s">
        <v>149</v>
      </c>
      <c r="DY45" t="s">
        <v>157</v>
      </c>
      <c r="DZ45" t="s">
        <v>169</v>
      </c>
      <c r="EA45" t="s">
        <v>178</v>
      </c>
      <c r="EB45" t="s">
        <v>157</v>
      </c>
      <c r="EC45" t="s">
        <v>157</v>
      </c>
      <c r="ED45" t="s">
        <v>149</v>
      </c>
      <c r="EE45" t="s">
        <v>149</v>
      </c>
      <c r="EF45" t="s">
        <v>157</v>
      </c>
      <c r="EG45" t="s">
        <v>149</v>
      </c>
      <c r="EH45" t="s">
        <v>157</v>
      </c>
      <c r="EI45" t="s">
        <v>170</v>
      </c>
      <c r="EJ45" t="s">
        <v>159</v>
      </c>
      <c r="EK45" t="s">
        <v>157</v>
      </c>
      <c r="EL45" t="s">
        <v>161</v>
      </c>
      <c r="EM45" t="s">
        <v>157</v>
      </c>
      <c r="EN45" t="s">
        <v>156</v>
      </c>
      <c r="EO45" t="s">
        <v>161</v>
      </c>
      <c r="EP45" t="s">
        <v>169</v>
      </c>
      <c r="EQ45" t="s">
        <v>149</v>
      </c>
    </row>
    <row r="46" spans="1:147" x14ac:dyDescent="0.25">
      <c r="A46">
        <v>237</v>
      </c>
      <c r="B46" t="s">
        <v>174</v>
      </c>
      <c r="C46" t="s">
        <v>150</v>
      </c>
      <c r="D46" t="s">
        <v>169</v>
      </c>
      <c r="E46" t="s">
        <v>151</v>
      </c>
      <c r="F46" t="s">
        <v>152</v>
      </c>
      <c r="G46" t="s">
        <v>168</v>
      </c>
      <c r="H46" t="s">
        <v>151</v>
      </c>
      <c r="I46" t="s">
        <v>151</v>
      </c>
      <c r="J46" t="s">
        <v>161</v>
      </c>
      <c r="K46" t="s">
        <v>151</v>
      </c>
      <c r="L46" t="s">
        <v>155</v>
      </c>
      <c r="M46" t="s">
        <v>169</v>
      </c>
      <c r="N46" t="s">
        <v>157</v>
      </c>
      <c r="O46" t="s">
        <v>151</v>
      </c>
      <c r="P46" t="s">
        <v>157</v>
      </c>
      <c r="Q46" t="s">
        <v>157</v>
      </c>
      <c r="R46" t="s">
        <v>159</v>
      </c>
      <c r="S46" t="s">
        <v>157</v>
      </c>
      <c r="T46" t="s">
        <v>159</v>
      </c>
      <c r="U46" t="s">
        <v>155</v>
      </c>
      <c r="V46" t="s">
        <v>155</v>
      </c>
      <c r="W46" t="s">
        <v>149</v>
      </c>
      <c r="X46" t="s">
        <v>166</v>
      </c>
      <c r="Y46" t="s">
        <v>151</v>
      </c>
      <c r="Z46" t="s">
        <v>151</v>
      </c>
      <c r="AA46" t="s">
        <v>151</v>
      </c>
      <c r="AB46" t="s">
        <v>161</v>
      </c>
      <c r="AC46" t="s">
        <v>157</v>
      </c>
      <c r="AD46" t="s">
        <v>157</v>
      </c>
      <c r="AE46" t="s">
        <v>157</v>
      </c>
      <c r="AF46" t="s">
        <v>151</v>
      </c>
      <c r="AG46" t="s">
        <v>168</v>
      </c>
      <c r="AH46" t="s">
        <v>161</v>
      </c>
      <c r="AI46" t="s">
        <v>159</v>
      </c>
      <c r="AJ46" t="s">
        <v>155</v>
      </c>
      <c r="AK46" t="s">
        <v>166</v>
      </c>
      <c r="AL46" t="s">
        <v>169</v>
      </c>
      <c r="AM46" t="s">
        <v>157</v>
      </c>
      <c r="AN46" t="s">
        <v>156</v>
      </c>
      <c r="AO46" t="s">
        <v>157</v>
      </c>
      <c r="AP46" t="s">
        <v>156</v>
      </c>
      <c r="AQ46" t="s">
        <v>168</v>
      </c>
      <c r="AR46" t="s">
        <v>157</v>
      </c>
      <c r="AS46" t="s">
        <v>157</v>
      </c>
      <c r="AT46" t="s">
        <v>175</v>
      </c>
      <c r="AU46" t="s">
        <v>157</v>
      </c>
      <c r="AV46" t="s">
        <v>162</v>
      </c>
      <c r="AW46" t="s">
        <v>151</v>
      </c>
      <c r="AX46" t="s">
        <v>157</v>
      </c>
      <c r="AY46" t="s">
        <v>151</v>
      </c>
      <c r="AZ46" t="s">
        <v>157</v>
      </c>
      <c r="BA46" t="s">
        <v>157</v>
      </c>
      <c r="BB46" t="s">
        <v>157</v>
      </c>
      <c r="BC46" t="s">
        <v>157</v>
      </c>
      <c r="BD46" t="s">
        <v>156</v>
      </c>
      <c r="BE46" t="s">
        <v>186</v>
      </c>
      <c r="BF46" t="s">
        <v>149</v>
      </c>
      <c r="BG46" t="s">
        <v>155</v>
      </c>
      <c r="BH46" t="s">
        <v>155</v>
      </c>
      <c r="BI46" t="s">
        <v>169</v>
      </c>
      <c r="BJ46" t="s">
        <v>151</v>
      </c>
      <c r="BK46" t="s">
        <v>157</v>
      </c>
      <c r="BL46" t="s">
        <v>157</v>
      </c>
      <c r="BM46" t="s">
        <v>164</v>
      </c>
      <c r="BN46" t="s">
        <v>151</v>
      </c>
      <c r="BO46" t="s">
        <v>157</v>
      </c>
      <c r="BP46" t="s">
        <v>161</v>
      </c>
      <c r="BQ46" t="s">
        <v>157</v>
      </c>
      <c r="BR46" t="s">
        <v>153</v>
      </c>
      <c r="BS46" t="s">
        <v>151</v>
      </c>
      <c r="BT46" t="s">
        <v>149</v>
      </c>
      <c r="BU46" t="s">
        <v>157</v>
      </c>
      <c r="BV46" t="s">
        <v>157</v>
      </c>
      <c r="BW46" t="s">
        <v>167</v>
      </c>
      <c r="BX46" t="s">
        <v>151</v>
      </c>
      <c r="BY46" t="s">
        <v>166</v>
      </c>
      <c r="BZ46" t="s">
        <v>167</v>
      </c>
      <c r="CA46" t="s">
        <v>157</v>
      </c>
      <c r="CB46" t="s">
        <v>163</v>
      </c>
      <c r="CC46" t="s">
        <v>157</v>
      </c>
      <c r="CD46" t="s">
        <v>169</v>
      </c>
      <c r="CE46" t="s">
        <v>151</v>
      </c>
      <c r="CF46" t="s">
        <v>157</v>
      </c>
      <c r="CG46" t="s">
        <v>151</v>
      </c>
      <c r="CH46" t="s">
        <v>159</v>
      </c>
      <c r="CI46" t="s">
        <v>153</v>
      </c>
      <c r="CJ46" t="s">
        <v>150</v>
      </c>
      <c r="CK46" t="s">
        <v>157</v>
      </c>
      <c r="CL46" t="s">
        <v>162</v>
      </c>
      <c r="CM46" t="s">
        <v>157</v>
      </c>
      <c r="CN46" t="s">
        <v>151</v>
      </c>
      <c r="CO46" t="s">
        <v>157</v>
      </c>
      <c r="CP46" t="s">
        <v>151</v>
      </c>
      <c r="CQ46" t="s">
        <v>159</v>
      </c>
      <c r="CR46" t="s">
        <v>155</v>
      </c>
      <c r="CS46" t="s">
        <v>164</v>
      </c>
      <c r="CT46" t="s">
        <v>157</v>
      </c>
      <c r="CU46" t="s">
        <v>168</v>
      </c>
      <c r="CV46" t="s">
        <v>169</v>
      </c>
      <c r="CW46" t="s">
        <v>157</v>
      </c>
      <c r="CX46" t="s">
        <v>168</v>
      </c>
      <c r="CY46" t="s">
        <v>153</v>
      </c>
      <c r="CZ46" t="s">
        <v>151</v>
      </c>
      <c r="DA46" t="s">
        <v>151</v>
      </c>
      <c r="DB46" t="s">
        <v>175</v>
      </c>
      <c r="DC46" t="s">
        <v>151</v>
      </c>
      <c r="DD46" t="s">
        <v>151</v>
      </c>
      <c r="DE46" t="s">
        <v>151</v>
      </c>
      <c r="DF46" t="s">
        <v>159</v>
      </c>
      <c r="DG46" t="s">
        <v>157</v>
      </c>
      <c r="DH46" t="s">
        <v>151</v>
      </c>
      <c r="DI46" t="s">
        <v>149</v>
      </c>
      <c r="DJ46" t="s">
        <v>157</v>
      </c>
      <c r="DK46" t="s">
        <v>166</v>
      </c>
      <c r="DL46" t="s">
        <v>157</v>
      </c>
      <c r="DM46" t="s">
        <v>167</v>
      </c>
      <c r="DN46" t="s">
        <v>162</v>
      </c>
      <c r="DO46" t="s">
        <v>167</v>
      </c>
      <c r="DP46" t="s">
        <v>157</v>
      </c>
      <c r="DQ46" t="s">
        <v>157</v>
      </c>
      <c r="DR46" t="s">
        <v>151</v>
      </c>
      <c r="DS46" t="s">
        <v>163</v>
      </c>
      <c r="DT46" t="s">
        <v>151</v>
      </c>
      <c r="DU46" t="s">
        <v>157</v>
      </c>
      <c r="DV46" t="s">
        <v>157</v>
      </c>
      <c r="DW46" t="s">
        <v>153</v>
      </c>
      <c r="DX46" t="s">
        <v>149</v>
      </c>
      <c r="DY46" t="s">
        <v>178</v>
      </c>
      <c r="DZ46" t="s">
        <v>169</v>
      </c>
      <c r="EA46" t="s">
        <v>185</v>
      </c>
      <c r="EB46" t="s">
        <v>153</v>
      </c>
      <c r="EC46" t="s">
        <v>157</v>
      </c>
      <c r="ED46" t="s">
        <v>149</v>
      </c>
      <c r="EE46" t="s">
        <v>168</v>
      </c>
      <c r="EF46" t="s">
        <v>157</v>
      </c>
      <c r="EG46" t="s">
        <v>149</v>
      </c>
      <c r="EH46" t="s">
        <v>157</v>
      </c>
      <c r="EI46" t="s">
        <v>179</v>
      </c>
      <c r="EJ46" t="s">
        <v>159</v>
      </c>
      <c r="EK46" t="s">
        <v>151</v>
      </c>
      <c r="EL46" t="s">
        <v>171</v>
      </c>
      <c r="EM46" t="s">
        <v>166</v>
      </c>
      <c r="EN46" t="s">
        <v>156</v>
      </c>
      <c r="EO46" t="s">
        <v>176</v>
      </c>
      <c r="EP46" t="s">
        <v>169</v>
      </c>
      <c r="EQ46" t="s">
        <v>155</v>
      </c>
    </row>
    <row r="47" spans="1:147" x14ac:dyDescent="0.25">
      <c r="A47">
        <v>238</v>
      </c>
      <c r="B47" t="s">
        <v>174</v>
      </c>
      <c r="C47" t="s">
        <v>169</v>
      </c>
      <c r="D47" t="s">
        <v>169</v>
      </c>
      <c r="E47" t="s">
        <v>151</v>
      </c>
      <c r="F47" t="s">
        <v>154</v>
      </c>
      <c r="G47" t="s">
        <v>149</v>
      </c>
      <c r="H47" t="s">
        <v>153</v>
      </c>
      <c r="I47" t="s">
        <v>157</v>
      </c>
      <c r="J47" t="s">
        <v>153</v>
      </c>
      <c r="K47" t="s">
        <v>157</v>
      </c>
      <c r="L47" t="s">
        <v>149</v>
      </c>
      <c r="M47" t="s">
        <v>149</v>
      </c>
      <c r="N47" t="s">
        <v>157</v>
      </c>
      <c r="O47" t="s">
        <v>151</v>
      </c>
      <c r="P47" t="s">
        <v>157</v>
      </c>
      <c r="Q47" t="s">
        <v>151</v>
      </c>
      <c r="R47" t="s">
        <v>159</v>
      </c>
      <c r="S47" t="s">
        <v>151</v>
      </c>
      <c r="T47" t="s">
        <v>159</v>
      </c>
      <c r="U47" t="s">
        <v>149</v>
      </c>
      <c r="V47" t="s">
        <v>149</v>
      </c>
      <c r="W47" t="s">
        <v>149</v>
      </c>
      <c r="X47" t="s">
        <v>163</v>
      </c>
      <c r="Y47" t="s">
        <v>157</v>
      </c>
      <c r="Z47" t="s">
        <v>151</v>
      </c>
      <c r="AA47" t="s">
        <v>153</v>
      </c>
      <c r="AB47" t="s">
        <v>153</v>
      </c>
      <c r="AC47" t="s">
        <v>153</v>
      </c>
      <c r="AD47" t="s">
        <v>157</v>
      </c>
      <c r="AE47" t="s">
        <v>163</v>
      </c>
      <c r="AF47" t="s">
        <v>151</v>
      </c>
      <c r="AG47" t="s">
        <v>167</v>
      </c>
      <c r="AH47" t="s">
        <v>156</v>
      </c>
      <c r="AI47" t="s">
        <v>159</v>
      </c>
      <c r="AJ47" t="s">
        <v>149</v>
      </c>
      <c r="AK47" t="s">
        <v>151</v>
      </c>
      <c r="AL47" t="s">
        <v>149</v>
      </c>
      <c r="AM47" t="s">
        <v>166</v>
      </c>
      <c r="AN47" t="s">
        <v>157</v>
      </c>
      <c r="AO47" t="s">
        <v>157</v>
      </c>
      <c r="AP47" t="s">
        <v>151</v>
      </c>
      <c r="AQ47" t="s">
        <v>167</v>
      </c>
      <c r="AR47" t="s">
        <v>157</v>
      </c>
      <c r="AS47" t="s">
        <v>157</v>
      </c>
      <c r="AT47" t="s">
        <v>157</v>
      </c>
      <c r="AU47" t="s">
        <v>157</v>
      </c>
      <c r="AV47" t="s">
        <v>151</v>
      </c>
      <c r="AW47" t="s">
        <v>153</v>
      </c>
      <c r="AX47" t="s">
        <v>157</v>
      </c>
      <c r="AY47" t="s">
        <v>151</v>
      </c>
      <c r="AZ47" t="s">
        <v>157</v>
      </c>
      <c r="BA47" t="s">
        <v>161</v>
      </c>
      <c r="BB47" t="s">
        <v>157</v>
      </c>
      <c r="BC47" t="s">
        <v>157</v>
      </c>
      <c r="BD47" t="s">
        <v>157</v>
      </c>
      <c r="BE47" t="s">
        <v>151</v>
      </c>
      <c r="BF47" t="s">
        <v>149</v>
      </c>
      <c r="BG47" t="s">
        <v>149</v>
      </c>
      <c r="BH47" t="s">
        <v>155</v>
      </c>
      <c r="BI47" t="s">
        <v>149</v>
      </c>
      <c r="BJ47" t="s">
        <v>151</v>
      </c>
      <c r="BK47" t="s">
        <v>151</v>
      </c>
      <c r="BL47" t="s">
        <v>157</v>
      </c>
      <c r="BM47" t="s">
        <v>157</v>
      </c>
      <c r="BN47" t="s">
        <v>151</v>
      </c>
      <c r="BO47" t="s">
        <v>157</v>
      </c>
      <c r="BP47" t="s">
        <v>157</v>
      </c>
      <c r="BQ47" t="s">
        <v>157</v>
      </c>
      <c r="BR47" t="s">
        <v>153</v>
      </c>
      <c r="BS47" t="s">
        <v>151</v>
      </c>
      <c r="BT47" t="s">
        <v>149</v>
      </c>
      <c r="BU47" t="s">
        <v>151</v>
      </c>
      <c r="BV47" t="s">
        <v>157</v>
      </c>
      <c r="BW47" t="s">
        <v>167</v>
      </c>
      <c r="BX47" t="s">
        <v>157</v>
      </c>
      <c r="BY47" t="s">
        <v>157</v>
      </c>
      <c r="BZ47" t="s">
        <v>167</v>
      </c>
      <c r="CA47" t="s">
        <v>153</v>
      </c>
      <c r="CB47" t="s">
        <v>157</v>
      </c>
      <c r="CC47" t="s">
        <v>157</v>
      </c>
      <c r="CD47" t="s">
        <v>149</v>
      </c>
      <c r="CE47" t="s">
        <v>151</v>
      </c>
      <c r="CF47" t="s">
        <v>157</v>
      </c>
      <c r="CG47" t="s">
        <v>157</v>
      </c>
      <c r="CH47" t="s">
        <v>159</v>
      </c>
      <c r="CI47" t="s">
        <v>159</v>
      </c>
      <c r="CJ47" t="s">
        <v>168</v>
      </c>
      <c r="CK47" t="s">
        <v>157</v>
      </c>
      <c r="CL47" t="s">
        <v>157</v>
      </c>
      <c r="CM47" t="s">
        <v>157</v>
      </c>
      <c r="CN47" t="s">
        <v>157</v>
      </c>
      <c r="CO47" t="s">
        <v>157</v>
      </c>
      <c r="CP47" t="s">
        <v>161</v>
      </c>
      <c r="CQ47" t="s">
        <v>159</v>
      </c>
      <c r="CR47" t="s">
        <v>149</v>
      </c>
      <c r="CS47" t="s">
        <v>151</v>
      </c>
      <c r="CT47" t="s">
        <v>157</v>
      </c>
      <c r="CU47" t="s">
        <v>149</v>
      </c>
      <c r="CV47" t="s">
        <v>149</v>
      </c>
      <c r="CW47" t="s">
        <v>157</v>
      </c>
      <c r="CX47" t="s">
        <v>159</v>
      </c>
      <c r="CY47" t="s">
        <v>153</v>
      </c>
      <c r="CZ47" t="s">
        <v>157</v>
      </c>
      <c r="DA47" t="s">
        <v>161</v>
      </c>
      <c r="DB47" t="s">
        <v>157</v>
      </c>
      <c r="DC47" t="s">
        <v>153</v>
      </c>
      <c r="DD47" t="s">
        <v>161</v>
      </c>
      <c r="DE47" t="s">
        <v>161</v>
      </c>
      <c r="DF47" t="s">
        <v>159</v>
      </c>
      <c r="DG47" t="s">
        <v>151</v>
      </c>
      <c r="DH47" t="s">
        <v>151</v>
      </c>
      <c r="DI47" t="s">
        <v>149</v>
      </c>
      <c r="DJ47" t="s">
        <v>157</v>
      </c>
      <c r="DK47" t="s">
        <v>151</v>
      </c>
      <c r="DL47" t="s">
        <v>157</v>
      </c>
      <c r="DM47" t="s">
        <v>167</v>
      </c>
      <c r="DN47" t="s">
        <v>157</v>
      </c>
      <c r="DO47" t="s">
        <v>167</v>
      </c>
      <c r="DP47" t="s">
        <v>153</v>
      </c>
      <c r="DQ47" t="s">
        <v>157</v>
      </c>
      <c r="DR47" t="s">
        <v>157</v>
      </c>
      <c r="DS47" t="s">
        <v>157</v>
      </c>
      <c r="DT47" t="s">
        <v>151</v>
      </c>
      <c r="DU47" t="s">
        <v>162</v>
      </c>
      <c r="DV47" t="s">
        <v>157</v>
      </c>
      <c r="DW47" t="s">
        <v>151</v>
      </c>
      <c r="DX47" t="s">
        <v>149</v>
      </c>
      <c r="DY47" t="s">
        <v>157</v>
      </c>
      <c r="DZ47" t="s">
        <v>149</v>
      </c>
      <c r="EA47" t="s">
        <v>157</v>
      </c>
      <c r="EB47" t="s">
        <v>157</v>
      </c>
      <c r="EC47" t="s">
        <v>157</v>
      </c>
      <c r="ED47" t="s">
        <v>149</v>
      </c>
      <c r="EE47" t="s">
        <v>168</v>
      </c>
      <c r="EF47" t="s">
        <v>157</v>
      </c>
      <c r="EG47" t="s">
        <v>149</v>
      </c>
      <c r="EH47" t="s">
        <v>157</v>
      </c>
      <c r="EI47" t="s">
        <v>179</v>
      </c>
      <c r="EJ47" t="s">
        <v>159</v>
      </c>
      <c r="EK47" t="s">
        <v>157</v>
      </c>
      <c r="EL47" t="s">
        <v>167</v>
      </c>
      <c r="EM47" t="s">
        <v>163</v>
      </c>
      <c r="EN47" t="s">
        <v>157</v>
      </c>
      <c r="EO47" t="s">
        <v>167</v>
      </c>
      <c r="EP47" t="s">
        <v>149</v>
      </c>
      <c r="EQ47" t="s">
        <v>149</v>
      </c>
    </row>
    <row r="48" spans="1:147" x14ac:dyDescent="0.25">
      <c r="A48">
        <v>239</v>
      </c>
      <c r="B48" t="s">
        <v>174</v>
      </c>
      <c r="C48" t="s">
        <v>169</v>
      </c>
      <c r="D48" t="s">
        <v>168</v>
      </c>
      <c r="E48" t="s">
        <v>151</v>
      </c>
      <c r="F48" t="s">
        <v>149</v>
      </c>
      <c r="G48" t="s">
        <v>149</v>
      </c>
      <c r="H48" t="s">
        <v>151</v>
      </c>
      <c r="I48" t="s">
        <v>151</v>
      </c>
      <c r="J48" t="s">
        <v>151</v>
      </c>
      <c r="K48" t="s">
        <v>151</v>
      </c>
      <c r="L48" t="s">
        <v>149</v>
      </c>
      <c r="M48" t="s">
        <v>155</v>
      </c>
      <c r="N48" t="s">
        <v>157</v>
      </c>
      <c r="O48" t="s">
        <v>151</v>
      </c>
      <c r="P48" t="s">
        <v>157</v>
      </c>
      <c r="Q48" t="s">
        <v>157</v>
      </c>
      <c r="R48" t="s">
        <v>159</v>
      </c>
      <c r="S48" t="s">
        <v>151</v>
      </c>
      <c r="T48" t="s">
        <v>159</v>
      </c>
      <c r="U48" t="s">
        <v>149</v>
      </c>
      <c r="V48" t="s">
        <v>149</v>
      </c>
      <c r="W48" t="s">
        <v>149</v>
      </c>
      <c r="X48" t="s">
        <v>163</v>
      </c>
      <c r="Y48" t="s">
        <v>153</v>
      </c>
      <c r="Z48" t="s">
        <v>157</v>
      </c>
      <c r="AA48" t="s">
        <v>151</v>
      </c>
      <c r="AB48" t="s">
        <v>151</v>
      </c>
      <c r="AC48" t="s">
        <v>151</v>
      </c>
      <c r="AD48" t="s">
        <v>157</v>
      </c>
      <c r="AE48" t="s">
        <v>166</v>
      </c>
      <c r="AF48" t="s">
        <v>151</v>
      </c>
      <c r="AG48" t="s">
        <v>167</v>
      </c>
      <c r="AH48" t="s">
        <v>151</v>
      </c>
      <c r="AI48" t="s">
        <v>159</v>
      </c>
      <c r="AJ48" t="s">
        <v>149</v>
      </c>
      <c r="AK48" t="s">
        <v>151</v>
      </c>
      <c r="AL48" t="s">
        <v>155</v>
      </c>
      <c r="AM48" t="s">
        <v>162</v>
      </c>
      <c r="AN48" t="s">
        <v>157</v>
      </c>
      <c r="AO48" t="s">
        <v>157</v>
      </c>
      <c r="AP48" t="s">
        <v>157</v>
      </c>
      <c r="AQ48" t="s">
        <v>167</v>
      </c>
      <c r="AR48" t="s">
        <v>157</v>
      </c>
      <c r="AS48" t="s">
        <v>157</v>
      </c>
      <c r="AT48" t="s">
        <v>157</v>
      </c>
      <c r="AU48" t="s">
        <v>157</v>
      </c>
      <c r="AV48" t="s">
        <v>151</v>
      </c>
      <c r="AW48" t="s">
        <v>153</v>
      </c>
      <c r="AX48" t="s">
        <v>157</v>
      </c>
      <c r="AY48" t="s">
        <v>157</v>
      </c>
      <c r="AZ48" t="s">
        <v>157</v>
      </c>
      <c r="BA48" t="s">
        <v>161</v>
      </c>
      <c r="BB48" t="s">
        <v>157</v>
      </c>
      <c r="BC48" t="s">
        <v>157</v>
      </c>
      <c r="BD48" t="s">
        <v>157</v>
      </c>
      <c r="BE48" t="s">
        <v>157</v>
      </c>
      <c r="BF48" t="s">
        <v>149</v>
      </c>
      <c r="BG48" t="s">
        <v>149</v>
      </c>
      <c r="BH48" t="s">
        <v>155</v>
      </c>
      <c r="BI48" t="s">
        <v>149</v>
      </c>
      <c r="BJ48" t="s">
        <v>151</v>
      </c>
      <c r="BK48" t="s">
        <v>151</v>
      </c>
      <c r="BL48" t="s">
        <v>157</v>
      </c>
      <c r="BM48" t="s">
        <v>157</v>
      </c>
      <c r="BN48" t="s">
        <v>157</v>
      </c>
      <c r="BO48" t="s">
        <v>157</v>
      </c>
      <c r="BP48" t="s">
        <v>157</v>
      </c>
      <c r="BQ48" t="s">
        <v>157</v>
      </c>
      <c r="BR48" t="s">
        <v>168</v>
      </c>
      <c r="BS48" t="s">
        <v>151</v>
      </c>
      <c r="BT48" t="s">
        <v>149</v>
      </c>
      <c r="BU48" t="s">
        <v>151</v>
      </c>
      <c r="BV48" t="s">
        <v>157</v>
      </c>
      <c r="BW48" t="s">
        <v>167</v>
      </c>
      <c r="BX48" t="s">
        <v>157</v>
      </c>
      <c r="BY48" t="s">
        <v>157</v>
      </c>
      <c r="BZ48" t="s">
        <v>167</v>
      </c>
      <c r="CA48" t="s">
        <v>151</v>
      </c>
      <c r="CB48" t="s">
        <v>157</v>
      </c>
      <c r="CC48" t="s">
        <v>157</v>
      </c>
      <c r="CD48" t="s">
        <v>149</v>
      </c>
      <c r="CE48" t="s">
        <v>151</v>
      </c>
      <c r="CF48" t="s">
        <v>157</v>
      </c>
      <c r="CG48" t="s">
        <v>157</v>
      </c>
      <c r="CH48" t="s">
        <v>159</v>
      </c>
      <c r="CI48" t="s">
        <v>159</v>
      </c>
      <c r="CJ48" t="s">
        <v>174</v>
      </c>
      <c r="CK48" t="s">
        <v>157</v>
      </c>
      <c r="CL48" t="s">
        <v>157</v>
      </c>
      <c r="CM48" t="s">
        <v>157</v>
      </c>
      <c r="CN48" t="s">
        <v>157</v>
      </c>
      <c r="CO48" t="s">
        <v>157</v>
      </c>
      <c r="CP48" t="s">
        <v>161</v>
      </c>
      <c r="CQ48" t="s">
        <v>159</v>
      </c>
      <c r="CR48" t="s">
        <v>149</v>
      </c>
      <c r="CS48" t="s">
        <v>162</v>
      </c>
      <c r="CT48" t="s">
        <v>157</v>
      </c>
      <c r="CU48" t="s">
        <v>149</v>
      </c>
      <c r="CV48" t="s">
        <v>149</v>
      </c>
      <c r="CW48" t="s">
        <v>157</v>
      </c>
      <c r="CX48" t="s">
        <v>159</v>
      </c>
      <c r="CY48" t="s">
        <v>161</v>
      </c>
      <c r="CZ48" t="s">
        <v>157</v>
      </c>
      <c r="DA48" t="s">
        <v>161</v>
      </c>
      <c r="DB48" t="s">
        <v>157</v>
      </c>
      <c r="DC48" t="s">
        <v>151</v>
      </c>
      <c r="DD48" t="s">
        <v>174</v>
      </c>
      <c r="DE48" t="s">
        <v>157</v>
      </c>
      <c r="DF48" t="s">
        <v>159</v>
      </c>
      <c r="DG48" t="s">
        <v>151</v>
      </c>
      <c r="DH48" t="s">
        <v>157</v>
      </c>
      <c r="DI48" t="s">
        <v>149</v>
      </c>
      <c r="DJ48" t="s">
        <v>157</v>
      </c>
      <c r="DK48" t="s">
        <v>151</v>
      </c>
      <c r="DL48" t="s">
        <v>157</v>
      </c>
      <c r="DM48" t="s">
        <v>167</v>
      </c>
      <c r="DN48" t="s">
        <v>157</v>
      </c>
      <c r="DO48" t="s">
        <v>167</v>
      </c>
      <c r="DP48" t="s">
        <v>161</v>
      </c>
      <c r="DQ48" t="s">
        <v>157</v>
      </c>
      <c r="DR48" t="s">
        <v>157</v>
      </c>
      <c r="DS48" t="s">
        <v>157</v>
      </c>
      <c r="DT48" t="s">
        <v>157</v>
      </c>
      <c r="DU48" t="s">
        <v>151</v>
      </c>
      <c r="DV48" t="s">
        <v>180</v>
      </c>
      <c r="DW48" t="s">
        <v>157</v>
      </c>
      <c r="DX48" t="s">
        <v>149</v>
      </c>
      <c r="DY48" t="s">
        <v>157</v>
      </c>
      <c r="DZ48" t="s">
        <v>149</v>
      </c>
      <c r="EA48" t="s">
        <v>157</v>
      </c>
      <c r="EB48" t="s">
        <v>157</v>
      </c>
      <c r="EC48" t="s">
        <v>157</v>
      </c>
      <c r="ED48" t="s">
        <v>149</v>
      </c>
      <c r="EE48" t="s">
        <v>149</v>
      </c>
      <c r="EF48" t="s">
        <v>157</v>
      </c>
      <c r="EG48" t="s">
        <v>149</v>
      </c>
      <c r="EH48" t="s">
        <v>157</v>
      </c>
      <c r="EI48" t="s">
        <v>170</v>
      </c>
      <c r="EJ48" t="s">
        <v>159</v>
      </c>
      <c r="EK48" t="s">
        <v>157</v>
      </c>
      <c r="EL48" t="s">
        <v>167</v>
      </c>
      <c r="EM48" t="s">
        <v>163</v>
      </c>
      <c r="EN48" t="s">
        <v>157</v>
      </c>
      <c r="EO48" t="s">
        <v>167</v>
      </c>
      <c r="EP48" t="s">
        <v>149</v>
      </c>
      <c r="EQ48" t="s">
        <v>149</v>
      </c>
    </row>
    <row r="49" spans="1:147" x14ac:dyDescent="0.25">
      <c r="A49">
        <v>240</v>
      </c>
      <c r="B49" t="s">
        <v>149</v>
      </c>
      <c r="C49" t="s">
        <v>169</v>
      </c>
      <c r="D49" t="s">
        <v>149</v>
      </c>
      <c r="E49" t="s">
        <v>157</v>
      </c>
      <c r="F49" t="s">
        <v>154</v>
      </c>
      <c r="G49" t="s">
        <v>169</v>
      </c>
      <c r="H49" t="s">
        <v>151</v>
      </c>
      <c r="I49" t="s">
        <v>157</v>
      </c>
      <c r="J49" t="s">
        <v>151</v>
      </c>
      <c r="K49" t="s">
        <v>157</v>
      </c>
      <c r="L49" t="s">
        <v>155</v>
      </c>
      <c r="M49" t="s">
        <v>155</v>
      </c>
      <c r="N49" t="s">
        <v>157</v>
      </c>
      <c r="O49" t="s">
        <v>157</v>
      </c>
      <c r="P49" t="s">
        <v>157</v>
      </c>
      <c r="Q49" t="s">
        <v>157</v>
      </c>
      <c r="R49" t="s">
        <v>159</v>
      </c>
      <c r="S49" t="s">
        <v>156</v>
      </c>
      <c r="T49" t="s">
        <v>168</v>
      </c>
      <c r="U49" t="s">
        <v>155</v>
      </c>
      <c r="V49" t="s">
        <v>149</v>
      </c>
      <c r="W49" t="s">
        <v>149</v>
      </c>
      <c r="X49" t="s">
        <v>157</v>
      </c>
      <c r="Y49" t="s">
        <v>157</v>
      </c>
      <c r="Z49" t="s">
        <v>153</v>
      </c>
      <c r="AA49" t="s">
        <v>161</v>
      </c>
      <c r="AB49" t="s">
        <v>161</v>
      </c>
      <c r="AC49" t="s">
        <v>151</v>
      </c>
      <c r="AD49" t="s">
        <v>151</v>
      </c>
      <c r="AE49" t="s">
        <v>157</v>
      </c>
      <c r="AF49" t="s">
        <v>151</v>
      </c>
      <c r="AG49" t="s">
        <v>168</v>
      </c>
      <c r="AH49" t="s">
        <v>157</v>
      </c>
      <c r="AI49" t="s">
        <v>159</v>
      </c>
      <c r="AJ49" t="s">
        <v>149</v>
      </c>
      <c r="AK49" t="s">
        <v>157</v>
      </c>
      <c r="AL49" t="s">
        <v>169</v>
      </c>
      <c r="AM49" t="s">
        <v>157</v>
      </c>
      <c r="AN49" t="s">
        <v>151</v>
      </c>
      <c r="AO49" t="s">
        <v>157</v>
      </c>
      <c r="AP49" t="s">
        <v>157</v>
      </c>
      <c r="AQ49" t="s">
        <v>167</v>
      </c>
      <c r="AR49" t="s">
        <v>157</v>
      </c>
      <c r="AS49" t="s">
        <v>157</v>
      </c>
      <c r="AT49" t="s">
        <v>157</v>
      </c>
      <c r="AU49" t="s">
        <v>151</v>
      </c>
      <c r="AV49" t="s">
        <v>157</v>
      </c>
      <c r="AW49" t="s">
        <v>164</v>
      </c>
      <c r="AX49" t="s">
        <v>157</v>
      </c>
      <c r="AY49" t="s">
        <v>157</v>
      </c>
      <c r="AZ49" t="s">
        <v>157</v>
      </c>
      <c r="BA49" t="s">
        <v>156</v>
      </c>
      <c r="BB49" t="s">
        <v>157</v>
      </c>
      <c r="BC49" t="s">
        <v>157</v>
      </c>
      <c r="BD49" t="s">
        <v>151</v>
      </c>
      <c r="BE49" t="s">
        <v>157</v>
      </c>
      <c r="BF49" t="s">
        <v>149</v>
      </c>
      <c r="BG49" t="s">
        <v>154</v>
      </c>
      <c r="BH49" t="s">
        <v>155</v>
      </c>
      <c r="BI49" t="s">
        <v>149</v>
      </c>
      <c r="BJ49" t="s">
        <v>157</v>
      </c>
      <c r="BK49" t="s">
        <v>157</v>
      </c>
      <c r="BL49" t="s">
        <v>157</v>
      </c>
      <c r="BM49" t="s">
        <v>157</v>
      </c>
      <c r="BN49" t="s">
        <v>151</v>
      </c>
      <c r="BO49" t="s">
        <v>157</v>
      </c>
      <c r="BP49" t="s">
        <v>162</v>
      </c>
      <c r="BQ49" t="s">
        <v>157</v>
      </c>
      <c r="BR49" t="s">
        <v>153</v>
      </c>
      <c r="BS49" t="s">
        <v>157</v>
      </c>
      <c r="BT49" t="s">
        <v>149</v>
      </c>
      <c r="BU49" t="s">
        <v>157</v>
      </c>
      <c r="BV49" t="s">
        <v>157</v>
      </c>
      <c r="BW49" t="s">
        <v>167</v>
      </c>
      <c r="BX49" t="s">
        <v>157</v>
      </c>
      <c r="BY49" t="s">
        <v>166</v>
      </c>
      <c r="BZ49" t="s">
        <v>167</v>
      </c>
      <c r="CA49" t="s">
        <v>151</v>
      </c>
      <c r="CB49" t="s">
        <v>157</v>
      </c>
      <c r="CC49" t="s">
        <v>151</v>
      </c>
      <c r="CD49" t="s">
        <v>169</v>
      </c>
      <c r="CE49" t="s">
        <v>157</v>
      </c>
      <c r="CF49" t="s">
        <v>151</v>
      </c>
      <c r="CG49" t="s">
        <v>157</v>
      </c>
      <c r="CH49" t="s">
        <v>159</v>
      </c>
      <c r="CI49" t="s">
        <v>159</v>
      </c>
      <c r="CJ49" t="s">
        <v>149</v>
      </c>
      <c r="CK49" t="s">
        <v>151</v>
      </c>
      <c r="CL49" t="s">
        <v>151</v>
      </c>
      <c r="CM49" t="s">
        <v>157</v>
      </c>
      <c r="CN49" t="s">
        <v>157</v>
      </c>
      <c r="CO49" t="s">
        <v>157</v>
      </c>
      <c r="CP49" t="s">
        <v>161</v>
      </c>
      <c r="CQ49" t="s">
        <v>159</v>
      </c>
      <c r="CR49" t="s">
        <v>149</v>
      </c>
      <c r="CS49" t="s">
        <v>157</v>
      </c>
      <c r="CT49" t="s">
        <v>157</v>
      </c>
      <c r="CU49" t="s">
        <v>149</v>
      </c>
      <c r="CV49" t="s">
        <v>169</v>
      </c>
      <c r="CW49" t="s">
        <v>157</v>
      </c>
      <c r="CX49" t="s">
        <v>159</v>
      </c>
      <c r="CY49" t="s">
        <v>153</v>
      </c>
      <c r="CZ49" t="s">
        <v>151</v>
      </c>
      <c r="DA49" t="s">
        <v>151</v>
      </c>
      <c r="DB49" t="s">
        <v>157</v>
      </c>
      <c r="DC49" t="s">
        <v>157</v>
      </c>
      <c r="DD49" t="s">
        <v>161</v>
      </c>
      <c r="DE49" t="s">
        <v>157</v>
      </c>
      <c r="DF49" t="s">
        <v>159</v>
      </c>
      <c r="DG49" t="s">
        <v>157</v>
      </c>
      <c r="DH49" t="s">
        <v>157</v>
      </c>
      <c r="DI49" t="s">
        <v>149</v>
      </c>
      <c r="DJ49" t="s">
        <v>157</v>
      </c>
      <c r="DK49" t="s">
        <v>166</v>
      </c>
      <c r="DL49" t="s">
        <v>157</v>
      </c>
      <c r="DM49" t="s">
        <v>167</v>
      </c>
      <c r="DN49" t="s">
        <v>157</v>
      </c>
      <c r="DO49" t="s">
        <v>167</v>
      </c>
      <c r="DP49" t="s">
        <v>157</v>
      </c>
      <c r="DQ49" t="s">
        <v>151</v>
      </c>
      <c r="DR49" t="s">
        <v>157</v>
      </c>
      <c r="DS49" t="s">
        <v>157</v>
      </c>
      <c r="DT49" t="s">
        <v>157</v>
      </c>
      <c r="DU49" t="s">
        <v>157</v>
      </c>
      <c r="DV49" t="s">
        <v>157</v>
      </c>
      <c r="DW49" t="s">
        <v>151</v>
      </c>
      <c r="DX49" t="s">
        <v>149</v>
      </c>
      <c r="DY49" t="s">
        <v>157</v>
      </c>
      <c r="DZ49" t="s">
        <v>154</v>
      </c>
      <c r="EA49" t="s">
        <v>157</v>
      </c>
      <c r="EB49" t="s">
        <v>157</v>
      </c>
      <c r="EC49" t="s">
        <v>157</v>
      </c>
      <c r="ED49" t="s">
        <v>149</v>
      </c>
      <c r="EE49" t="s">
        <v>149</v>
      </c>
      <c r="EF49" t="s">
        <v>157</v>
      </c>
      <c r="EG49" t="s">
        <v>149</v>
      </c>
      <c r="EH49" t="s">
        <v>157</v>
      </c>
      <c r="EI49" t="s">
        <v>170</v>
      </c>
      <c r="EJ49" t="s">
        <v>159</v>
      </c>
      <c r="EK49" t="s">
        <v>157</v>
      </c>
      <c r="EL49" t="s">
        <v>167</v>
      </c>
      <c r="EM49" t="s">
        <v>157</v>
      </c>
      <c r="EN49" t="s">
        <v>161</v>
      </c>
      <c r="EO49" t="s">
        <v>167</v>
      </c>
      <c r="EP49" t="s">
        <v>149</v>
      </c>
      <c r="EQ49" t="s">
        <v>149</v>
      </c>
    </row>
    <row r="51" spans="1:147" x14ac:dyDescent="0.25">
      <c r="A51">
        <v>234</v>
      </c>
    </row>
    <row r="52" spans="1:147" x14ac:dyDescent="0.25">
      <c r="A52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Q49"/>
  <sheetViews>
    <sheetView workbookViewId="0">
      <pane xSplit="1" topLeftCell="B1" activePane="topRight" state="frozen"/>
      <selection pane="topRight" activeCell="A51" sqref="A51:XFD52"/>
    </sheetView>
  </sheetViews>
  <sheetFormatPr defaultColWidth="8.85546875" defaultRowHeight="15" x14ac:dyDescent="0.25"/>
  <cols>
    <col min="1" max="1" width="10.85546875" customWidth="1"/>
    <col min="147" max="147" width="30.28515625" bestFit="1" customWidth="1"/>
  </cols>
  <sheetData>
    <row r="1" spans="1:147" x14ac:dyDescent="0.25">
      <c r="A1" t="s">
        <v>195</v>
      </c>
      <c r="B1" t="s">
        <v>196</v>
      </c>
      <c r="C1" t="s">
        <v>197</v>
      </c>
      <c r="D1" t="s">
        <v>198</v>
      </c>
      <c r="E1" t="s">
        <v>4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208</v>
      </c>
      <c r="P1" t="s">
        <v>209</v>
      </c>
      <c r="Q1" t="s">
        <v>210</v>
      </c>
      <c r="R1" t="s">
        <v>211</v>
      </c>
      <c r="S1" t="s">
        <v>212</v>
      </c>
      <c r="T1" t="s">
        <v>213</v>
      </c>
      <c r="U1" t="s">
        <v>214</v>
      </c>
      <c r="V1" t="s">
        <v>215</v>
      </c>
      <c r="W1" t="s">
        <v>216</v>
      </c>
      <c r="X1" t="s">
        <v>217</v>
      </c>
      <c r="Y1" t="s">
        <v>218</v>
      </c>
      <c r="Z1" t="s">
        <v>219</v>
      </c>
      <c r="AA1" t="s">
        <v>220</v>
      </c>
      <c r="AB1" t="s">
        <v>221</v>
      </c>
      <c r="AC1" t="s">
        <v>222</v>
      </c>
      <c r="AD1" t="s">
        <v>223</v>
      </c>
      <c r="AE1" t="s">
        <v>224</v>
      </c>
      <c r="AF1" t="s">
        <v>225</v>
      </c>
      <c r="AG1" t="s">
        <v>226</v>
      </c>
      <c r="AH1" t="s">
        <v>227</v>
      </c>
      <c r="AI1" t="s">
        <v>228</v>
      </c>
      <c r="AJ1" t="s">
        <v>229</v>
      </c>
      <c r="AK1" t="s">
        <v>230</v>
      </c>
      <c r="AL1" t="s">
        <v>231</v>
      </c>
      <c r="AM1" t="s">
        <v>232</v>
      </c>
      <c r="AN1" t="s">
        <v>233</v>
      </c>
      <c r="AO1" t="s">
        <v>234</v>
      </c>
      <c r="AP1" t="s">
        <v>235</v>
      </c>
      <c r="AQ1" t="s">
        <v>236</v>
      </c>
      <c r="AR1" t="s">
        <v>237</v>
      </c>
      <c r="AS1" t="s">
        <v>238</v>
      </c>
      <c r="AT1" t="s">
        <v>239</v>
      </c>
      <c r="AU1" t="s">
        <v>240</v>
      </c>
      <c r="AV1" t="s">
        <v>242</v>
      </c>
      <c r="AW1" t="s">
        <v>243</v>
      </c>
      <c r="AX1" t="s">
        <v>244</v>
      </c>
      <c r="AY1" t="s">
        <v>245</v>
      </c>
      <c r="AZ1" t="s">
        <v>246</v>
      </c>
      <c r="BA1" t="s">
        <v>247</v>
      </c>
      <c r="BB1" t="s">
        <v>248</v>
      </c>
      <c r="BC1" t="s">
        <v>249</v>
      </c>
      <c r="BD1" t="s">
        <v>250</v>
      </c>
      <c r="BE1" t="s">
        <v>251</v>
      </c>
      <c r="BF1" t="s">
        <v>252</v>
      </c>
      <c r="BG1" t="s">
        <v>253</v>
      </c>
      <c r="BH1" t="s">
        <v>254</v>
      </c>
      <c r="BI1" t="s">
        <v>255</v>
      </c>
      <c r="BJ1" t="s">
        <v>256</v>
      </c>
      <c r="BK1" t="s">
        <v>257</v>
      </c>
      <c r="BL1" t="s">
        <v>258</v>
      </c>
      <c r="BM1" t="s">
        <v>259</v>
      </c>
      <c r="BN1" t="s">
        <v>260</v>
      </c>
      <c r="BO1" t="s">
        <v>261</v>
      </c>
      <c r="BP1" t="s">
        <v>262</v>
      </c>
      <c r="BQ1" t="s">
        <v>263</v>
      </c>
      <c r="BR1" t="s">
        <v>70</v>
      </c>
      <c r="BS1" t="s">
        <v>264</v>
      </c>
      <c r="BT1" t="s">
        <v>265</v>
      </c>
      <c r="BU1" t="s">
        <v>266</v>
      </c>
      <c r="BV1" t="s">
        <v>267</v>
      </c>
      <c r="BW1" t="s">
        <v>268</v>
      </c>
      <c r="BX1" t="s">
        <v>269</v>
      </c>
      <c r="BY1" t="s">
        <v>270</v>
      </c>
      <c r="BZ1" t="s">
        <v>271</v>
      </c>
      <c r="CA1" t="s">
        <v>272</v>
      </c>
      <c r="CB1" t="s">
        <v>192</v>
      </c>
      <c r="CC1" t="s">
        <v>273</v>
      </c>
      <c r="CD1" t="s">
        <v>274</v>
      </c>
      <c r="CE1" t="s">
        <v>275</v>
      </c>
      <c r="CF1" t="s">
        <v>276</v>
      </c>
      <c r="CG1" t="s">
        <v>277</v>
      </c>
      <c r="CH1" t="s">
        <v>278</v>
      </c>
      <c r="CI1" t="s">
        <v>279</v>
      </c>
      <c r="CJ1" t="s">
        <v>280</v>
      </c>
      <c r="CK1" t="s">
        <v>281</v>
      </c>
      <c r="CL1" t="s">
        <v>282</v>
      </c>
      <c r="CM1" t="s">
        <v>283</v>
      </c>
      <c r="CN1" t="s">
        <v>284</v>
      </c>
      <c r="CO1" t="s">
        <v>285</v>
      </c>
      <c r="CP1" t="s">
        <v>286</v>
      </c>
      <c r="CQ1" t="s">
        <v>287</v>
      </c>
      <c r="CR1" t="s">
        <v>288</v>
      </c>
      <c r="CS1" t="s">
        <v>289</v>
      </c>
      <c r="CT1" t="s">
        <v>290</v>
      </c>
      <c r="CU1" t="s">
        <v>291</v>
      </c>
      <c r="CV1" t="s">
        <v>292</v>
      </c>
      <c r="CW1" t="s">
        <v>293</v>
      </c>
      <c r="CX1" t="s">
        <v>294</v>
      </c>
      <c r="CY1" t="s">
        <v>295</v>
      </c>
      <c r="CZ1" t="s">
        <v>296</v>
      </c>
      <c r="DA1" t="s">
        <v>297</v>
      </c>
      <c r="DB1" t="s">
        <v>298</v>
      </c>
      <c r="DC1" t="s">
        <v>299</v>
      </c>
      <c r="DD1" t="s">
        <v>300</v>
      </c>
      <c r="DE1" t="s">
        <v>301</v>
      </c>
      <c r="DF1" t="s">
        <v>302</v>
      </c>
      <c r="DG1" t="s">
        <v>303</v>
      </c>
      <c r="DH1" t="s">
        <v>304</v>
      </c>
      <c r="DI1" t="s">
        <v>305</v>
      </c>
      <c r="DJ1" t="s">
        <v>306</v>
      </c>
      <c r="DK1" s="6" t="s">
        <v>307</v>
      </c>
      <c r="DL1" t="s">
        <v>308</v>
      </c>
      <c r="DM1" t="s">
        <v>309</v>
      </c>
      <c r="DN1" t="s">
        <v>310</v>
      </c>
      <c r="DO1" t="s">
        <v>311</v>
      </c>
      <c r="DP1" t="s">
        <v>193</v>
      </c>
      <c r="DQ1" t="s">
        <v>312</v>
      </c>
      <c r="DR1" t="s">
        <v>313</v>
      </c>
      <c r="DS1" t="s">
        <v>194</v>
      </c>
      <c r="DT1" t="s">
        <v>314</v>
      </c>
      <c r="DU1" t="s">
        <v>315</v>
      </c>
      <c r="DV1" t="s">
        <v>316</v>
      </c>
      <c r="DW1" t="s">
        <v>317</v>
      </c>
      <c r="DX1" t="s">
        <v>318</v>
      </c>
      <c r="DY1" t="s">
        <v>319</v>
      </c>
      <c r="DZ1" t="s">
        <v>320</v>
      </c>
      <c r="EA1" t="s">
        <v>321</v>
      </c>
      <c r="EB1" t="s">
        <v>323</v>
      </c>
      <c r="EC1" t="s">
        <v>324</v>
      </c>
      <c r="ED1" t="s">
        <v>325</v>
      </c>
      <c r="EE1" t="s">
        <v>326</v>
      </c>
      <c r="EF1" t="s">
        <v>327</v>
      </c>
      <c r="EG1" t="s">
        <v>328</v>
      </c>
      <c r="EH1" t="s">
        <v>329</v>
      </c>
      <c r="EI1" t="s">
        <v>330</v>
      </c>
      <c r="EJ1" t="s">
        <v>331</v>
      </c>
      <c r="EK1" t="s">
        <v>332</v>
      </c>
      <c r="EL1" t="s">
        <v>333</v>
      </c>
      <c r="EM1" t="s">
        <v>334</v>
      </c>
      <c r="EN1" t="s">
        <v>335</v>
      </c>
      <c r="EO1" t="s">
        <v>336</v>
      </c>
      <c r="EP1" t="s">
        <v>337</v>
      </c>
      <c r="EQ1" t="s">
        <v>338</v>
      </c>
    </row>
    <row r="2" spans="1:147" x14ac:dyDescent="0.25">
      <c r="A2">
        <v>101</v>
      </c>
      <c r="B2">
        <f>IF('6 months'!B:B="Never/less than 1/month",0.02,IF('6 months'!B:B="1-3 times per month",0.08,IF('6 months'!B:B="once per week",0.14,IF('6 months'!B:B="2-6 times/week",0.8,IF('6 months'!B:B="1 or more per day",1)))))</f>
        <v>0.08</v>
      </c>
      <c r="C2">
        <f>IF('6 months'!C:C="Never/less than 1/month",0.02,IF('6 months'!C:C="1-3 times per month",0.08,IF('6 months'!C:C="once per week",0.14,IF('6 months'!C:C="2-6 times/week",0.8,IF('6 months'!C:C="1 or more per day",1)))))</f>
        <v>0.8</v>
      </c>
      <c r="D2">
        <f>IF('6 months'!D:D="Never/less than 1/month",0.02,IF('6 months'!D:D="1-3 times per month",0.08,IF('6 months'!D:D="once per week",0.14,IF('6 months'!D:D="2-6 times/week",0.8,IF('6 months'!D:D="1 or more per day",1)))))</f>
        <v>0.8</v>
      </c>
      <c r="E2">
        <f>IF('6 months'!E:E="Never/less than 1 per month",0.02,IF('6 months'!E:E="1-3 per month",0.08,IF('6 months'!E:E="once per week",0.14,IF('6 months'!E:E="2-4 per week",0.43,IF('6 months'!E:E="1 or more per day",1)))))</f>
        <v>0.08</v>
      </c>
      <c r="F2">
        <f>IF('6 months'!F:F="Never/less than 1/month",0.02,IF('6 months'!F:F="1-3 times/month",0.08,IF('6 months'!F:F="once per week",0.14,IF('6 months'!F:F="2-4 times/week",0.43,IF('6 months'!F:F="more than 4 times/week",0.8)))))</f>
        <v>0.8</v>
      </c>
      <c r="G2">
        <f>IF('6 months'!G:G="Never/less than 1/month",0.02,IF('6 months'!G:G="1-3 times per month",0.08,IF('6 months'!G:G="once per week",0.14,IF('6 months'!G:G="2-6 times/week",0.8,IF('6 months'!G:G="1 or more per day",1)))))</f>
        <v>0.8</v>
      </c>
      <c r="H2">
        <f>IF('6 months'!H:H="Never/less than 1 per month",0.02,IF('6 months'!H:H="1-3 per month",0.08,IF('6 months'!H:H="once per week",0.14,IF('6 months'!H:H="2-4 per week",0.43,IF('6 months'!H:H="more than 4 per week",0.8)))))</f>
        <v>0.08</v>
      </c>
      <c r="I2">
        <f>IF('6 months'!I:I="Never/less than 1 per month",0.02,IF('6 months'!I:I="1-3 per month",0.08,IF('6 months'!I:I="once per week",0.14,IF('6 months'!I:I="2-4 per week",0.43,IF('6 months'!I:I="more than 4 per week",0.8)))))</f>
        <v>0.14000000000000001</v>
      </c>
      <c r="J2">
        <f>IF('6 months'!J:J="Never/less than 1 per month",0.02,IF('6 months'!J:J="1-3 per month",0.08,IF('6 months'!J:J="once per week",0.14,IF('6 months'!J:J="2-4 per week",0.43,IF('6 months'!J:J="more than 4 per week",0.8)))))</f>
        <v>0.14000000000000001</v>
      </c>
      <c r="K2">
        <f>IF('6 months'!K:K="Never/less than 1 per month",0.02,IF('6 months'!K:K="1-3 per month",0.08,IF('6 months'!K:K="1 per week",0.14,IF('6 months'!K:K="2-4 per week",0.8,IF('6 months'!K:K="more than 4 per week",0.8)))))</f>
        <v>0.08</v>
      </c>
      <c r="L2">
        <f>IF('6 months'!L:L="Never/less than 1/month",0.02,IF('6 months'!L:L="1-3 times/month",0.08,IF('6 months'!L:L="once per week",0.14,IF('6 months'!L:L="2-4 times/week",0.43,IF('6 months'!L:L="more than 4 times/week",0.8)))))</f>
        <v>0.43</v>
      </c>
      <c r="M2">
        <f>IF('6 months'!M:M="Never/less than 1/month",0.02,IF('6 months'!M:M="1-3 times/month",0.08,IF('6 months'!M:M="once per week",0.14,IF('6 months'!M:M="2-4 times/week",0.43,IF('6 months'!M:M="more than 4 times/week",0.8)))))</f>
        <v>0.08</v>
      </c>
      <c r="N2">
        <f>IF('6 months'!N:N="Never/less than 1 per month",0.02,IF('6 months'!N:N="1-3 per month",0.08,IF('6 months'!N:N="1 per week",0.14,IF('6 months'!N:N="2-4 per week",0.8,IF('6 months'!N:N="more than 4 per week",0.8)))))</f>
        <v>0.8</v>
      </c>
      <c r="O2">
        <f>IF('6 months'!O:O="Never/less than 1 per month",0.02,IF('6 months'!O:O="1-3 per month",0.08,IF('6 months'!O:O="one per week",0.14,IF('6 months'!O:O="2-6 per week",0.8,IF('6 months'!O:O="1 or more per day",1)))))</f>
        <v>0.02</v>
      </c>
      <c r="P2">
        <f>IF('6 months'!P:P="Never/less than 1 per month",0.02,IF('6 months'!P:P="1-3 per month",0.08,IF('6 months'!P:P="once per week",0.14,IF('6 months'!P:P="2-4 per week",0.43,IF('6 months'!P:P="more than 4 per week",0.8)))))</f>
        <v>0.08</v>
      </c>
      <c r="Q2">
        <f>IF('6 months'!Q:Q="Never/less than 1 per month",0.02,IF('6 months'!Q:Q="1-3 per month",0.08,IF('6 months'!Q:Q="2-6 per week",0.8,IF('6 months'!Q:Q="1 per day",1,IF('6 months'!Q:Q="more than 1 per day",2.5)))))</f>
        <v>1</v>
      </c>
      <c r="R2">
        <f>IF('6 months'!R:R="Never/less than once per month",0.02,IF('6 months'!R:R="1-3 times per month",0.08,IF('6 months'!R:R="once per week",0.14,IF('6 months'!R:R="more than once week",0.43))))</f>
        <v>0.02</v>
      </c>
      <c r="S2">
        <f>IF('6 months'!S:S="Never/less than 1 per month",0.02,IF('6 months'!S:S="1-3 per month",0.08,IF('6 months'!S:S="1 per week",0.14,IF('6 months'!S:S="more than 1 per week",0.8))))</f>
        <v>0.08</v>
      </c>
      <c r="T2">
        <f>IF('6 months'!T:T="Never/less than once per month",0.02,IF('6 months'!T:T="1-3 times per month",0.08,IF('6 months'!T:T="once per week",0.14,IF('6 months'!T:T="more than once week",0.43))))</f>
        <v>0.02</v>
      </c>
      <c r="U2">
        <f>IF('6 months'!U:U="Never/less than 1/month",0.02,IF('6 months'!U:U="1-3 times/month",0.08,IF('6 months'!U:U="once per week",0.14,IF('6 months'!U:U="2-4 times/week",0.43,IF('6 months'!U:U="more than 4 times/week",0.8)))))</f>
        <v>0.43</v>
      </c>
      <c r="V2">
        <f>IF('6 months'!V:V="Never/less than 1/month",0.02,IF('6 months'!V:V="1-3 times/month",0.08,IF('6 months'!V:V="once per week",0.14,IF('6 months'!V:V="2-4 times/week",0.43,IF('6 months'!V:V="more than 4 times/week",0.8)))))</f>
        <v>0.02</v>
      </c>
      <c r="W2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2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2.5</v>
      </c>
      <c r="Y2">
        <f>IF('6 months'!Y:Y="Never/less than 1 per month",0.02,IF('6 months'!Y:Y="1-3 per month",0.08,IF('6 months'!Y:Y="once per week",0.14,IF('6 months'!Y:Y="2-4 per week",0.43,IF('6 months'!Y:Y="more than 4 per week",0.8)))))</f>
        <v>0.02</v>
      </c>
      <c r="Z2">
        <f>IF('6 months'!Z:Z="Never/less than 1 per month",0.02,IF('6 months'!Z:Z="1-3 per month",0.08,IF('6 months'!Z:Z="once per week",0.14,IF('6 months'!Z:Z="2-4 per week",0.43,IF('6 months'!Z:Z="more than 4 per week",0.8)))))</f>
        <v>0.02</v>
      </c>
      <c r="AA2">
        <f>IF('6 months'!AA:AA="Never/less than 1 per month",0.02,IF('6 months'!AA:AA="1-3 per month",0.08,IF('6 months'!AA:AA="once per week",0.14,IF('6 months'!AA:AA="2-4 per week",0.43,IF('6 months'!AA:AA="more than 4 per week",0.8)))))</f>
        <v>0.08</v>
      </c>
      <c r="AB2">
        <f>IF('6 months'!AB:AB="Never/less than 1 per month",0.02,IF('6 months'!AB:AB="1-3 per month",0.08,IF('6 months'!AB:AB="once per week",0.14,IF('6 months'!AB:AB="2-4 per week",0.43,IF('6 months'!AB:AB="more than 4 per week",0.8)))))</f>
        <v>0.14000000000000001</v>
      </c>
      <c r="AC2">
        <f>IF('6 months'!AC:AC="Never/less than 1 per month",0.02,IF('6 months'!AC:AC="1-3 per month",0.08,IF('6 months'!AC:AC="once per week",0.14,IF('6 months'!AC:AC="2-4 per week",0.43,IF('6 months'!AC:AC="more than 4 per week",0.8)))))</f>
        <v>0.43</v>
      </c>
      <c r="AD2">
        <f>IF('6 months'!AD:AD="Never/less than 1 per month",0.02,IF('6 months'!AD:AD="1-3 per month",0.08,IF('6 months'!AD:AD="once per week",0.14,IF('6 months'!AD:AD="2-4 per week",0.43,IF('6 months'!AD:AD="more than 4 per week",0.8)))))</f>
        <v>0.43</v>
      </c>
      <c r="AE2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0.02</v>
      </c>
      <c r="AF2">
        <f>IF('6 months'!AF:AF="Never/less than 1 per month",0.02,IF('6 months'!AF:AF="1-3 per month",0.08,IF('6 months'!AF:AF="one per week",0.14,IF('6 months'!AF:AF="2-6 per week",0.8,IF('6 months'!AF:AF="1 or more per day",1)))))</f>
        <v>0.08</v>
      </c>
      <c r="AG2">
        <f>IF('6 months'!AG:AG="never/less than 1 per month",0.02,IF('6 months'!AG:AG="1-3 times per month",0.08,IF('6 months'!AG:AG="once per week",0.14,IF('6 months'!AG:AG="2-4 imes/week",0.43,IF('6 months'!AG:AG="more than 4 times per week",0.8)))))</f>
        <v>0.02</v>
      </c>
      <c r="AH2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0.43</v>
      </c>
      <c r="AI2">
        <f>IF('6 months'!AI:AI="Never/less than once per month",0.02,IF('6 months'!AI:AI="1-3 times per month",0.08,IF('6 months'!AI:AI="once per week",0.14,IF('6 months'!AI:AI="more than once week",0.43))))</f>
        <v>0.02</v>
      </c>
      <c r="AJ2">
        <f>IF('6 months'!AJ:AJ="Never/less than 1/month",0.02,IF('6 months'!AJ:AJ="1-3 times/month",0.08,IF('6 months'!AJ:AJ="once per week",0.14,IF('6 months'!AJ:AJ="2-4 times/week",0.43,IF('6 months'!AJ:AJ="more than 4 times/week",0.8)))))</f>
        <v>0.08</v>
      </c>
      <c r="AK2">
        <f>IF('6 months'!AK:AK="Never/less than 1 per month",0.02,IF('6 months'!AK:AK="1-3 per month",0.08,IF('6 months'!AK:AK="one per week",0.14,IF('6 months'!AK:AK="2-6 per week",0.8,IF('6 months'!AK:AK="1 or more per day",1)))))</f>
        <v>0.14000000000000001</v>
      </c>
      <c r="AL2">
        <f>IF('6 months'!AL:AL="Never/less than 1/month",0.02,IF('6 months'!AL:AL="1-3 times/month",0.08,IF('6 months'!AL:AL="once per week",0.14,IF('6 months'!AL:AL="2-4 times/week",0.43,IF('6 months'!AL:AL="more than 4 times/week",0.8)))))</f>
        <v>0.43</v>
      </c>
      <c r="AM2">
        <f>IF('6 months'!AM:AM="Never/less than 1 per month",0.02,IF('6 months'!AM:AM="1-3 per month",0.08,IF('6 months'!AM:AM="one per week",0.14,IF('6 months'!AM:AM="2-6 per week",0.8,IF('6 months'!AM:AM="1 or more per day",1)))))</f>
        <v>0.02</v>
      </c>
      <c r="AN2">
        <f>IF('6 months'!AN:AN="Never/less than 1 per month",0.02,IF('6 months'!AN:AN="1-3 per moth",0.08,IF('6 months'!AN:AN="1 per week",0.14,IF('6 months'!AN:AN="2-4 per week",0.8,IF('6 months'!AN:AN="more than 4 per week",0.8)))))</f>
        <v>0.14000000000000001</v>
      </c>
      <c r="AO2">
        <f>IF('6 months'!AO:AO="Never/less than 1 per month",0.02,IF('6 months'!AO:AO="1-3 per month",0.08,IF('6 months'!AO:AO="once per week",0.14,IF('6 months'!AO:AO="2-4 per week",0.43,IF('6 months'!AO:AO="more than 4 per week",0.8)))))</f>
        <v>0.14000000000000001</v>
      </c>
      <c r="AP2">
        <f>IF('6 months'!AP:AP="Never/less than 1 per month",0.02,IF('6 months'!AP:AP="1-3 per month",0.08,IF('6 months'!AP:AP="1 per week",0.14,IF('6 months'!AP:AP="more than 1 per week",0.8))))</f>
        <v>0.08</v>
      </c>
      <c r="AQ2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2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0.14000000000000001</v>
      </c>
      <c r="AS2">
        <f>IF('6 months'!AS:AS="Never/less than 1 per month",0.02,IF('6 months'!AS:AS="1-3 per month",0.08,IF('6 months'!AS:AS="1 per week",0.14,IF('6 months'!AS:AS="2-4 per week",0.43,IF('6 months'!AS:AS="more than 4 per week",0.8)))))</f>
        <v>0.08</v>
      </c>
      <c r="AT2">
        <f>IF('6 months'!AT:AT="Never/less than 1 per month",0.02,IF('6 months'!AT:AT="1-3 per month",0.08,IF('6 months'!AT:AT="1-4 per week",0.43,IF('6 months'!AT:AT="more than 4 per week",0.8))))</f>
        <v>0.08</v>
      </c>
      <c r="AU2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2">
        <f>IF('6 months'!AV:AV="Never/less than 1 per month",0.02,IF('6 months'!AV:AV="1-3 per month",0.08,IF('6 months'!AV:AV="one per week",0.14,IF('6 months'!AV:AV="2-6 per week",0.8,IF('6 months'!AV:AV="1 or more per day",1)))))</f>
        <v>0.02</v>
      </c>
      <c r="AW2">
        <f>IF('6 months'!AW:AW="Never/less than 1 per month",0.02,IF('6 months'!AW:AW="1-3 per month",0.08,IF('6 months'!AW:AW="once per week",0.14,IF('6 months'!AW:AW="2-4 per week",0.43,IF('6 months'!AW:AW="more than 4 per week",0.8)))))</f>
        <v>0.8</v>
      </c>
      <c r="AX2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2">
        <f>IF('6 months'!AY:AY="Never/less than 1 per month",0.02,IF('6 months'!AY:AY="1-3 per month",0.08,IF('6 months'!AY:AY="1 per week",0.14,IF('6 months'!AY:AY="2-4 per week",0.43,IF('6 months'!AY:AY="more than 4 per week",0.8)))))</f>
        <v>0.08</v>
      </c>
      <c r="AZ2">
        <f>IF('6 months'!AZ:AZ="Never/less than 1 per month",0.02,IF('6 months'!AZ:AZ="1-3 per month",0.08,IF('6 months'!AZ:AZ="once per week",0.14,IF('6 months'!AZ:AZ="2-4 per week",0.43,IF('6 months'!AZ:AZ="more than 4 per week",0.8)))))</f>
        <v>0.08</v>
      </c>
      <c r="BA2">
        <f>IF('6 months'!BA:BA="Never/less than 1 per month",0.02,IF('6 months'!BA:BA="1-3 per month",0.08,IF('6 months'!BA:BA="1 per week",0.14,IF('6 months'!BA:BA="2-4 per week",0.8,IF('6 months'!BA:BA="more than 4 per week",0.8)))))</f>
        <v>0.08</v>
      </c>
      <c r="BB2">
        <f>IF('6 months'!BB:BB="Never/less than 1 per month",0.02,IF('6 months'!BB:BB="1-3 per month",0.08,IF('6 months'!BB:BB="1 per week",0.14,IF('6 months'!BB:BB="2-4 per week",0.8,IF('6 months'!BB:BB="more than 4 per week",0.8)))))</f>
        <v>0.08</v>
      </c>
      <c r="BC2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2">
        <f>IF('6 months'!BD:BD="Never/less than 1 per month",0.02,IF('6 months'!BD:BD="1-3 per month",0.08,IF('6 months'!BD:BD="1 per week",0.14,IF('6 months'!BD:BD="more than 1 per week",0.8))))</f>
        <v>0.02</v>
      </c>
      <c r="BE2">
        <f>IF('6 months'!BE:BE="Never/less than 1 per month",0.02,IF('6 months'!BE:BE="1-3 per month",0.08,IF('6 months'!BE:BE="1 per week",0.14,IF('6 months'!BE:BE="more than 1 per week",0.8))))</f>
        <v>0.08</v>
      </c>
      <c r="BF2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2">
        <f>IF('6 months'!BG:BG="Never/less than 1/month",0.02,IF('6 months'!BG:BG="1-3 times/month",0.08,IF('6 months'!BG:BG="once per week",0.14,IF('6 months'!BG:BG="2-4 times/week",0.43,IF('6 months'!BG:BG="more than 4 times/week",0.8)))))</f>
        <v>0.14000000000000001</v>
      </c>
      <c r="BH2">
        <f>IF('6 months'!BH:BH="Never/less than 1/month",0.02,IF('6 months'!BH:BH="1-3 times/month",0.08,IF('6 months'!BH:BH="once per week",0.14,IF('6 months'!BH:BH="2-4 times/week",0.43,IF('6 months'!BH:BH="more than 4 times/week",0.8)))))</f>
        <v>0.02</v>
      </c>
      <c r="BI2">
        <f>IF('6 months'!BI:BI="Never/less than 1/month",0.02,IF('6 months'!BI:BI="1-3 times/month",0.08,IF('6 months'!BI:BI="once per week",0.14,IF('6 months'!BI:BI="2-4 times/week",0.43,IF('6 months'!BI:BI="1 or more per day",1)))))</f>
        <v>0.08</v>
      </c>
      <c r="BJ2">
        <f>IF('6 months'!BJ:BJ="Never/less than 1 per month",0.02,IF('6 months'!BJ:BJ="1-3 per month",0.08,IF('6 months'!BJ:BJ="one per week",0.14,IF('6 months'!BJ:BJ="2-4 per week",0.43,IF('6 months'!BJ:BJ="more than 4 per week",0.8)))))</f>
        <v>0.14000000000000001</v>
      </c>
      <c r="BK2">
        <f>IF('6 months'!BK:BK="Never/less than 1 per month",0.02,IF('6 months'!BK:BK="1-3 per month",0.08,IF('6 months'!BK:BK="once per week",0.14,IF('6 months'!BK:BK="2-4 per week",0.43,IF('6 months'!BK:BK="more than 4 per week",0.8)))))</f>
        <v>0.08</v>
      </c>
      <c r="BL2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2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2">
        <f>IF('6 months'!BN:BN="Never/less than 1 per month",0.02,IF('6 months'!BN:BN="1-3 per month",0.08,IF('6 months'!BN:BN="once per week",0.14,IF('6 months'!BN:BN="2-4 per week",0.43,IF('6 months'!BN:BN="more than 4 per week",0.8)))))</f>
        <v>0.14000000000000001</v>
      </c>
      <c r="BO2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2">
        <f>IF('6 months'!BP:BP="Never/less than 1 per month",0.02,IF('6 months'!BP:BP="1-3 per month",0.08,IF('6 months'!BP:BP="one per week",0.14,IF('6 months'!BP:BP="2-4 per week",0.43,IF('6 months'!BP:BP="more than 4 per week",0.8)))))</f>
        <v>0.43</v>
      </c>
      <c r="BQ2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2">
        <f>IF('6 months'!BR:BR="never/less than 1 per month",0.02,IF('6 months'!BR:BR="1-3 times per month",0.08,IF('6 months'!BR:BR="once per week",0.14,IF('6 months'!BR:BR="2-4 times per week",0.43,IF('6 months'!BR:BR="more than 4 times per week",0.8)))))</f>
        <v>0.43</v>
      </c>
      <c r="BS2">
        <f>IF('6 months'!BS:BS="Never/less than 1 per month",0.02,IF('6 months'!BS:BS="1-3 per month",0.08,IF('6 months'!BS:BS="once per week",0.14,IF('6 months'!BS:BS="2-4 per week",0.43,IF('6 months'!BS:BS="more than 4 per week",0.8)))))</f>
        <v>0.43</v>
      </c>
      <c r="BT2">
        <f>IF('6 months'!BT:BT="Never/less than 1/month",0.02,IF('6 months'!BT:BT="1-3 times per month",0.08,IF('6 months'!BT:BT="once per week",0.14,IF('6 months'!BT:BT="2-6 times/week",0.8,IF('6 months'!BT:BT="1 or more per day",1)))))</f>
        <v>0.02</v>
      </c>
      <c r="BU2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2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2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2">
        <f>IF('6 months'!BX:BX="Never/less than 1 per month",0.02,IF('6 months'!BX:BX="1-3 per month",0.08,IF('6 months'!BX:BX="once per week",0.14,IF('6 months'!BX:BX="2-4 per week",0.43,IF('6 months'!BX:BX="more than 4 per week",0.8)))))</f>
        <v>0.43</v>
      </c>
      <c r="BY2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2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2">
        <f>IF('6 months'!CA:CA="Never/less than 1 per month",0.02,IF('6 months'!CA:CA="1-3 per month",0.08,IF('6 months'!CA:CA="once per week",0.14,IF('6 months'!CA:CA="2-4 per week",0.43,IF('6 months'!CA:CA="more than 4 per week",0.8)))))</f>
        <v>0.08</v>
      </c>
      <c r="CB2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2">
        <f>IF('6 months'!CC:CC="Never/less than 1 per month",0.02,IF('6 months'!CC:CC="1-3 per month",0.08,IF('6 months'!CC:CC="one per week",0.14,IF('6 months'!CC:CC="2-6 per week",0.8,IF('6 months'!CC:CC="1 or more per day",1)))))</f>
        <v>0.02</v>
      </c>
      <c r="CD2">
        <f>IF('6 months'!CD:CD="Never/less than 1/month",0.02,IF('6 months'!CD:CD="1-3 times/month",0.08,IF('6 months'!CD:CD="once per week",0.14,IF('6 months'!CD:CD="2-4 times/week",0.43,IF('6 months'!CD:CD="more than 4 times/week",0.8)))))</f>
        <v>0.43</v>
      </c>
      <c r="CE2">
        <f>IF('6 months'!CE:CE="Never/less than 1 per month",0.02,IF('6 months'!CE:CE="1-3 per month",0.08,IF('6 months'!CE:CE="1 per week",0.14,IF('6 months'!CE:CE="2-4 per week",0.8,IF('6 months'!CE:CE="more than 4 per week",0.8)))))</f>
        <v>0.08</v>
      </c>
      <c r="CF2">
        <f>IF('6 months'!CF:CF="Never/less than 1 per month",0.02,IF('6 months'!CF:CF="1-3 per month",0.08,IF('6 months'!CF:CF="once per week",0.14,IF('6 months'!CF:CF="2-4 per week",0.43,IF('6 months'!CF:CF="more than 4 per week",0.8)))))</f>
        <v>0.43</v>
      </c>
      <c r="CG2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0.43</v>
      </c>
      <c r="CH2">
        <f>IF('6 months'!CH:CH="Never/less than once per month",0.02,IF('6 months'!CH:CH="1-3 times per month",0.08,IF('6 months'!CH:CH="once per week",0.14,IF('6 months'!CH:CH="more than once week",0.43))))</f>
        <v>0.02</v>
      </c>
      <c r="CI2">
        <f>IF('6 months'!CI:CI="Never/less than once per month",0.02,IF('6 months'!CI:CI="1-3 times per month",0.08,IF('6 months'!CI:CI="once per week",0.14,IF('6 months'!CI:CI="more than once week",0.43))))</f>
        <v>0.02</v>
      </c>
      <c r="CJ2">
        <f>IF('6 months'!CJ:CJ="Never/less than 1/month",0.02,IF('6 months'!CJ:CJ="1-3 times per month",0.08,IF('6 months'!CJ:CJ="once per week",0.14,IF('6 months'!CJ:CJ="2-6 times/week",0.8,IF('6 months'!CJ:CJ="1 or more per day",1)))))</f>
        <v>0.8</v>
      </c>
      <c r="CK2">
        <f>IF('6 months'!CK:CK="Never/less than 1 per month",0.02,IF('6 months'!CK:CK="1-3 per month",0.08,IF('6 months'!CK:CK="one per week",0.14,IF('6 months'!CK:CK="2-6 per week",0.8,IF('6 months'!CK:CK="1 or more per day",1)))))</f>
        <v>0.02</v>
      </c>
      <c r="CL2">
        <f>IF('6 months'!CL:CL="Never/less than 1 per month",0.02,IF('6 months'!CL:CL="1-3 per month",0.08,IF('6 months'!CL:CL="one per week",0.14,IF('6 months'!CL:CL="2-6 per week",0.8,IF('6 months'!CL:CL="1 or more per day",1)))))</f>
        <v>0.08</v>
      </c>
      <c r="CM2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2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2">
        <f>IF('6 months'!CO:CO="Never/less than 1 per month",0.02,IF('6 months'!CO:CO="1-3 per month",0.08,IF('6 months'!CO:CO="1 per week",0.14,IF('6 months'!CO:CO="more than 1 per week",0.8))))</f>
        <v>0.02</v>
      </c>
      <c r="CP2">
        <f>IF('6 months'!CP:CP="Never/less than 1 per month",0.02,IF('6 months'!CP:CP="1-3 per month",0.08,IF('6 months'!CP:CP="1 per week",0.14,IF('6 months'!CP:CP="2-4 per week",0.8,IF('6 months'!CP:CP="more than 4 per week",0.8)))))</f>
        <v>0.14000000000000001</v>
      </c>
      <c r="CQ2">
        <f>IF('6 months'!CQ:CQ="Never/less than once per month",0.02,IF('6 months'!CQ:CQ="1-3 times per month",0.08,IF('6 months'!CQ:CQ="once per week",0.14,IF('6 months'!CQ:CQ="more than once week",0.43))))</f>
        <v>0.08</v>
      </c>
      <c r="CR2">
        <f>IF('6 months'!CR:CR="Never/less than 1/month",0.02,IF('6 months'!CR:CR="1-3 times/month",0.08,IF('6 months'!CR:CR="once per week",0.14,IF('6 months'!CR:CR="2-4 times/week",0.43,IF('6 months'!CR:CR="more than 4 times/week",0.8)))))</f>
        <v>0.08</v>
      </c>
      <c r="CS2">
        <f>IF('6 months'!CS:CS="Never/less than 1 per month",0.02,IF('6 months'!CS:CS="1-3 per month",0.08,IF('6 months'!CS:CS="once per week",0.14,IF('6 months'!CS:CS="2-4 per week",0.43,IF('6 months'!CS:CS="more than 4 per week",0.8)))))</f>
        <v>0.43</v>
      </c>
      <c r="CT2">
        <f>IF('6 months'!CT:CT="Never/less than 1 per month",0.02,IF('6 months'!CT:CT="1-3 per month",0.08,IF('6 months'!CT:CT="1 per week",0.14,IF('6 months'!CT:CT="more than 1 per week",0.8))))</f>
        <v>0.02</v>
      </c>
      <c r="CU2">
        <f>IF('6 months'!CU:CU="Never/less than 1/month",0.02,IF('6 months'!CU:CU="1-3 times per month",0.08,IF('6 months'!CU:CU="once per week",0.14,IF('6 months'!CU:CU="2-6 times/week",0.8,IF('6 months'!CU:CU="1 or more per day",1)))))</f>
        <v>0.14000000000000001</v>
      </c>
      <c r="CV2">
        <f>IF('6 months'!CV:CV="Never/less than 1/month",0.02,IF('6 months'!CV:CV="1-3 times/month",0.08,IF('6 months'!CV:CV="once per week",0.14,IF('6 months'!CV:CV="2-4 times/week",0.43,IF('6 months'!CV:CV="more than 4 times/week",0.8)))))</f>
        <v>0.43</v>
      </c>
      <c r="CW2">
        <f>IF('6 months'!CW:CW="Never/less than 1 per month",0.02,IF('6 months'!CW:CW="1-3 per month",0.08,IF('6 months'!CW:CW="1 per week",0.14,IF('6 months'!CW:CW="more than 1 per week",0.8))))</f>
        <v>0.14000000000000001</v>
      </c>
      <c r="CX2">
        <f>IF('6 months'!CX:CX="Never/less than once per month",0.02,IF('6 months'!CX:CX="1-3 times per month",0.08,IF('6 months'!CX:CX="once per week",0.14,IF('6 months'!CX:CX="more than once week",0.43))))</f>
        <v>0.08</v>
      </c>
      <c r="CY2">
        <f>IF('6 months'!CY:CY="Never/less than 1 per month",0.02,IF('6 months'!CY:CY="1-3 per month",0.08,IF('6 months'!CY:CY="once per week",0.14,IF('6 months'!CY:CY="2-4 per week",0.43,IF('6 months'!CY:CY="more than 4 per week",0.8)))))</f>
        <v>0.14000000000000001</v>
      </c>
      <c r="CZ2">
        <f>IF('6 months'!CZ:CZ="Never/less than 1 per month",0.02,IF('6 months'!CZ:CZ="1-3 per month",0.08,IF('6 months'!CZ:CZ="1-4 per week",0.43,IF('6 months'!CZ:CZ="more than 4 per week",0.8))))</f>
        <v>0.08</v>
      </c>
      <c r="DA2">
        <f>IF('6 months'!DA:DA="Never/less than 1 per month",0.02,IF('6 months'!DA:DA="1-3 per month",0.08,IF('6 months'!DA:DA="once per week",0.14,IF('6 months'!DA:DA="2-4 per week",0.43,IF('6 months'!DA:DA="more than 4 per week",0.8)))))</f>
        <v>0.02</v>
      </c>
      <c r="DB2">
        <f>IF('6 months'!DB:DB="Never/less than 1 per month",0.02,IF('6 months'!DB:DB="1-3 per month",0.08,IF('6 months'!DB:DB="1-4 per week",0.43,IF('6 months'!DB:DB="more than 4 per week",0.8))))</f>
        <v>0.02</v>
      </c>
      <c r="DC2">
        <f>IF('6 months'!DC:DC="Never/less than 1 per month",0.02,IF('6 months'!DC:DC="1-3 per month",0.08,IF('6 months'!DC:DC="once per week",0.14,IF('6 months'!DC:DC="2-4 per week",0.43,IF('6 months'!DC:DC="more than 4 per week",0.8)))))</f>
        <v>0.14000000000000001</v>
      </c>
      <c r="DD2">
        <f>IF('6 months'!DD:DD="Never/less than 1 per month",0.02,IF('6 months'!DD:DD="1-3 per month",0.08,IF('6 months'!DD:DD="one per week",0.14,IF('6 months'!DD:DD="2-4 per week",0.43,IF('6 months'!DD:DD="more than 4 per week",0.8)))))</f>
        <v>0.02</v>
      </c>
      <c r="DE2">
        <f>IF('6 months'!DE:DE="Never/less than 1 per month",0.02,IF('6 months'!DE:DE="1-3 per month",0.08,IF('6 months'!DE:DE="1 per week",0.14,IF('6 months'!DE:DE="2-4 per week",0.8,IF('6 months'!DE:DE="more than 4 per week",0.8)))))</f>
        <v>0.14000000000000001</v>
      </c>
      <c r="DF2">
        <f>IF('6 months'!DF:DF="Never/less than once per month",0.02,IF('6 months'!DF:DF="1-3 times per month",0.08,IF('6 months'!DF:DF="once per week",0.14,IF('6 months'!DF:DF="more than once week",0.43))))</f>
        <v>0.02</v>
      </c>
      <c r="DG2">
        <f>IF('6 months'!DG:DG="Never/less than 1 per month",0.02,IF('6 months'!DG:DG="1-3 per month",0.08,IF('6 months'!DG:DG="1 per week",0.14,IF('6 months'!DG:DG="more than 1 per week",0.8))))</f>
        <v>0.02</v>
      </c>
      <c r="DH2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2">
        <f>IF('6 months'!DI:DI="Never/less than 1/month",0.02,IF('6 months'!DI:DI="1-3 times/month",0.08,IF('6 months'!DI:DI="once per week",0.14,IF('6 months'!DI:DI="2-4 times/week",0.43,IF('6 months'!DI:DI="1 or more per day",1)))))</f>
        <v>0.43</v>
      </c>
      <c r="DJ2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2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0.8</v>
      </c>
      <c r="DL2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2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2">
        <f>IF('6 months'!DN:DN="Never/less than 1 per month",0.02,IF('6 months'!DN:DN="1-3 per month",0.08,IF('6 months'!DN:DN="one per week",0.14,IF('6 months'!DN:DN="2-4 per week",0.43,IF('6 months'!DN:DN="more than 4 per week",0.8)))))</f>
        <v>0.14000000000000001</v>
      </c>
      <c r="DO2">
        <f>IF('6 months'!DO:DO="never/less than 1 per month",0.02,IF('6 months'!DO:DO="1-3 times per month",0.08,IF('6 months'!DO:DO="once per week",0.14,IF('6 months'!DO:DO="2-4 imes/week",0.43,IF('6 months'!DO:DO="more than 4 times per week",0.8)))))</f>
        <v>0.14000000000000001</v>
      </c>
      <c r="DP2">
        <f>IF('6 months'!DP:DP="Never/less than 1 per month",0.02,IF('6 months'!DP:DP="1-3 per month",0.08,IF('6 months'!DP:DP="once per week",0.14,IF('6 months'!DP:DP="2-4 per week",0.43,IF('6 months'!DP:DP="more than 4 per week",0.8)))))</f>
        <v>0.14000000000000001</v>
      </c>
      <c r="DQ2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2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2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0.14000000000000001</v>
      </c>
      <c r="DT2">
        <f>IF('6 months'!DT:DT="Never/less than 1 per month",0.02,IF('6 months'!DT:DT="1-3 per month",0.08,IF('6 months'!DT:DT="once per week",0.14,IF('6 months'!DT:DT="2-4 per week",0.43,IF('6 months'!DT:DT="more than 4  per week",0.8)))))</f>
        <v>0.14000000000000001</v>
      </c>
      <c r="DU2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2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2">
        <f>IF('6 months'!DW:DW="Never/less than 1 per month",0.02,IF('6 months'!DW:DW="1-3 per month",0.08,IF('6 months'!DW:DW="once per week",0.14,IF('6 months'!DW:DW="2-4 per week",0.43,IF('6 months'!DW:DW="more than 4 per week",0.8)))))</f>
        <v>0.43</v>
      </c>
      <c r="DX2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2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2">
        <f>IF('6 months'!DZ:DZ="Never/less than 1/month",0.02,IF('6 months'!DZ:DZ="1-3 times/month",0.08,IF('6 months'!DZ:DZ="once per week",0.14,IF('6 months'!DZ:DZ="2-4 times/week",0.43,IF('6 months'!DZ:DZ="more than 4 times/week",0.8)))))</f>
        <v>0.43</v>
      </c>
      <c r="EA2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2">
        <f>IF('6 months'!EB:EB="Never/less than 1 per month",0.02,IF('6 months'!EB:EB="1-3 per month",0.08,IF('6 months'!EB:EB="once per week",0.14,IF('6 months'!EB:EB="2-4 per week",0.43,IF('6 months'!EB:EB="more than 4 per week",0.8)))))</f>
        <v>0.08</v>
      </c>
      <c r="EC2">
        <f>IF('6 months'!EC:EC="Never/less than 1 per month",0.02,IF('6 months'!EC:EC="1-3 per month",0.08,IF('6 months'!EC:EC="once per week",0.14,IF('6 months'!EC:EC="2-4 per week",0.43,IF('6 months'!EC:EC="more than 4 per week",0.8)))))</f>
        <v>0.14000000000000001</v>
      </c>
      <c r="ED2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2">
        <f>IF('6 months'!EE:EE="Never/less than 1/month",0.02,IF('6 months'!EE:EE="1-3 times per month",0.08,IF('6 months'!EE:EE="once per week",0.14,IF('6 months'!EE:EE="2-6 times/week",0.8,IF('6 months'!EE:EE="1 or more per day",1)))))</f>
        <v>0.8</v>
      </c>
      <c r="EF2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2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2">
        <f>IF('6 months'!EH:EH="Never/less than 1 per month",0.02,IF('6 months'!EH:EH="1-3 per month",0.08,IF('6 months'!EH:EH="once per week",0.14,IF('6 months'!EH:EH="2-4 per week",0.43,IF('6 months'!EH:EH="more than 4 per week",0.8)))))</f>
        <v>0.14000000000000001</v>
      </c>
      <c r="EI2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2</v>
      </c>
      <c r="EJ2">
        <f>IF('6 months'!EJ:EJ="Never/less than once per month",0.02,IF('6 months'!EJ:EJ="1-3 times per month",0.08,IF('6 months'!EJ:EJ="once per week",0.14,IF('6 months'!EJ:EJ="more than once week",0.43))))</f>
        <v>0.08</v>
      </c>
      <c r="EK2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0.08</v>
      </c>
      <c r="EL2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0.08</v>
      </c>
      <c r="EM2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2.5</v>
      </c>
      <c r="EN2">
        <f>IF('6 months'!EN:EN="Never/less than 1 per month",0.02,IF('6 months'!EN:EN="1-3 per month",0.08,IF('6 months'!EN:EN="1 per week",0.14,IF('6 months'!EN:EN="2-4 per week",0.8,IF('6 months'!EN:EN="more than 4 per week",0.8)))))</f>
        <v>0.02</v>
      </c>
      <c r="EO2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2.5</v>
      </c>
      <c r="EP2">
        <f>IF('6 months'!EP:EP="Never/less than 1/month",0.02,IF('6 months'!EP:EP="1-3 times/month",0.08,IF('6 months'!EP:EP="once per week",0.14,IF('6 months'!EP:EP="2-4 times/week",0.43,IF('6 months'!EP:EP="more than 4 times/week",0.8)))))</f>
        <v>0.43</v>
      </c>
      <c r="EQ2">
        <f>IF('6 months'!EQ:EQ="Never/less than 1/month",0.02,IF('6 months'!EQ:EQ="1-3 times/month",0.08,IF('6 months'!EQ:EQ="once per week",0.14,IF('6 months'!EQ:EQ="2-4 times/week",0.43,IF('6 months'!EQ:EQ="more than 4 times/week",0.8)))))</f>
        <v>0.08</v>
      </c>
    </row>
    <row r="3" spans="1:147" x14ac:dyDescent="0.25">
      <c r="A3">
        <v>102</v>
      </c>
      <c r="B3">
        <f>IF('6 months'!B:B="Never/less than 1/month",0.02,IF('6 months'!B:B="1-3 times per month",0.08,IF('6 months'!B:B="once per week",0.14,IF('6 months'!B:B="2-6 times/week",0.8,IF('6 months'!B:B="1 or more per day",1)))))</f>
        <v>0.8</v>
      </c>
      <c r="C3">
        <f>IF('6 months'!C:C="Never/less than 1/month",0.02,IF('6 months'!C:C="1-3 times per month",0.08,IF('6 months'!C:C="once per week",0.14,IF('6 months'!C:C="2-6 times/week",0.8,IF('6 months'!C:C="1 or more per day",1)))))</f>
        <v>1</v>
      </c>
      <c r="D3">
        <f>IF('6 months'!D:D="Never/less than 1/month",0.02,IF('6 months'!D:D="1-3 times per month",0.08,IF('6 months'!D:D="once per week",0.14,IF('6 months'!D:D="2-6 times/week",0.8,IF('6 months'!D:D="1 or more per day",1)))))</f>
        <v>0.02</v>
      </c>
      <c r="E3">
        <f>IF('6 months'!E:E="Never/less than 1 per month",0.02,IF('6 months'!E:E="1-3 per month",0.08,IF('6 months'!E:E="once per week",0.14,IF('6 months'!E:E="2-4 per week",0.43,IF('6 months'!E:E="1 or more per day",1)))))</f>
        <v>0.14000000000000001</v>
      </c>
      <c r="F3">
        <f>IF('6 months'!F:F="Never/less than 1/month",0.02,IF('6 months'!F:F="1-3 times/month",0.08,IF('6 months'!F:F="once per week",0.14,IF('6 months'!F:F="2-4 times/week",0.43,IF('6 months'!F:F="more than 4 times/week",0.8)))))</f>
        <v>0.8</v>
      </c>
      <c r="G3">
        <f>IF('6 months'!G:G="Never/less than 1/month",0.02,IF('6 months'!G:G="1-3 times per month",0.08,IF('6 months'!G:G="once per week",0.14,IF('6 months'!G:G="2-6 times/week",0.8,IF('6 months'!G:G="1 or more per day",1)))))</f>
        <v>0.02</v>
      </c>
      <c r="H3">
        <f>IF('6 months'!H:H="Never/less than 1 per month",0.02,IF('6 months'!H:H="1-3 per month",0.08,IF('6 months'!H:H="once per week",0.14,IF('6 months'!H:H="2-4 per week",0.43,IF('6 months'!H:H="more than 4 per week",0.8)))))</f>
        <v>0.14000000000000001</v>
      </c>
      <c r="I3">
        <f>IF('6 months'!I:I="Never/less than 1 per month",0.02,IF('6 months'!I:I="1-3 per month",0.08,IF('6 months'!I:I="once per week",0.14,IF('6 months'!I:I="2-4 per week",0.43,IF('6 months'!I:I="more than 4 per week",0.8)))))</f>
        <v>0.08</v>
      </c>
      <c r="J3">
        <f>IF('6 months'!J:J="Never/less than 1 per month",0.02,IF('6 months'!J:J="1-3 per month",0.08,IF('6 months'!J:J="once per week",0.14,IF('6 months'!J:J="2-4 per week",0.43,IF('6 months'!J:J="more than 4 per week",0.8)))))</f>
        <v>0.43</v>
      </c>
      <c r="K3">
        <f>IF('6 months'!K:K="Never/less than 1 per month",0.02,IF('6 months'!K:K="1-3 per month",0.08,IF('6 months'!K:K="1 per week",0.14,IF('6 months'!K:K="2-4 per week",0.8,IF('6 months'!K:K="more than 4 per week",0.8)))))</f>
        <v>0.14000000000000001</v>
      </c>
      <c r="L3">
        <f>IF('6 months'!L:L="Never/less than 1/month",0.02,IF('6 months'!L:L="1-3 times/month",0.08,IF('6 months'!L:L="once per week",0.14,IF('6 months'!L:L="2-4 times/week",0.43,IF('6 months'!L:L="more than 4 times/week",0.8)))))</f>
        <v>0.14000000000000001</v>
      </c>
      <c r="M3">
        <f>IF('6 months'!M:M="Never/less than 1/month",0.02,IF('6 months'!M:M="1-3 times/month",0.08,IF('6 months'!M:M="once per week",0.14,IF('6 months'!M:M="2-4 times/week",0.43,IF('6 months'!M:M="more than 4 times/week",0.8)))))</f>
        <v>0.14000000000000001</v>
      </c>
      <c r="N3">
        <f>IF('6 months'!N:N="Never/less than 1 per month",0.02,IF('6 months'!N:N="1-3 per month",0.08,IF('6 months'!N:N="1 per week",0.14,IF('6 months'!N:N="2-4 per week",0.8,IF('6 months'!N:N="more than 4 per week",0.8)))))</f>
        <v>0.02</v>
      </c>
      <c r="O3">
        <f>IF('6 months'!O:O="Never/less than 1 per month",0.02,IF('6 months'!O:O="1-3 per month",0.08,IF('6 months'!O:O="one per week",0.14,IF('6 months'!O:O="2-6 per week",0.8,IF('6 months'!O:O="1 or more per day",1)))))</f>
        <v>0.14000000000000001</v>
      </c>
      <c r="P3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3">
        <f>IF('6 months'!Q:Q="Never/less than 1 per month",0.02,IF('6 months'!Q:Q="1-3 per month",0.08,IF('6 months'!Q:Q="2-6 per week",0.8,IF('6 months'!Q:Q="1 per day",1,IF('6 months'!Q:Q="more than 1 per day",2.5)))))</f>
        <v>0.02</v>
      </c>
      <c r="R3">
        <f>IF('6 months'!R:R="Never/less than once per month",0.02,IF('6 months'!R:R="1-3 times per month",0.08,IF('6 months'!R:R="once per week",0.14,IF('6 months'!R:R="more than once week",0.43))))</f>
        <v>0.02</v>
      </c>
      <c r="S3">
        <f>IF('6 months'!S:S="Never/less than 1 per month",0.02,IF('6 months'!S:S="1-3 per month",0.08,IF('6 months'!S:S="1 per week",0.14,IF('6 months'!S:S="more than 1 per week",0.8))))</f>
        <v>0.14000000000000001</v>
      </c>
      <c r="T3">
        <f>IF('6 months'!T:T="Never/less than once per month",0.02,IF('6 months'!T:T="1-3 times per month",0.08,IF('6 months'!T:T="once per week",0.14,IF('6 months'!T:T="more than once week",0.43))))</f>
        <v>0.02</v>
      </c>
      <c r="U3">
        <f>IF('6 months'!U:U="Never/less than 1/month",0.02,IF('6 months'!U:U="1-3 times/month",0.08,IF('6 months'!U:U="once per week",0.14,IF('6 months'!U:U="2-4 times/week",0.43,IF('6 months'!U:U="more than 4 times/week",0.8)))))</f>
        <v>0.43</v>
      </c>
      <c r="V3">
        <f>IF('6 months'!V:V="Never/less than 1/month",0.02,IF('6 months'!V:V="1-3 times/month",0.08,IF('6 months'!V:V="once per week",0.14,IF('6 months'!V:V="2-4 times/week",0.43,IF('6 months'!V:V="more than 4 times/week",0.8)))))</f>
        <v>0.08</v>
      </c>
      <c r="W3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3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0.8</v>
      </c>
      <c r="Y3">
        <f>IF('6 months'!Y:Y="Never/less than 1 per month",0.02,IF('6 months'!Y:Y="1-3 per month",0.08,IF('6 months'!Y:Y="once per week",0.14,IF('6 months'!Y:Y="2-4 per week",0.43,IF('6 months'!Y:Y="more than 4 per week",0.8)))))</f>
        <v>0.02</v>
      </c>
      <c r="Z3">
        <f>IF('6 months'!Z:Z="Never/less than 1 per month",0.02,IF('6 months'!Z:Z="1-3 per month",0.08,IF('6 months'!Z:Z="once per week",0.14,IF('6 months'!Z:Z="2-4 per week",0.43,IF('6 months'!Z:Z="more than 4 per week",0.8)))))</f>
        <v>0.43</v>
      </c>
      <c r="AA3">
        <f>IF('6 months'!AA:AA="Never/less than 1 per month",0.02,IF('6 months'!AA:AA="1-3 per month",0.08,IF('6 months'!AA:AA="once per week",0.14,IF('6 months'!AA:AA="2-4 per week",0.43,IF('6 months'!AA:AA="more than 4 per week",0.8)))))</f>
        <v>0.43</v>
      </c>
      <c r="AB3">
        <f>IF('6 months'!AB:AB="Never/less than 1 per month",0.02,IF('6 months'!AB:AB="1-3 per month",0.08,IF('6 months'!AB:AB="once per week",0.14,IF('6 months'!AB:AB="2-4 per week",0.43,IF('6 months'!AB:AB="more than 4 per week",0.8)))))</f>
        <v>0.02</v>
      </c>
      <c r="AC3">
        <f>IF('6 months'!AC:AC="Never/less than 1 per month",0.02,IF('6 months'!AC:AC="1-3 per month",0.08,IF('6 months'!AC:AC="once per week",0.14,IF('6 months'!AC:AC="2-4 per week",0.43,IF('6 months'!AC:AC="more than 4 per week",0.8)))))</f>
        <v>0.08</v>
      </c>
      <c r="AD3">
        <f>IF('6 months'!AD:AD="Never/less than 1 per month",0.02,IF('6 months'!AD:AD="1-3 per month",0.08,IF('6 months'!AD:AD="once per week",0.14,IF('6 months'!AD:AD="2-4 per week",0.43,IF('6 months'!AD:AD="more than 4 per week",0.8)))))</f>
        <v>0.02</v>
      </c>
      <c r="AE3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1</v>
      </c>
      <c r="AF3">
        <f>IF('6 months'!AF:AF="Never/less than 1 per month",0.02,IF('6 months'!AF:AF="1-3 per month",0.08,IF('6 months'!AF:AF="one per week",0.14,IF('6 months'!AF:AF="2-6 per week",0.8,IF('6 months'!AF:AF="1 or more per day",1)))))</f>
        <v>0.14000000000000001</v>
      </c>
      <c r="AG3">
        <f>IF('6 months'!AG:AG="never/less than 1 per month",0.02,IF('6 months'!AG:AG="1-3 times per month",0.08,IF('6 months'!AG:AG="once per week",0.14,IF('6 months'!AG:AG="2-4 imes/week",0.43,IF('6 months'!AG:AG="more than 4 times per week",0.8)))))</f>
        <v>0.02</v>
      </c>
      <c r="AH3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0.43</v>
      </c>
      <c r="AI3">
        <f>IF('6 months'!AI:AI="Never/less than once per month",0.02,IF('6 months'!AI:AI="1-3 times per month",0.08,IF('6 months'!AI:AI="once per week",0.14,IF('6 months'!AI:AI="more than once week",0.43))))</f>
        <v>0.02</v>
      </c>
      <c r="AJ3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3">
        <f>IF('6 months'!AK:AK="Never/less than 1 per month",0.02,IF('6 months'!AK:AK="1-3 per month",0.08,IF('6 months'!AK:AK="one per week",0.14,IF('6 months'!AK:AK="2-6 per week",0.8,IF('6 months'!AK:AK="1 or more per day",1)))))</f>
        <v>1</v>
      </c>
      <c r="AL3">
        <f>IF('6 months'!AL:AL="Never/less than 1/month",0.02,IF('6 months'!AL:AL="1-3 times/month",0.08,IF('6 months'!AL:AL="once per week",0.14,IF('6 months'!AL:AL="2-4 times/week",0.43,IF('6 months'!AL:AL="more than 4 times/week",0.8)))))</f>
        <v>0.14000000000000001</v>
      </c>
      <c r="AM3">
        <f>IF('6 months'!AM:AM="Never/less than 1 per month",0.02,IF('6 months'!AM:AM="1-3 per month",0.08,IF('6 months'!AM:AM="one per week",0.14,IF('6 months'!AM:AM="2-6 per week",0.8,IF('6 months'!AM:AM="1 or more per day",1)))))</f>
        <v>0.02</v>
      </c>
      <c r="AN3">
        <f>IF('6 months'!AN:AN="Never/less than 1 per month",0.02,IF('6 months'!AN:AN="1-3 per moth",0.08,IF('6 months'!AN:AN="1 per week",0.14,IF('6 months'!AN:AN="2-4 per week",0.8,IF('6 months'!AN:AN="more than 4 per week",0.8)))))</f>
        <v>0.02</v>
      </c>
      <c r="AO3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3">
        <f>IF('6 months'!AP:AP="Never/less than 1 per month",0.02,IF('6 months'!AP:AP="1-3 per month",0.08,IF('6 months'!AP:AP="1 per week",0.14,IF('6 months'!AP:AP="more than 1 per week",0.8))))</f>
        <v>0.14000000000000001</v>
      </c>
      <c r="AQ3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3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3">
        <f>IF('6 months'!AS:AS="Never/less than 1 per month",0.02,IF('6 months'!AS:AS="1-3 per month",0.08,IF('6 months'!AS:AS="1 per week",0.14,IF('6 months'!AS:AS="2-4 per week",0.43,IF('6 months'!AS:AS="more than 4 per week",0.8)))))</f>
        <v>0.08</v>
      </c>
      <c r="AT3">
        <f>IF('6 months'!AT:AT="Never/less than 1 per month",0.02,IF('6 months'!AT:AT="1-3 per month",0.08,IF('6 months'!AT:AT="1-4 per week",0.43,IF('6 months'!AT:AT="more than 4 per week",0.8))))</f>
        <v>0.43</v>
      </c>
      <c r="AU3">
        <f>IF('6 months'!AU:AU="Never/less than 1 per month",0.02,IF('6 months'!AU:AU="1-3 per month",0.08,IF('6 months'!AU:AU="once per week",0.14,IF('6 months'!AU:AU="2-4 per week",0.43,IF('6 months'!AU:AU="more than 4 per week",0.8)))))</f>
        <v>0.14000000000000001</v>
      </c>
      <c r="AV3">
        <f>IF('6 months'!AV:AV="Never/less than 1 per month",0.02,IF('6 months'!AV:AV="1-3 per month",0.08,IF('6 months'!AV:AV="one per week",0.14,IF('6 months'!AV:AV="2-6 per week",0.8,IF('6 months'!AV:AV="1 or more per day",1)))))</f>
        <v>0.14000000000000001</v>
      </c>
      <c r="AW3">
        <f>IF('6 months'!AW:AW="Never/less than 1 per month",0.02,IF('6 months'!AW:AW="1-3 per month",0.08,IF('6 months'!AW:AW="once per week",0.14,IF('6 months'!AW:AW="2-4 per week",0.43,IF('6 months'!AW:AW="more than 4 per week",0.8)))))</f>
        <v>0.43</v>
      </c>
      <c r="AX3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3">
        <f>IF('6 months'!AY:AY="Never/less than 1 per month",0.02,IF('6 months'!AY:AY="1-3 per month",0.08,IF('6 months'!AY:AY="1 per week",0.14,IF('6 months'!AY:AY="2-4 per week",0.43,IF('6 months'!AY:AY="more than 4 per week",0.8)))))</f>
        <v>0.08</v>
      </c>
      <c r="AZ3">
        <f>IF('6 months'!AZ:AZ="Never/less than 1 per month",0.02,IF('6 months'!AZ:AZ="1-3 per month",0.08,IF('6 months'!AZ:AZ="once per week",0.14,IF('6 months'!AZ:AZ="2-4 per week",0.43,IF('6 months'!AZ:AZ="more than 4 per week",0.8)))))</f>
        <v>0.43</v>
      </c>
      <c r="BA3">
        <f>IF('6 months'!BA:BA="Never/less than 1 per month",0.02,IF('6 months'!BA:BA="1-3 per month",0.08,IF('6 months'!BA:BA="1 per week",0.14,IF('6 months'!BA:BA="2-4 per week",0.8,IF('6 months'!BA:BA="more than 4 per week",0.8)))))</f>
        <v>0.8</v>
      </c>
      <c r="BB3">
        <f>IF('6 months'!BB:BB="Never/less than 1 per month",0.02,IF('6 months'!BB:BB="1-3 per month",0.08,IF('6 months'!BB:BB="1 per week",0.14,IF('6 months'!BB:BB="2-4 per week",0.8,IF('6 months'!BB:BB="more than 4 per week",0.8)))))</f>
        <v>0.14000000000000001</v>
      </c>
      <c r="BC3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3">
        <f>IF('6 months'!BD:BD="Never/less than 1 per month",0.02,IF('6 months'!BD:BD="1-3 per month",0.08,IF('6 months'!BD:BD="1 per week",0.14,IF('6 months'!BD:BD="more than 1 per week",0.8))))</f>
        <v>0.14000000000000001</v>
      </c>
      <c r="BE3">
        <f>IF('6 months'!BE:BE="Never/less than 1 per month",0.02,IF('6 months'!BE:BE="1-3 per month",0.08,IF('6 months'!BE:BE="1 per week",0.14,IF('6 months'!BE:BE="more than 1 per week",0.8))))</f>
        <v>0.14000000000000001</v>
      </c>
      <c r="BF3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3">
        <f>IF('6 months'!BG:BG="Never/less than 1/month",0.02,IF('6 months'!BG:BG="1-3 times/month",0.08,IF('6 months'!BG:BG="once per week",0.14,IF('6 months'!BG:BG="2-4 times/week",0.43,IF('6 months'!BG:BG="more than 4 times/week",0.8)))))</f>
        <v>0.43</v>
      </c>
      <c r="BH3">
        <f>IF('6 months'!BH:BH="Never/less than 1/month",0.02,IF('6 months'!BH:BH="1-3 times/month",0.08,IF('6 months'!BH:BH="once per week",0.14,IF('6 months'!BH:BH="2-4 times/week",0.43,IF('6 months'!BH:BH="more than 4 times/week",0.8)))))</f>
        <v>0.02</v>
      </c>
      <c r="BI3">
        <f>IF('6 months'!BI:BI="Never/less than 1/month",0.02,IF('6 months'!BI:BI="1-3 times/month",0.08,IF('6 months'!BI:BI="once per week",0.14,IF('6 months'!BI:BI="2-4 times/week",0.43,IF('6 months'!BI:BI="1 or more per day",1)))))</f>
        <v>0.43</v>
      </c>
      <c r="BJ3">
        <f>IF('6 months'!BJ:BJ="Never/less than 1 per month",0.02,IF('6 months'!BJ:BJ="1-3 per month",0.08,IF('6 months'!BJ:BJ="one per week",0.14,IF('6 months'!BJ:BJ="2-4 per week",0.43,IF('6 months'!BJ:BJ="more than 4 per week",0.8)))))</f>
        <v>0.43</v>
      </c>
      <c r="BK3">
        <f>IF('6 months'!BK:BK="Never/less than 1 per month",0.02,IF('6 months'!BK:BK="1-3 per month",0.08,IF('6 months'!BK:BK="once per week",0.14,IF('6 months'!BK:BK="2-4 per week",0.43,IF('6 months'!BK:BK="more than 4 per week",0.8)))))</f>
        <v>0.02</v>
      </c>
      <c r="BL3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3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3">
        <f>IF('6 months'!BN:BN="Never/less than 1 per month",0.02,IF('6 months'!BN:BN="1-3 per month",0.08,IF('6 months'!BN:BN="once per week",0.14,IF('6 months'!BN:BN="2-4 per week",0.43,IF('6 months'!BN:BN="more than 4 per week",0.8)))))</f>
        <v>0.43</v>
      </c>
      <c r="BO3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3">
        <f>IF('6 months'!BP:BP="Never/less than 1 per month",0.02,IF('6 months'!BP:BP="1-3 per month",0.08,IF('6 months'!BP:BP="one per week",0.14,IF('6 months'!BP:BP="2-4 per week",0.43,IF('6 months'!BP:BP="more than 4 per week",0.8)))))</f>
        <v>0.02</v>
      </c>
      <c r="BQ3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3">
        <f>IF('6 months'!BR:BR="never/less than 1 per month",0.02,IF('6 months'!BR:BR="1-3 times per month",0.08,IF('6 months'!BR:BR="once per week",0.14,IF('6 months'!BR:BR="2-4 times per week",0.43,IF('6 months'!BR:BR="more than 4 times per week",0.8)))))</f>
        <v>0.02</v>
      </c>
      <c r="BS3">
        <f>IF('6 months'!BS:BS="Never/less than 1 per month",0.02,IF('6 months'!BS:BS="1-3 per month",0.08,IF('6 months'!BS:BS="once per week",0.14,IF('6 months'!BS:BS="2-4 per week",0.43,IF('6 months'!BS:BS="more than 4 per week",0.8)))))</f>
        <v>0.02</v>
      </c>
      <c r="BT3">
        <f>IF('6 months'!BT:BT="Never/less than 1/month",0.02,IF('6 months'!BT:BT="1-3 times per month",0.08,IF('6 months'!BT:BT="once per week",0.14,IF('6 months'!BT:BT="2-6 times/week",0.8,IF('6 months'!BT:BT="1 or more per day",1)))))</f>
        <v>0.02</v>
      </c>
      <c r="BU3" t="s">
        <v>182</v>
      </c>
      <c r="BV3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3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3">
        <f>IF('6 months'!BX:BX="Never/less than 1 per month",0.02,IF('6 months'!BX:BX="1-3 per month",0.08,IF('6 months'!BX:BX="once per week",0.14,IF('6 months'!BX:BX="2-4 per week",0.43,IF('6 months'!BX:BX="more than 4 per week",0.8)))))</f>
        <v>0.02</v>
      </c>
      <c r="BY3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3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3">
        <f>IF('6 months'!CA:CA="Never/less than 1 per month",0.02,IF('6 months'!CA:CA="1-3 per month",0.08,IF('6 months'!CA:CA="once per week",0.14,IF('6 months'!CA:CA="2-4 per week",0.43,IF('6 months'!CA:CA="more than 4 per week",0.8)))))</f>
        <v>0.08</v>
      </c>
      <c r="CB3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0.14000000000000001</v>
      </c>
      <c r="CC3">
        <f>IF('6 months'!CC:CC="Never/less than 1 per month",0.02,IF('6 months'!CC:CC="1-3 per month",0.08,IF('6 months'!CC:CC="one per week",0.14,IF('6 months'!CC:CC="2-6 per week",0.8,IF('6 months'!CC:CC="1 or more per day",1)))))</f>
        <v>0.14000000000000001</v>
      </c>
      <c r="CD3">
        <f>IF('6 months'!CD:CD="Never/less than 1/month",0.02,IF('6 months'!CD:CD="1-3 times/month",0.08,IF('6 months'!CD:CD="once per week",0.14,IF('6 months'!CD:CD="2-4 times/week",0.43,IF('6 months'!CD:CD="more than 4 times/week",0.8)))))</f>
        <v>0.02</v>
      </c>
      <c r="CE3">
        <f>IF('6 months'!CE:CE="Never/less than 1 per month",0.02,IF('6 months'!CE:CE="1-3 per month",0.08,IF('6 months'!CE:CE="1 per week",0.14,IF('6 months'!CE:CE="2-4 per week",0.8,IF('6 months'!CE:CE="more than 4 per week",0.8)))))</f>
        <v>0.08</v>
      </c>
      <c r="CF3" t="s">
        <v>182</v>
      </c>
      <c r="CG3" t="s">
        <v>182</v>
      </c>
      <c r="CH3">
        <f>IF('6 months'!CH:CH="Never/less than once per month",0.02,IF('6 months'!CH:CH="1-3 times per month",0.08,IF('6 months'!CH:CH="once per week",0.14,IF('6 months'!CH:CH="more than once week",0.43))))</f>
        <v>0.02</v>
      </c>
      <c r="CI3">
        <f>IF('6 months'!CI:CI="Never/less than once per month",0.02,IF('6 months'!CI:CI="1-3 times per month",0.08,IF('6 months'!CI:CI="once per week",0.14,IF('6 months'!CI:CI="more than once week",0.43))))</f>
        <v>0.02</v>
      </c>
      <c r="CJ3">
        <f>IF('6 months'!CJ:CJ="Never/less than 1/month",0.02,IF('6 months'!CJ:CJ="1-3 times per month",0.08,IF('6 months'!CJ:CJ="once per week",0.14,IF('6 months'!CJ:CJ="2-6 times/week",0.8,IF('6 months'!CJ:CJ="1 or more per day",1)))))</f>
        <v>0.14000000000000001</v>
      </c>
      <c r="CK3">
        <f>IF('6 months'!CK:CK="Never/less than 1 per month",0.02,IF('6 months'!CK:CK="1-3 per month",0.08,IF('6 months'!CK:CK="one per week",0.14,IF('6 months'!CK:CK="2-6 per week",0.8,IF('6 months'!CK:CK="1 or more per day",1)))))</f>
        <v>0.08</v>
      </c>
      <c r="CL3">
        <f>IF('6 months'!CL:CL="Never/less than 1 per month",0.02,IF('6 months'!CL:CL="1-3 per month",0.08,IF('6 months'!CL:CL="one per week",0.14,IF('6 months'!CL:CL="2-6 per week",0.8,IF('6 months'!CL:CL="1 or more per day",1)))))</f>
        <v>0.08</v>
      </c>
      <c r="CM3" t="s">
        <v>182</v>
      </c>
      <c r="CN3">
        <f>IF('6 months'!CN:CN="Never/less than 1 per month",0.02,IF('6 months'!CN:CN="1-3 per month",0.08,IF('6 months'!CN:CN="once per week",0.14,IF('6 months'!CN:CN="2-4 per week",0.43,IF('6 months'!CN:CN="more than 4 per week",0.8)))))</f>
        <v>0.08</v>
      </c>
      <c r="CO3">
        <f>IF('6 months'!CO:CO="Never/less than 1 per month",0.02,IF('6 months'!CO:CO="1-3 per month",0.08,IF('6 months'!CO:CO="1 per week",0.14,IF('6 months'!CO:CO="more than 1 per week",0.8))))</f>
        <v>0.02</v>
      </c>
      <c r="CP3">
        <f>IF('6 months'!CP:CP="Never/less than 1 per month",0.02,IF('6 months'!CP:CP="1-3 per month",0.08,IF('6 months'!CP:CP="1 per week",0.14,IF('6 months'!CP:CP="2-4 per week",0.8,IF('6 months'!CP:CP="more than 4 per week",0.8)))))</f>
        <v>0.08</v>
      </c>
      <c r="CQ3">
        <f>IF('6 months'!CQ:CQ="Never/less than once per month",0.02,IF('6 months'!CQ:CQ="1-3 times per month",0.08,IF('6 months'!CQ:CQ="once per week",0.14,IF('6 months'!CQ:CQ="more than once week",0.43))))</f>
        <v>0.02</v>
      </c>
      <c r="CR3">
        <f>IF('6 months'!CR:CR="Never/less than 1/month",0.02,IF('6 months'!CR:CR="1-3 times/month",0.08,IF('6 months'!CR:CR="once per week",0.14,IF('6 months'!CR:CR="2-4 times/week",0.43,IF('6 months'!CR:CR="more than 4 times/week",0.8)))))</f>
        <v>0.02</v>
      </c>
      <c r="CS3">
        <f>IF('6 months'!CS:CS="Never/less than 1 per month",0.02,IF('6 months'!CS:CS="1-3 per month",0.08,IF('6 months'!CS:CS="once per week",0.14,IF('6 months'!CS:CS="2-4 per week",0.43,IF('6 months'!CS:CS="more than 4 per week",0.8)))))</f>
        <v>0.02</v>
      </c>
      <c r="CT3">
        <f>IF('6 months'!CT:CT="Never/less than 1 per month",0.02,IF('6 months'!CT:CT="1-3 per month",0.08,IF('6 months'!CT:CT="1 per week",0.14,IF('6 months'!CT:CT="more than 1 per week",0.8))))</f>
        <v>0.08</v>
      </c>
      <c r="CU3">
        <f>IF('6 months'!CU:CU="Never/less than 1/month",0.02,IF('6 months'!CU:CU="1-3 times per month",0.08,IF('6 months'!CU:CU="once per week",0.14,IF('6 months'!CU:CU="2-6 times/week",0.8,IF('6 months'!CU:CU="1 or more per day",1)))))</f>
        <v>0.14000000000000001</v>
      </c>
      <c r="CV3">
        <f>IF('6 months'!CV:CV="Never/less than 1/month",0.02,IF('6 months'!CV:CV="1-3 times/month",0.08,IF('6 months'!CV:CV="once per week",0.14,IF('6 months'!CV:CV="2-4 times/week",0.43,IF('6 months'!CV:CV="more than 4 times/week",0.8)))))</f>
        <v>0.02</v>
      </c>
      <c r="CW3">
        <f>IF('6 months'!CW:CW="Never/less than 1 per month",0.02,IF('6 months'!CW:CW="1-3 per month",0.08,IF('6 months'!CW:CW="1 per week",0.14,IF('6 months'!CW:CW="more than 1 per week",0.8))))</f>
        <v>0.08</v>
      </c>
      <c r="CX3">
        <f>IF('6 months'!CX:CX="Never/less than once per month",0.02,IF('6 months'!CX:CX="1-3 times per month",0.08,IF('6 months'!CX:CX="once per week",0.14,IF('6 months'!CX:CX="more than once week",0.43))))</f>
        <v>0.02</v>
      </c>
      <c r="CY3">
        <f>IF('6 months'!CY:CY="Never/less than 1 per month",0.02,IF('6 months'!CY:CY="1-3 per month",0.08,IF('6 months'!CY:CY="once per week",0.14,IF('6 months'!CY:CY="2-4 per week",0.43,IF('6 months'!CY:CY="more than 4 per week",0.8)))))</f>
        <v>0.43</v>
      </c>
      <c r="CZ3">
        <f>IF('6 months'!CZ:CZ="Never/less than 1 per month",0.02,IF('6 months'!CZ:CZ="1-3 per month",0.08,IF('6 months'!CZ:CZ="1-4 per week",0.43,IF('6 months'!CZ:CZ="more than 4 per week",0.8))))</f>
        <v>0.08</v>
      </c>
      <c r="DA3">
        <f>IF('6 months'!DA:DA="Never/less than 1 per month",0.02,IF('6 months'!DA:DA="1-3 per month",0.08,IF('6 months'!DA:DA="once per week",0.14,IF('6 months'!DA:DA="2-4 per week",0.43,IF('6 months'!DA:DA="more than 4 per week",0.8)))))</f>
        <v>0.14000000000000001</v>
      </c>
      <c r="DB3">
        <f>IF('6 months'!DB:DB="Never/less than 1 per month",0.02,IF('6 months'!DB:DB="1-3 per month",0.08,IF('6 months'!DB:DB="1-4 per week",0.43,IF('6 months'!DB:DB="more than 4 per week",0.8))))</f>
        <v>0.02</v>
      </c>
      <c r="DC3">
        <f>IF('6 months'!DC:DC="Never/less than 1 per month",0.02,IF('6 months'!DC:DC="1-3 per month",0.08,IF('6 months'!DC:DC="once per week",0.14,IF('6 months'!DC:DC="2-4 per week",0.43,IF('6 months'!DC:DC="more than 4 per week",0.8)))))</f>
        <v>0.02</v>
      </c>
      <c r="DD3">
        <f>IF('6 months'!DD:DD="Never/less than 1 per month",0.02,IF('6 months'!DD:DD="1-3 per month",0.08,IF('6 months'!DD:DD="one per week",0.14,IF('6 months'!DD:DD="2-4 per week",0.43,IF('6 months'!DD:DD="more than 4 per week",0.8)))))</f>
        <v>0.08</v>
      </c>
      <c r="DE3">
        <f>IF('6 months'!DE:DE="Never/less than 1 per month",0.02,IF('6 months'!DE:DE="1-3 per month",0.08,IF('6 months'!DE:DE="1 per week",0.14,IF('6 months'!DE:DE="2-4 per week",0.8,IF('6 months'!DE:DE="more than 4 per week",0.8)))))</f>
        <v>0.14000000000000001</v>
      </c>
      <c r="DF3">
        <f>IF('6 months'!DF:DF="Never/less than once per month",0.02,IF('6 months'!DF:DF="1-3 times per month",0.08,IF('6 months'!DF:DF="once per week",0.14,IF('6 months'!DF:DF="more than once week",0.43))))</f>
        <v>0.02</v>
      </c>
      <c r="DG3">
        <f>IF('6 months'!DG:DG="Never/less than 1 per month",0.02,IF('6 months'!DG:DG="1-3 per month",0.08,IF('6 months'!DG:DG="1 per week",0.14,IF('6 months'!DG:DG="more than 1 per week",0.8))))</f>
        <v>0.08</v>
      </c>
      <c r="DH3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3">
        <f>IF('6 months'!DI:DI="Never/less than 1/month",0.02,IF('6 months'!DI:DI="1-3 times/month",0.08,IF('6 months'!DI:DI="once per week",0.14,IF('6 months'!DI:DI="2-4 times/week",0.43,IF('6 months'!DI:DI="1 or more per day",1)))))</f>
        <v>0.02</v>
      </c>
      <c r="DJ3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3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1.5</v>
      </c>
      <c r="DL3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3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3">
        <f>IF('6 months'!DN:DN="Never/less than 1 per month",0.02,IF('6 months'!DN:DN="1-3 per month",0.08,IF('6 months'!DN:DN="one per week",0.14,IF('6 months'!DN:DN="2-4 per week",0.43,IF('6 months'!DN:DN="more than 4 per week",0.8)))))</f>
        <v>0.02</v>
      </c>
      <c r="DO3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3">
        <f>IF('6 months'!DP:DP="Never/less than 1 per month",0.02,IF('6 months'!DP:DP="1-3 per month",0.08,IF('6 months'!DP:DP="once per week",0.14,IF('6 months'!DP:DP="2-4 per week",0.43,IF('6 months'!DP:DP="more than 4 per week",0.8)))))</f>
        <v>0.14000000000000001</v>
      </c>
      <c r="DQ3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3">
        <f>IF('6 months'!DR:DR="Never/less than 1 per month",0.02,IF('6 months'!DR:DR="1-3 per month",0.08,IF('6 months'!DR:DR="once per week",0.14,IF('6 months'!DR:DR="2-4 per week",0.43,IF('6 months'!DR:DR="more than 4 per week",0.8)))))</f>
        <v>0.08</v>
      </c>
      <c r="DS3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0.14000000000000001</v>
      </c>
      <c r="DT3">
        <f>IF('6 months'!DT:DT="Never/less than 1 per month",0.02,IF('6 months'!DT:DT="1-3 per month",0.08,IF('6 months'!DT:DT="once per week",0.14,IF('6 months'!DT:DT="2-4 per week",0.43,IF('6 months'!DT:DT="more than 4  per week",0.8)))))</f>
        <v>0.14000000000000001</v>
      </c>
      <c r="DU3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3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3">
        <f>IF('6 months'!DW:DW="Never/less than 1 per month",0.02,IF('6 months'!DW:DW="1-3 per month",0.08,IF('6 months'!DW:DW="once per week",0.14,IF('6 months'!DW:DW="2-4 per week",0.43,IF('6 months'!DW:DW="more than 4 per week",0.8)))))</f>
        <v>0.02</v>
      </c>
      <c r="DX3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3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3">
        <f>IF('6 months'!DZ:DZ="Never/less than 1/month",0.02,IF('6 months'!DZ:DZ="1-3 times/month",0.08,IF('6 months'!DZ:DZ="once per week",0.14,IF('6 months'!DZ:DZ="2-4 times/week",0.43,IF('6 months'!DZ:DZ="more than 4 times/week",0.8)))))</f>
        <v>0.8</v>
      </c>
      <c r="EA3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3">
        <f>IF('6 months'!EB:EB="Never/less than 1 per month",0.02,IF('6 months'!EB:EB="1-3 per month",0.08,IF('6 months'!EB:EB="once per week",0.14,IF('6 months'!EB:EB="2-4 per week",0.43,IF('6 months'!EB:EB="more than 4 per week",0.8)))))</f>
        <v>0.02</v>
      </c>
      <c r="EC3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3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3">
        <f>IF('6 months'!EE:EE="Never/less than 1/month",0.02,IF('6 months'!EE:EE="1-3 times per month",0.08,IF('6 months'!EE:EE="once per week",0.14,IF('6 months'!EE:EE="2-6 times/week",0.8,IF('6 months'!EE:EE="1 or more per day",1)))))</f>
        <v>0.8</v>
      </c>
      <c r="EF3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3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3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3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2</v>
      </c>
      <c r="EJ3">
        <f>IF('6 months'!EJ:EJ="Never/less than once per month",0.02,IF('6 months'!EJ:EJ="1-3 times per month",0.08,IF('6 months'!EJ:EJ="once per week",0.14,IF('6 months'!EJ:EJ="more than once week",0.43))))</f>
        <v>0.14000000000000001</v>
      </c>
      <c r="EK3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0.8</v>
      </c>
      <c r="EL3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0.02</v>
      </c>
      <c r="EM3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0.8</v>
      </c>
      <c r="EN3">
        <f>IF('6 months'!EN:EN="Never/less than 1 per month",0.02,IF('6 months'!EN:EN="1-3 per month",0.08,IF('6 months'!EN:EN="1 per week",0.14,IF('6 months'!EN:EN="2-4 per week",0.8,IF('6 months'!EN:EN="more than 4 per week",0.8)))))</f>
        <v>0.02</v>
      </c>
      <c r="EO3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0.02</v>
      </c>
      <c r="EP3">
        <f>IF('6 months'!EP:EP="Never/less than 1/month",0.02,IF('6 months'!EP:EP="1-3 times/month",0.08,IF('6 months'!EP:EP="once per week",0.14,IF('6 months'!EP:EP="2-4 times/week",0.43,IF('6 months'!EP:EP="more than 4 times/week",0.8)))))</f>
        <v>0.08</v>
      </c>
      <c r="EQ3">
        <f>IF('6 months'!EQ:EQ="Never/less than 1/month",0.02,IF('6 months'!EQ:EQ="1-3 times/month",0.08,IF('6 months'!EQ:EQ="once per week",0.14,IF('6 months'!EQ:EQ="2-4 times/week",0.43,IF('6 months'!EQ:EQ="more than 4 times/week",0.8)))))</f>
        <v>0.14000000000000001</v>
      </c>
    </row>
    <row r="4" spans="1:147" x14ac:dyDescent="0.25">
      <c r="A4">
        <v>103</v>
      </c>
      <c r="B4">
        <f>IF('6 months'!B:B="Never/less than 1/month",0.02,IF('6 months'!B:B="1-3 times per month",0.08,IF('6 months'!B:B="once per week",0.14,IF('6 months'!B:B="2-6 times/week",0.8,IF('6 months'!B:B="1 or more per day",1)))))</f>
        <v>0.08</v>
      </c>
      <c r="C4">
        <f>IF('6 months'!C:C="Never/less than 1/month",0.02,IF('6 months'!C:C="1-3 times per month",0.08,IF('6 months'!C:C="once per week",0.14,IF('6 months'!C:C="2-6 times/week",0.8,IF('6 months'!C:C="1 or more per day",1)))))</f>
        <v>1</v>
      </c>
      <c r="D4">
        <f>IF('6 months'!D:D="Never/less than 1/month",0.02,IF('6 months'!D:D="1-3 times per month",0.08,IF('6 months'!D:D="once per week",0.14,IF('6 months'!D:D="2-6 times/week",0.8,IF('6 months'!D:D="1 or more per day",1)))))</f>
        <v>0.02</v>
      </c>
      <c r="E4">
        <f>IF('6 months'!E:E="Never/less than 1 per month",0.02,IF('6 months'!E:E="1-3 per month",0.08,IF('6 months'!E:E="once per week",0.14,IF('6 months'!E:E="2-4 per week",0.43,IF('6 months'!E:E="1 or more per day",1)))))</f>
        <v>0.08</v>
      </c>
      <c r="F4">
        <f>IF('6 months'!F:F="Never/less than 1/month",0.02,IF('6 months'!F:F="1-3 times/month",0.08,IF('6 months'!F:F="once per week",0.14,IF('6 months'!F:F="2-4 times/week",0.43,IF('6 months'!F:F="more than 4 times/week",0.8)))))</f>
        <v>0.8</v>
      </c>
      <c r="G4">
        <f>IF('6 months'!G:G="Never/less than 1/month",0.02,IF('6 months'!G:G="1-3 times per month",0.08,IF('6 months'!G:G="once per week",0.14,IF('6 months'!G:G="2-6 times/week",0.8,IF('6 months'!G:G="1 or more per day",1)))))</f>
        <v>0.02</v>
      </c>
      <c r="H4">
        <f>IF('6 months'!H:H="Never/less than 1 per month",0.02,IF('6 months'!H:H="1-3 per month",0.08,IF('6 months'!H:H="once per week",0.14,IF('6 months'!H:H="2-4 per week",0.43,IF('6 months'!H:H="more than 4 per week",0.8)))))</f>
        <v>0.02</v>
      </c>
      <c r="I4">
        <f>IF('6 months'!I:I="Never/less than 1 per month",0.02,IF('6 months'!I:I="1-3 per month",0.08,IF('6 months'!I:I="once per week",0.14,IF('6 months'!I:I="2-4 per week",0.43,IF('6 months'!I:I="more than 4 per week",0.8)))))</f>
        <v>0.02</v>
      </c>
      <c r="J4">
        <f>IF('6 months'!J:J="Never/less than 1 per month",0.02,IF('6 months'!J:J="1-3 per month",0.08,IF('6 months'!J:J="once per week",0.14,IF('6 months'!J:J="2-4 per week",0.43,IF('6 months'!J:J="more than 4 per week",0.8)))))</f>
        <v>0.02</v>
      </c>
      <c r="K4">
        <f>IF('6 months'!K:K="Never/less than 1 per month",0.02,IF('6 months'!K:K="1-3 per month",0.08,IF('6 months'!K:K="1 per week",0.14,IF('6 months'!K:K="2-4 per week",0.8,IF('6 months'!K:K="more than 4 per week",0.8)))))</f>
        <v>0.02</v>
      </c>
      <c r="L4">
        <f>IF('6 months'!L:L="Never/less than 1/month",0.02,IF('6 months'!L:L="1-3 times/month",0.08,IF('6 months'!L:L="once per week",0.14,IF('6 months'!L:L="2-4 times/week",0.43,IF('6 months'!L:L="more than 4 times/week",0.8)))))</f>
        <v>0.8</v>
      </c>
      <c r="M4">
        <f>IF('6 months'!M:M="Never/less than 1/month",0.02,IF('6 months'!M:M="1-3 times/month",0.08,IF('6 months'!M:M="once per week",0.14,IF('6 months'!M:M="2-4 times/week",0.43,IF('6 months'!M:M="more than 4 times/week",0.8)))))</f>
        <v>0.02</v>
      </c>
      <c r="N4">
        <f>IF('6 months'!N:N="Never/less than 1 per month",0.02,IF('6 months'!N:N="1-3 per month",0.08,IF('6 months'!N:N="1 per week",0.14,IF('6 months'!N:N="2-4 per week",0.8,IF('6 months'!N:N="more than 4 per week",0.8)))))</f>
        <v>0.02</v>
      </c>
      <c r="O4">
        <f>IF('6 months'!O:O="Never/less than 1 per month",0.02,IF('6 months'!O:O="1-3 per month",0.08,IF('6 months'!O:O="one per week",0.14,IF('6 months'!O:O="2-6 per week",0.8,IF('6 months'!O:O="1 or more per day",1)))))</f>
        <v>0.02</v>
      </c>
      <c r="P4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4">
        <f>IF('6 months'!Q:Q="Never/less than 1 per month",0.02,IF('6 months'!Q:Q="1-3 per month",0.08,IF('6 months'!Q:Q="2-6 per week",0.8,IF('6 months'!Q:Q="1 per day",1,IF('6 months'!Q:Q="more than 1 per day",2.5)))))</f>
        <v>0.02</v>
      </c>
      <c r="R4">
        <f>IF('6 months'!R:R="Never/less than once per month",0.02,IF('6 months'!R:R="1-3 times per month",0.08,IF('6 months'!R:R="once per week",0.14,IF('6 months'!R:R="more than once week",0.43))))</f>
        <v>0.02</v>
      </c>
      <c r="S4">
        <f>IF('6 months'!S:S="Never/less than 1 per month",0.02,IF('6 months'!S:S="1-3 per month",0.08,IF('6 months'!S:S="1 per week",0.14,IF('6 months'!S:S="more than 1 per week",0.8))))</f>
        <v>0.08</v>
      </c>
      <c r="T4">
        <f>IF('6 months'!T:T="Never/less than once per month",0.02,IF('6 months'!T:T="1-3 times per month",0.08,IF('6 months'!T:T="once per week",0.14,IF('6 months'!T:T="more than once week",0.43))))</f>
        <v>0.02</v>
      </c>
      <c r="U4">
        <f>IF('6 months'!U:U="Never/less than 1/month",0.02,IF('6 months'!U:U="1-3 times/month",0.08,IF('6 months'!U:U="once per week",0.14,IF('6 months'!U:U="2-4 times/week",0.43,IF('6 months'!U:U="more than 4 times/week",0.8)))))</f>
        <v>0.8</v>
      </c>
      <c r="V4">
        <f>IF('6 months'!V:V="Never/less than 1/month",0.02,IF('6 months'!V:V="1-3 times/month",0.08,IF('6 months'!V:V="once per week",0.14,IF('6 months'!V:V="2-4 times/week",0.43,IF('6 months'!V:V="more than 4 times/week",0.8)))))</f>
        <v>0.02</v>
      </c>
      <c r="W4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4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0.02</v>
      </c>
      <c r="Y4">
        <f>IF('6 months'!Y:Y="Never/less than 1 per month",0.02,IF('6 months'!Y:Y="1-3 per month",0.08,IF('6 months'!Y:Y="once per week",0.14,IF('6 months'!Y:Y="2-4 per week",0.43,IF('6 months'!Y:Y="more than 4 per week",0.8)))))</f>
        <v>0.02</v>
      </c>
      <c r="Z4">
        <f>IF('6 months'!Z:Z="Never/less than 1 per month",0.02,IF('6 months'!Z:Z="1-3 per month",0.08,IF('6 months'!Z:Z="once per week",0.14,IF('6 months'!Z:Z="2-4 per week",0.43,IF('6 months'!Z:Z="more than 4 per week",0.8)))))</f>
        <v>0.02</v>
      </c>
      <c r="AA4">
        <f>IF('6 months'!AA:AA="Never/less than 1 per month",0.02,IF('6 months'!AA:AA="1-3 per month",0.08,IF('6 months'!AA:AA="once per week",0.14,IF('6 months'!AA:AA="2-4 per week",0.43,IF('6 months'!AA:AA="more than 4 per week",0.8)))))</f>
        <v>0.02</v>
      </c>
      <c r="AB4">
        <f>IF('6 months'!AB:AB="Never/less than 1 per month",0.02,IF('6 months'!AB:AB="1-3 per month",0.08,IF('6 months'!AB:AB="once per week",0.14,IF('6 months'!AB:AB="2-4 per week",0.43,IF('6 months'!AB:AB="more than 4 per week",0.8)))))</f>
        <v>0.02</v>
      </c>
      <c r="AC4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4">
        <f>IF('6 months'!AD:AD="Never/less than 1 per month",0.02,IF('6 months'!AD:AD="1-3 per month",0.08,IF('6 months'!AD:AD="once per week",0.14,IF('6 months'!AD:AD="2-4 per week",0.43,IF('6 months'!AD:AD="more than 4 per week",0.8)))))</f>
        <v>0.02</v>
      </c>
      <c r="AE4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1</v>
      </c>
      <c r="AF4">
        <f>IF('6 months'!AF:AF="Never/less than 1 per month",0.02,IF('6 months'!AF:AF="1-3 per month",0.08,IF('6 months'!AF:AF="one per week",0.14,IF('6 months'!AF:AF="2-6 per week",0.8,IF('6 months'!AF:AF="1 or more per day",1)))))</f>
        <v>0.14000000000000001</v>
      </c>
      <c r="AG4">
        <f>IF('6 months'!AG:AG="never/less than 1 per month",0.02,IF('6 months'!AG:AG="1-3 times per month",0.08,IF('6 months'!AG:AG="once per week",0.14,IF('6 months'!AG:AG="2-4 imes/week",0.43,IF('6 months'!AG:AG="more than 4 times per week",0.8)))))</f>
        <v>0.02</v>
      </c>
      <c r="AH4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1</v>
      </c>
      <c r="AI4">
        <f>IF('6 months'!AI:AI="Never/less than once per month",0.02,IF('6 months'!AI:AI="1-3 times per month",0.08,IF('6 months'!AI:AI="once per week",0.14,IF('6 months'!AI:AI="more than once week",0.43))))</f>
        <v>0.02</v>
      </c>
      <c r="AJ4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4">
        <f>IF('6 months'!AK:AK="Never/less than 1 per month",0.02,IF('6 months'!AK:AK="1-3 per month",0.08,IF('6 months'!AK:AK="one per week",0.14,IF('6 months'!AK:AK="2-6 per week",0.8,IF('6 months'!AK:AK="1 or more per day",1)))))</f>
        <v>0.08</v>
      </c>
      <c r="AL4">
        <f>IF('6 months'!AL:AL="Never/less than 1/month",0.02,IF('6 months'!AL:AL="1-3 times/month",0.08,IF('6 months'!AL:AL="once per week",0.14,IF('6 months'!AL:AL="2-4 times/week",0.43,IF('6 months'!AL:AL="more than 4 times/week",0.8)))))</f>
        <v>0.02</v>
      </c>
      <c r="AM4">
        <f>IF('6 months'!AM:AM="Never/less than 1 per month",0.02,IF('6 months'!AM:AM="1-3 per month",0.08,IF('6 months'!AM:AM="one per week",0.14,IF('6 months'!AM:AM="2-6 per week",0.8,IF('6 months'!AM:AM="1 or more per day",1)))))</f>
        <v>0.08</v>
      </c>
      <c r="AN4">
        <f>IF('6 months'!AN:AN="Never/less than 1 per month",0.02,IF('6 months'!AN:AN="1-3 per moth",0.08,IF('6 months'!AN:AN="1 per week",0.14,IF('6 months'!AN:AN="2-4 per week",0.8,IF('6 months'!AN:AN="more than 4 per week",0.8)))))</f>
        <v>0.02</v>
      </c>
      <c r="AO4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4">
        <f>IF('6 months'!AP:AP="Never/less than 1 per month",0.02,IF('6 months'!AP:AP="1-3 per month",0.08,IF('6 months'!AP:AP="1 per week",0.14,IF('6 months'!AP:AP="more than 1 per week",0.8))))</f>
        <v>0.02</v>
      </c>
      <c r="AQ4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4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4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4">
        <f>IF('6 months'!AT:AT="Never/less than 1 per month",0.02,IF('6 months'!AT:AT="1-3 per month",0.08,IF('6 months'!AT:AT="1-4 per week",0.43,IF('6 months'!AT:AT="more than 4 per week",0.8))))</f>
        <v>0.02</v>
      </c>
      <c r="AU4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4">
        <f>IF('6 months'!AV:AV="Never/less than 1 per month",0.02,IF('6 months'!AV:AV="1-3 per month",0.08,IF('6 months'!AV:AV="one per week",0.14,IF('6 months'!AV:AV="2-6 per week",0.8,IF('6 months'!AV:AV="1 or more per day",1)))))</f>
        <v>0.02</v>
      </c>
      <c r="AW4">
        <f>IF('6 months'!AW:AW="Never/less than 1 per month",0.02,IF('6 months'!AW:AW="1-3 per month",0.08,IF('6 months'!AW:AW="once per week",0.14,IF('6 months'!AW:AW="2-4 per week",0.43,IF('6 months'!AW:AW="more than 4 per week",0.8)))))</f>
        <v>0.02</v>
      </c>
      <c r="AX4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4">
        <f>IF('6 months'!AY:AY="Never/less than 1 per month",0.02,IF('6 months'!AY:AY="1-3 per month",0.08,IF('6 months'!AY:AY="1 per week",0.14,IF('6 months'!AY:AY="2-4 per week",0.43,IF('6 months'!AY:AY="more than 4 per week",0.8)))))</f>
        <v>0.08</v>
      </c>
      <c r="AZ4">
        <f>IF('6 months'!AZ:AZ="Never/less than 1 per month",0.02,IF('6 months'!AZ:AZ="1-3 per month",0.08,IF('6 months'!AZ:AZ="once per week",0.14,IF('6 months'!AZ:AZ="2-4 per week",0.43,IF('6 months'!AZ:AZ="more than 4 per week",0.8)))))</f>
        <v>0.02</v>
      </c>
      <c r="BA4">
        <f>IF('6 months'!BA:BA="Never/less than 1 per month",0.02,IF('6 months'!BA:BA="1-3 per month",0.08,IF('6 months'!BA:BA="1 per week",0.14,IF('6 months'!BA:BA="2-4 per week",0.8,IF('6 months'!BA:BA="more than 4 per week",0.8)))))</f>
        <v>0.02</v>
      </c>
      <c r="BB4">
        <f>IF('6 months'!BB:BB="Never/less than 1 per month",0.02,IF('6 months'!BB:BB="1-3 per month",0.08,IF('6 months'!BB:BB="1 per week",0.14,IF('6 months'!BB:BB="2-4 per week",0.8,IF('6 months'!BB:BB="more than 4 per week",0.8)))))</f>
        <v>0.02</v>
      </c>
      <c r="BC4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4">
        <f>IF('6 months'!BD:BD="Never/less than 1 per month",0.02,IF('6 months'!BD:BD="1-3 per month",0.08,IF('6 months'!BD:BD="1 per week",0.14,IF('6 months'!BD:BD="more than 1 per week",0.8))))</f>
        <v>0.14000000000000001</v>
      </c>
      <c r="BE4">
        <f>IF('6 months'!BE:BE="Never/less than 1 per month",0.02,IF('6 months'!BE:BE="1-3 per month",0.08,IF('6 months'!BE:BE="1 per week",0.14,IF('6 months'!BE:BE="more than 1 per week",0.8))))</f>
        <v>0.08</v>
      </c>
      <c r="BF4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4">
        <f>IF('6 months'!BG:BG="Never/less than 1/month",0.02,IF('6 months'!BG:BG="1-3 times/month",0.08,IF('6 months'!BG:BG="once per week",0.14,IF('6 months'!BG:BG="2-4 times/week",0.43,IF('6 months'!BG:BG="more than 4 times/week",0.8)))))</f>
        <v>0.02</v>
      </c>
      <c r="BH4">
        <f>IF('6 months'!BH:BH="Never/less than 1/month",0.02,IF('6 months'!BH:BH="1-3 times/month",0.08,IF('6 months'!BH:BH="once per week",0.14,IF('6 months'!BH:BH="2-4 times/week",0.43,IF('6 months'!BH:BH="more than 4 times/week",0.8)))))</f>
        <v>0.02</v>
      </c>
      <c r="BI4">
        <f>IF('6 months'!BI:BI="Never/less than 1/month",0.02,IF('6 months'!BI:BI="1-3 times/month",0.08,IF('6 months'!BI:BI="once per week",0.14,IF('6 months'!BI:BI="2-4 times/week",0.43,IF('6 months'!BI:BI="1 or more per day",1)))))</f>
        <v>0.02</v>
      </c>
      <c r="BJ4">
        <f>IF('6 months'!BJ:BJ="Never/less than 1 per month",0.02,IF('6 months'!BJ:BJ="1-3 per month",0.08,IF('6 months'!BJ:BJ="one per week",0.14,IF('6 months'!BJ:BJ="2-4 per week",0.43,IF('6 months'!BJ:BJ="more than 4 per week",0.8)))))</f>
        <v>0.02</v>
      </c>
      <c r="BK4">
        <f>IF('6 months'!BK:BK="Never/less than 1 per month",0.02,IF('6 months'!BK:BK="1-3 per month",0.08,IF('6 months'!BK:BK="once per week",0.14,IF('6 months'!BK:BK="2-4 per week",0.43,IF('6 months'!BK:BK="more than 4 per week",0.8)))))</f>
        <v>0.02</v>
      </c>
      <c r="BL4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4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4">
        <f>IF('6 months'!BN:BN="Never/less than 1 per month",0.02,IF('6 months'!BN:BN="1-3 per month",0.08,IF('6 months'!BN:BN="once per week",0.14,IF('6 months'!BN:BN="2-4 per week",0.43,IF('6 months'!BN:BN="more than 4 per week",0.8)))))</f>
        <v>0.14000000000000001</v>
      </c>
      <c r="BO4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4">
        <f>IF('6 months'!BP:BP="Never/less than 1 per month",0.02,IF('6 months'!BP:BP="1-3 per month",0.08,IF('6 months'!BP:BP="one per week",0.14,IF('6 months'!BP:BP="2-4 per week",0.43,IF('6 months'!BP:BP="more than 4 per week",0.8)))))</f>
        <v>0.02</v>
      </c>
      <c r="BQ4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4">
        <f>IF('6 months'!BR:BR="never/less than 1 per month",0.02,IF('6 months'!BR:BR="1-3 times per month",0.08,IF('6 months'!BR:BR="once per week",0.14,IF('6 months'!BR:BR="2-4 times per week",0.43,IF('6 months'!BR:BR="more than 4 times per week",0.8)))))</f>
        <v>0.02</v>
      </c>
      <c r="BS4">
        <f>IF('6 months'!BS:BS="Never/less than 1 per month",0.02,IF('6 months'!BS:BS="1-3 per month",0.08,IF('6 months'!BS:BS="once per week",0.14,IF('6 months'!BS:BS="2-4 per week",0.43,IF('6 months'!BS:BS="more than 4 per week",0.8)))))</f>
        <v>0.02</v>
      </c>
      <c r="BT4" t="s">
        <v>182</v>
      </c>
      <c r="BU4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4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4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4">
        <f>IF('6 months'!BX:BX="Never/less than 1 per month",0.02,IF('6 months'!BX:BX="1-3 per month",0.08,IF('6 months'!BX:BX="once per week",0.14,IF('6 months'!BX:BX="2-4 per week",0.43,IF('6 months'!BX:BX="more than 4 per week",0.8)))))</f>
        <v>0.02</v>
      </c>
      <c r="BY4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4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4">
        <f>IF('6 months'!CA:CA="Never/less than 1 per month",0.02,IF('6 months'!CA:CA="1-3 per month",0.08,IF('6 months'!CA:CA="once per week",0.14,IF('6 months'!CA:CA="2-4 per week",0.43,IF('6 months'!CA:CA="more than 4 per week",0.8)))))</f>
        <v>0.02</v>
      </c>
      <c r="CB4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4">
        <f>IF('6 months'!CC:CC="Never/less than 1 per month",0.02,IF('6 months'!CC:CC="1-3 per month",0.08,IF('6 months'!CC:CC="one per week",0.14,IF('6 months'!CC:CC="2-6 per week",0.8,IF('6 months'!CC:CC="1 or more per day",1)))))</f>
        <v>0.02</v>
      </c>
      <c r="CD4">
        <f>IF('6 months'!CD:CD="Never/less than 1/month",0.02,IF('6 months'!CD:CD="1-3 times/month",0.08,IF('6 months'!CD:CD="once per week",0.14,IF('6 months'!CD:CD="2-4 times/week",0.43,IF('6 months'!CD:CD="more than 4 times/week",0.8)))))</f>
        <v>0.02</v>
      </c>
      <c r="CE4">
        <f>IF('6 months'!CE:CE="Never/less than 1 per month",0.02,IF('6 months'!CE:CE="1-3 per month",0.08,IF('6 months'!CE:CE="1 per week",0.14,IF('6 months'!CE:CE="2-4 per week",0.8,IF('6 months'!CE:CE="more than 4 per week",0.8)))))</f>
        <v>0.02</v>
      </c>
      <c r="CF4">
        <f>IF('6 months'!CF:CF="Never/less than 1 per month",0.02,IF('6 months'!CF:CF="1-3 per month",0.08,IF('6 months'!CF:CF="once per week",0.14,IF('6 months'!CF:CF="2-4 per week",0.43,IF('6 months'!CF:CF="more than 4 per week",0.8)))))</f>
        <v>0.02</v>
      </c>
      <c r="CG4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0.02</v>
      </c>
      <c r="CH4">
        <f>IF('6 months'!CH:CH="Never/less than once per month",0.02,IF('6 months'!CH:CH="1-3 times per month",0.08,IF('6 months'!CH:CH="once per week",0.14,IF('6 months'!CH:CH="more than once week",0.43))))</f>
        <v>0.02</v>
      </c>
      <c r="CI4">
        <f>IF('6 months'!CI:CI="Never/less than once per month",0.02,IF('6 months'!CI:CI="1-3 times per month",0.08,IF('6 months'!CI:CI="once per week",0.14,IF('6 months'!CI:CI="more than once week",0.43))))</f>
        <v>0.02</v>
      </c>
      <c r="CJ4">
        <f>IF('6 months'!CJ:CJ="Never/less than 1/month",0.02,IF('6 months'!CJ:CJ="1-3 times per month",0.08,IF('6 months'!CJ:CJ="once per week",0.14,IF('6 months'!CJ:CJ="2-6 times/week",0.8,IF('6 months'!CJ:CJ="1 or more per day",1)))))</f>
        <v>0.02</v>
      </c>
      <c r="CK4">
        <f>IF('6 months'!CK:CK="Never/less than 1 per month",0.02,IF('6 months'!CK:CK="1-3 per month",0.08,IF('6 months'!CK:CK="one per week",0.14,IF('6 months'!CK:CK="2-6 per week",0.8,IF('6 months'!CK:CK="1 or more per day",1)))))</f>
        <v>0.14000000000000001</v>
      </c>
      <c r="CL4">
        <f>IF('6 months'!CL:CL="Never/less than 1 per month",0.02,IF('6 months'!CL:CL="1-3 per month",0.08,IF('6 months'!CL:CL="one per week",0.14,IF('6 months'!CL:CL="2-6 per week",0.8,IF('6 months'!CL:CL="1 or more per day",1)))))</f>
        <v>0.14000000000000001</v>
      </c>
      <c r="CM4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4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4">
        <f>IF('6 months'!CO:CO="Never/less than 1 per month",0.02,IF('6 months'!CO:CO="1-3 per month",0.08,IF('6 months'!CO:CO="1 per week",0.14,IF('6 months'!CO:CO="more than 1 per week",0.8))))</f>
        <v>0.02</v>
      </c>
      <c r="CP4">
        <f>IF('6 months'!CP:CP="Never/less than 1 per month",0.02,IF('6 months'!CP:CP="1-3 per month",0.08,IF('6 months'!CP:CP="1 per week",0.14,IF('6 months'!CP:CP="2-4 per week",0.8,IF('6 months'!CP:CP="more than 4 per week",0.8)))))</f>
        <v>0.8</v>
      </c>
      <c r="CQ4">
        <f>IF('6 months'!CQ:CQ="Never/less than once per month",0.02,IF('6 months'!CQ:CQ="1-3 times per month",0.08,IF('6 months'!CQ:CQ="once per week",0.14,IF('6 months'!CQ:CQ="more than once week",0.43))))</f>
        <v>0.02</v>
      </c>
      <c r="CR4">
        <f>IF('6 months'!CR:CR="Never/less than 1/month",0.02,IF('6 months'!CR:CR="1-3 times/month",0.08,IF('6 months'!CR:CR="once per week",0.14,IF('6 months'!CR:CR="2-4 times/week",0.43,IF('6 months'!CR:CR="more than 4 times/week",0.8)))))</f>
        <v>0.02</v>
      </c>
      <c r="CS4">
        <f>IF('6 months'!CS:CS="Never/less than 1 per month",0.02,IF('6 months'!CS:CS="1-3 per month",0.08,IF('6 months'!CS:CS="once per week",0.14,IF('6 months'!CS:CS="2-4 per week",0.43,IF('6 months'!CS:CS="more than 4 per week",0.8)))))</f>
        <v>0.02</v>
      </c>
      <c r="CT4">
        <f>IF('6 months'!CT:CT="Never/less than 1 per month",0.02,IF('6 months'!CT:CT="1-3 per month",0.08,IF('6 months'!CT:CT="1 per week",0.14,IF('6 months'!CT:CT="more than 1 per week",0.8))))</f>
        <v>0.02</v>
      </c>
      <c r="CU4">
        <f>IF('6 months'!CU:CU="Never/less than 1/month",0.02,IF('6 months'!CU:CU="1-3 times per month",0.08,IF('6 months'!CU:CU="once per week",0.14,IF('6 months'!CU:CU="2-6 times/week",0.8,IF('6 months'!CU:CU="1 or more per day",1)))))</f>
        <v>0.02</v>
      </c>
      <c r="CV4">
        <f>IF('6 months'!CV:CV="Never/less than 1/month",0.02,IF('6 months'!CV:CV="1-3 times/month",0.08,IF('6 months'!CV:CV="once per week",0.14,IF('6 months'!CV:CV="2-4 times/week",0.43,IF('6 months'!CV:CV="more than 4 times/week",0.8)))))</f>
        <v>0.02</v>
      </c>
      <c r="CW4">
        <f>IF('6 months'!CW:CW="Never/less than 1 per month",0.02,IF('6 months'!CW:CW="1-3 per month",0.08,IF('6 months'!CW:CW="1 per week",0.14,IF('6 months'!CW:CW="more than 1 per week",0.8))))</f>
        <v>0.02</v>
      </c>
      <c r="CX4">
        <f>IF('6 months'!CX:CX="Never/less than once per month",0.02,IF('6 months'!CX:CX="1-3 times per month",0.08,IF('6 months'!CX:CX="once per week",0.14,IF('6 months'!CX:CX="more than once week",0.43))))</f>
        <v>0.02</v>
      </c>
      <c r="CY4">
        <f>IF('6 months'!CY:CY="Never/less than 1 per month",0.02,IF('6 months'!CY:CY="1-3 per month",0.08,IF('6 months'!CY:CY="once per week",0.14,IF('6 months'!CY:CY="2-4 per week",0.43,IF('6 months'!CY:CY="more than 4 per week",0.8)))))</f>
        <v>0.02</v>
      </c>
      <c r="CZ4">
        <f>IF('6 months'!CZ:CZ="Never/less than 1 per month",0.02,IF('6 months'!CZ:CZ="1-3 per month",0.08,IF('6 months'!CZ:CZ="1-4 per week",0.43,IF('6 months'!CZ:CZ="more than 4 per week",0.8))))</f>
        <v>0.08</v>
      </c>
      <c r="DA4">
        <f>IF('6 months'!DA:DA="Never/less than 1 per month",0.02,IF('6 months'!DA:DA="1-3 per month",0.08,IF('6 months'!DA:DA="once per week",0.14,IF('6 months'!DA:DA="2-4 per week",0.43,IF('6 months'!DA:DA="more than 4 per week",0.8)))))</f>
        <v>0.02</v>
      </c>
      <c r="DB4">
        <f>IF('6 months'!DB:DB="Never/less than 1 per month",0.02,IF('6 months'!DB:DB="1-3 per month",0.08,IF('6 months'!DB:DB="1-4 per week",0.43,IF('6 months'!DB:DB="more than 4 per week",0.8))))</f>
        <v>0.02</v>
      </c>
      <c r="DC4">
        <f>IF('6 months'!DC:DC="Never/less than 1 per month",0.02,IF('6 months'!DC:DC="1-3 per month",0.08,IF('6 months'!DC:DC="once per week",0.14,IF('6 months'!DC:DC="2-4 per week",0.43,IF('6 months'!DC:DC="more than 4 per week",0.8)))))</f>
        <v>0.02</v>
      </c>
      <c r="DD4">
        <f>IF('6 months'!DD:DD="Never/less than 1 per month",0.02,IF('6 months'!DD:DD="1-3 per month",0.08,IF('6 months'!DD:DD="one per week",0.14,IF('6 months'!DD:DD="2-4 per week",0.43,IF('6 months'!DD:DD="more than 4 per week",0.8)))))</f>
        <v>0.08</v>
      </c>
      <c r="DE4">
        <f>IF('6 months'!DE:DE="Never/less than 1 per month",0.02,IF('6 months'!DE:DE="1-3 per month",0.08,IF('6 months'!DE:DE="1 per week",0.14,IF('6 months'!DE:DE="2-4 per week",0.8,IF('6 months'!DE:DE="more than 4 per week",0.8)))))</f>
        <v>0.02</v>
      </c>
      <c r="DF4">
        <f>IF('6 months'!DF:DF="Never/less than once per month",0.02,IF('6 months'!DF:DF="1-3 times per month",0.08,IF('6 months'!DF:DF="once per week",0.14,IF('6 months'!DF:DF="more than once week",0.43))))</f>
        <v>0.02</v>
      </c>
      <c r="DG4">
        <f>IF('6 months'!DG:DG="Never/less than 1 per month",0.02,IF('6 months'!DG:DG="1-3 per month",0.08,IF('6 months'!DG:DG="1 per week",0.14,IF('6 months'!DG:DG="more than 1 per week",0.8))))</f>
        <v>0.14000000000000001</v>
      </c>
      <c r="DH4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4">
        <f>IF('6 months'!DI:DI="Never/less than 1/month",0.02,IF('6 months'!DI:DI="1-3 times/month",0.08,IF('6 months'!DI:DI="once per week",0.14,IF('6 months'!DI:DI="2-4 times/week",0.43,IF('6 months'!DI:DI="1 or more per day",1)))))</f>
        <v>0.02</v>
      </c>
      <c r="DJ4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4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0.8</v>
      </c>
      <c r="DL4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4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4">
        <f>IF('6 months'!DN:DN="Never/less than 1 per month",0.02,IF('6 months'!DN:DN="1-3 per month",0.08,IF('6 months'!DN:DN="one per week",0.14,IF('6 months'!DN:DN="2-4 per week",0.43,IF('6 months'!DN:DN="more than 4 per week",0.8)))))</f>
        <v>0.02</v>
      </c>
      <c r="DO4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4">
        <f>IF('6 months'!DP:DP="Never/less than 1 per month",0.02,IF('6 months'!DP:DP="1-3 per month",0.08,IF('6 months'!DP:DP="once per week",0.14,IF('6 months'!DP:DP="2-4 per week",0.43,IF('6 months'!DP:DP="more than 4 per week",0.8)))))</f>
        <v>0.02</v>
      </c>
      <c r="DQ4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4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4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1</v>
      </c>
      <c r="DT4">
        <f>IF('6 months'!DT:DT="Never/less than 1 per month",0.02,IF('6 months'!DT:DT="1-3 per month",0.08,IF('6 months'!DT:DT="once per week",0.14,IF('6 months'!DT:DT="2-4 per week",0.43,IF('6 months'!DT:DT="more than 4 per week",0.8)))))</f>
        <v>0.8</v>
      </c>
      <c r="DU4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4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0.08</v>
      </c>
      <c r="DW4">
        <f>IF('6 months'!DW:DW="Never/less than 1 per month",0.02,IF('6 months'!DW:DW="1-3 per month",0.08,IF('6 months'!DW:DW="once per week",0.14,IF('6 months'!DW:DW="2-4 per week",0.43,IF('6 months'!DW:DW="more than 4 per week",0.8)))))</f>
        <v>0.02</v>
      </c>
      <c r="DX4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4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4">
        <f>IF('6 months'!DZ:DZ="Never/less than 1/month",0.02,IF('6 months'!DZ:DZ="1-3 times/month",0.08,IF('6 months'!DZ:DZ="once per week",0.14,IF('6 months'!DZ:DZ="2-4 times/week",0.43,IF('6 months'!DZ:DZ="more than 4 times/week",0.8)))))</f>
        <v>0.08</v>
      </c>
      <c r="EA4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0.08</v>
      </c>
      <c r="EB4">
        <f>IF('6 months'!EB:EB="Never/less than 1 per month",0.02,IF('6 months'!EB:EB="1-3 per month",0.08,IF('6 months'!EB:EB="once per week",0.14,IF('6 months'!EB:EB="2-4 per week",0.43,IF('6 months'!EB:EB="more than 4 per week",0.8)))))</f>
        <v>0.02</v>
      </c>
      <c r="EC4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4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4">
        <f>IF('6 months'!EE:EE="Never/less than 1/month",0.02,IF('6 months'!EE:EE="1-3 times per month",0.08,IF('6 months'!EE:EE="once per week",0.14,IF('6 months'!EE:EE="2-6 times/week",0.8,IF('6 months'!EE:EE="1 or more per day",1)))))</f>
        <v>0.02</v>
      </c>
      <c r="EF4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4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4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4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2</v>
      </c>
      <c r="EJ4">
        <f>IF('6 months'!EJ:EJ="Never/less than once per month",0.02,IF('6 months'!EJ:EJ="1-3 times per month",0.08,IF('6 months'!EJ:EJ="once per week",0.14,IF('6 months'!EJ:EJ="more than once week",0.43))))</f>
        <v>0.02</v>
      </c>
      <c r="EK4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4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0.43</v>
      </c>
      <c r="EM4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1</v>
      </c>
      <c r="EN4">
        <f>IF('6 months'!EN:EN="Never/less than 1 per month",0.02,IF('6 months'!EN:EN="1-3 per month",0.08,IF('6 months'!EN:EN="1 per week",0.14,IF('6 months'!EN:EN="2-4 per week",0.8,IF('6 months'!EN:EN="more than 4 per week",0.8)))))</f>
        <v>0.02</v>
      </c>
      <c r="EO4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0.8</v>
      </c>
      <c r="EP4">
        <f>IF('6 months'!EP:EP="Never/less than 1/month",0.02,IF('6 months'!EP:EP="1-3 times/month",0.08,IF('6 months'!EP:EP="once per week",0.14,IF('6 months'!EP:EP="2-4 times/week",0.43,IF('6 months'!EP:EP="more than 4 times/week",0.8)))))</f>
        <v>0.02</v>
      </c>
      <c r="EQ4">
        <f>IF('6 months'!EQ:EQ="Never/less than 1/month",0.02,IF('6 months'!EQ:EQ="1-3 times/month",0.08,IF('6 months'!EQ:EQ="once per week",0.14,IF('6 months'!EQ:EQ="2-4 times/week",0.43,IF('6 months'!EQ:EQ="more than 4 times/week",0.8)))))</f>
        <v>0.02</v>
      </c>
    </row>
    <row r="5" spans="1:147" x14ac:dyDescent="0.25">
      <c r="A5">
        <v>104</v>
      </c>
      <c r="B5">
        <f>IF('6 months'!B:B="Never/less than 1/month",0.02,IF('6 months'!B:B="1-3 times per month",0.08,IF('6 months'!B:B="once per week",0.14,IF('6 months'!B:B="2-6 times/week",0.8,IF('6 months'!B:B="1 or more per day",1)))))</f>
        <v>0.08</v>
      </c>
      <c r="C5">
        <f>IF('6 months'!C:C="Never/less than 1/month",0.02,IF('6 months'!C:C="1-3 times per month",0.08,IF('6 months'!C:C="once per week",0.14,IF('6 months'!C:C="2-6 times/week",0.8,IF('6 months'!C:C="1 or more per day",1)))))</f>
        <v>1</v>
      </c>
      <c r="D5">
        <f>IF('6 months'!D:D="Never/less than 1/month",0.02,IF('6 months'!D:D="1-3 times per month",0.08,IF('6 months'!D:D="once per week",0.14,IF('6 months'!D:D="2-6 times/week",0.8,IF('6 months'!D:D="1 or more per day",1)))))</f>
        <v>0.02</v>
      </c>
      <c r="E5">
        <f>IF('6 months'!E:E="Never/less than 1 per month",0.02,IF('6 months'!E:E="1-3 per month",0.08,IF('6 months'!E:E="once per week",0.14,IF('6 months'!E:E="2-4 per week",0.43,IF('6 months'!E:E="1 or more per day",1)))))</f>
        <v>0.14000000000000001</v>
      </c>
      <c r="F5">
        <f>IF('6 months'!F:F="Never/less than 1/month",0.02,IF('6 months'!F:F="1-3 times/month",0.08,IF('6 months'!F:F="once per week",0.14,IF('6 months'!F:F="2-4 times/week",0.43,IF('6 months'!F:F="more than 4 times/week",0.8)))))</f>
        <v>0.8</v>
      </c>
      <c r="G5">
        <f>IF('6 months'!G:G="Never/less than 1/month",0.02,IF('6 months'!G:G="1-3 times per month",0.08,IF('6 months'!G:G="once per week",0.14,IF('6 months'!G:G="2-6 times/week",0.8,IF('6 months'!G:G="1 or more per day",1)))))</f>
        <v>0.02</v>
      </c>
      <c r="H5">
        <f>IF('6 months'!H:H="Never/less than 1 per month",0.02,IF('6 months'!H:H="1-3 per month",0.08,IF('6 months'!H:H="once per week",0.14,IF('6 months'!H:H="2-4 per week",0.43,IF('6 months'!H:H="more than 4 per week",0.8)))))</f>
        <v>0.08</v>
      </c>
      <c r="I5">
        <f>IF('6 months'!I:I="Never/less than 1 per month",0.02,IF('6 months'!I:I="1-3 per month",0.08,IF('6 months'!I:I="once per week",0.14,IF('6 months'!I:I="2-4 per week",0.43,IF('6 months'!I:I="more than 4 per week",0.8)))))</f>
        <v>0.02</v>
      </c>
      <c r="J5">
        <f>IF('6 months'!J:J="Never/less than 1 per month",0.02,IF('6 months'!J:J="1-3 per month",0.08,IF('6 months'!J:J="once per week",0.14,IF('6 months'!J:J="2-4 per week",0.43,IF('6 months'!J:J="more than 4 per week",0.8)))))</f>
        <v>0.02</v>
      </c>
      <c r="K5">
        <f>IF('6 months'!K:K="Never/less than 1 per month",0.02,IF('6 months'!K:K="1-3 per month",0.08,IF('6 months'!K:K="1 per week",0.14,IF('6 months'!K:K="2-4 per week",0.8,IF('6 months'!K:K="more than 4 per week",0.8)))))</f>
        <v>0.02</v>
      </c>
      <c r="L5">
        <f>IF('6 months'!L:L="Never/less than 1/month",0.02,IF('6 months'!L:L="1-3 times/month",0.08,IF('6 months'!L:L="once per week",0.14,IF('6 months'!L:L="2-4 times/week",0.43,IF('6 months'!L:L="more than 4 times/week",0.8)))))</f>
        <v>0.8</v>
      </c>
      <c r="M5">
        <f>IF('6 months'!M:M="Never/less than 1/month",0.02,IF('6 months'!M:M="1-3 times/month",0.08,IF('6 months'!M:M="once per week",0.14,IF('6 months'!M:M="2-4 times/week",0.43,IF('6 months'!M:M="more than 4 times/week",0.8)))))</f>
        <v>0.14000000000000001</v>
      </c>
      <c r="N5">
        <f>IF('6 months'!N:N="Never/less than 1 per month",0.02,IF('6 months'!N:N="1-3 per month",0.08,IF('6 months'!N:N="1 per week",0.14,IF('6 months'!N:N="2-4 per week",0.8,IF('6 months'!N:N="more than 4 per week",0.8)))))</f>
        <v>0.02</v>
      </c>
      <c r="O5">
        <f>IF('6 months'!O:O="Never/less than 1 per month",0.02,IF('6 months'!O:O="1-3 per month",0.08,IF('6 months'!O:O="one per week",0.14,IF('6 months'!O:O="2-6 per week",0.8,IF('6 months'!O:O="1 or more per day",1)))))</f>
        <v>0.02</v>
      </c>
      <c r="P5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5">
        <f>IF('6 months'!Q:Q="Never/less than 1 per month",0.02,IF('6 months'!Q:Q="1-3 per month",0.08,IF('6 months'!Q:Q="2-6 per week",0.8,IF('6 months'!Q:Q="1 per day",1,IF('6 months'!Q:Q="more than 1 per day",2.5)))))</f>
        <v>0.8</v>
      </c>
      <c r="R5">
        <f>IF('6 months'!R:R="Never/less than once per month",0.02,IF('6 months'!R:R="1-3 times per month",0.08,IF('6 months'!R:R="once per week",0.14,IF('6 months'!R:R="more than once week",0.43))))</f>
        <v>0.02</v>
      </c>
      <c r="S5">
        <f>IF('6 months'!S:S="Never/less than 1 per month",0.02,IF('6 months'!S:S="1-3 per month",0.08,IF('6 months'!S:S="1 per week",0.14,IF('6 months'!S:S="more than 1 per week",0.8))))</f>
        <v>0.08</v>
      </c>
      <c r="T5">
        <f>IF('6 months'!T:T="Never/less than once per month",0.02,IF('6 months'!T:T="1-3 times per month",0.08,IF('6 months'!T:T="once per week",0.14,IF('6 months'!T:T="more than once week",0.43))))</f>
        <v>0.08</v>
      </c>
      <c r="U5">
        <f>IF('6 months'!U:U="Never/less than 1/month",0.02,IF('6 months'!U:U="1-3 times/month",0.08,IF('6 months'!U:U="once per week",0.14,IF('6 months'!U:U="2-4 times/week",0.43,IF('6 months'!U:U="more than 4 times/week",0.8)))))</f>
        <v>0.8</v>
      </c>
      <c r="V5">
        <f>IF('6 months'!V:V="Never/less than 1/month",0.02,IF('6 months'!V:V="1-3 times/month",0.08,IF('6 months'!V:V="once per week",0.14,IF('6 months'!V:V="2-4 times/week",0.43,IF('6 months'!V:V="more than 4 times/week",0.8)))))</f>
        <v>0.02</v>
      </c>
      <c r="W5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5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0.02</v>
      </c>
      <c r="Y5">
        <f>IF('6 months'!Y:Y="Never/less than 1 per month",0.02,IF('6 months'!Y:Y="1-3 per month",0.08,IF('6 months'!Y:Y="once per week",0.14,IF('6 months'!Y:Y="2-4 per week",0.43,IF('6 months'!Y:Y="more than 4 per week",0.8)))))</f>
        <v>0.02</v>
      </c>
      <c r="Z5">
        <f>IF('6 months'!Z:Z="Never/less than 1 per month",0.02,IF('6 months'!Z:Z="1-3 per month",0.08,IF('6 months'!Z:Z="once per week",0.14,IF('6 months'!Z:Z="2-4 per week",0.43,IF('6 months'!Z:Z="more than 4 per week",0.8)))))</f>
        <v>0.02</v>
      </c>
      <c r="AA5">
        <f>IF('6 months'!AA:AA="Never/less than 1 per month",0.02,IF('6 months'!AA:AA="1-3 per month",0.08,IF('6 months'!AA:AA="once per week",0.14,IF('6 months'!AA:AA="2-4 per week",0.43,IF('6 months'!AA:AA="more than 4 per week",0.8)))))</f>
        <v>0.14000000000000001</v>
      </c>
      <c r="AB5">
        <f>IF('6 months'!AB:AB="Never/less than 1 per month",0.02,IF('6 months'!AB:AB="1-3 per month",0.08,IF('6 months'!AB:AB="once per week",0.14,IF('6 months'!AB:AB="2-4 per week",0.43,IF('6 months'!AB:AB="more than 4 per week",0.8)))))</f>
        <v>0.02</v>
      </c>
      <c r="AC5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5">
        <f>IF('6 months'!AD:AD="Never/less than 1 per month",0.02,IF('6 months'!AD:AD="1-3 per month",0.08,IF('6 months'!AD:AD="once per week",0.14,IF('6 months'!AD:AD="2-4 per week",0.43,IF('6 months'!AD:AD="more than 4 per week",0.8)))))</f>
        <v>0.02</v>
      </c>
      <c r="AE5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1</v>
      </c>
      <c r="AF5">
        <f>IF('6 months'!AF:AF="Never/less than 1 per month",0.02,IF('6 months'!AF:AF="1-3 per month",0.08,IF('6 months'!AF:AF="one per week",0.14,IF('6 months'!AF:AF="2-6 per week",0.8,IF('6 months'!AF:AF="1 or more per day",1)))))</f>
        <v>0.8</v>
      </c>
      <c r="AG5">
        <f>IF('6 months'!AG:AG="never/less than 1 per month",0.02,IF('6 months'!AG:AG="1-3 times per month",0.08,IF('6 months'!AG:AG="once per week",0.14,IF('6 months'!AG:AG="2-4 imes/week",0.43,IF('6 months'!AG:AG="more than 4 times per week",0.8)))))</f>
        <v>0.02</v>
      </c>
      <c r="AH5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0.43</v>
      </c>
      <c r="AI5">
        <f>IF('6 months'!AI:AI="Never/less than once per month",0.02,IF('6 months'!AI:AI="1-3 times per month",0.08,IF('6 months'!AI:AI="once per week",0.14,IF('6 months'!AI:AI="more than once week",0.43))))</f>
        <v>0.02</v>
      </c>
      <c r="AJ5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5">
        <f>IF('6 months'!AK:AK="Never/less than 1 per month",0.02,IF('6 months'!AK:AK="1-3 per month",0.08,IF('6 months'!AK:AK="one per week",0.14,IF('6 months'!AK:AK="2-6 per week",0.8,IF('6 months'!AK:AK="1 or more per day",1)))))</f>
        <v>0.08</v>
      </c>
      <c r="AL5">
        <f>IF('6 months'!AL:AL="Never/less than 1/month",0.02,IF('6 months'!AL:AL="1-3 times/month",0.08,IF('6 months'!AL:AL="once per week",0.14,IF('6 months'!AL:AL="2-4 times/week",0.43,IF('6 months'!AL:AL="more than 4 times/week",0.8)))))</f>
        <v>0.14000000000000001</v>
      </c>
      <c r="AM5">
        <f>IF('6 months'!AM:AM="Never/less than 1 per month",0.02,IF('6 months'!AM:AM="1-3 per month",0.08,IF('6 months'!AM:AM="one per week",0.14,IF('6 months'!AM:AM="2-6 per week",0.8,IF('6 months'!AM:AM="1 or more per day",1)))))</f>
        <v>0.08</v>
      </c>
      <c r="AN5">
        <f>IF('6 months'!AN:AN="Never/less than 1 per month",0.02,IF('6 months'!AN:AN="1-3 per moth",0.08,IF('6 months'!AN:AN="1 per week",0.14,IF('6 months'!AN:AN="2-4 per week",0.8,IF('6 months'!AN:AN="more than 4 per week",0.8)))))</f>
        <v>0.02</v>
      </c>
      <c r="AO5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5">
        <f>IF('6 months'!AP:AP="Never/less than 1 per month",0.02,IF('6 months'!AP:AP="1-3 per month",0.08,IF('6 months'!AP:AP="1 per week",0.14,IF('6 months'!AP:AP="more than 1 per week",0.8))))</f>
        <v>0.08</v>
      </c>
      <c r="AQ5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5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5">
        <f>IF('6 months'!AS:AS="Never/less than 1 per month",0.02,IF('6 months'!AS:AS="1-3 per month",0.08,IF('6 months'!AS:AS="1 per week",0.14,IF('6 months'!AS:AS="2-4 per week",0.43,IF('6 months'!AS:AS="more than 4 per week",0.8)))))</f>
        <v>0.08</v>
      </c>
      <c r="AT5">
        <f>IF('6 months'!AT:AT="Never/less than 1 per month",0.02,IF('6 months'!AT:AT="1-3 per month",0.08,IF('6 months'!AT:AT="1-4 per week",0.43,IF('6 months'!AT:AT="more than 4 per week",0.8))))</f>
        <v>0.02</v>
      </c>
      <c r="AU5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5">
        <f>IF('6 months'!AV:AV="Never/less than 1 per month",0.02,IF('6 months'!AV:AV="1-3 per month",0.08,IF('6 months'!AV:AV="one per week",0.14,IF('6 months'!AV:AV="2-6 per week",0.8,IF('6 months'!AV:AV="1 or more per day",1)))))</f>
        <v>0.08</v>
      </c>
      <c r="AW5">
        <f>IF('6 months'!AW:AW="Never/less than 1 per month",0.02,IF('6 months'!AW:AW="1-3 per month",0.08,IF('6 months'!AW:AW="once per week",0.14,IF('6 months'!AW:AW="2-4 per week",0.43,IF('6 months'!AW:AW="more than 4 per week",0.8)))))</f>
        <v>0.14000000000000001</v>
      </c>
      <c r="AX5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5">
        <f>IF('6 months'!AY:AY="Never/less than 1 per month",0.02,IF('6 months'!AY:AY="1-3 per month",0.08,IF('6 months'!AY:AY="1 per week",0.14,IF('6 months'!AY:AY="2-4 per week",0.43,IF('6 months'!AY:AY="more than 4 per week",0.8)))))</f>
        <v>0.02</v>
      </c>
      <c r="AZ5">
        <f>IF('6 months'!AZ:AZ="Never/less than 1 per month",0.02,IF('6 months'!AZ:AZ="1-3 per month",0.08,IF('6 months'!AZ:AZ="once per week",0.14,IF('6 months'!AZ:AZ="2-4 per week",0.43,IF('6 months'!AZ:AZ="more than 4 per week",0.8)))))</f>
        <v>0.08</v>
      </c>
      <c r="BA5">
        <f>IF('6 months'!BA:BA="Never/less than 1 per month",0.02,IF('6 months'!BA:BA="1-3 per month",0.08,IF('6 months'!BA:BA="1 per week",0.14,IF('6 months'!BA:BA="2-4 per week",0.8,IF('6 months'!BA:BA="more than 4 per week",0.8)))))</f>
        <v>0.02</v>
      </c>
      <c r="BB5">
        <f>IF('6 months'!BB:BB="Never/less than 1 per month",0.02,IF('6 months'!BB:BB="1-3 per month",0.08,IF('6 months'!BB:BB="1 per week",0.14,IF('6 months'!BB:BB="2-4 per week",0.8,IF('6 months'!BB:BB="more than 4 per week",0.8)))))</f>
        <v>0.02</v>
      </c>
      <c r="BC5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5">
        <f>IF('6 months'!BD:BD="Never/less than 1 per month",0.02,IF('6 months'!BD:BD="1-3 per month",0.08,IF('6 months'!BD:BD="1 per week",0.14,IF('6 months'!BD:BD="more than 1 per week",0.8))))</f>
        <v>0.08</v>
      </c>
      <c r="BE5">
        <f>IF('6 months'!BE:BE="Never/less than 1 per month",0.02,IF('6 months'!BE:BE="1-3 per month",0.08,IF('6 months'!BE:BE="1 per week",0.14,IF('6 months'!BE:BE="more than 1 per week",0.8))))</f>
        <v>0.08</v>
      </c>
      <c r="BF5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5">
        <f>IF('6 months'!BG:BG="Never/less than 1/month",0.02,IF('6 months'!BG:BG="1-3 times/month",0.08,IF('6 months'!BG:BG="once per week",0.14,IF('6 months'!BG:BG="2-4 times/week",0.43,IF('6 months'!BG:BG="more than 4 times/week",0.8)))))</f>
        <v>0.02</v>
      </c>
      <c r="BH5">
        <f>IF('6 months'!BH:BH="Never/less than 1/month",0.02,IF('6 months'!BH:BH="1-3 times/month",0.08,IF('6 months'!BH:BH="once per week",0.14,IF('6 months'!BH:BH="2-4 times/week",0.43,IF('6 months'!BH:BH="more than 4 times/week",0.8)))))</f>
        <v>0.02</v>
      </c>
      <c r="BI5">
        <f>IF('6 months'!BI:BI="Never/less than 1/month",0.02,IF('6 months'!BI:BI="1-3 times/month",0.08,IF('6 months'!BI:BI="once per week",0.14,IF('6 months'!BI:BI="2-4 times/week",0.43,IF('6 months'!BI:BI="1 or more per day",1)))))</f>
        <v>0.14000000000000001</v>
      </c>
      <c r="BJ5">
        <f>IF('6 months'!BJ:BJ="Never/less than 1 per month",0.02,IF('6 months'!BJ:BJ="1-3 per month",0.08,IF('6 months'!BJ:BJ="one per week",0.14,IF('6 months'!BJ:BJ="2-4 per week",0.43,IF('6 months'!BJ:BJ="more than 4 per week",0.8)))))</f>
        <v>0.02</v>
      </c>
      <c r="BK5">
        <f>IF('6 months'!BK:BK="Never/less than 1 per month",0.02,IF('6 months'!BK:BK="1-3 per month",0.08,IF('6 months'!BK:BK="once per week",0.14,IF('6 months'!BK:BK="2-4 per week",0.43,IF('6 months'!BK:BK="more than 4 per week",0.8)))))</f>
        <v>0.02</v>
      </c>
      <c r="BL5">
        <f>IF('6 months'!BL:BL="Never/less than 1 per month",0.02,IF('6 months'!BL:BL="1-3 per month",0.08,IF('6 months'!BL:BL="once per week",0.14,IF('6 months'!BL:BL="2-4 per week",0.8,IF('6 months'!BL:BL="more than 4 per week",1)))))</f>
        <v>0.14000000000000001</v>
      </c>
      <c r="BM5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5">
        <f>IF('6 months'!BN:BN="Never/less than 1 per month",0.02,IF('6 months'!BN:BN="1-3 per month",0.08,IF('6 months'!BN:BN="once per week",0.14,IF('6 months'!BN:BN="2-4 per week",0.43,IF('6 months'!BN:BN="more than 4 per week",0.8)))))</f>
        <v>0.14000000000000001</v>
      </c>
      <c r="BO5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5">
        <f>IF('6 months'!BP:BP="Never/less than 1 per month",0.02,IF('6 months'!BP:BP="1-3 per month",0.08,IF('6 months'!BP:BP="one per week",0.14,IF('6 months'!BP:BP="2-4 per week",0.43,IF('6 months'!BP:BP="more than 4 per week",0.8)))))</f>
        <v>0.02</v>
      </c>
      <c r="BQ5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5">
        <f>IF('6 months'!BR:BR="never/less than 1 per month",0.02,IF('6 months'!BR:BR="1-3 times per month",0.08,IF('6 months'!BR:BR="once per week",0.14,IF('6 months'!BR:BR="2-4 times per week",0.43,IF('6 months'!BR:BR="more than 4 times per week",0.8)))))</f>
        <v>0.08</v>
      </c>
      <c r="BS5">
        <f>IF('6 months'!BS:BS="Never/less than 1 per month",0.02,IF('6 months'!BS:BS="1-3 per month",0.08,IF('6 months'!BS:BS="once per week",0.14,IF('6 months'!BS:BS="2-4 per week",0.43,IF('6 months'!BS:BS="more than 4 per week",0.8)))))</f>
        <v>0.02</v>
      </c>
      <c r="BT5">
        <f>IF('6 months'!BT:BT="Never/less than 1/month",0.02,IF('6 months'!BT:BT="1-3 times per month",0.08,IF('6 months'!BT:BT="once per week",0.14,IF('6 months'!BT:BT="2-6 times/week",0.8,IF('6 months'!BT:BT="1 or more per day",1)))))</f>
        <v>0.02</v>
      </c>
      <c r="BU5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5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5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5">
        <f>IF('6 months'!BX:BX="Never/less than 1 per month",0.02,IF('6 months'!BX:BX="1-3 per month",0.08,IF('6 months'!BX:BX="once per week",0.14,IF('6 months'!BX:BX="2-4 per week",0.43,IF('6 months'!BX:BX="more than 4 per week",0.8)))))</f>
        <v>0.02</v>
      </c>
      <c r="BY5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5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5">
        <f>IF('6 months'!CA:CA="Never/less than 1 per month",0.02,IF('6 months'!CA:CA="1-3 per month",0.08,IF('6 months'!CA:CA="once per week",0.14,IF('6 months'!CA:CA="2-4 per week",0.43,IF('6 months'!CA:CA="more than 4 per week",0.8)))))</f>
        <v>0.08</v>
      </c>
      <c r="CB5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5">
        <f>IF('6 months'!CC:CC="Never/less than 1 per month",0.02,IF('6 months'!CC:CC="1-3 per month",0.08,IF('6 months'!CC:CC="one per week",0.14,IF('6 months'!CC:CC="2-6 per week",0.8,IF('6 months'!CC:CC="1 or more per day",1)))))</f>
        <v>0.08</v>
      </c>
      <c r="CD5">
        <f>IF('6 months'!CD:CD="Never/less than 1/month",0.02,IF('6 months'!CD:CD="1-3 times/month",0.08,IF('6 months'!CD:CD="once per week",0.14,IF('6 months'!CD:CD="2-4 times/week",0.43,IF('6 months'!CD:CD="more than 4 times/week",0.8)))))</f>
        <v>0.02</v>
      </c>
      <c r="CE5">
        <f>IF('6 months'!CE:CE="Never/less than 1 per month",0.02,IF('6 months'!CE:CE="1-3 per month",0.08,IF('6 months'!CE:CE="1 per week",0.14,IF('6 months'!CE:CE="2-4 per week",0.8,IF('6 months'!CE:CE="more than 4 per week",0.8)))))</f>
        <v>0.02</v>
      </c>
      <c r="CF5">
        <f>IF('6 months'!CF:CF="Never/less than 1 per month",0.02,IF('6 months'!CF:CF="1-3 per month",0.08,IF('6 months'!CF:CF="once per week",0.14,IF('6 months'!CF:CF="2-4 per week",0.43,IF('6 months'!CF:CF="more than 4 per week",0.8)))))</f>
        <v>0.02</v>
      </c>
      <c r="CG5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0.43</v>
      </c>
      <c r="CH5">
        <f>IF('6 months'!CH:CH="Never/less than once per month",0.02,IF('6 months'!CH:CH="1-3 times per month",0.08,IF('6 months'!CH:CH="once per week",0.14,IF('6 months'!CH:CH="more than once week",0.43))))</f>
        <v>0.02</v>
      </c>
      <c r="CI5">
        <f>IF('6 months'!CI:CI="Never/less than once per month",0.02,IF('6 months'!CI:CI="1-3 times per month",0.08,IF('6 months'!CI:CI="once per week",0.14,IF('6 months'!CI:CI="more than once week",0.43))))</f>
        <v>0.02</v>
      </c>
      <c r="CJ5">
        <f>IF('6 months'!CJ:CJ="Never/less than 1/month",0.02,IF('6 months'!CJ:CJ="1-3 times per month",0.08,IF('6 months'!CJ:CJ="once per week",0.14,IF('6 months'!CJ:CJ="2-6 times/week",0.8,IF('6 months'!CJ:CJ="1 or more per day",1)))))</f>
        <v>0.02</v>
      </c>
      <c r="CK5">
        <f>IF('6 months'!CK:CK="Never/less than 1 per month",0.02,IF('6 months'!CK:CK="1-3 per month",0.08,IF('6 months'!CK:CK="one per week",0.14,IF('6 months'!CK:CK="2-6 per week",0.8,IF('6 months'!CK:CK="1 or more per day",1)))))</f>
        <v>0.8</v>
      </c>
      <c r="CL5">
        <f>IF('6 months'!CL:CL="Never/less than 1 per month",0.02,IF('6 months'!CL:CL="1-3 per month",0.08,IF('6 months'!CL:CL="one per week",0.14,IF('6 months'!CL:CL="2-6 per week",0.8,IF('6 months'!CL:CL="1 or more per day",1)))))</f>
        <v>0.8</v>
      </c>
      <c r="CM5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5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5">
        <f>IF('6 months'!CO:CO="Never/less than 1 per month",0.02,IF('6 months'!CO:CO="1-3 per month",0.08,IF('6 months'!CO:CO="1 per week",0.14,IF('6 months'!CO:CO="more than 1 per week",0.8))))</f>
        <v>0.14000000000000001</v>
      </c>
      <c r="CP5">
        <f>IF('6 months'!CP:CP="Never/less than 1 per month",0.02,IF('6 months'!CP:CP="1-3 per month",0.08,IF('6 months'!CP:CP="1 per week",0.14,IF('6 months'!CP:CP="2-4 per week",0.8,IF('6 months'!CP:CP="more than 4 per week",0.8)))))</f>
        <v>0.8</v>
      </c>
      <c r="CQ5">
        <f>IF('6 months'!CQ:CQ="Never/less than once per month",0.02,IF('6 months'!CQ:CQ="1-3 times per month",0.08,IF('6 months'!CQ:CQ="once per week",0.14,IF('6 months'!CQ:CQ="more than once week",0.43))))</f>
        <v>0.02</v>
      </c>
      <c r="CR5">
        <f>IF('6 months'!CR:CR="Never/less than 1/month",0.02,IF('6 months'!CR:CR="1-3 times/month",0.08,IF('6 months'!CR:CR="once per week",0.14,IF('6 months'!CR:CR="2-4 times/week",0.43,IF('6 months'!CR:CR="more than 4 times/week",0.8)))))</f>
        <v>0.02</v>
      </c>
      <c r="CS5">
        <f>IF('6 months'!CS:CS="Never/less than 1 per month",0.02,IF('6 months'!CS:CS="1-3 per month",0.08,IF('6 months'!CS:CS="once per week",0.14,IF('6 months'!CS:CS="2-4 per week",0.43,IF('6 months'!CS:CS="more than 4 per week",0.8)))))</f>
        <v>0.43</v>
      </c>
      <c r="CT5">
        <f>IF('6 months'!CT:CT="Never/less than 1 per month",0.02,IF('6 months'!CT:CT="1-3 per month",0.08,IF('6 months'!CT:CT="1 per week",0.14,IF('6 months'!CT:CT="more than 1 per week",0.8))))</f>
        <v>0.08</v>
      </c>
      <c r="CU5">
        <f>IF('6 months'!CU:CU="Never/less than 1/month",0.02,IF('6 months'!CU:CU="1-3 times per month",0.08,IF('6 months'!CU:CU="once per week",0.14,IF('6 months'!CU:CU="2-6 times/week",0.8,IF('6 months'!CU:CU="1 or more per day",1)))))</f>
        <v>0.08</v>
      </c>
      <c r="CV5">
        <f>IF('6 months'!CV:CV="Never/less than 1/month",0.02,IF('6 months'!CV:CV="1-3 times/month",0.08,IF('6 months'!CV:CV="once per week",0.14,IF('6 months'!CV:CV="2-4 times/week",0.43,IF('6 months'!CV:CV="more than 4 times/week",0.8)))))</f>
        <v>0.14000000000000001</v>
      </c>
      <c r="CW5">
        <f>IF('6 months'!CW:CW="Never/less than 1 per month",0.02,IF('6 months'!CW:CW="1-3 per month",0.08,IF('6 months'!CW:CW="1 per week",0.14,IF('6 months'!CW:CW="more than 1 per week",0.8))))</f>
        <v>0.02</v>
      </c>
      <c r="CX5">
        <f>IF('6 months'!CX:CX="Never/less than once per month",0.02,IF('6 months'!CX:CX="1-3 times per month",0.08,IF('6 months'!CX:CX="once per week",0.14,IF('6 months'!CX:CX="more than once week",0.43))))</f>
        <v>0.02</v>
      </c>
      <c r="CY5">
        <f>IF('6 months'!CY:CY="Never/less than 1 per month",0.02,IF('6 months'!CY:CY="1-3 per month",0.08,IF('6 months'!CY:CY="once per week",0.14,IF('6 months'!CY:CY="2-4 per week",0.43,IF('6 months'!CY:CY="more than 4 per week",0.8)))))</f>
        <v>0.43</v>
      </c>
      <c r="CZ5">
        <f>IF('6 months'!CZ:CZ="Never/less than 1 per month",0.02,IF('6 months'!CZ:CZ="1-3 per month",0.08,IF('6 months'!CZ:CZ="1-4 per week",0.43,IF('6 months'!CZ:CZ="more than 4 per week",0.8))))</f>
        <v>0.08</v>
      </c>
      <c r="DA5">
        <f>IF('6 months'!DA:DA="Never/less than 1 per month",0.02,IF('6 months'!DA:DA="1-3 per month",0.08,IF('6 months'!DA:DA="once per week",0.14,IF('6 months'!DA:DA="2-4 per week",0.43,IF('6 months'!DA:DA="more than 4 per week",0.8)))))</f>
        <v>0.02</v>
      </c>
      <c r="DB5">
        <f>IF('6 months'!DB:DB="Never/less than 1 per month",0.02,IF('6 months'!DB:DB="1-3 per month",0.08,IF('6 months'!DB:DB="1-4 per week",0.43,IF('6 months'!DB:DB="more than 4 per week",0.8))))</f>
        <v>0.02</v>
      </c>
      <c r="DC5">
        <f>IF('6 months'!DC:DC="Never/less than 1 per month",0.02,IF('6 months'!DC:DC="1-3 per month",0.08,IF('6 months'!DC:DC="once per week",0.14,IF('6 months'!DC:DC="2-4 per week",0.43,IF('6 months'!DC:DC="more than 4 per week",0.8)))))</f>
        <v>0.02</v>
      </c>
      <c r="DD5">
        <f>IF('6 months'!DD:DD="Never/less than 1 per month",0.02,IF('6 months'!DD:DD="1-3 per month",0.08,IF('6 months'!DD:DD="one per week",0.14,IF('6 months'!DD:DD="2-4 per week",0.43,IF('6 months'!DD:DD="more than 4 per week",0.8)))))</f>
        <v>0.08</v>
      </c>
      <c r="DE5">
        <f>IF('6 months'!DE:DE="Never/less than 1 per month",0.02,IF('6 months'!DE:DE="1-3 per month",0.08,IF('6 months'!DE:DE="1 per week",0.14,IF('6 months'!DE:DE="2-4 per week",0.8,IF('6 months'!DE:DE="more than 4 per week",0.8)))))</f>
        <v>0.02</v>
      </c>
      <c r="DF5">
        <f>IF('6 months'!DF:DF="Never/less than once per month",0.02,IF('6 months'!DF:DF="1-3 times per month",0.08,IF('6 months'!DF:DF="once per week",0.14,IF('6 months'!DF:DF="more than once week",0.43))))</f>
        <v>0.02</v>
      </c>
      <c r="DG5">
        <f>IF('6 months'!DG:DG="Never/less than 1 per month",0.02,IF('6 months'!DG:DG="1-3 per month",0.08,IF('6 months'!DG:DG="1 per week",0.14,IF('6 months'!DG:DG="more than 1 per week",0.8))))</f>
        <v>0.14000000000000001</v>
      </c>
      <c r="DH5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5">
        <f>IF('6 months'!DI:DI="Never/less than 1/month",0.02,IF('6 months'!DI:DI="1-3 times/month",0.08,IF('6 months'!DI:DI="once per week",0.14,IF('6 months'!DI:DI="2-4 times/week",0.43,IF('6 months'!DI:DI="1 or more per day",1)))))</f>
        <v>0.02</v>
      </c>
      <c r="DJ5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5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0.8</v>
      </c>
      <c r="DL5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5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5">
        <f>IF('6 months'!DN:DN="Never/less than 1 per month",0.02,IF('6 months'!DN:DN="1-3 per month",0.08,IF('6 months'!DN:DN="one per week",0.14,IF('6 months'!DN:DN="2-4 per week",0.43,IF('6 months'!DN:DN="more than 4 per week",0.8)))))</f>
        <v>0.02</v>
      </c>
      <c r="DO5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5">
        <f>IF('6 months'!DP:DP="Never/less than 1 per month",0.02,IF('6 months'!DP:DP="1-3 per month",0.08,IF('6 months'!DP:DP="once per week",0.14,IF('6 months'!DP:DP="2-4 per week",0.43,IF('6 months'!DP:DP="more than 4 per week",0.8)))))</f>
        <v>0.14000000000000001</v>
      </c>
      <c r="DQ5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5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5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1</v>
      </c>
      <c r="DT5">
        <f>IF('6 months'!DT:DT="Never/less than 1 per month",0.02,IF('6 months'!DT:DT="1-3 per month",0.08,IF('6 months'!DT:DT="once per week",0.14,IF('6 months'!DT:DT="2-4 per week",0.43,IF('6 months'!DT:DT="more than 4 per week",0.8)))))</f>
        <v>0.8</v>
      </c>
      <c r="DU5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5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0.08</v>
      </c>
      <c r="DW5">
        <f>IF('6 months'!DW:DW="Never/less than 1 per month",0.02,IF('6 months'!DW:DW="1-3 per month",0.08,IF('6 months'!DW:DW="once per week",0.14,IF('6 months'!DW:DW="2-4 per week",0.43,IF('6 months'!DW:DW="more than 4 per week",0.8)))))</f>
        <v>0.02</v>
      </c>
      <c r="DX5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5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5">
        <f>IF('6 months'!DZ:DZ="Never/less than 1/month",0.02,IF('6 months'!DZ:DZ="1-3 times/month",0.08,IF('6 months'!DZ:DZ="once per week",0.14,IF('6 months'!DZ:DZ="2-4 times/week",0.43,IF('6 months'!DZ:DZ="more than 4 times/week",0.8)))))</f>
        <v>0.08</v>
      </c>
      <c r="EA5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0.08</v>
      </c>
      <c r="EB5">
        <f>IF('6 months'!EB:EB="Never/less than 1 per month",0.02,IF('6 months'!EB:EB="1-3 per month",0.08,IF('6 months'!EB:EB="once per week",0.14,IF('6 months'!EB:EB="2-4 per week",0.43,IF('6 months'!EB:EB="more than 4 per week",0.8)))))</f>
        <v>0.02</v>
      </c>
      <c r="EC5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5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5">
        <f>IF('6 months'!EE:EE="Never/less than 1/month",0.02,IF('6 months'!EE:EE="1-3 times per month",0.08,IF('6 months'!EE:EE="once per week",0.14,IF('6 months'!EE:EE="2-6 times/week",0.8,IF('6 months'!EE:EE="1 or more per day",1)))))</f>
        <v>0.02</v>
      </c>
      <c r="EF5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5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5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5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2</v>
      </c>
      <c r="EJ5">
        <f>IF('6 months'!EJ:EJ="Never/less than once per month",0.02,IF('6 months'!EJ:EJ="1-3 times per month",0.08,IF('6 months'!EJ:EJ="once per week",0.14,IF('6 months'!EJ:EJ="more than once week",0.43))))</f>
        <v>0.02</v>
      </c>
      <c r="EK5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5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0.08</v>
      </c>
      <c r="EM5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2.5</v>
      </c>
      <c r="EN5">
        <f>IF('6 months'!EN:EN="Never/less than 1 per month",0.02,IF('6 months'!EN:EN="1-3 per month",0.08,IF('6 months'!EN:EN="1 per week",0.14,IF('6 months'!EN:EN="2-4 per week",0.8,IF('6 months'!EN:EN="more than 4 per week",0.8)))))</f>
        <v>0.02</v>
      </c>
      <c r="EO5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0.43</v>
      </c>
      <c r="EP5">
        <f>IF('6 months'!EP:EP="Never/less than 1/month",0.02,IF('6 months'!EP:EP="1-3 times/month",0.08,IF('6 months'!EP:EP="once per week",0.14,IF('6 months'!EP:EP="2-4 times/week",0.43,IF('6 months'!EP:EP="more than 4 times/week",0.8)))))</f>
        <v>0.02</v>
      </c>
      <c r="EQ5">
        <f>IF('6 months'!EQ:EQ="Never/less than 1/month",0.02,IF('6 months'!EQ:EQ="1-3 times/month",0.08,IF('6 months'!EQ:EQ="once per week",0.14,IF('6 months'!EQ:EQ="2-4 times/week",0.43,IF('6 months'!EQ:EQ="more than 4 times/week",0.8)))))</f>
        <v>0.02</v>
      </c>
    </row>
    <row r="6" spans="1:147" x14ac:dyDescent="0.25">
      <c r="A6">
        <v>105</v>
      </c>
      <c r="B6">
        <f>IF('6 months'!B:B="Never/less than 1/month",0.02,IF('6 months'!B:B="1-3 times per month",0.08,IF('6 months'!B:B="once per week",0.14,IF('6 months'!B:B="2-6 times/week",0.8,IF('6 months'!B:B="1 or more per day",1)))))</f>
        <v>0.8</v>
      </c>
      <c r="C6">
        <f>IF('6 months'!C:C="Never/less than 1/month",0.02,IF('6 months'!C:C="1-3 times per month",0.08,IF('6 months'!C:C="once per week",0.14,IF('6 months'!C:C="2-6 times/week",0.8,IF('6 months'!C:C="1 or more per day",1)))))</f>
        <v>0.14000000000000001</v>
      </c>
      <c r="D6">
        <f>IF('6 months'!D:D="Never/less than 1/month",0.02,IF('6 months'!D:D="1-3 times per month",0.08,IF('6 months'!D:D="once per week",0.14,IF('6 months'!D:D="2-6 times/week",0.8,IF('6 months'!D:D="1 or more per day",1)))))</f>
        <v>0.08</v>
      </c>
      <c r="E6">
        <f>IF('6 months'!E:E="Never/less than 1 per month",0.02,IF('6 months'!E:E="1-3 per month",0.08,IF('6 months'!E:E="once per week",0.14,IF('6 months'!E:E="2-4 per week",0.43,IF('6 months'!E:E="1 or more per day",1)))))</f>
        <v>0.08</v>
      </c>
      <c r="F6">
        <f>IF('6 months'!F:F="Never/less than 1/month",0.02,IF('6 months'!F:F="1-3 times/month",0.08,IF('6 months'!F:F="once per week",0.14,IF('6 months'!F:F="2-4 times/week",0.43,IF('6 months'!F:F="more than 4 times/week",0.8)))))</f>
        <v>0.43</v>
      </c>
      <c r="G6">
        <f>IF('6 months'!G:G="Never/less than 1/month",0.02,IF('6 months'!G:G="1-3 times per month",0.08,IF('6 months'!G:G="once per week",0.14,IF('6 months'!G:G="2-6 times/week",0.8,IF('6 months'!G:G="1 or more per day",1)))))</f>
        <v>0.8</v>
      </c>
      <c r="H6">
        <f>IF('6 months'!H:H="Never/less than 1 per month",0.02,IF('6 months'!H:H="1-3 per month",0.08,IF('6 months'!H:H="once per week",0.14,IF('6 months'!H:H="2-4 per week",0.43,IF('6 months'!H:H="more than 4 per week",0.8)))))</f>
        <v>0.14000000000000001</v>
      </c>
      <c r="I6">
        <f>IF('6 months'!I:I="Never/less than 1 per month",0.02,IF('6 months'!I:I="1-3 per month",0.08,IF('6 months'!I:I="once per week",0.14,IF('6 months'!I:I="2-4 per week",0.43,IF('6 months'!I:I="more than 4 per week",0.8)))))</f>
        <v>0.02</v>
      </c>
      <c r="J6">
        <f>IF('6 months'!J:J="Never/less than 1 per month",0.02,IF('6 months'!J:J="1-3 per month",0.08,IF('6 months'!J:J="once per week",0.14,IF('6 months'!J:J="2-4 per week",0.43,IF('6 months'!J:J="more than 4 per week",0.8)))))</f>
        <v>0.14000000000000001</v>
      </c>
      <c r="K6">
        <f>IF('6 months'!K:K="Never/less than 1 per month",0.02,IF('6 months'!K:K="1-3 per month",0.08,IF('6 months'!K:K="1 per week",0.14,IF('6 months'!K:K="2-4 per week",0.8,IF('6 months'!K:K="more than 4 per week",0.8)))))</f>
        <v>0.08</v>
      </c>
      <c r="L6">
        <f>IF('6 months'!L:L="Never/less than 1/month",0.02,IF('6 months'!L:L="1-3 times/month",0.08,IF('6 months'!L:L="once per week",0.14,IF('6 months'!L:L="2-4 times/week",0.43,IF('6 months'!L:L="more than 4 times/week",0.8)))))</f>
        <v>0.08</v>
      </c>
      <c r="M6">
        <f>IF('6 months'!M:M="Never/less than 1/month",0.02,IF('6 months'!M:M="1-3 times/month",0.08,IF('6 months'!M:M="once per week",0.14,IF('6 months'!M:M="2-4 times/week",0.43,IF('6 months'!M:M="more than 4 times/week",0.8)))))</f>
        <v>0.14000000000000001</v>
      </c>
      <c r="N6">
        <f>IF('6 months'!N:N="Never/less than 1 per month",0.02,IF('6 months'!N:N="1-3 per month",0.08,IF('6 months'!N:N="1 per week",0.14,IF('6 months'!N:N="2-4 per week",0.8,IF('6 months'!N:N="more than 4 per week",0.8)))))</f>
        <v>0.8</v>
      </c>
      <c r="O6">
        <f>IF('6 months'!O:O="Never/less than 1 per month",0.02,IF('6 months'!O:O="1-3 per month",0.08,IF('6 months'!O:O="one per week",0.14,IF('6 months'!O:O="2-6 per week",0.8,IF('6 months'!O:O="1 or more per day",1)))))</f>
        <v>0.02</v>
      </c>
      <c r="P6">
        <f>IF('6 months'!P:P="Never/less than 1 per month",0.02,IF('6 months'!P:P="1-3 per month",0.08,IF('6 months'!P:P="once per week",0.14,IF('6 months'!P:P="2-4 per week",0.43,IF('6 months'!P:P="more than 4 per week",0.8)))))</f>
        <v>0.14000000000000001</v>
      </c>
      <c r="Q6">
        <f>IF('6 months'!Q:Q="Never/less than 1 per month",0.02,IF('6 months'!Q:Q="1-3 per month",0.08,IF('6 months'!Q:Q="2-6 per week",0.8,IF('6 months'!Q:Q="1 per day",1,IF('6 months'!Q:Q="more than 1 per day",2.5)))))</f>
        <v>0.8</v>
      </c>
      <c r="R6">
        <f>IF('6 months'!R:R="Never/less than once per month",0.02,IF('6 months'!R:R="1-3 times per month",0.08,IF('6 months'!R:R="once per week",0.14,IF('6 months'!R:R="more than once week",0.43))))</f>
        <v>0.02</v>
      </c>
      <c r="S6">
        <f>IF('6 months'!S:S="Never/less than 1 per month",0.02,IF('6 months'!S:S="1-3 per month",0.08,IF('6 months'!S:S="1 per week",0.14,IF('6 months'!S:S="more than 1 per week",0.8))))</f>
        <v>0.02</v>
      </c>
      <c r="T6">
        <f>IF('6 months'!T:T="Never/less than once per month",0.02,IF('6 months'!T:T="1-3 times per month",0.08,IF('6 months'!T:T="once per week",0.14,IF('6 months'!T:T="more than once week",0.43))))</f>
        <v>0.08</v>
      </c>
      <c r="U6">
        <f>IF('6 months'!U:U="Never/less than 1/month",0.02,IF('6 months'!U:U="1-3 times/month",0.08,IF('6 months'!U:U="once per week",0.14,IF('6 months'!U:U="2-4 times/week",0.43,IF('6 months'!U:U="more than 4 times/week",0.8)))))</f>
        <v>0.14000000000000001</v>
      </c>
      <c r="V6">
        <f>IF('6 months'!V:V="Never/less than 1/month",0.02,IF('6 months'!V:V="1-3 times/month",0.08,IF('6 months'!V:V="once per week",0.14,IF('6 months'!V:V="2-4 times/week",0.43,IF('6 months'!V:V="more than 4 times/week",0.8)))))</f>
        <v>0.14000000000000001</v>
      </c>
      <c r="W6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6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0.8</v>
      </c>
      <c r="Y6">
        <f>IF('6 months'!Y:Y="Never/less than 1 per month",0.02,IF('6 months'!Y:Y="1-3 per month",0.08,IF('6 months'!Y:Y="once per week",0.14,IF('6 months'!Y:Y="2-4 per week",0.43,IF('6 months'!Y:Y="more than 4 per week",0.8)))))</f>
        <v>0.08</v>
      </c>
      <c r="Z6">
        <f>IF('6 months'!Z:Z="Never/less than 1 per month",0.02,IF('6 months'!Z:Z="1-3 per month",0.08,IF('6 months'!Z:Z="once per week",0.14,IF('6 months'!Z:Z="2-4 per week",0.43,IF('6 months'!Z:Z="more than 4 per week",0.8)))))</f>
        <v>0.02</v>
      </c>
      <c r="AA6">
        <f>IF('6 months'!AA:AA="Never/less than 1 per month",0.02,IF('6 months'!AA:AA="1-3 per month",0.08,IF('6 months'!AA:AA="once per week",0.14,IF('6 months'!AA:AA="2-4 per week",0.43,IF('6 months'!AA:AA="more than 4 per week",0.8)))))</f>
        <v>0.14000000000000001</v>
      </c>
      <c r="AB6">
        <f>IF('6 months'!AB:AB="Never/less than 1 per month",0.02,IF('6 months'!AB:AB="1-3 per month",0.08,IF('6 months'!AB:AB="once per week",0.14,IF('6 months'!AB:AB="2-4 per week",0.43,IF('6 months'!AB:AB="more than 4 per week",0.8)))))</f>
        <v>0.14000000000000001</v>
      </c>
      <c r="AC6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6">
        <f>IF('6 months'!AD:AD="Never/less than 1 per month",0.02,IF('6 months'!AD:AD="1-3 per month",0.08,IF('6 months'!AD:AD="one per week",0.14,IF('6 months'!AD:AD="2-4 per week",0.43,IF('6 months'!AD:AD="more than 4 per week",0.8)))))</f>
        <v>0.14000000000000001</v>
      </c>
      <c r="AE6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1</v>
      </c>
      <c r="AF6">
        <f>IF('6 months'!AF:AF="Never/less than 1 per month",0.02,IF('6 months'!AF:AF="1-3 per month",0.08,IF('6 months'!AF:AF="one per week",0.14,IF('6 months'!AF:AF="2-6 per week",0.8,IF('6 months'!AF:AF="1 or more per day",1)))))</f>
        <v>0.08</v>
      </c>
      <c r="AG6">
        <f>IF('6 months'!AG:AG="never/less than 1 per month",0.02,IF('6 months'!AG:AG="1-3 times per month",0.08,IF('6 months'!AG:AG="once per week",0.14,IF('6 months'!AG:AG="2-4 imes/week",0.43,IF('6 months'!AG:AG="more than 4 times per week",0.8)))))</f>
        <v>0.08</v>
      </c>
      <c r="AH6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0.43</v>
      </c>
      <c r="AI6">
        <f>IF('6 months'!AI:AI="Never/less than once per month",0.02,IF('6 months'!AI:AI="1-3 times per month",0.08,IF('6 months'!AI:AI="once per week",0.14,IF('6 months'!AI:AI="more than once week",0.43))))</f>
        <v>0.02</v>
      </c>
      <c r="AJ6">
        <f>IF('6 months'!AJ:AJ="Never/less than 1/month",0.02,IF('6 months'!AJ:AJ="1-3 times/month",0.08,IF('6 months'!AJ:AJ="once per week",0.14,IF('6 months'!AJ:AJ="2-4 times/week",0.43,IF('6 months'!AJ:AJ="more than 4 times/week",0.8)))))</f>
        <v>0.43</v>
      </c>
      <c r="AK6">
        <f>IF('6 months'!AK:AK="Never/less than 1 per month",0.02,IF('6 months'!AK:AK="1-3 per month",0.08,IF('6 months'!AK:AK="one per week",0.14,IF('6 months'!AK:AK="2-6 per week",0.8,IF('6 months'!AK:AK="1 or more per day",1)))))</f>
        <v>0.02</v>
      </c>
      <c r="AL6">
        <f>IF('6 months'!AL:AL="Never/less than 1/month",0.02,IF('6 months'!AL:AL="1-3 times/month",0.08,IF('6 months'!AL:AL="once per week",0.14,IF('6 months'!AL:AL="2-4 times/week",0.43,IF('6 months'!AL:AL="more than 4 times/week",0.8)))))</f>
        <v>0.14000000000000001</v>
      </c>
      <c r="AM6">
        <f>IF('6 months'!AM:AM="Never/less than 1 per month",0.02,IF('6 months'!AM:AM="1-3 per month",0.08,IF('6 months'!AM:AM="one per week",0.14,IF('6 months'!AM:AM="2-6 per week",0.8,IF('6 months'!AM:AM="1 or more per day",1)))))</f>
        <v>0.02</v>
      </c>
      <c r="AN6">
        <f>IF('6 months'!AN:AN="Never/less than 1 per month",0.02,IF('6 months'!AN:AN="1-3 per moth",0.08,IF('6 months'!AN:AN="1 per week",0.14,IF('6 months'!AN:AN="2-4 per week",0.8,IF('6 months'!AN:AN="more than 4 per week",0.8)))))</f>
        <v>0.8</v>
      </c>
      <c r="AO6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6">
        <f>IF('6 months'!AP:AP="Never/less than 1 per month",0.02,IF('6 months'!AP:AP="1-3 per month",0.08,IF('6 months'!AP:AP="1 per week",0.14,IF('6 months'!AP:AP="more than 1 per week",0.8))))</f>
        <v>0.14000000000000001</v>
      </c>
      <c r="AQ6">
        <f>IF('6 months'!AQ:AQ="never/less than 1 per month",0.02,IF('6 months'!AQ:AQ="1-3 times per month",0.08,IF('6 months'!AQ:AQ="once per week",0.14,IF('6 months'!AQ:AQ="2-4 imes/week",0.43,IF('6 months'!AQ:AQ="more than 4 times per week",0.8)))))</f>
        <v>0.08</v>
      </c>
      <c r="AR6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6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6">
        <f>IF('6 months'!AT:AT="Never/less than 1 per month",0.02,IF('6 months'!AT:AT="1-3 per month",0.08,IF('6 months'!AT:AT="1-4 per week",0.43,IF('6 months'!AT:AT="more than 4 per week",0.8))))</f>
        <v>0.02</v>
      </c>
      <c r="AU6">
        <f>IF('6 months'!AU:AU="Never/less than 1 per month",0.02,IF('6 months'!AU:AU="1-3 per month",0.08,IF('6 months'!AU:AU="once per week",0.14,IF('6 months'!AU:AU="2-4 per week",0.43,IF('6 months'!AU:AU="more than 4 per week",0.8)))))</f>
        <v>0.08</v>
      </c>
      <c r="AV6">
        <f>IF('6 months'!AV:AV="Never/less than 1 per month",0.02,IF('6 months'!AV:AV="1-3 per month",0.08,IF('6 months'!AV:AV="one per week",0.14,IF('6 months'!AV:AV="2-6 per week",0.8,IF('6 months'!AV:AV="1 or more per day",1)))))</f>
        <v>0.02</v>
      </c>
      <c r="AW6">
        <f>IF('6 months'!AW:AW="Never/less than 1 per month",0.02,IF('6 months'!AW:AW="1-3 per month",0.08,IF('6 months'!AW:AW="once per week",0.14,IF('6 months'!AW:AW="2-4 per week",0.43,IF('6 months'!AW:AW="more than 4 per week",0.8)))))</f>
        <v>0.43</v>
      </c>
      <c r="AX6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6">
        <f>IF('6 months'!AY:AY="Never/less than 1 per month",0.02,IF('6 months'!AY:AY="1-3 per month",0.08,IF('6 months'!AY:AY="1 per week",0.14,IF('6 months'!AY:AY="2-4 per week",0.43,IF('6 months'!AY:AY="more than 4 per week",0.8)))))</f>
        <v>0.02</v>
      </c>
      <c r="AZ6">
        <f>IF('6 months'!AZ:AZ="Never/less than 1 per month",0.02,IF('6 months'!AZ:AZ="1-3 per month",0.08,IF('6 months'!AZ:AZ="once per week",0.14,IF('6 months'!AZ:AZ="2-4 per week",0.43,IF('6 months'!AZ:AZ="more than 4 per week",0.8)))))</f>
        <v>0.08</v>
      </c>
      <c r="BA6">
        <f>IF('6 months'!BA:BA="Never/less than 1 per month",0.02,IF('6 months'!BA:BA="1-3 per month",0.08,IF('6 months'!BA:BA="1 per week",0.14,IF('6 months'!BA:BA="2-4 per week",0.8,IF('6 months'!BA:BA="more than 4 per week",0.8)))))</f>
        <v>0.02</v>
      </c>
      <c r="BB6">
        <f>IF('6 months'!BB:BB="Never/less than 1 per month",0.02,IF('6 months'!BB:BB="1-3 per month",0.08,IF('6 months'!BB:BB="1 per week",0.14,IF('6 months'!BB:BB="2-4 per week",0.8,IF('6 months'!BB:BB="more than 4 per week",0.8)))))</f>
        <v>0.08</v>
      </c>
      <c r="BC6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6">
        <f>IF('6 months'!BD:BD="Never/less than 1 per month",0.02,IF('6 months'!BD:BD="1-3 per month",0.08,IF('6 months'!BD:BD="1 per week",0.14,IF('6 months'!BD:BD="more than 1 per week",0.8))))</f>
        <v>0.02</v>
      </c>
      <c r="BE6">
        <f>IF('6 months'!BE:BE="Never/less than 1 per month",0.02,IF('6 months'!BE:BE="1-3 per month",0.08,IF('6 months'!BE:BE="1 per week",0.14,IF('6 months'!BE:BE="more than 1 per week",0.8))))</f>
        <v>0.14000000000000001</v>
      </c>
      <c r="BF6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6">
        <f>IF('6 months'!BG:BG="Never/less than 1/month",0.02,IF('6 months'!BG:BG="1-3 times/month",0.08,IF('6 months'!BG:BG="once per week",0.14,IF('6 months'!BG:BG="2-4 times/week",0.43,IF('6 months'!BG:BG="more than 4 times/week",0.8)))))</f>
        <v>0.43</v>
      </c>
      <c r="BH6">
        <f>IF('6 months'!BH:BH="Never/less than 1/month",0.02,IF('6 months'!BH:BH="1-3 times/month",0.08,IF('6 months'!BH:BH="once per week",0.14,IF('6 months'!BH:BH="2-4 times/week",0.43,IF('6 months'!BH:BH="more than 4 times/week",0.8)))))</f>
        <v>0.14000000000000001</v>
      </c>
      <c r="BI6">
        <f>IF('6 months'!BI:BI="Never/less than 1/month",0.02,IF('6 months'!BI:BI="1-3 times/month",0.08,IF('6 months'!BI:BI="once per week",0.14,IF('6 months'!BI:BI="2-4 times/week",0.43,IF('6 months'!BI:BI="1 or more per day",1)))))</f>
        <v>0.08</v>
      </c>
      <c r="BJ6">
        <f>IF('6 months'!BJ:BJ="Never/less than 1 per month",0.02,IF('6 months'!BJ:BJ="1-3 per month",0.08,IF('6 months'!BJ:BJ="one per week",0.14,IF('6 months'!BJ:BJ="2-4 per week",0.43,IF('6 months'!BJ:BJ="more than 4 per week",0.8)))))</f>
        <v>0.14000000000000001</v>
      </c>
      <c r="BK6">
        <f>IF('6 months'!BK:BK="Never/less than 1 per month",0.02,IF('6 months'!BK:BK="1-3 per month",0.08,IF('6 months'!BK:BK="once per week",0.14,IF('6 months'!BK:BK="2-4 per week",0.43,IF('6 months'!BK:BK="more than 4 per week",0.8)))))</f>
        <v>0.08</v>
      </c>
      <c r="BL6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6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6">
        <f>IF('6 months'!BN:BN="Never/less than 1 per month",0.02,IF('6 months'!BN:BN="1-3 per month",0.08,IF('6 months'!BN:BN="once per week",0.14,IF('6 months'!BN:BN="2-4 per week",0.43,IF('6 months'!BN:BN="more than 4 per week",0.8)))))</f>
        <v>0.14000000000000001</v>
      </c>
      <c r="BO6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6">
        <f>IF('6 months'!BP:BP="Never/less than 1 per month",0.02,IF('6 months'!BP:BP="1-3 per month",0.08,IF('6 months'!BP:BP="one per week",0.14,IF('6 months'!BP:BP="2-4 per week",0.43,IF('6 months'!BP:BP="more than 4 per week",0.8)))))</f>
        <v>0.14000000000000001</v>
      </c>
      <c r="BQ6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6">
        <f>IF('6 months'!BR:BR="never/less than 1 per month",0.02,IF('6 months'!BR:BR="1-3 times per month",0.08,IF('6 months'!BR:BR="once per week",0.14,IF('6 months'!BR:BR="2-4 times per week",0.43,IF('6 months'!BR:BR="more than 4 times per week",0.8)))))</f>
        <v>0.02</v>
      </c>
      <c r="BS6">
        <f>IF('6 months'!BS:BS="Never/less than 1 per month",0.02,IF('6 months'!BS:BS="1-3 per month",0.08,IF('6 months'!BS:BS="once per week",0.14,IF('6 months'!BS:BS="2-4 per week",0.43,IF('6 months'!BS:BS="more than 4 per week",0.8)))))</f>
        <v>0.08</v>
      </c>
      <c r="BT6">
        <f>IF('6 months'!BT:BT="Never/less than 1/month",0.02,IF('6 months'!BT:BT="1-3 times per month",0.08,IF('6 months'!BT:BT="once per week",0.14,IF('6 months'!BT:BT="2-6 times/week",0.8,IF('6 months'!BT:BT="1 or more per day",1)))))</f>
        <v>0.02</v>
      </c>
      <c r="BU6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0.08</v>
      </c>
      <c r="BV6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6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6">
        <f>IF('6 months'!BX:BX="Never/less than 1 per month",0.02,IF('6 months'!BX:BX="1-3 per month",0.08,IF('6 months'!BX:BX="once per week",0.14,IF('6 months'!BX:BX="2-4 per week",0.43,IF('6 months'!BX:BX="more than 4 per week",0.8)))))</f>
        <v>0.43</v>
      </c>
      <c r="BY6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6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6">
        <f>IF('6 months'!CA:CA="Never/less than 1 per month",0.02,IF('6 months'!CA:CA="1-3 per month",0.08,IF('6 months'!CA:CA="once per week",0.14,IF('6 months'!CA:CA="2-4 per week",0.43,IF('6 months'!CA:CA="more than 4 per week",0.8)))))</f>
        <v>0.08</v>
      </c>
      <c r="CB6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6">
        <f>IF('6 months'!CC:CC="Never/less than 1 per month",0.02,IF('6 months'!CC:CC="1-3 per month",0.08,IF('6 months'!CC:CC="one per week",0.14,IF('6 months'!CC:CC="2-6 per week",0.8,IF('6 months'!CC:CC="1 or more per day",1)))))</f>
        <v>0.14000000000000001</v>
      </c>
      <c r="CD6">
        <f>IF('6 months'!CD:CD="Never/less than 1/month",0.02,IF('6 months'!CD:CD="1-3 times/month",0.08,IF('6 months'!CD:CD="once per week",0.14,IF('6 months'!CD:CD="2-4 times/week",0.43,IF('6 months'!CD:CD="more than 4 times/week",0.8)))))</f>
        <v>0.14000000000000001</v>
      </c>
      <c r="CE6">
        <f>IF('6 months'!CE:CE="Never/less than 1 per month",0.02,IF('6 months'!CE:CE="1-3 per month",0.08,IF('6 months'!CE:CE="1 per week",0.14,IF('6 months'!CE:CE="2-4 per week",0.8,IF('6 months'!CE:CE="more than 4 per week",0.8)))))</f>
        <v>0.08</v>
      </c>
      <c r="CF6">
        <f>IF('6 months'!CF:CF="Never/less than 1 per month",0.02,IF('6 months'!CF:CF="1-3 per month",0.08,IF('6 months'!CF:CF="once per week",0.14,IF('6 months'!CF:CF="2-4 per week",0.43,IF('6 months'!CF:CF="more than 4 per week",0.8)))))</f>
        <v>0.02</v>
      </c>
      <c r="CG6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0.43</v>
      </c>
      <c r="CH6">
        <f>IF('6 months'!CH:CH="Never/less than once per month",0.02,IF('6 months'!CH:CH="1-3 times per month",0.08,IF('6 months'!CH:CH="once per week",0.14,IF('6 months'!CH:CH="more than once week",0.43))))</f>
        <v>0.02</v>
      </c>
      <c r="CI6">
        <f>IF('6 months'!CI:CI="Never/less than once per month",0.02,IF('6 months'!CI:CI="1-3 times per month",0.08,IF('6 months'!CI:CI="once per week",0.14,IF('6 months'!CI:CI="more than once week",0.43))))</f>
        <v>0.02</v>
      </c>
      <c r="CJ6">
        <f>IF('6 months'!CJ:CJ="Never/less than 1/month",0.02,IF('6 months'!CJ:CJ="1-3 times per month",0.08,IF('6 months'!CJ:CJ="once per week",0.14,IF('6 months'!CJ:CJ="2-6 times/week",0.8,IF('6 months'!CJ:CJ="1 or more per day",1)))))</f>
        <v>0.8</v>
      </c>
      <c r="CK6">
        <f>IF('6 months'!CK:CK="Never/less than 1 per month",0.02,IF('6 months'!CK:CK="1-3 per month",0.08,IF('6 months'!CK:CK="one per week",0.14,IF('6 months'!CK:CK="2-6 per week",0.8,IF('6 months'!CK:CK="1 or more per day",1)))))</f>
        <v>0.08</v>
      </c>
      <c r="CL6">
        <f>IF('6 months'!CL:CL="Never/less than 1 per month",0.02,IF('6 months'!CL:CL="1-3 per month",0.08,IF('6 months'!CL:CL="one per week",0.14,IF('6 months'!CL:CL="2-6 per week",0.8,IF('6 months'!CL:CL="1 or more per day",1)))))</f>
        <v>0.14000000000000001</v>
      </c>
      <c r="CM6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0.08</v>
      </c>
      <c r="CN6">
        <f>IF('6 months'!CN:CN="Never/less than 1 per month",0.02,IF('6 months'!CN:CN="1-3 per month",0.08,IF('6 months'!CN:CN="once per week",0.14,IF('6 months'!CN:CN="2-4 per week",0.43,IF('6 months'!CN:CN="more than 4 per week",0.8)))))</f>
        <v>0.08</v>
      </c>
      <c r="CO6">
        <f>IF('6 months'!CO:CO="Never/less than 1 per month",0.02,IF('6 months'!CO:CO="1-3 per month",0.08,IF('6 months'!CO:CO="1 per week",0.14,IF('6 months'!CO:CO="more than 1 per week",0.8))))</f>
        <v>0.14000000000000001</v>
      </c>
      <c r="CP6">
        <f>IF('6 months'!CP:CP="Never/less than 1 per month",0.02,IF('6 months'!CP:CP="1-3 per month",0.08,IF('6 months'!CP:CP="1 per week",0.14,IF('6 months'!CP:CP="2-4 per week",0.8,IF('6 months'!CP:CP="more than 4 per week",0.8)))))</f>
        <v>0.14000000000000001</v>
      </c>
      <c r="CQ6">
        <f>IF('6 months'!CQ:CQ="Never/less than once per month",0.02,IF('6 months'!CQ:CQ="1-3 times per month",0.08,IF('6 months'!CQ:CQ="once per week",0.14,IF('6 months'!CQ:CQ="more than once week",0.43))))</f>
        <v>0.02</v>
      </c>
      <c r="CR6">
        <f>IF('6 months'!CR:CR="Never/less than 1/month",0.02,IF('6 months'!CR:CR="1-3 times/month",0.08,IF('6 months'!CR:CR="once per week",0.14,IF('6 months'!CR:CR="2-4 times/week",0.43,IF('6 months'!CR:CR="more than 4 times/week",0.8)))))</f>
        <v>0.08</v>
      </c>
      <c r="CS6">
        <f>IF('6 months'!CS:CS="Never/less than 1 per month",0.02,IF('6 months'!CS:CS="1-3 per month",0.08,IF('6 months'!CS:CS="one per week",0.14,IF('6 months'!CS:CS="2-4 per week",0.43,IF('6 months'!CS:CS="more than 4 per week",0.8)))))</f>
        <v>0.14000000000000001</v>
      </c>
      <c r="CT6">
        <f>IF('6 months'!CT:CT="Never/less than 1 per month",0.02,IF('6 months'!CT:CT="1-3 per month",0.08,IF('6 months'!CT:CT="1 per week",0.14,IF('6 months'!CT:CT="more than 1 per week",0.8))))</f>
        <v>0.08</v>
      </c>
      <c r="CU6">
        <f>IF('6 months'!CU:CU="Never/less than 1/month",0.02,IF('6 months'!CU:CU="1-3 times per month",0.08,IF('6 months'!CU:CU="once per week",0.14,IF('6 months'!CU:CU="2-6 times/week",0.8,IF('6 months'!CU:CU="1 or more per day",1)))))</f>
        <v>0.14000000000000001</v>
      </c>
      <c r="CV6">
        <f>IF('6 months'!CV:CV="Never/less than 1/month",0.02,IF('6 months'!CV:CV="1-3 times/month",0.08,IF('6 months'!CV:CV="once per week",0.14,IF('6 months'!CV:CV="2-4 times/week",0.43,IF('6 months'!CV:CV="more than 4 times/week",0.8)))))</f>
        <v>0.14000000000000001</v>
      </c>
      <c r="CW6">
        <f>IF('6 months'!CW:CW="Never/less than 1 per month",0.02,IF('6 months'!CW:CW="1-3 per month",0.08,IF('6 months'!CW:CW="1 per week",0.14,IF('6 months'!CW:CW="more than 1 per week",0.8))))</f>
        <v>0.02</v>
      </c>
      <c r="CX6">
        <f>IF('6 months'!CX:CX="Never/less than once per month",0.02,IF('6 months'!CX:CX="1-3 times per month",0.08,IF('6 months'!CX:CX="once per week",0.14,IF('6 months'!CX:CX="more than once week",0.43))))</f>
        <v>0.08</v>
      </c>
      <c r="CY6">
        <f>IF('6 months'!CY:CY="Never/less than 1 per month",0.02,IF('6 months'!CY:CY="1-3 per month",0.08,IF('6 months'!CY:CY="once per week",0.14,IF('6 months'!CY:CY="2-4 per week",0.43,IF('6 months'!CY:CY="more than 4 per week",0.8)))))</f>
        <v>0.08</v>
      </c>
      <c r="CZ6">
        <f>IF('6 months'!CZ:CZ="Never/less than 1 per month",0.02,IF('6 months'!CZ:CZ="1-3 per month",0.08,IF('6 months'!CZ:CZ="1-4 per week",0.43,IF('6 months'!CZ:CZ="more than 4 per week",0.8))))</f>
        <v>0.43</v>
      </c>
      <c r="DA6">
        <f>IF('6 months'!DA:DA="Never/less than 1 per month",0.02,IF('6 months'!DA:DA="1-3 per month",0.08,IF('6 months'!DA:DA="once per week",0.14,IF('6 months'!DA:DA="2-4 per week",0.43,IF('6 months'!DA:DA="more than 4 per week",0.8)))))</f>
        <v>0.14000000000000001</v>
      </c>
      <c r="DB6">
        <f>IF('6 months'!DB:DB="Never/less than 1 per month",0.02,IF('6 months'!DB:DB="1-3 per month",0.08,IF('6 months'!DB:DB="1-4 per week",0.43,IF('6 months'!DB:DB="more than 4 per week",0.8))))</f>
        <v>0.02</v>
      </c>
      <c r="DC6">
        <f>IF('6 months'!DC:DC="Never/less than 1 per month",0.02,IF('6 months'!DC:DC="1-3 per month",0.08,IF('6 months'!DC:DC="once per week",0.14,IF('6 months'!DC:DC="2-4 per week",0.43,IF('6 months'!DC:DC="more than 4 per week",0.8)))))</f>
        <v>0.14000000000000001</v>
      </c>
      <c r="DD6">
        <f>IF('6 months'!DD:DD="Never/less than 1 per month",0.02,IF('6 months'!DD:DD="1-3 per month",0.08,IF('6 months'!DD:DD="one per week",0.14,IF('6 months'!DD:DD="2-4 per week",0.43,IF('6 months'!DD:DD="more than 4 per week",0.8)))))</f>
        <v>0.08</v>
      </c>
      <c r="DE6">
        <f>IF('6 months'!DE:DE="Never/less than 1 per month",0.02,IF('6 months'!DE:DE="1-3 per month",0.08,IF('6 months'!DE:DE="1 per week",0.14,IF('6 months'!DE:DE="2-4 per week",0.8,IF('6 months'!DE:DE="more than 4 per week",0.8)))))</f>
        <v>0.8</v>
      </c>
      <c r="DF6">
        <f>IF('6 months'!DF:DF="Never/less than once per month",0.02,IF('6 months'!DF:DF="1-3 times per month",0.08,IF('6 months'!DF:DF="once per week",0.14,IF('6 months'!DF:DF="more than once week",0.43))))</f>
        <v>0.02</v>
      </c>
      <c r="DG6">
        <f>IF('6 months'!DG:DG="Never/less than 1 per month",0.02,IF('6 months'!DG:DG="1-3 per month",0.08,IF('6 months'!DG:DG="1 per week",0.14,IF('6 months'!DG:DG="more than 1 per week",0.8))))</f>
        <v>0.02</v>
      </c>
      <c r="DH6">
        <f>IF('6 months'!DH:DH="Never/less than 1 per month",0.02,IF('6 months'!DH:DH="1-3 per month",0.08,IF('6 months'!DH:DH="once per week",0.14,IF('6 months'!DH:DH="2-4 per week",0.43,IF('6 months'!DH:DH="more than 4 per week",0.8)))))</f>
        <v>0.14000000000000001</v>
      </c>
      <c r="DI6">
        <f>IF('6 months'!DI:DI="Never/less than 1/month",0.02,IF('6 months'!DI:DI="1-3 times/month",0.08,IF('6 months'!DI:DI="once per week",0.14,IF('6 months'!DI:DI="2-4 times/week",0.43,IF('6 months'!DI:DI="1 or more per day",1)))))</f>
        <v>0.08</v>
      </c>
      <c r="DJ6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6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0.02</v>
      </c>
      <c r="DL6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6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6">
        <f>IF('6 months'!DN:DN="Never/less than 1 per month",0.02,IF('6 months'!DN:DN="1-3 per month",0.08,IF('6 months'!DN:DN="one per week",0.14,IF('6 months'!DN:DN="2-4 per week",0.43,IF('6 months'!DN:DN="more than 4 per week",0.8)))))</f>
        <v>0.14000000000000001</v>
      </c>
      <c r="DO6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6">
        <f>IF('6 months'!DP:DP="Never/less than 1 per month",0.02,IF('6 months'!DP:DP="1-3 per month",0.08,IF('6 months'!DP:DP="once per week",0.14,IF('6 months'!DP:DP="2-4 per week",0.43,IF('6 months'!DP:DP="more than 4 per week",0.8)))))</f>
        <v>0.08</v>
      </c>
      <c r="DQ6">
        <f>IF('6 months'!DQ:DQ="Never/less than 1 per month",0.02,IF('6 months'!DQ:DQ="1-3 per month",0.08,IF('6 months'!DQ:DQ="once per week",0.14,IF('6 months'!DQ:DQ="2-4 per week",0.43,IF('6 months'!DQ:DQ="more than 4  per week",0.8)))))</f>
        <v>0.08</v>
      </c>
      <c r="DR6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6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6">
        <f>IF('6 months'!DT:DT="Never/less than 1 per month",0.02,IF('6 months'!DT:DT="1-3 per month",0.08,IF('6 months'!DT:DT="once per week",0.14,IF('6 months'!DT:DT="2-4 per week",0.43,IF('6 months'!DT:DT="more than 4  per week",0.8)))))</f>
        <v>0.08</v>
      </c>
      <c r="DU6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6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6">
        <f>IF('6 months'!DW:DW="Never/less than 1 per month",0.02,IF('6 months'!DW:DW="1-3 per month",0.08,IF('6 months'!DW:DW="once per week",0.14,IF('6 months'!DW:DW="2-4 per week",0.43,IF('6 months'!DW:DW="more than 4 per week",0.8)))))</f>
        <v>0.14000000000000001</v>
      </c>
      <c r="DX6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6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6">
        <f>IF('6 months'!DZ:DZ="Never/less than 1/month",0.02,IF('6 months'!DZ:DZ="1-3 times/month",0.08,IF('6 months'!DZ:DZ="once per week",0.14,IF('6 months'!DZ:DZ="2-4 times/week",0.43,IF('6 months'!DZ:DZ="more than 4 times/week",0.8)))))</f>
        <v>0.08</v>
      </c>
      <c r="EA6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6">
        <f>IF('6 months'!EB:EB="Never/less than 1 per month",0.02,IF('6 months'!EB:EB="1-3 per month",0.08,IF('6 months'!EB:EB="once per week",0.14,IF('6 months'!EB:EB="2-4 per week",0.43,IF('6 months'!EB:EB="more than 4 per week",0.8)))))</f>
        <v>0.08</v>
      </c>
      <c r="EC6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6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6">
        <f>IF('6 months'!EE:EE="Never/less than 1/month",0.02,IF('6 months'!EE:EE="1-3 times per month",0.08,IF('6 months'!EE:EE="once per week",0.14,IF('6 months'!EE:EE="2-6 times/week",0.8,IF('6 months'!EE:EE="1 or more per day",1)))))</f>
        <v>0.02</v>
      </c>
      <c r="EF6">
        <f>IF('6 months'!EF:EF="Never/less than 1 per month",0.02,IF('6 months'!EF:EF="1-3 per month",0.08,IF('6 months'!EF:EF="once per week",0.14,IF('6 months'!EF:EF="2-4 per week",0.43,IF('6 months'!EF:EF="more than 4 per week",0.8)))))</f>
        <v>0.08</v>
      </c>
      <c r="EG6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6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6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0.8</v>
      </c>
      <c r="EJ6">
        <f>IF('6 months'!EJ:EJ="Never/less than once per month",0.02,IF('6 months'!EJ:EJ="1-3 times per month",0.08,IF('6 months'!EJ:EJ="once per week",0.14,IF('6 months'!EJ:EJ="more than once week",0.43))))</f>
        <v>0.02</v>
      </c>
      <c r="EK6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6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0.43</v>
      </c>
      <c r="EM6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2.5</v>
      </c>
      <c r="EN6">
        <f>IF('6 months'!EN:EN="Never/less than 1 per month",0.02,IF('6 months'!EN:EN="1-3 per month",0.08,IF('6 months'!EN:EN="1 per week",0.14,IF('6 months'!EN:EN="2-4 per week",0.8,IF('6 months'!EN:EN="more than 4 per week",0.8)))))</f>
        <v>0.08</v>
      </c>
      <c r="EO6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0.8</v>
      </c>
      <c r="EP6">
        <f>IF('6 months'!EP:EP="Never/less than 1/month",0.02,IF('6 months'!EP:EP="1-3 times/month",0.08,IF('6 months'!EP:EP="once per week",0.14,IF('6 months'!EP:EP="2-4 times/week",0.43,IF('6 months'!EP:EP="more than 4 times/week",0.8)))))</f>
        <v>0.14000000000000001</v>
      </c>
      <c r="EQ6">
        <f>IF('6 months'!EQ:EQ="Never/less than 1/month",0.02,IF('6 months'!EQ:EQ="1-3 times/month",0.08,IF('6 months'!EQ:EQ="once per week",0.14,IF('6 months'!EQ:EQ="2-4 times/week",0.43,IF('6 months'!EQ:EQ="more than 4 times/week",0.8)))))</f>
        <v>0.14000000000000001</v>
      </c>
    </row>
    <row r="7" spans="1:147" x14ac:dyDescent="0.25">
      <c r="A7">
        <v>106</v>
      </c>
      <c r="B7">
        <f>IF('6 months'!B:B="Never/less than 1/month",0.02,IF('6 months'!B:B="1-3 times per month",0.08,IF('6 months'!B:B="once per week",0.14,IF('6 months'!B:B="2-6 times/week",0.8,IF('6 months'!B:B="1 or more per day",1)))))</f>
        <v>0.08</v>
      </c>
      <c r="C7">
        <f>IF('6 months'!C:C="Never/less than 1/month",0.02,IF('6 months'!C:C="1-3 times per month",0.08,IF('6 months'!C:C="once per week",0.14,IF('6 months'!C:C="2-6 times/week",0.8,IF('6 months'!C:C="1 or more per day",1)))))</f>
        <v>0.8</v>
      </c>
      <c r="D7">
        <f>IF('6 months'!D:D="Never/less than 1/month",0.02,IF('6 months'!D:D="1-3 times per month",0.08,IF('6 months'!D:D="once per week",0.14,IF('6 months'!D:D="2-6 times/week",0.8,IF('6 months'!D:D="1 or more per day",1)))))</f>
        <v>0.02</v>
      </c>
      <c r="E7">
        <f>IF('6 months'!E:E="Never/less than 1 per month",0.02,IF('6 months'!E:E="1-3 per month",0.08,IF('6 months'!E:E="once per week",0.14,IF('6 months'!E:E="2-4 per week",0.43,IF('6 months'!E:E="1 or more per day",1)))))</f>
        <v>0.02</v>
      </c>
      <c r="F7">
        <f>IF('6 months'!F:F="Never/less than 1/month",0.02,IF('6 months'!F:F="1-3 times/month",0.08,IF('6 months'!F:F="once per week",0.14,IF('6 months'!F:F="2-4 times/week",0.43,IF('6 months'!F:F="more than 4 times/week",0.8)))))</f>
        <v>0.08</v>
      </c>
      <c r="G7">
        <f>IF('6 months'!G:G="Never/less than 1/month",0.02,IF('6 months'!G:G="1-3 times per month",0.08,IF('6 months'!G:G="once per week",0.14,IF('6 months'!G:G="2-6 times/week",0.8,IF('6 months'!G:G="1 or more per day",1)))))</f>
        <v>0.08</v>
      </c>
      <c r="H7">
        <f>IF('6 months'!H:H="Never/less than 1 per month",0.02,IF('6 months'!H:H="1-3 per month",0.08,IF('6 months'!H:H="once per week",0.14,IF('6 months'!H:H="2-4 per week",0.43,IF('6 months'!H:H="more than 4 per week",0.8)))))</f>
        <v>0.14000000000000001</v>
      </c>
      <c r="I7">
        <f>IF('6 months'!I:I="Never/less than 1 per month",0.02,IF('6 months'!I:I="1-3 per month",0.08,IF('6 months'!I:I="once per week",0.14,IF('6 months'!I:I="2-4 per week",0.43,IF('6 months'!I:I="more than 4 per week",0.8)))))</f>
        <v>0.02</v>
      </c>
      <c r="J7">
        <f>IF('6 months'!J:J="Never/less than 1 per month",0.02,IF('6 months'!J:J="1-3 per month",0.08,IF('6 months'!J:J="once per week",0.14,IF('6 months'!J:J="2-4 per week",0.43,IF('6 months'!J:J="more than 4 per week",0.8)))))</f>
        <v>0.14000000000000001</v>
      </c>
      <c r="K7">
        <f>IF('6 months'!K:K="Never/less than 1 per month",0.02,IF('6 months'!K:K="1-3 per month",0.08,IF('6 months'!K:K="1 per week",0.14,IF('6 months'!K:K="2-4 per week",0.8,IF('6 months'!K:K="more than 4 per week",0.8)))))</f>
        <v>0.02</v>
      </c>
      <c r="L7">
        <f>IF('6 months'!L:L="Never/less than 1/month",0.02,IF('6 months'!L:L="1-3 times/month",0.08,IF('6 months'!L:L="once per week",0.14,IF('6 months'!L:L="2-4 times/week",0.43,IF('6 months'!L:L="more than 4 times/week",0.8)))))</f>
        <v>0.08</v>
      </c>
      <c r="M7">
        <f>IF('6 months'!M:M="Never/less than 1/month",0.02,IF('6 months'!M:M="1-3 times/month",0.08,IF('6 months'!M:M="once per week",0.14,IF('6 months'!M:M="2-4 times/week",0.43,IF('6 months'!M:M="more than 4 times/week",0.8)))))</f>
        <v>0.08</v>
      </c>
      <c r="N7">
        <f>IF('6 months'!N:N="Never/less than 1 per month",0.02,IF('6 months'!N:N="1-3 per month",0.08,IF('6 months'!N:N="1 per week",0.14,IF('6 months'!N:N="2-4 per week",0.8,IF('6 months'!N:N="more than 4 per week",0.8)))))</f>
        <v>0.02</v>
      </c>
      <c r="O7">
        <f>IF('6 months'!O:O="Never/less than 1 per month",0.02,IF('6 months'!O:O="1-3 per month",0.08,IF('6 months'!O:O="one per week",0.14,IF('6 months'!O:O="2-6 per week",0.8,IF('6 months'!O:O="1 or more per day",1)))))</f>
        <v>0.02</v>
      </c>
      <c r="P7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7">
        <f>IF('6 months'!Q:Q="Never/less than 1 per month",0.02,IF('6 months'!Q:Q="1-3 per month",0.08,IF('6 months'!Q:Q="2-6 per week",0.8,IF('6 months'!Q:Q="1 per day",1,IF('6 months'!Q:Q="more than 1 per day",2.5)))))</f>
        <v>0.02</v>
      </c>
      <c r="R7">
        <f>IF('6 months'!R:R="Never/less than once per month",0.02,IF('6 months'!R:R="1-3 times per month",0.08,IF('6 months'!R:R="once per week",0.14,IF('6 months'!R:R="more than once week",0.43))))</f>
        <v>0.14000000000000001</v>
      </c>
      <c r="S7">
        <f>IF('6 months'!S:S="Never/less than 1 per month",0.02,IF('6 months'!S:S="1-3 per month",0.08,IF('6 months'!S:S="1 per week",0.14,IF('6 months'!S:S="more than 1 per week",0.8))))</f>
        <v>0.14000000000000001</v>
      </c>
      <c r="T7">
        <f>IF('6 months'!T:T="Never/less than once per month",0.02,IF('6 months'!T:T="1-3 times per month",0.08,IF('6 months'!T:T="once per week",0.14,IF('6 months'!T:T="more than once week",0.43))))</f>
        <v>0.08</v>
      </c>
      <c r="U7">
        <f>IF('6 months'!U:U="Never/less than 1/month",0.02,IF('6 months'!U:U="1-3 times/month",0.08,IF('6 months'!U:U="once per week",0.14,IF('6 months'!U:U="2-4 times/week",0.43,IF('6 months'!U:U="more than 4 times/week",0.8)))))</f>
        <v>0.08</v>
      </c>
      <c r="V7">
        <f>IF('6 months'!V:V="Never/less than 1/month",0.02,IF('6 months'!V:V="1-3 times/month",0.08,IF('6 months'!V:V="once per week",0.14,IF('6 months'!V:V="2-4 times/week",0.43,IF('6 months'!V:V="more than 4 times/week",0.8)))))</f>
        <v>0.08</v>
      </c>
      <c r="W7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7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0.14000000000000001</v>
      </c>
      <c r="Y7">
        <f>IF('6 months'!Y:Y="Never/less than 1 per month",0.02,IF('6 months'!Y:Y="1-3 per month",0.08,IF('6 months'!Y:Y="once per week",0.14,IF('6 months'!Y:Y="2-4 per week",0.43,IF('6 months'!Y:Y="more than 4 per week",0.8)))))</f>
        <v>0.08</v>
      </c>
      <c r="Z7">
        <f>IF('6 months'!Z:Z="Never/less than 1 per month",0.02,IF('6 months'!Z:Z="1-3 per month",0.08,IF('6 months'!Z:Z="once per week",0.14,IF('6 months'!Z:Z="2-4 per week",0.43,IF('6 months'!Z:Z="more than 4 per week",0.8)))))</f>
        <v>0.14000000000000001</v>
      </c>
      <c r="AA7">
        <f>IF('6 months'!AA:AA="Never/less than 1 per month",0.02,IF('6 months'!AA:AA="1-3 per month",0.08,IF('6 months'!AA:AA="once per week",0.14,IF('6 months'!AA:AA="2-4 per week",0.43,IF('6 months'!AA:AA="more than 4 per week",0.8)))))</f>
        <v>0.43</v>
      </c>
      <c r="AB7">
        <f>IF('6 months'!AB:AB="Never/less than 1 per month",0.02,IF('6 months'!AB:AB="1-3 per month",0.08,IF('6 months'!AB:AB="once per week",0.14,IF('6 months'!AB:AB="2-4 per week",0.43,IF('6 months'!AB:AB="more than 4 per week",0.8)))))</f>
        <v>0.43</v>
      </c>
      <c r="AC7">
        <f>IF('6 months'!AC:AC="Never/less than 1 per month",0.02,IF('6 months'!AC:AC="1-3 per month",0.08,IF('6 months'!AC:AC="once per week",0.14,IF('6 months'!AC:AC="2-4 per week",0.43,IF('6 months'!AC:AC="more than 4 per week",0.8)))))</f>
        <v>0.08</v>
      </c>
      <c r="AD7">
        <f>IF('6 months'!AD:AD="Never/less than 1 per month",0.02,IF('6 months'!AD:AD="1-3 per month",0.08,IF('6 months'!AD:AD="one per week",0.14,IF('6 months'!AD:AD="2-4 per week",0.43,IF('6 months'!AD:AD="more than 4 per week",0.8)))))</f>
        <v>0.08</v>
      </c>
      <c r="AE7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3.5</v>
      </c>
      <c r="AF7">
        <f>IF('6 months'!AF:AF="Never/less than 1 per month",0.02,IF('6 months'!AF:AF="1-3 per month",0.08,IF('6 months'!AF:AF="one per week",0.14,IF('6 months'!AF:AF="2-6 per week",0.8,IF('6 months'!AF:AF="1 or more per day",1)))))</f>
        <v>0.08</v>
      </c>
      <c r="AG7">
        <f>IF('6 months'!AG:AG="never/less than 1 per month",0.02,IF('6 months'!AG:AG="1-3 times per month",0.08,IF('6 months'!AG:AG="once per week",0.14,IF('6 months'!AG:AG="2-4 imes/week",0.43,IF('6 months'!AG:AG="more than 4 times per week",0.8)))))</f>
        <v>0.08</v>
      </c>
      <c r="AH7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0.02</v>
      </c>
      <c r="AI7">
        <f>IF('6 months'!AI:AI="Never/less than once per month",0.02,IF('6 months'!AI:AI="1-3 times per month",0.08,IF('6 months'!AI:AI="once per week",0.14,IF('6 months'!AI:AI="more than once week",0.43))))</f>
        <v>0.02</v>
      </c>
      <c r="AJ7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7">
        <f>IF('6 months'!AK:AK="Never/less than 1 per month",0.02,IF('6 months'!AK:AK="1-3 per month",0.08,IF('6 months'!AK:AK="one per week",0.14,IF('6 months'!AK:AK="2-6 per week",0.8,IF('6 months'!AK:AK="1 or more per day",1)))))</f>
        <v>0.08</v>
      </c>
      <c r="AL7">
        <f>IF('6 months'!AL:AL="Never/less than 1/month",0.02,IF('6 months'!AL:AL="1-3 times/month",0.08,IF('6 months'!AL:AL="once per week",0.14,IF('6 months'!AL:AL="2-4 times/week",0.43,IF('6 months'!AL:AL="more than 4 times/week",0.8)))))</f>
        <v>0.08</v>
      </c>
      <c r="AM7">
        <f>IF('6 months'!AM:AM="Never/less than 1 per month",0.02,IF('6 months'!AM:AM="1-3 per month",0.08,IF('6 months'!AM:AM="one per week",0.14,IF('6 months'!AM:AM="2-6 per week",0.8,IF('6 months'!AM:AM="1 or more per day",1)))))</f>
        <v>0.02</v>
      </c>
      <c r="AN7">
        <f>IF('6 months'!AN:AN="Never/less than 1 per month",0.02,IF('6 months'!AN:AN="1-3 per moth",0.08,IF('6 months'!AN:AN="1 per week",0.14,IF('6 months'!AN:AN="2-4 per week",0.8,IF('6 months'!AN:AN="more than 4 per week",0.8)))))</f>
        <v>0.02</v>
      </c>
      <c r="AO7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7">
        <f>IF('6 months'!AP:AP="Never/less than 1 per month",0.02,IF('6 months'!AP:AP="1-3 per month",0.08,IF('6 months'!AP:AP="1 per week",0.14,IF('6 months'!AP:AP="more than 1 per week",0.8))))</f>
        <v>0.02</v>
      </c>
      <c r="AQ7">
        <f>IF('6 months'!AQ:AQ="never/less than 1 per month",0.02,IF('6 months'!AQ:AQ="1-3 times per month",0.08,IF('6 months'!AQ:AQ="once per week",0.14,IF('6 months'!AQ:AQ="2-4 imes/week",0.43,IF('6 months'!AQ:AQ="more than 4 times per week",0.8)))))</f>
        <v>0.08</v>
      </c>
      <c r="AR7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7">
        <f>IF('6 months'!AS:AS="Never/less than 1 per month",0.02,IF('6 months'!AS:AS="1-3 per month",0.08,IF('6 months'!AS:AS="1 per week",0.14,IF('6 months'!AS:AS="2-4 per week",0.43,IF('6 months'!AS:AS="more than 4 per week",0.8)))))</f>
        <v>0.08</v>
      </c>
      <c r="AT7">
        <f>IF('6 months'!AT:AT="Never/less than 1 per month",0.02,IF('6 months'!AT:AT="1-3 per month",0.08,IF('6 months'!AT:AT="1-4 per week",0.43,IF('6 months'!AT:AT="more than 4 per week",0.8))))</f>
        <v>0.08</v>
      </c>
      <c r="AU7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7">
        <f>IF('6 months'!AV:AV="Never/less than 1 per month",0.02,IF('6 months'!AV:AV="1-3 per month",0.08,IF('6 months'!AV:AV="one per week",0.14,IF('6 months'!AV:AV="2-6 per week",0.8,IF('6 months'!AV:AV="1 or more per day",1)))))</f>
        <v>0.02</v>
      </c>
      <c r="AW7">
        <f>IF('6 months'!AW:AW="Never/less than 1 per month",0.02,IF('6 months'!AW:AW="1-3 per month",0.08,IF('6 months'!AW:AW="once per week",0.14,IF('6 months'!AW:AW="2-4 per week",0.43,IF('6 months'!AW:AW="more than 4 per week",0.8)))))</f>
        <v>0.14000000000000001</v>
      </c>
      <c r="AX7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7">
        <f>IF('6 months'!AY:AY="Never/less than 1 per month",0.02,IF('6 months'!AY:AY="1-3 per month",0.08,IF('6 months'!AY:AY="1 per week",0.14,IF('6 months'!AY:AY="2-4 per week",0.43,IF('6 months'!AY:AY="more than 4 per week",0.8)))))</f>
        <v>0.08</v>
      </c>
      <c r="AZ7">
        <f>IF('6 months'!AZ:AZ="Never/less than 1 per month",0.02,IF('6 months'!AZ:AZ="1-3 per month",0.08,IF('6 months'!AZ:AZ="once per week",0.14,IF('6 months'!AZ:AZ="2-4 per week",0.43,IF('6 months'!AZ:AZ="more than 4 per week",0.8)))))</f>
        <v>0.02</v>
      </c>
      <c r="BA7">
        <f>IF('6 months'!BA:BA="Never/less than 1 per month",0.02,IF('6 months'!BA:BA="1-3 per month",0.08,IF('6 months'!BA:BA="1 per week",0.14,IF('6 months'!BA:BA="2-4 per week",0.8,IF('6 months'!BA:BA="more than 4 per week",0.8)))))</f>
        <v>0.02</v>
      </c>
      <c r="BB7">
        <f>IF('6 months'!BB:BB="Never/less than 1 per month",0.02,IF('6 months'!BB:BB="1-3 per month",0.08,IF('6 months'!BB:BB="1 per week",0.14,IF('6 months'!BB:BB="2-4 per week",0.8,IF('6 months'!BB:BB="more than 4 per week",0.8)))))</f>
        <v>0.08</v>
      </c>
      <c r="BC7">
        <f>IF('6 months'!BC:BC="Never/less than 1 per month",0.02,IF('6 months'!BC:BC="1-3 per month",0.08,IF('6 months'!BC:BC="once per week",0.14,IF('6 months'!BC:BC="2-4 per week",0.43,IF('6 months'!BC:BC="more than 4 per week",0.8)))))</f>
        <v>0.14000000000000001</v>
      </c>
      <c r="BD7">
        <f>IF('6 months'!BD:BD="Never/less than 1 per month",0.02,IF('6 months'!BD:BD="1-3 per month",0.08,IF('6 months'!BD:BD="1 per week",0.14,IF('6 months'!BD:BD="more than 1 per week",0.8))))</f>
        <v>0.14000000000000001</v>
      </c>
      <c r="BE7">
        <f>IF('6 months'!BE:BE="Never/less than 1 per month",0.02,IF('6 months'!BE:BE="1-3 per month",0.08,IF('6 months'!BE:BE="1 per week",0.14,IF('6 months'!BE:BE="more than 1 per week",0.8))))</f>
        <v>0.02</v>
      </c>
      <c r="BF7">
        <f>IF('6 months'!BF:BF="Never/less than 1/month",0.02,IF('6 months'!BF:BF="1-3 times per month",0.08,IF('6 months'!BF:BF="once per week",0.14,IF('6 months'!BF:BF="2-6 times/week",0.8,IF('6 months'!BF:BF="1 or more per day",1)))))</f>
        <v>0.08</v>
      </c>
      <c r="BG7">
        <f>IF('6 months'!BG:BG="Never/less than 1/month",0.02,IF('6 months'!BG:BG="1-3 times/month",0.08,IF('6 months'!BG:BG="once per week",0.14,IF('6 months'!BG:BG="2-4 times/week",0.43,IF('6 months'!BG:BG="more than 4 times/week",0.8)))))</f>
        <v>0.08</v>
      </c>
      <c r="BH7">
        <f>IF('6 months'!BH:BH="Never/less than 1/month",0.02,IF('6 months'!BH:BH="1-3 times/month",0.08,IF('6 months'!BH:BH="once per week",0.14,IF('6 months'!BH:BH="2-4 times/week",0.43,IF('6 months'!BH:BH="more than 4 times/week",0.8)))))</f>
        <v>0.08</v>
      </c>
      <c r="BI7">
        <f>IF('6 months'!BI:BI="Never/less than 1/month",0.02,IF('6 months'!BI:BI="1-3 times/month",0.08,IF('6 months'!BI:BI="once per week",0.14,IF('6 months'!BI:BI="2-4 times/week",0.43,IF('6 months'!BI:BI="1 or more per day",1)))))</f>
        <v>0.02</v>
      </c>
      <c r="BJ7">
        <f>IF('6 months'!BJ:BJ="Never/less than 1 per month",0.02,IF('6 months'!BJ:BJ="1-3 per month",0.08,IF('6 months'!BJ:BJ="one per week",0.14,IF('6 months'!BJ:BJ="2-4 per week",0.43,IF('6 months'!BJ:BJ="more than 4 per week",0.8)))))</f>
        <v>0.08</v>
      </c>
      <c r="BK7">
        <f>IF('6 months'!BK:BK="Never/less than 1 per month",0.02,IF('6 months'!BK:BK="1-3 per month",0.08,IF('6 months'!BK:BK="once per week",0.14,IF('6 months'!BK:BK="2-4 per week",0.43,IF('6 months'!BK:BK="more than 4 per week",0.8)))))</f>
        <v>0.02</v>
      </c>
      <c r="BL7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7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7">
        <f>IF('6 months'!BN:BN="Never/less than 1 per month",0.02,IF('6 months'!BN:BN="1-3 per month",0.08,IF('6 months'!BN:BN="once per week",0.14,IF('6 months'!BN:BN="2-4 per week",0.43,IF('6 months'!BN:BN="more than 4 per week",0.8)))))</f>
        <v>0.14000000000000001</v>
      </c>
      <c r="BO7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7">
        <f>IF('6 months'!BP:BP="Never/less than 1 per month",0.02,IF('6 months'!BP:BP="1-3 per month",0.08,IF('6 months'!BP:BP="one per week",0.14,IF('6 months'!BP:BP="2-4 per week",0.43,IF('6 months'!BP:BP="more than 4 per week",0.8)))))</f>
        <v>0.02</v>
      </c>
      <c r="BQ7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7">
        <f>IF('6 months'!BR:BR="never/less than 1 per month",0.02,IF('6 months'!BR:BR="1-3 times per month",0.08,IF('6 months'!BR:BR="once per week",0.14,IF('6 months'!BR:BR="2-4 times per week",0.43,IF('6 months'!BR:BR="more than 4 times per week",0.8)))))</f>
        <v>0.08</v>
      </c>
      <c r="BS7">
        <f>IF('6 months'!BS:BS="Never/less than 1 per month",0.02,IF('6 months'!BS:BS="1-3 per month",0.08,IF('6 months'!BS:BS="once per week",0.14,IF('6 months'!BS:BS="2-4 per week",0.43,IF('6 months'!BS:BS="more than 4 per week",0.8)))))</f>
        <v>0.02</v>
      </c>
      <c r="BT7">
        <f>IF('6 months'!BT:BT="Never/less than 1/month",0.02,IF('6 months'!BT:BT="1-3 times per month",0.08,IF('6 months'!BT:BT="once per week",0.14,IF('6 months'!BT:BT="2-6 times/week",0.8,IF('6 months'!BT:BT="1 or more per day",1)))))</f>
        <v>0.08</v>
      </c>
      <c r="BU7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0.14000000000000001</v>
      </c>
      <c r="BV7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7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7">
        <f>IF('6 months'!BX:BX="Never/less than 1 per month",0.02,IF('6 months'!BX:BX="1-3 per month",0.08,IF('6 months'!BX:BX="once per week",0.14,IF('6 months'!BX:BX="2-4 per week",0.43,IF('6 months'!BX:BX="more than 4 per week",0.8)))))</f>
        <v>0.08</v>
      </c>
      <c r="BY7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7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7">
        <f>IF('6 months'!CA:CA="Never/less than 1 per month",0.02,IF('6 months'!CA:CA="1-3 per month",0.08,IF('6 months'!CA:CA="once per week",0.14,IF('6 months'!CA:CA="2-4 per week",0.43,IF('6 months'!CA:CA="more than 4 per week",0.8)))))</f>
        <v>0.08</v>
      </c>
      <c r="CB7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7">
        <f>IF('6 months'!CC:CC="Never/less than 1 per month",0.02,IF('6 months'!CC:CC="1-3 per month",0.08,IF('6 months'!CC:CC="one per week",0.14,IF('6 months'!CC:CC="2-6 per week",0.8,IF('6 months'!CC:CC="1 or more per day",1)))))</f>
        <v>0.8</v>
      </c>
      <c r="CD7">
        <f>IF('6 months'!CD:CD="Never/less than 1/month",0.02,IF('6 months'!CD:CD="1-3 times/month",0.08,IF('6 months'!CD:CD="once per week",0.14,IF('6 months'!CD:CD="2-4 times/week",0.43,IF('6 months'!CD:CD="more than 4 times/week",0.8)))))</f>
        <v>0.43</v>
      </c>
      <c r="CE7">
        <f>IF('6 months'!CE:CE="Never/less than 1 per month",0.02,IF('6 months'!CE:CE="1-3 per month",0.08,IF('6 months'!CE:CE="1 per week",0.14,IF('6 months'!CE:CE="2-4 per week",0.8,IF('6 months'!CE:CE="more than 4 per week",0.8)))))</f>
        <v>0.08</v>
      </c>
      <c r="CF7">
        <f>IF('6 months'!CF:CF="Never/less than 1 per month",0.02,IF('6 months'!CF:CF="1-3 per month",0.08,IF('6 months'!CF:CF="once per week",0.14,IF('6 months'!CF:CF="2-4 per week",0.43,IF('6 months'!CF:CF="more than 4 per week",0.8)))))</f>
        <v>0.14000000000000001</v>
      </c>
      <c r="CG7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0.02</v>
      </c>
      <c r="CH7">
        <f>IF('6 months'!CH:CH="Never/less than once per month",0.02,IF('6 months'!CH:CH="1-3 times per month",0.08,IF('6 months'!CH:CH="once per week",0.14,IF('6 months'!CH:CH="more than once week",0.43))))</f>
        <v>0.02</v>
      </c>
      <c r="CI7">
        <f>IF('6 months'!CI:CI="Never/less than once per month",0.02,IF('6 months'!CI:CI="1-3 times per month",0.08,IF('6 months'!CI:CI="once per week",0.14,IF('6 months'!CI:CI="more than once week",0.43))))</f>
        <v>0.02</v>
      </c>
      <c r="CJ7">
        <f>IF('6 months'!CJ:CJ="Never/less than 1/month",0.02,IF('6 months'!CJ:CJ="1-3 times per month",0.08,IF('6 months'!CJ:CJ="once per week",0.14,IF('6 months'!CJ:CJ="2-6 times/week",0.8,IF('6 months'!CJ:CJ="1 or more per day",1)))))</f>
        <v>0.08</v>
      </c>
      <c r="CK7">
        <f>IF('6 months'!CK:CK="Never/less than 1 per month",0.02,IF('6 months'!CK:CK="1-3 per month",0.08,IF('6 months'!CK:CK="one per week",0.14,IF('6 months'!CK:CK="2-6 per week",0.8,IF('6 months'!CK:CK="1 or more per day",1)))))</f>
        <v>0.08</v>
      </c>
      <c r="CL7">
        <f>IF('6 months'!CL:CL="Never/less than 1 per month",0.02,IF('6 months'!CL:CL="1-3 per month",0.08,IF('6 months'!CL:CL="one per week",0.14,IF('6 months'!CL:CL="2-6 per week",0.8,IF('6 months'!CL:CL="1 or more per day",1)))))</f>
        <v>0.08</v>
      </c>
      <c r="CM7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0.08</v>
      </c>
      <c r="CN7">
        <f>IF('6 months'!CN:CN="Never/less than 1 per month",0.02,IF('6 months'!CN:CN="1-3 per month",0.08,IF('6 months'!CN:CN="once per week",0.14,IF('6 months'!CN:CN="2-4 per week",0.43,IF('6 months'!CN:CN="more than 4 per week",0.8)))))</f>
        <v>0.14000000000000001</v>
      </c>
      <c r="CO7">
        <f>IF('6 months'!CO:CO="Never/less than 1 per month",0.02,IF('6 months'!CO:CO="1-3 per month",0.08,IF('6 months'!CO:CO="1 per week",0.14,IF('6 months'!CO:CO="more than 1 per week",0.8))))</f>
        <v>0.02</v>
      </c>
      <c r="CP7">
        <f>IF('6 months'!CP:CP="Never/less than 1 per month",0.02,IF('6 months'!CP:CP="1-3 per month",0.08,IF('6 months'!CP:CP="1 per week",0.14,IF('6 months'!CP:CP="2-4 per week",0.8,IF('6 months'!CP:CP="more than 4 per week",0.8)))))</f>
        <v>0.02</v>
      </c>
      <c r="CQ7">
        <f>IF('6 months'!CQ:CQ="Never/less than once per month",0.02,IF('6 months'!CQ:CQ="1-3 times per month",0.08,IF('6 months'!CQ:CQ="once per week",0.14,IF('6 months'!CQ:CQ="more than once week",0.43))))</f>
        <v>0.02</v>
      </c>
      <c r="CR7">
        <f>IF('6 months'!CR:CR="Never/less than 1/month",0.02,IF('6 months'!CR:CR="1-3 times/month",0.08,IF('6 months'!CR:CR="once per week",0.14,IF('6 months'!CR:CR="2-4 times/week",0.43,IF('6 months'!CR:CR="more than 4 times/week",0.8)))))</f>
        <v>0.08</v>
      </c>
      <c r="CS7">
        <f>IF('6 months'!CS:CS="Never/less than 1 per month",0.02,IF('6 months'!CS:CS="1-3 per month",0.08,IF('6 months'!CS:CS="one per week",0.14,IF('6 months'!CS:CS="2-4 per week",0.43,IF('6 months'!CS:CS="more than 4 per week",0.8)))))</f>
        <v>0.08</v>
      </c>
      <c r="CT7">
        <f>IF('6 months'!CT:CT="Never/less than 1 per month",0.02,IF('6 months'!CT:CT="1-3 per month",0.08,IF('6 months'!CT:CT="1 per week",0.14,IF('6 months'!CT:CT="more than 1 per week",0.8))))</f>
        <v>0.08</v>
      </c>
      <c r="CU7">
        <f>IF('6 months'!CU:CU="Never/less than 1/month",0.02,IF('6 months'!CU:CU="1-3 times per month",0.08,IF('6 months'!CU:CU="once per week",0.14,IF('6 months'!CU:CU="2-6 times/week",0.8,IF('6 months'!CU:CU="1 or more per day",1)))))</f>
        <v>0.08</v>
      </c>
      <c r="CV7">
        <f>IF('6 months'!CV:CV="Never/less than 1/month",0.02,IF('6 months'!CV:CV="1-3 times/month",0.08,IF('6 months'!CV:CV="once per week",0.14,IF('6 months'!CV:CV="2-4 times/week",0.43,IF('6 months'!CV:CV="more than 4 times/week",0.8)))))</f>
        <v>0.08</v>
      </c>
      <c r="CW7">
        <f>IF('6 months'!CW:CW="Never/less than 1 per month",0.02,IF('6 months'!CW:CW="1-3 per month",0.08,IF('6 months'!CW:CW="1 per week",0.14,IF('6 months'!CW:CW="more than 1 per week",0.8))))</f>
        <v>0.02</v>
      </c>
      <c r="CX7">
        <f>IF('6 months'!CX:CX="Never/less than once per month",0.02,IF('6 months'!CX:CX="1-3 times per month",0.08,IF('6 months'!CX:CX="once per week",0.14,IF('6 months'!CX:CX="more than once week",0.43))))</f>
        <v>0.08</v>
      </c>
      <c r="CY7">
        <f>IF('6 months'!CY:CY="Never/less than 1 per month",0.02,IF('6 months'!CY:CY="1-3 per month",0.08,IF('6 months'!CY:CY="once per week",0.14,IF('6 months'!CY:CY="2-4 per week",0.43,IF('6 months'!CY:CY="more than 4 per week",0.8)))))</f>
        <v>0.08</v>
      </c>
      <c r="CZ7">
        <f>IF('6 months'!CZ:CZ="Never/less than 1 per month",0.02,IF('6 months'!CZ:CZ="1-3 per month",0.08,IF('6 months'!CZ:CZ="1-4 per week",0.43,IF('6 months'!CZ:CZ="more than 4 per week",0.8))))</f>
        <v>0.02</v>
      </c>
      <c r="DA7">
        <f>IF('6 months'!DA:DA="Never/less than 1 per month",0.02,IF('6 months'!DA:DA="1-3 per month",0.08,IF('6 months'!DA:DA="once per week",0.14,IF('6 months'!DA:DA="2-4 per week",0.43,IF('6 months'!DA:DA="more than 4 per week",0.8)))))</f>
        <v>0.14000000000000001</v>
      </c>
      <c r="DB7">
        <f>IF('6 months'!DB:DB="Never/less than 1 per month",0.02,IF('6 months'!DB:DB="1-3 per month",0.08,IF('6 months'!DB:DB="1-4 per week",0.43,IF('6 months'!DB:DB="more than 4 per week",0.8))))</f>
        <v>0.02</v>
      </c>
      <c r="DC7">
        <f>IF('6 months'!DC:DC="Never/less than 1 per month",0.02,IF('6 months'!DC:DC="1-3 per month",0.08,IF('6 months'!DC:DC="once per week",0.14,IF('6 months'!DC:DC="2-4 per week",0.43,IF('6 months'!DC:DC="more than 4 per week",0.8)))))</f>
        <v>0.14000000000000001</v>
      </c>
      <c r="DD7">
        <f>IF('6 months'!DD:DD="Never/less than 1 per month",0.02,IF('6 months'!DD:DD="1-3 per month",0.08,IF('6 months'!DD:DD="one per week",0.14,IF('6 months'!DD:DD="2-4 per week",0.43,IF('6 months'!DD:DD="more than 4 per week",0.8)))))</f>
        <v>0.08</v>
      </c>
      <c r="DE7">
        <f>IF('6 months'!DE:DE="Never/less than 1 per month",0.02,IF('6 months'!DE:DE="1-3 per month",0.08,IF('6 months'!DE:DE="1 per week",0.14,IF('6 months'!DE:DE="2-4 per week",0.8,IF('6 months'!DE:DE="more than 4 per week",0.8)))))</f>
        <v>0.14000000000000001</v>
      </c>
      <c r="DF7">
        <f>IF('6 months'!DF:DF="Never/less than once per month",0.02,IF('6 months'!DF:DF="1-3 times per month",0.08,IF('6 months'!DF:DF="once per week",0.14,IF('6 months'!DF:DF="more than once week",0.43))))</f>
        <v>0.14000000000000001</v>
      </c>
      <c r="DG7">
        <f>IF('6 months'!DG:DG="Never/less than 1 per month",0.02,IF('6 months'!DG:DG="1-3 per month",0.08,IF('6 months'!DG:DG="1 per week",0.14,IF('6 months'!DG:DG="more than 1 per week",0.8))))</f>
        <v>0.02</v>
      </c>
      <c r="DH7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7">
        <f>IF('6 months'!DI:DI="Never/less than 1/month",0.02,IF('6 months'!DI:DI="1-3 times/month",0.08,IF('6 months'!DI:DI="once per week",0.14,IF('6 months'!DI:DI="2-4 times/week",0.43,IF('6 months'!DI:DI="1 or more per day",1)))))</f>
        <v>0.02</v>
      </c>
      <c r="DJ7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7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0.14000000000000001</v>
      </c>
      <c r="DL7">
        <f>IF('6 months'!DL:DL="Never/less than 1 per month",0.02,IF('6 months'!DL:DL="1-3 per month",0.08,IF('6 months'!DL:DL="once per week",0.14,IF('6 months'!DL:DL="2-4 per week",0.43,IF('6 months'!DL:DL="more than 4 per week",0.8)))))</f>
        <v>0.08</v>
      </c>
      <c r="DM7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7">
        <f>IF('6 months'!DN:DN="Never/less than 1 per month",0.02,IF('6 months'!DN:DN="1-3 per month",0.08,IF('6 months'!DN:DN="one per week",0.14,IF('6 months'!DN:DN="2-4 per week",0.43,IF('6 months'!DN:DN="more than 4 per week",0.8)))))</f>
        <v>0.08</v>
      </c>
      <c r="DO7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7">
        <f>IF('6 months'!DP:DP="Never/less than 1 per month",0.02,IF('6 months'!DP:DP="1-3 per month",0.08,IF('6 months'!DP:DP="once per week",0.14,IF('6 months'!DP:DP="2-4 per week",0.43,IF('6 months'!DP:DP="more than 4 per week",0.8)))))</f>
        <v>0.14000000000000001</v>
      </c>
      <c r="DQ7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7">
        <f>IF('6 months'!DR:DR="Never/less than 1 per month",0.02,IF('6 months'!DR:DR="1-3 per month",0.08,IF('6 months'!DR:DR="once per week",0.14,IF('6 months'!DR:DR="2-4 per week",0.43,IF('6 months'!DR:DR="more than 4 per week",0.8)))))</f>
        <v>0.14000000000000001</v>
      </c>
      <c r="DS7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0.14000000000000001</v>
      </c>
      <c r="DT7">
        <f>IF('6 months'!DT:DT="Never/less than 1 per month",0.02,IF('6 months'!DT:DT="1-3 per month",0.08,IF('6 months'!DT:DT="once per week",0.14,IF('6 months'!DT:DT="2-4 per week",0.43,IF('6 months'!DT:DT="more than 4  per week",0.8)))))</f>
        <v>0.02</v>
      </c>
      <c r="DU7">
        <f>IF('6 months'!DU:DU="Never/less than 1 per month",0.02,IF('6 months'!DU:DU="1-3 per month",0.08,IF('6 months'!DU:DU="one per week",0.14,IF('6 months'!DU:DU="2-6 per week",0.8,IF('6 months'!DU:DU="1 or more per day",1)))))</f>
        <v>0.08</v>
      </c>
      <c r="DV7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7">
        <f>IF('6 months'!DW:DW="Never/less than 1 per month",0.02,IF('6 months'!DW:DW="1-3 per month",0.08,IF('6 months'!DW:DW="once per week",0.14,IF('6 months'!DW:DW="2-4 per week",0.43,IF('6 months'!DW:DW="more than 4 per week",0.8)))))</f>
        <v>0.02</v>
      </c>
      <c r="DX7">
        <f>IF('6 months'!DX:DX="Never/less than 1/month",0.02,IF('6 months'!DX:DX="1-3 times/month",0.08,IF('6 months'!DX:DX="once per week",0.14,IF('6 months'!DX:DX="2-4 times/week",0.43,IF('6 months'!DX:DX="more than 4 times/week",0.8)))))</f>
        <v>0.08</v>
      </c>
      <c r="DY7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7">
        <f>IF('6 months'!DZ:DZ="Never/less than 1/month",0.02,IF('6 months'!DZ:DZ="1-3 times/month",0.08,IF('6 months'!DZ:DZ="once per week",0.14,IF('6 months'!DZ:DZ="2-4 times/week",0.43,IF('6 months'!DZ:DZ="more than 4 times/week",0.8)))))</f>
        <v>0.08</v>
      </c>
      <c r="EA7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7">
        <f>IF('6 months'!EB:EB="Never/less than 1 per month",0.02,IF('6 months'!EB:EB="1-3 per month",0.08,IF('6 months'!EB:EB="once per week",0.14,IF('6 months'!EB:EB="2-4 per week",0.43,IF('6 months'!EB:EB="more than 4 per week",0.8)))))</f>
        <v>0.02</v>
      </c>
      <c r="EC7">
        <f>IF('6 months'!EC:EC="Never/less than 1 per month",0.02,IF('6 months'!EC:EC="1-3 per month",0.08,IF('6 months'!EC:EC="once per week",0.14,IF('6 months'!EC:EC="2-4 per week",0.43,IF('6 months'!EC:EC="more than 4 per week",0.8)))))</f>
        <v>0.14000000000000001</v>
      </c>
      <c r="ED7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7">
        <f>IF('6 months'!EE:EE="Never/less than 1/month",0.02,IF('6 months'!EE:EE="1-3 times per month",0.08,IF('6 months'!EE:EE="once per week",0.14,IF('6 months'!EE:EE="2-6 times/week",0.8,IF('6 months'!EE:EE="1 or more per day",1)))))</f>
        <v>0.14000000000000001</v>
      </c>
      <c r="EF7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7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7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7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3</v>
      </c>
      <c r="EJ7">
        <f>IF('6 months'!EJ:EJ="Never/less than once per month",0.02,IF('6 months'!EJ:EJ="1-3 times per month",0.08,IF('6 months'!EJ:EJ="once per week",0.14,IF('6 months'!EJ:EJ="more than once week",0.43))))</f>
        <v>0.08</v>
      </c>
      <c r="EK7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7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0.43</v>
      </c>
      <c r="EM7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1</v>
      </c>
      <c r="EN7">
        <f>IF('6 months'!EN:EN="Never/less than 1 per month",0.02,IF('6 months'!EN:EN="1-3 per month",0.08,IF('6 months'!EN:EN="1 per week",0.14,IF('6 months'!EN:EN="2-4 per week",0.8,IF('6 months'!EN:EN="more than 4 per week",0.8)))))</f>
        <v>0.08</v>
      </c>
      <c r="EO7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0.43</v>
      </c>
      <c r="EP7">
        <f>IF('6 months'!EP:EP="Never/less than 1/month",0.02,IF('6 months'!EP:EP="1-3 times/month",0.08,IF('6 months'!EP:EP="once per week",0.14,IF('6 months'!EP:EP="2-4 times/week",0.43,IF('6 months'!EP:EP="more than 4 times/week",0.8)))))</f>
        <v>0.43</v>
      </c>
      <c r="EQ7">
        <f>IF('6 months'!EQ:EQ="Never/less than 1/month",0.02,IF('6 months'!EQ:EQ="1-3 times/month",0.08,IF('6 months'!EQ:EQ="once per week",0.14,IF('6 months'!EQ:EQ="2-4 times/week",0.43,IF('6 months'!EQ:EQ="more than 4 times/week",0.8)))))</f>
        <v>0.02</v>
      </c>
    </row>
    <row r="8" spans="1:147" x14ac:dyDescent="0.25">
      <c r="A8">
        <v>108</v>
      </c>
      <c r="B8">
        <f>IF('6 months'!B:B="Never/less than 1/month",0.02,IF('6 months'!B:B="1-3 times per month",0.08,IF('6 months'!B:B="once per week",0.14,IF('6 months'!B:B="2-6 times/week",0.8,IF('6 months'!B:B="1 or more per day",1)))))</f>
        <v>0.8</v>
      </c>
      <c r="C8">
        <f>IF('6 months'!C:C="Never/less than 1/month",0.02,IF('6 months'!C:C="1-3 times per month",0.08,IF('6 months'!C:C="once per week",0.14,IF('6 months'!C:C="2-6 times/week",0.8,IF('6 months'!C:C="1 or more per day",1)))))</f>
        <v>1</v>
      </c>
      <c r="D8">
        <f>IF('6 months'!D:D="Never/less than 1/month",0.02,IF('6 months'!D:D="1-3 times per month",0.08,IF('6 months'!D:D="once per week",0.14,IF('6 months'!D:D="2-6 times/week",0.8,IF('6 months'!D:D="1 or more per day",1)))))</f>
        <v>0.08</v>
      </c>
      <c r="E8">
        <f>IF('6 months'!E:E="Never/less than 1 per month",0.02,IF('6 months'!E:E="1-3 per month",0.08,IF('6 months'!E:E="once per week",0.14,IF('6 months'!E:E="2-4 per week",0.43,IF('6 months'!E:E="1 or more per day",1)))))</f>
        <v>0.08</v>
      </c>
      <c r="F8">
        <f>IF('6 months'!F:F="Never/less than 1/month",0.02,IF('6 months'!F:F="1-3 times/month",0.08,IF('6 months'!F:F="once per week",0.14,IF('6 months'!F:F="2-4 times/week",0.43,IF('6 months'!F:F="more than 4 times/week",0.8)))))</f>
        <v>0.8</v>
      </c>
      <c r="G8">
        <f>IF('6 months'!G:G="Never/less than 1/month",0.02,IF('6 months'!G:G="1-3 times per month",0.08,IF('6 months'!G:G="once per week",0.14,IF('6 months'!G:G="2-6 times/week",0.8,IF('6 months'!G:G="1 or more per day",1)))))</f>
        <v>0.14000000000000001</v>
      </c>
      <c r="H8">
        <f>IF('6 months'!H:H="Never/less than 1 per month",0.02,IF('6 months'!H:H="1-3 per month",0.08,IF('6 months'!H:H="once per week",0.14,IF('6 months'!H:H="2-4 per week",0.43,IF('6 months'!H:H="more than 4 per week",0.8)))))</f>
        <v>0.08</v>
      </c>
      <c r="I8">
        <f>IF('6 months'!I:I="Never/less than 1 per month",0.02,IF('6 months'!I:I="1-3 per month",0.08,IF('6 months'!I:I="once per week",0.14,IF('6 months'!I:I="2-4 per week",0.43,IF('6 months'!I:I="more than 4 per week",0.8)))))</f>
        <v>0.14000000000000001</v>
      </c>
      <c r="J8">
        <f>IF('6 months'!J:J="Never/less than 1 per month",0.02,IF('6 months'!J:J="1-3 per month",0.08,IF('6 months'!J:J="once per week",0.14,IF('6 months'!J:J="2-4 per week",0.43,IF('6 months'!J:J="more than 4 per week",0.8)))))</f>
        <v>0.08</v>
      </c>
      <c r="K8">
        <f>IF('6 months'!K:K="Never/less than 1 per month",0.02,IF('6 months'!K:K="1-3 per month",0.08,IF('6 months'!K:K="1 per week",0.14,IF('6 months'!K:K="2-4 per week",0.8,IF('6 months'!K:K="more than 4 per week",0.8)))))</f>
        <v>0.14000000000000001</v>
      </c>
      <c r="L8">
        <f>IF('6 months'!L:L="Never/less than 1/month",0.02,IF('6 months'!L:L="1-3 times/month",0.08,IF('6 months'!L:L="once per week",0.14,IF('6 months'!L:L="2-4 times/week",0.43,IF('6 months'!L:L="more than 4 times/week",0.8)))))</f>
        <v>0.14000000000000001</v>
      </c>
      <c r="M8">
        <f>IF('6 months'!M:M="Never/less than 1/month",0.02,IF('6 months'!M:M="1-3 times/month",0.08,IF('6 months'!M:M="once per week",0.14,IF('6 months'!M:M="2-4 times/week",0.43,IF('6 months'!M:M="more than 4 times/week",0.8)))))</f>
        <v>0.43</v>
      </c>
      <c r="N8">
        <f>IF('6 months'!N:N="Never/less than 1 per month",0.02,IF('6 months'!N:N="1-3 per month",0.08,IF('6 months'!N:N="1 per week",0.14,IF('6 months'!N:N="2-4 per week",0.8,IF('6 months'!N:N="more than 4 per week",0.8)))))</f>
        <v>0.14000000000000001</v>
      </c>
      <c r="O8">
        <f>IF('6 months'!O:O="Never/less than 1 per month",0.02,IF('6 months'!O:O="1-3 per month",0.08,IF('6 months'!O:O="one per week",0.14,IF('6 months'!O:O="2-6 per week",0.8,IF('6 months'!O:O="1 or more per day",1)))))</f>
        <v>0.08</v>
      </c>
      <c r="P8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8">
        <f>IF('6 months'!Q:Q="Never/less than 1 per month",0.02,IF('6 months'!Q:Q="1-3 per month",0.08,IF('6 months'!Q:Q="1 per week",0.14,IF('6 months'!Q:Q="2-6 per week",0.8,IF('6 months'!Q:Q="1 per day",1,IF('6 months'!Q:Q="more than 1 per day",2.5))))))</f>
        <v>0.14000000000000001</v>
      </c>
      <c r="R8">
        <f>IF('6 months'!R:R="Never/less than once per month",0.02,IF('6 months'!R:R="1-3 times per month",0.08,IF('6 months'!R:R="once per week",0.14,IF('6 months'!R:R="more than once week",0.43))))</f>
        <v>0.02</v>
      </c>
      <c r="S8">
        <f>IF('6 months'!S:S="Never/less than 1 per month",0.02,IF('6 months'!S:S="1-3 per month",0.08,IF('6 months'!S:S="1 per week",0.14,IF('6 months'!S:S="more than 1 per week",0.8))))</f>
        <v>0.02</v>
      </c>
      <c r="T8">
        <f>IF('6 months'!T:T="Never/less than once per month",0.02,IF('6 months'!T:T="1-3 times per month",0.08,IF('6 months'!T:T="once per week",0.14,IF('6 months'!T:T="more than once week",0.43))))</f>
        <v>0.08</v>
      </c>
      <c r="U8">
        <f>IF('6 months'!U:U="Never/less than 1/month",0.02,IF('6 months'!U:U="1-3 times/month",0.08,IF('6 months'!U:U="once per week",0.14,IF('6 months'!U:U="2-4 times/week",0.43,IF('6 months'!U:U="more than 4 times/week",0.8)))))</f>
        <v>0.43</v>
      </c>
      <c r="V8">
        <f>IF('6 months'!V:V="Never/less than 1/month",0.02,IF('6 months'!V:V="1-3 times/month",0.08,IF('6 months'!V:V="once per week",0.14,IF('6 months'!V:V="2-4 times/week",0.43,IF('6 months'!V:V="more than 4 times/week",0.8)))))</f>
        <v>0.14000000000000001</v>
      </c>
      <c r="W8">
        <f>IF('6 months'!W:W="Never/less than 1/month",0.02,IF('6 months'!W:W="1-3 times/month",0.08,IF('6 months'!W:W="once per week",0.14,IF('6 months'!W:W="2-4 times/week",0.43,IF('6 months'!W:W="more than 4 times/week",0.8)))))</f>
        <v>0.08</v>
      </c>
      <c r="X8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0.14000000000000001</v>
      </c>
      <c r="Y8">
        <f>IF('6 months'!Y:Y="Never/less than 1 per month",0.02,IF('6 months'!Y:Y="1-3 per month",0.08,IF('6 months'!Y:Y="once per week",0.14,IF('6 months'!Y:Y="2-4 per week",0.43,IF('6 months'!Y:Y="more than 4 per week",0.8)))))</f>
        <v>0.14000000000000001</v>
      </c>
      <c r="Z8">
        <f>IF('6 months'!Z:Z="Never/less than 1 per month",0.02,IF('6 months'!Z:Z="1-3 per month",0.08,IF('6 months'!Z:Z="once per week",0.14,IF('6 months'!Z:Z="2-4 per week",0.43,IF('6 months'!Z:Z="more than 4 per week",0.8)))))</f>
        <v>0.08</v>
      </c>
      <c r="AA8">
        <f>IF('6 months'!AA:AA="Never/less than 1 per month",0.02,IF('6 months'!AA:AA="1-3 per month",0.08,IF('6 months'!AA:AA="once per week",0.14,IF('6 months'!AA:AA="2-4 per week",0.43,IF('6 months'!AA:AA="more than 4 per week",0.8)))))</f>
        <v>0.14000000000000001</v>
      </c>
      <c r="AB8">
        <f>IF('6 months'!AB:AB="Never/less than 1 per month",0.02,IF('6 months'!AB:AB="1-3 per month",0.08,IF('6 months'!AB:AB="once per week",0.14,IF('6 months'!AB:AB="2-4 per week",0.43,IF('6 months'!AB:AB="more than 4 per week",0.8)))))</f>
        <v>0.08</v>
      </c>
      <c r="AC8">
        <f>IF('6 months'!AC:AC="Never/less than 1 per month",0.02,IF('6 months'!AC:AC="1-3 per month",0.08,IF('6 months'!AC:AC="once per week",0.14,IF('6 months'!AC:AC="2-4 per week",0.43,IF('6 months'!AC:AC="more than 4 per week",0.8)))))</f>
        <v>0.43</v>
      </c>
      <c r="AD8">
        <f>IF('6 months'!AD:AD="Never/less than 1 per month",0.02,IF('6 months'!AD:AD="1-3 per month",0.08,IF('6 months'!AD:AD="one per week",0.14,IF('6 months'!AD:AD="2-4 per week",0.43,IF('6 months'!AD:AD="more than 4 per week",0.8)))))</f>
        <v>0.08</v>
      </c>
      <c r="AE8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0.14000000000000001</v>
      </c>
      <c r="AF8">
        <f>IF('6 months'!AF:AF="Never/less than 1 per month",0.02,IF('6 months'!AF:AF="1-3 per month",0.08,IF('6 months'!AF:AF="one per week",0.14,IF('6 months'!AF:AF="2-6 per week",0.8,IF('6 months'!AF:AF="1 or more per day",1)))))</f>
        <v>0.08</v>
      </c>
      <c r="AG8">
        <f>IF('6 months'!AG:AG="never/less than 1 per month",0.02,IF('6 months'!AG:AG="1-3 times per month",0.08,IF('6 months'!AG:AG="once per week",0.14,IF('6 months'!AG:AG="2-4 imes/week",0.43,IF('6 months'!AG:AG="more than 4 times per week",0.8)))))</f>
        <v>0.08</v>
      </c>
      <c r="AH8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0.43</v>
      </c>
      <c r="AI8">
        <f>IF('6 months'!AI:AI="Never/less than once per month",0.02,IF('6 months'!AI:AI="1-3 times per month",0.08,IF('6 months'!AI:AI="once per week",0.14,IF('6 months'!AI:AI="more than once week",0.43))))</f>
        <v>0.02</v>
      </c>
      <c r="AJ8">
        <f>IF('6 months'!AJ:AJ="Never/less than 1/month",0.02,IF('6 months'!AJ:AJ="1-3 times/month",0.08,IF('6 months'!AJ:AJ="once per week",0.14,IF('6 months'!AJ:AJ="2-4 times/week",0.43,IF('6 months'!AJ:AJ="more than 4 times/week",0.8)))))</f>
        <v>0.14000000000000001</v>
      </c>
      <c r="AK8">
        <f>IF('6 months'!AK:AK="Never/less than 1 per month",0.02,IF('6 months'!AK:AK="1-3 per month",0.08,IF('6 months'!AK:AK="one per week",0.14,IF('6 months'!AK:AK="2-6 per week",0.8,IF('6 months'!AK:AK="1 or more per day",1)))))</f>
        <v>0.14000000000000001</v>
      </c>
      <c r="AL8">
        <f>IF('6 months'!AL:AL="Never/less than 1/month",0.02,IF('6 months'!AL:AL="1-3 times/month",0.08,IF('6 months'!AL:AL="once per week",0.14,IF('6 months'!AL:AL="2-4 times/week",0.43,IF('6 months'!AL:AL="more than 4 times/week",0.8)))))</f>
        <v>0.43</v>
      </c>
      <c r="AM8">
        <f>IF('6 months'!AM:AM="Never/less than 1 per month",0.02,IF('6 months'!AM:AM="1-3 per month",0.08,IF('6 months'!AM:AM="one per week",0.14,IF('6 months'!AM:AM="2-6 per week",0.8,IF('6 months'!AM:AM="1 or more per day",1)))))</f>
        <v>0.08</v>
      </c>
      <c r="AN8">
        <f>IF('6 months'!AN:AN="Never/less than 1 per month",0.02,IF('6 months'!AN:AN="1-3 per moth",0.08,IF('6 months'!AN:AN="1 per week",0.14,IF('6 months'!AN:AN="2-4 per week",0.8,IF('6 months'!AN:AN="more than 4 per week",0.8)))))</f>
        <v>0.14000000000000001</v>
      </c>
      <c r="AO8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8">
        <f>IF('6 months'!AP:AP="Never/less than 1 per month",0.02,IF('6 months'!AP:AP="1-3 per month",0.08,IF('6 months'!AP:AP="1 per week",0.14,IF('6 months'!AP:AP="more than 1 per week",0.8))))</f>
        <v>0.02</v>
      </c>
      <c r="AQ8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8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0.14000000000000001</v>
      </c>
      <c r="AS8">
        <f>IF('6 months'!AS:AS="Never/less than 1 per month",0.02,IF('6 months'!AS:AS="1-3 per month",0.08,IF('6 months'!AS:AS="1 per week",0.14,IF('6 months'!AS:AS="2-4 per week",0.43,IF('6 months'!AS:AS="more than 4 per week",0.8)))))</f>
        <v>0.08</v>
      </c>
      <c r="AT8">
        <f>IF('6 months'!AT:AT="Never/less than 1 per month",0.02,IF('6 months'!AT:AT="1-3 per month",0.08,IF('6 months'!AT:AT="1-4 per week",0.43,IF('6 months'!AT:AT="more than 4 per week",0.8))))</f>
        <v>0.08</v>
      </c>
      <c r="AU8">
        <f>IF('6 months'!AU:AU="Never/less than 1 per month",0.02,IF('6 months'!AU:AU="1-3 per month",0.08,IF('6 months'!AU:AU="once per week",0.14,IF('6 months'!AU:AU="2-4 per week",0.43,IF('6 months'!AU:AU="more than 4 per week",0.8)))))</f>
        <v>0.08</v>
      </c>
      <c r="AV8">
        <f>IF('6 months'!AV:AV="Never/less than 1 per month",0.02,IF('6 months'!AV:AV="1-3 per month",0.08,IF('6 months'!AV:AV="one per week",0.14,IF('6 months'!AV:AV="2-6 per week",0.8,IF('6 months'!AV:AV="1 or more per day",1)))))</f>
        <v>0.14000000000000001</v>
      </c>
      <c r="AW8">
        <f>IF('6 months'!AW:AW="Never/less than 1 per month",0.02,IF('6 months'!AW:AW="1-3 per month",0.08,IF('6 months'!AW:AW="once per week",0.14,IF('6 months'!AW:AW="2-4 per week",0.43,IF('6 months'!AW:AW="more than 4 per week",0.8)))))</f>
        <v>0.43</v>
      </c>
      <c r="AX8">
        <f>IF('6 months'!AX:AX="Never/less than 1 per month",0.02,IF('6 months'!AX:AX="1-3 per month",0.08,IF('6 months'!AX:AX="once per week",0.14,IF('6 months'!AX:AX="2-4 per week",0.43,IF('6 months'!AX:AX="more than 4 per week",0.8)))))</f>
        <v>0.08</v>
      </c>
      <c r="AY8">
        <f>IF('6 months'!AY:AY="Never/less than 1 per month",0.02,IF('6 months'!AY:AY="1-3 per month",0.08,IF('6 months'!AY:AY="1 per week",0.14,IF('6 months'!AY:AY="2-4 per week",0.43,IF('6 months'!AY:AY="more than 4 per week",0.8)))))</f>
        <v>0.08</v>
      </c>
      <c r="AZ8">
        <f>IF('6 months'!AZ:AZ="Never/less than 1 per month",0.02,IF('6 months'!AZ:AZ="1-3 per month",0.08,IF('6 months'!AZ:AZ="once per week",0.14,IF('6 months'!AZ:AZ="2-4 per week",0.43,IF('6 months'!AZ:AZ="more than 4 per week",0.8)))))</f>
        <v>0.14000000000000001</v>
      </c>
      <c r="BA8">
        <f>IF('6 months'!BA:BA="Never/less than 1 per month",0.02,IF('6 months'!BA:BA="1-3 per month",0.08,IF('6 months'!BA:BA="1 per week",0.14,IF('6 months'!BA:BA="2-4 per week",0.8,IF('6 months'!BA:BA="more than 4 per week",0.8)))))</f>
        <v>0.14000000000000001</v>
      </c>
      <c r="BB8">
        <f>IF('6 months'!BB:BB="Never/less than 1 per month",0.02,IF('6 months'!BB:BB="1-3 per month",0.08,IF('6 months'!BB:BB="1 per week",0.14,IF('6 months'!BB:BB="2-4 per week",0.8,IF('6 months'!BB:BB="more than 4 per week",0.8)))))</f>
        <v>0.14000000000000001</v>
      </c>
      <c r="BC8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8">
        <f>IF('6 months'!BD:BD="Never/less than 1 per month",0.02,IF('6 months'!BD:BD="1-3 per month",0.08,IF('6 months'!BD:BD="1 per week",0.14,IF('6 months'!BD:BD="more than 1 per week",0.8))))</f>
        <v>0.02</v>
      </c>
      <c r="BE8">
        <f>IF('6 months'!BE:BE="Never/less than 1 per month",0.02,IF('6 months'!BE:BE="1-3 per month",0.08,IF('6 months'!BE:BE="1 per week",0.14,IF('6 months'!BE:BE="more than 1 per week",0.8))))</f>
        <v>0.02</v>
      </c>
      <c r="BF8">
        <f>IF('6 months'!BF:BF="Never/less than 1/month",0.02,IF('6 months'!BF:BF="1-3 times per month",0.08,IF('6 months'!BF:BF="once per week",0.14,IF('6 months'!BF:BF="2-6 times/week",0.8,IF('6 months'!BF:BF="1 or more per day",1)))))</f>
        <v>0.08</v>
      </c>
      <c r="BG8">
        <f>IF('6 months'!BG:BG="Never/less than 1/month",0.02,IF('6 months'!BG:BG="1-3 times/month",0.08,IF('6 months'!BG:BG="once per week",0.14,IF('6 months'!BG:BG="2-4 times/week",0.43,IF('6 months'!BG:BG="more than 4 times/week",0.8)))))</f>
        <v>0.14000000000000001</v>
      </c>
      <c r="BH8">
        <f>IF('6 months'!BH:BH="Never/less than 1/month",0.02,IF('6 months'!BH:BH="1-3 times/month",0.08,IF('6 months'!BH:BH="once per week",0.14,IF('6 months'!BH:BH="2-4 times/week",0.43,IF('6 months'!BH:BH="more than 4 times/week",0.8)))))</f>
        <v>0.08</v>
      </c>
      <c r="BI8">
        <f>IF('6 months'!BI:BI="Never/less than 1/month",0.02,IF('6 months'!BI:BI="1-3 times/month",0.08,IF('6 months'!BI:BI="once per week",0.14,IF('6 months'!BI:BI="2-4 times/week",0.43,IF('6 months'!BI:BI="1 or more per day",1)))))</f>
        <v>0.14000000000000001</v>
      </c>
      <c r="BJ8">
        <f>IF('6 months'!BJ:BJ="Never/less than 1 per month",0.02,IF('6 months'!BJ:BJ="1-3 per month",0.08,IF('6 months'!BJ:BJ="one per week",0.14,IF('6 months'!BJ:BJ="2-4 per week",0.43,IF('6 months'!BJ:BJ="more than 4 per week",0.8)))))</f>
        <v>0.08</v>
      </c>
      <c r="BK8">
        <f>IF('6 months'!BK:BK="Never/less than 1 per month",0.02,IF('6 months'!BK:BK="1-3 per month",0.08,IF('6 months'!BK:BK="once per week",0.14,IF('6 months'!BK:BK="2-4 per week",0.43,IF('6 months'!BK:BK="more than 4 per week",0.8)))))</f>
        <v>0.08</v>
      </c>
      <c r="BL8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8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8">
        <f>IF('6 months'!BN:BN="Never/less than 1 per month",0.02,IF('6 months'!BN:BN="1-3 per month",0.08,IF('6 months'!BN:BN="once per week",0.14,IF('6 months'!BN:BN="2-4 per week",0.43,IF('6 months'!BN:BN="more than 4 per week",0.8)))))</f>
        <v>0.08</v>
      </c>
      <c r="BO8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8">
        <f>IF('6 months'!BP:BP="Never/less than 1 per month",0.02,IF('6 months'!BP:BP="1-3 per month",0.08,IF('6 months'!BP:BP="one per week",0.14,IF('6 months'!BP:BP="2-4 per week",0.43,IF('6 months'!BP:BP="more than 4 per week",0.8)))))</f>
        <v>0.14000000000000001</v>
      </c>
      <c r="BQ8">
        <f>IF('6 months'!BQ:BQ="Never/less than 1 per month",0.02,IF('6 months'!BQ:BQ="1-3 per month",0.08,IF('6 months'!BQ:BQ="once per week",0.14,IF('6 months'!BQ:BQ="2-4 per week",0.43,IF('6 months'!BQ:BQ="more than 4 per week",0.8)))))</f>
        <v>0.08</v>
      </c>
      <c r="BR8">
        <f>IF('6 months'!BR:BR="never/less than 1 per month",0.02,IF('6 months'!BR:BR="1-3 times per month",0.08,IF('6 months'!BR:BR="once per week",0.14,IF('6 months'!BR:BR="2-4 times per week",0.43,IF('6 months'!BR:BR="more than 4 times per week",0.8)))))</f>
        <v>0.43</v>
      </c>
      <c r="BS8">
        <f>IF('6 months'!BS:BS="Never/less than 1 per month",0.02,IF('6 months'!BS:BS="1-3 per month",0.08,IF('6 months'!BS:BS="once per week",0.14,IF('6 months'!BS:BS="2-4 per week",0.43,IF('6 months'!BS:BS="more than 4 per week",0.8)))))</f>
        <v>0.43</v>
      </c>
      <c r="BT8">
        <f>IF('6 months'!BT:BT="Never/less than 1/month",0.02,IF('6 months'!BT:BT="1-3 times per month",0.08,IF('6 months'!BT:BT="once per week",0.14,IF('6 months'!BT:BT="2-6 times/week",0.8,IF('6 months'!BT:BT="1 or more per day",1)))))</f>
        <v>0.8</v>
      </c>
      <c r="BU8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0.08</v>
      </c>
      <c r="BV8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8">
        <f>IF('6 months'!BW:BW="never/less than 1 per month",0.02,IF('6 months'!BW:BW="1-3 times per month",0.08,IF('6 months'!BW:BW="once per week",0.14,IF('6 months'!BW:BW="2-4 imes/week",0.43,IF('6 months'!BW:BW="more than 4 times per week",0.8)))))</f>
        <v>0.08</v>
      </c>
      <c r="BX8">
        <f>IF('6 months'!BX:BX="Never/less than 1 per month",0.02,IF('6 months'!BX:BX="1-3 per month",0.08,IF('6 months'!BX:BX="once per week",0.14,IF('6 months'!BX:BX="2-4 per week",0.43,IF('6 months'!BX:BX="more than 4 per week",0.8)))))</f>
        <v>0.14000000000000001</v>
      </c>
      <c r="BY8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0.08</v>
      </c>
      <c r="BZ8">
        <f>IF('6 months'!BZ:BZ="never/less than 1 per month",0.02,IF('6 months'!BZ:BZ="1-3 times per month",0.08,IF('6 months'!BZ:BZ="once per week",0.14,IF('6 months'!BZ:BZ="2-4 imes/week",0.43,IF('6 months'!BZ:BZ="more than 4 times per week",0.8)))))</f>
        <v>0.08</v>
      </c>
      <c r="CA8">
        <f>IF('6 months'!CA:CA="Never/less than 1 per month",0.02,IF('6 months'!CA:CA="1-3 per month",0.08,IF('6 months'!CA:CA="once per week",0.14,IF('6 months'!CA:CA="2-4 per week",0.43,IF('6 months'!CA:CA="more than 4 per week",0.8)))))</f>
        <v>0.08</v>
      </c>
      <c r="CB8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8">
        <f>IF('6 months'!CC:CC="Never/less than 1 per month",0.02,IF('6 months'!CC:CC="1-3 per month",0.08,IF('6 months'!CC:CC="one per week",0.14,IF('6 months'!CC:CC="2-6 per week",0.8,IF('6 months'!CC:CC="1 or more per day",1)))))</f>
        <v>0.08</v>
      </c>
      <c r="CD8">
        <f>IF('6 months'!CD:CD="Never/less than 1/month",0.02,IF('6 months'!CD:CD="1-3 times/month",0.08,IF('6 months'!CD:CD="once per week",0.14,IF('6 months'!CD:CD="2-4 times/week",0.43,IF('6 months'!CD:CD="more than 4 times/week",0.8)))))</f>
        <v>0.8</v>
      </c>
      <c r="CE8">
        <f>IF('6 months'!CE:CE="Never/less than 1 per month",0.02,IF('6 months'!CE:CE="1-3 per month",0.08,IF('6 months'!CE:CE="1 per week",0.14,IF('6 months'!CE:CE="2-4 per week",0.8,IF('6 months'!CE:CE="more than 4 per week",0.8)))))</f>
        <v>0.02</v>
      </c>
      <c r="CF8">
        <f>IF('6 months'!CF:CF="Never/less than 1 per month",0.02,IF('6 months'!CF:CF="1-3 per month",0.08,IF('6 months'!CF:CF="once per week",0.14,IF('6 months'!CF:CF="2-4 per week",0.43,IF('6 months'!CF:CF="more than 4 per week",0.8)))))</f>
        <v>0.14000000000000001</v>
      </c>
      <c r="CG8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0.8</v>
      </c>
      <c r="CH8">
        <f>IF('6 months'!CH:CH="Never/less than once per month",0.02,IF('6 months'!CH:CH="1-3 times per month",0.08,IF('6 months'!CH:CH="once per week",0.14,IF('6 months'!CH:CH="more than once week",0.43))))</f>
        <v>0.02</v>
      </c>
      <c r="CI8">
        <f>IF('6 months'!CI:CI="Never/less than once per month",0.02,IF('6 months'!CI:CI="1-3 times per month",0.08,IF('6 months'!CI:CI="once per week",0.14,IF('6 months'!CI:CI="more than once week",0.43))))</f>
        <v>0.02</v>
      </c>
      <c r="CJ8">
        <f>IF('6 months'!CJ:CJ="Never/less than 1/month",0.02,IF('6 months'!CJ:CJ="1-3 times per month",0.08,IF('6 months'!CJ:CJ="once per week",0.14,IF('6 months'!CJ:CJ="2-6 times/week",0.8,IF('6 months'!CJ:CJ="1 or more per day",1)))))</f>
        <v>0.8</v>
      </c>
      <c r="CK8">
        <f>IF('6 months'!CK:CK="Never/less than 1 per month",0.02,IF('6 months'!CK:CK="1-3 per month",0.08,IF('6 months'!CK:CK="one per week",0.14,IF('6 months'!CK:CK="2-6 per week",0.8,IF('6 months'!CK:CK="1 or more per day",1)))))</f>
        <v>0.08</v>
      </c>
      <c r="CL8">
        <f>IF('6 months'!CL:CL="Never/less than 1 per month",0.02,IF('6 months'!CL:CL="1-3 per month",0.08,IF('6 months'!CL:CL="one per week",0.14,IF('6 months'!CL:CL="2-6 per week",0.8,IF('6 months'!CL:CL="1 or more per day",1)))))</f>
        <v>0.14000000000000001</v>
      </c>
      <c r="CM8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8">
        <f>IF('6 months'!CN:CN="Never/less than 1 per month",0.02,IF('6 months'!CN:CN="1-3 per month",0.08,IF('6 months'!CN:CN="once per week",0.14,IF('6 months'!CN:CN="2-4 per week",0.43,IF('6 months'!CN:CN="more than 4 per week",0.8)))))</f>
        <v>0.08</v>
      </c>
      <c r="CO8">
        <f>IF('6 months'!CO:CO="Never/less than 1 per month",0.02,IF('6 months'!CO:CO="1-3 per month",0.08,IF('6 months'!CO:CO="1 per week",0.14,IF('6 months'!CO:CO="more than 1 per week",0.8))))</f>
        <v>0.02</v>
      </c>
      <c r="CP8">
        <f>IF('6 months'!CP:CP="Never/less than 1 per month",0.02,IF('6 months'!CP:CP="1-3 per month",0.08,IF('6 months'!CP:CP="1 per week",0.14,IF('6 months'!CP:CP="2-4 per week",0.8,IF('6 months'!CP:CP="more than 4 per week",0.8)))))</f>
        <v>0.8</v>
      </c>
      <c r="CQ8">
        <f>IF('6 months'!CQ:CQ="Never/less than once per month",0.02,IF('6 months'!CQ:CQ="1-3 times per month",0.08,IF('6 months'!CQ:CQ="once per week",0.14,IF('6 months'!CQ:CQ="more than once week",0.43))))</f>
        <v>0.08</v>
      </c>
      <c r="CR8">
        <f>IF('6 months'!CR:CR="Never/less than 1/month",0.02,IF('6 months'!CR:CR="1-3 times/month",0.08,IF('6 months'!CR:CR="once per week",0.14,IF('6 months'!CR:CR="2-4 times/week",0.43,IF('6 months'!CR:CR="more than 4 times/week",0.8)))))</f>
        <v>0.14000000000000001</v>
      </c>
      <c r="CS8">
        <f>IF('6 months'!CS:CS="Never/less than 1 per month",0.02,IF('6 months'!CS:CS="1-3 per month",0.08,IF('6 months'!CS:CS="one per week",0.14,IF('6 months'!CS:CS="2-4 per week",0.43,IF('6 months'!CS:CS="more than 4 per week",0.8)))))</f>
        <v>0.02</v>
      </c>
      <c r="CT8">
        <f>IF('6 months'!CT:CT="Never/less than 1 per month",0.02,IF('6 months'!CT:CT="1-3 per month",0.08,IF('6 months'!CT:CT="1 per week",0.14,IF('6 months'!CT:CT="more than 1 per week",0.8))))</f>
        <v>0.08</v>
      </c>
      <c r="CU8">
        <f>IF('6 months'!CU:CU="Never/less than 1/month",0.02,IF('6 months'!CU:CU="1-3 times per month",0.08,IF('6 months'!CU:CU="once per week",0.14,IF('6 months'!CU:CU="2-6 times/week",0.8,IF('6 months'!CU:CU="1 or more per day",1)))))</f>
        <v>0.08</v>
      </c>
      <c r="CV8">
        <f>IF('6 months'!CV:CV="Never/less than 1/month",0.02,IF('6 months'!CV:CV="1-3 times/month",0.08,IF('6 months'!CV:CV="once per week",0.14,IF('6 months'!CV:CV="2-4 times/week",0.43,IF('6 months'!CV:CV="more than 4 times/week",0.8)))))</f>
        <v>0.14000000000000001</v>
      </c>
      <c r="CW8">
        <f>IF('6 months'!CW:CW="Never/less than 1 per month",0.02,IF('6 months'!CW:CW="1-3 per month",0.08,IF('6 months'!CW:CW="1 per week",0.14,IF('6 months'!CW:CW="more than 1 per week",0.8))))</f>
        <v>0.02</v>
      </c>
      <c r="CX8">
        <f>IF('6 months'!CX:CX="Never/less than once per month",0.02,IF('6 months'!CX:CX="1-3 times per month",0.08,IF('6 months'!CX:CX="once per week",0.14,IF('6 months'!CX:CX="more than once week",0.43))))</f>
        <v>0.08</v>
      </c>
      <c r="CY8">
        <f>IF('6 months'!CY:CY="Never/less than 1 per month",0.02,IF('6 months'!CY:CY="1-3 per month",0.08,IF('6 months'!CY:CY="once per week",0.14,IF('6 months'!CY:CY="2-4 per week",0.43,IF('6 months'!CY:CY="more than 4 per week",0.8)))))</f>
        <v>0.14000000000000001</v>
      </c>
      <c r="CZ8">
        <f>IF('6 months'!CZ:CZ="Never/less than 1 per month",0.02,IF('6 months'!CZ:CZ="1-3 per month",0.08,IF('6 months'!CZ:CZ="1-4 per week",0.43,IF('6 months'!CZ:CZ="more than 4 per week",0.8))))</f>
        <v>0.02</v>
      </c>
      <c r="DA8">
        <f>IF('6 months'!DA:DA="Never/less than 1 per month",0.02,IF('6 months'!DA:DA="1-3 per month",0.08,IF('6 months'!DA:DA="once per week",0.14,IF('6 months'!DA:DA="2-4 per week",0.43,IF('6 months'!DA:DA="more than 4 per week",0.8)))))</f>
        <v>0.08</v>
      </c>
      <c r="DB8">
        <f>IF('6 months'!DB:DB="Never/less than 1 per month",0.02,IF('6 months'!DB:DB="1-3 per month",0.08,IF('6 months'!DB:DB="1-4 per week",0.43,IF('6 months'!DB:DB="more than 4 per week",0.8))))</f>
        <v>0.08</v>
      </c>
      <c r="DC8">
        <f>IF('6 months'!DC:DC="Never/less than 1 per month",0.02,IF('6 months'!DC:DC="1-3 per month",0.08,IF('6 months'!DC:DC="once per week",0.14,IF('6 months'!DC:DC="2-4 per week",0.43,IF('6 months'!DC:DC="more than 4 per week",0.8)))))</f>
        <v>0.14000000000000001</v>
      </c>
      <c r="DD8">
        <f>IF('6 months'!DD:DD="Never/less than 1 per month",0.02,IF('6 months'!DD:DD="1-3 per month",0.08,IF('6 months'!DD:DD="one per week",0.14,IF('6 months'!DD:DD="2-4 per week",0.43,IF('6 months'!DD:DD="more than 4 per week",0.8)))))</f>
        <v>0.14000000000000001</v>
      </c>
      <c r="DE8">
        <f>IF('6 months'!DE:DE="Never/less than 1 per month",0.02,IF('6 months'!DE:DE="1-3 per month",0.08,IF('6 months'!DE:DE="1 per week",0.14,IF('6 months'!DE:DE="2-4 per week",0.8,IF('6 months'!DE:DE="more than 4 per week",0.8)))))</f>
        <v>0.08</v>
      </c>
      <c r="DF8">
        <f>IF('6 months'!DF:DF="Never/less than once per month",0.02,IF('6 months'!DF:DF="1-3 times per month",0.08,IF('6 months'!DF:DF="once per week",0.14,IF('6 months'!DF:DF="more than once week",0.43))))</f>
        <v>0.02</v>
      </c>
      <c r="DG8">
        <f>IF('6 months'!DG:DG="Never/less than 1 per month",0.02,IF('6 months'!DG:DG="1-3 per month",0.08,IF('6 months'!DG:DG="1 per week",0.14,IF('6 months'!DG:DG="more than 1 per week",0.8))))</f>
        <v>0.08</v>
      </c>
      <c r="DH8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8">
        <f>IF('6 months'!DI:DI="Never/less than 1/month",0.02,IF('6 months'!DI:DI="1-3 times/month",0.08,IF('6 months'!DI:DI="once per week",0.14,IF('6 months'!DI:DI="2-4 times/week",0.43,IF('6 months'!DI:DI="1 or more per day",1)))))</f>
        <v>0.08</v>
      </c>
      <c r="DJ8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8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0.8</v>
      </c>
      <c r="DL8">
        <f>IF('6 months'!DL:DL="Never/less than 1 per month",0.02,IF('6 months'!DL:DL="1-3 per month",0.08,IF('6 months'!DL:DL="once per week",0.14,IF('6 months'!DL:DL="2-4 per week",0.43,IF('6 months'!DL:DL="more than 4 per week",0.8)))))</f>
        <v>0.08</v>
      </c>
      <c r="DM8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8">
        <f>IF('6 months'!DN:DN="Never/less than 1 per month",0.02,IF('6 months'!DN:DN="1-3 per month",0.08,IF('6 months'!DN:DN="one per week",0.14,IF('6 months'!DN:DN="2-4 per week",0.43,IF('6 months'!DN:DN="more than 4 per week",0.8)))))</f>
        <v>0.08</v>
      </c>
      <c r="DO8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8">
        <f>IF('6 months'!DP:DP="Never/less than 1 per month",0.02,IF('6 months'!DP:DP="1-3 per month",0.08,IF('6 months'!DP:DP="once per week",0.14,IF('6 months'!DP:DP="2-4 per week",0.43,IF('6 months'!DP:DP="more than 4 per week",0.8)))))</f>
        <v>0.43</v>
      </c>
      <c r="DQ8">
        <f>IF('6 months'!DQ:DQ="Never/less than 1 per month",0.02,IF('6 months'!DQ:DQ="1-3 per month",0.08,IF('6 months'!DQ:DQ="once per week",0.14,IF('6 months'!DQ:DQ="2-4 per week",0.43,IF('6 months'!DQ:DQ="more than 4  per week",0.8)))))</f>
        <v>0.08</v>
      </c>
      <c r="DR8">
        <f>IF('6 months'!DR:DR="Never/less than 1 per month",0.02,IF('6 months'!DR:DR="1-3 per month",0.08,IF('6 months'!DR:DR="once per week",0.14,IF('6 months'!DR:DR="2-4 per week",0.43,IF('6 months'!DR:DR="more than 4 per week",0.8)))))</f>
        <v>0.43</v>
      </c>
      <c r="DS8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0.8</v>
      </c>
      <c r="DT8">
        <f>IF('6 months'!DT:DT="Never/less than 1 per month",0.02,IF('6 months'!DT:DT="1-3 per month",0.08,IF('6 months'!DT:DT="once per week",0.14,IF('6 months'!DT:DT="2-4 per week",0.43,IF('6 months'!DT:DT="more than 4  per week",0.8)))))</f>
        <v>0.02</v>
      </c>
      <c r="DU8">
        <f>IF('6 months'!DU:DU="Never/less than 1 per month",0.02,IF('6 months'!DU:DU="1-3 per month",0.08,IF('6 months'!DU:DU="one per week",0.14,IF('6 months'!DU:DU="2-6 per week",0.8,IF('6 months'!DU:DU="1 or more per day",1)))))</f>
        <v>0.14000000000000001</v>
      </c>
      <c r="DV8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8">
        <f>IF('6 months'!DW:DW="Never/less than 1 per month",0.02,IF('6 months'!DW:DW="1-3 per month",0.08,IF('6 months'!DW:DW="once per week",0.14,IF('6 months'!DW:DW="2-4 per week",0.43,IF('6 months'!DW:DW="more than 4 per week",0.8)))))</f>
        <v>0.08</v>
      </c>
      <c r="DX8">
        <f>IF('6 months'!DX:DX="Never/less than 1/month",0.02,IF('6 months'!DX:DX="1-3 times/month",0.08,IF('6 months'!DX:DX="once per week",0.14,IF('6 months'!DX:DX="2-4 times/week",0.43,IF('6 months'!DX:DX="more than 4 times/week",0.8)))))</f>
        <v>0.14000000000000001</v>
      </c>
      <c r="DY8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8">
        <f>IF('6 months'!DZ:DZ="Never/less than 1/month",0.02,IF('6 months'!DZ:DZ="1-3 times/month",0.08,IF('6 months'!DZ:DZ="once per week",0.14,IF('6 months'!DZ:DZ="2-4 times/week",0.43,IF('6 months'!DZ:DZ="more than 4 times/week",0.8)))))</f>
        <v>0.43</v>
      </c>
      <c r="EA8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8">
        <f>IF('6 months'!EB:EB="Never/less than 1 per month",0.02,IF('6 months'!EB:EB="1-3 per month",0.08,IF('6 months'!EB:EB="once per week",0.14,IF('6 months'!EB:EB="2-4 per week",0.43,IF('6 months'!EB:EB="more than 4 per week",0.8)))))</f>
        <v>0.08</v>
      </c>
      <c r="EC8">
        <f>IF('6 months'!EC:EC="Never/less than 1 per month",0.02,IF('6 months'!EC:EC="1-3 per month",0.08,IF('6 months'!EC:EC="once per week",0.14,IF('6 months'!EC:EC="2-4 per week",0.43,IF('6 months'!EC:EC="more than 4 per week",0.8)))))</f>
        <v>0.8</v>
      </c>
      <c r="ED8">
        <f>IF('6 months'!ED:ED="Never/less than 1/month",0.02,IF('6 months'!ED:ED="1-3 times per month",0.08,IF('6 months'!ED:ED="once per week",0.14,IF('6 months'!ED:ED="2-6 times/week",0.8,IF('6 months'!ED:ED="1 or more per day",1)))))</f>
        <v>0.08</v>
      </c>
      <c r="EE8">
        <f>IF('6 months'!EE:EE="Never/less than 1/month",0.02,IF('6 months'!EE:EE="1-3 times per month",0.08,IF('6 months'!EE:EE="once per week",0.14,IF('6 months'!EE:EE="2-6 times/week",0.8,IF('6 months'!EE:EE="1 or more per day",1)))))</f>
        <v>0.08</v>
      </c>
      <c r="EF8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8">
        <f>IF('6 months'!EG:EG="Never/less than 1/month",0.02,IF('6 months'!EG:EG="1-3 times per month",0.08,IF('6 months'!EG:EG="once per week",0.14,IF('6 months'!EG:EG="2-6 times/week",0.8,IF('6 months'!EG:EG="1 or more per day",1)))))</f>
        <v>0.08</v>
      </c>
      <c r="EH8">
        <f>IF('6 months'!EH:EH="Never/less than 1 per month",0.02,IF('6 months'!EH:EH="1-3 per month",0.08,IF('6 months'!EH:EH="once per week",0.14,IF('6 months'!EH:EH="2-4 per week",0.43,IF('6 months'!EH:EH="more than 4 per week",0.8)))))</f>
        <v>0.08</v>
      </c>
      <c r="EI8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2</v>
      </c>
      <c r="EJ8">
        <f>IF('6 months'!EJ:EJ="Never/less than once per month",0.02,IF('6 months'!EJ:EJ="1-3 times per month",0.08,IF('6 months'!EJ:EJ="once per week",0.14,IF('6 months'!EJ:EJ="more than once week",0.43))))</f>
        <v>0.02</v>
      </c>
      <c r="EK8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8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0.43</v>
      </c>
      <c r="EM8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1</v>
      </c>
      <c r="EN8">
        <f>IF('6 months'!EN:EN="Never/less than 1 per month",0.02,IF('6 months'!EN:EN="1-3 per month",0.08,IF('6 months'!EN:EN="1 per week",0.14,IF('6 months'!EN:EN="2-4 per week",0.8,IF('6 months'!EN:EN="more than 4 per week",0.8)))))</f>
        <v>0.8</v>
      </c>
      <c r="EO8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0.08</v>
      </c>
      <c r="EP8">
        <f>IF('6 months'!EP:EP="Never/less than 1/month",0.02,IF('6 months'!EP:EP="1-3 times/month",0.08,IF('6 months'!EP:EP="once per week",0.14,IF('6 months'!EP:EP="2-4 times/week",0.43,IF('6 months'!EP:EP="more than 4 times/week",0.8)))))</f>
        <v>0.08</v>
      </c>
      <c r="EQ8">
        <f>IF('6 months'!EQ:EQ="Never/less than 1/month",0.02,IF('6 months'!EQ:EQ="1-3 times/month",0.08,IF('6 months'!EQ:EQ="once per week",0.14,IF('6 months'!EQ:EQ="2-4 times/week",0.43,IF('6 months'!EQ:EQ="more than 4 times/week",0.8)))))</f>
        <v>0.43</v>
      </c>
    </row>
    <row r="9" spans="1:147" x14ac:dyDescent="0.25">
      <c r="A9">
        <v>109</v>
      </c>
      <c r="B9">
        <f>IF('6 months'!B:B="Never/less than 1/month",0.02,IF('6 months'!B:B="1-3 times per month",0.08,IF('6 months'!B:B="once per week",0.14,IF('6 months'!B:B="2-6 times/week",0.8,IF('6 months'!B:B="1 or more per day",1)))))</f>
        <v>0.08</v>
      </c>
      <c r="C9">
        <f>IF('6 months'!C:C="Never/less than 1/month",0.02,IF('6 months'!C:C="1-3 times per month",0.08,IF('6 months'!C:C="once per week",0.14,IF('6 months'!C:C="2-6 times/week",0.8,IF('6 months'!C:C="1 or more per day",1)))))</f>
        <v>0.8</v>
      </c>
      <c r="D9">
        <f>IF('6 months'!D:D="Never/less than 1/month",0.02,IF('6 months'!D:D="1-3 times per month",0.08,IF('6 months'!D:D="once per week",0.14,IF('6 months'!D:D="2-6 times/week",0.8,IF('6 months'!D:D="1 or more per day",1)))))</f>
        <v>0.14000000000000001</v>
      </c>
      <c r="E9">
        <f>IF('6 months'!E:E="Never/less than 1 per month",0.02,IF('6 months'!E:E="1-3 per month",0.08,IF('6 months'!E:E="once per week",0.14,IF('6 months'!E:E="2-4 per week",0.43,IF('6 months'!E:E="1 or more per day",1)))))</f>
        <v>0.08</v>
      </c>
      <c r="F9">
        <f>IF('6 months'!F:F="Never/less than 1/month",0.02,IF('6 months'!F:F="1-3 times/month",0.08,IF('6 months'!F:F="once per week",0.14,IF('6 months'!F:F="2-4 times/week",0.43,IF('6 months'!F:F="more than 4 times/week",0.8)))))</f>
        <v>0.43</v>
      </c>
      <c r="G9">
        <f>IF('6 months'!G:G="Never/less than 1/month",0.02,IF('6 months'!G:G="1-3 times per month",0.08,IF('6 months'!G:G="once per week",0.14,IF('6 months'!G:G="2-6 times/week",0.8,IF('6 months'!G:G="1 or more per day",1)))))</f>
        <v>0.02</v>
      </c>
      <c r="H9">
        <f>IF('6 months'!H:H="Never/less than 1 per month",0.02,IF('6 months'!H:H="1-3 per month",0.08,IF('6 months'!H:H="once per week",0.14,IF('6 months'!H:H="2-4 per week",0.43,IF('6 months'!H:H="more than 4 per week",0.8)))))</f>
        <v>0.14000000000000001</v>
      </c>
      <c r="I9">
        <f>IF('6 months'!I:I="Never/less than 1 per month",0.02,IF('6 months'!I:I="1-3 per month",0.08,IF('6 months'!I:I="once per week",0.14,IF('6 months'!I:I="2-4 per week",0.43,IF('6 months'!I:I="more than 4 per week",0.8)))))</f>
        <v>0.08</v>
      </c>
      <c r="J9">
        <f>IF('6 months'!J:J="Never/less than 1 per month",0.02,IF('6 months'!J:J="1-3 per month",0.08,IF('6 months'!J:J="once per week",0.14,IF('6 months'!J:J="2-4 per week",0.43,IF('6 months'!J:J="more than 4 per week",0.8)))))</f>
        <v>0.43</v>
      </c>
      <c r="K9">
        <f>IF('6 months'!K:K="Never/less than 1 per month",0.02,IF('6 months'!K:K="1-3 per month",0.08,IF('6 months'!K:K="1 per week",0.14,IF('6 months'!K:K="2-4 per week",0.8,IF('6 months'!K:K="more than 4 per week",0.8)))))</f>
        <v>0.14000000000000001</v>
      </c>
      <c r="L9">
        <f>IF('6 months'!L:L="Never/less than 1/month",0.02,IF('6 months'!L:L="1-3 times/month",0.08,IF('6 months'!L:L="once per week",0.14,IF('6 months'!L:L="2-4 times/week",0.43,IF('6 months'!L:L="more than 4 times/week",0.8)))))</f>
        <v>0.08</v>
      </c>
      <c r="M9">
        <f>IF('6 months'!M:M="Never/less than 1/month",0.02,IF('6 months'!M:M="1-3 times/month",0.08,IF('6 months'!M:M="once per week",0.14,IF('6 months'!M:M="2-4 times/week",0.43,IF('6 months'!M:M="more than 4 times/week",0.8)))))</f>
        <v>0.08</v>
      </c>
      <c r="N9">
        <f>IF('6 months'!N:N="Never/less than 1 per month",0.02,IF('6 months'!N:N="1-3 per month",0.08,IF('6 months'!N:N="1 per week",0.14,IF('6 months'!N:N="2-4 per week",0.8,IF('6 months'!N:N="more than 4 per week",0.8)))))</f>
        <v>0.08</v>
      </c>
      <c r="O9">
        <f>IF('6 months'!O:O="Never/less than 1 per month",0.02,IF('6 months'!O:O="1-3 per month",0.08,IF('6 months'!O:O="one per week",0.14,IF('6 months'!O:O="2-6 per week",0.8,IF('6 months'!O:O="1 or more per day",1)))))</f>
        <v>0.08</v>
      </c>
      <c r="P9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9">
        <f>IF('6 months'!Q:Q="Never/less than 1 per month",0.02,IF('6 months'!Q:Q="1-3 per month",0.08,IF('6 months'!Q:Q="1 per week",0.14,IF('6 months'!Q:Q="2-6 per week",0.8,IF('6 months'!Q:Q="1 per day",1,IF('6 months'!Q:Q="more than 1 per day",2.5))))))</f>
        <v>0.14000000000000001</v>
      </c>
      <c r="R9">
        <f>IF('6 months'!R:R="Never/less than once per month",0.02,IF('6 months'!R:R="1-3 times per month",0.08,IF('6 months'!R:R="once per week",0.14,IF('6 months'!R:R="more than once week",0.43))))</f>
        <v>0.14000000000000001</v>
      </c>
      <c r="S9">
        <f>IF('6 months'!S:S="Never/less than 1 per month",0.02,IF('6 months'!S:S="1-3 per month",0.08,IF('6 months'!S:S="1 per week",0.14,IF('6 months'!S:S="more than 1 per week",0.8))))</f>
        <v>0.8</v>
      </c>
      <c r="T9">
        <f>IF('6 months'!T:T="Never/less than once per month",0.02,IF('6 months'!T:T="1-3 times per month",0.08,IF('6 months'!T:T="once per week",0.14,IF('6 months'!T:T="more than once week",0.43))))</f>
        <v>0.08</v>
      </c>
      <c r="U9">
        <f>IF('6 months'!U:U="Never/less than 1/month",0.02,IF('6 months'!U:U="1-3 times/month",0.08,IF('6 months'!U:U="once per week",0.14,IF('6 months'!U:U="2-4 times/week",0.43,IF('6 months'!U:U="more than 4 times/week",0.8)))))</f>
        <v>0.14000000000000001</v>
      </c>
      <c r="V9">
        <f>IF('6 months'!V:V="Never/less than 1/month",0.02,IF('6 months'!V:V="1-3 times/month",0.08,IF('6 months'!V:V="once per week",0.14,IF('6 months'!V:V="2-4 times/week",0.43,IF('6 months'!V:V="more than 4 times/week",0.8)))))</f>
        <v>0.14000000000000001</v>
      </c>
      <c r="W9">
        <f>IF('6 months'!W:W="Never/less than 1/month",0.02,IF('6 months'!W:W="1-3 times/month",0.08,IF('6 months'!W:W="once per week",0.14,IF('6 months'!W:W="2-4 times/week",0.43,IF('6 months'!W:W="more than 4 times/week",0.8)))))</f>
        <v>0.14000000000000001</v>
      </c>
      <c r="X9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0.8</v>
      </c>
      <c r="Y9">
        <f>IF('6 months'!Y:Y="Never/less than 1 per month",0.02,IF('6 months'!Y:Y="1-3 per month",0.08,IF('6 months'!Y:Y="once per week",0.14,IF('6 months'!Y:Y="2-4 per week",0.43,IF('6 months'!Y:Y="more than 4 per week",0.8)))))</f>
        <v>0.08</v>
      </c>
      <c r="Z9">
        <f>IF('6 months'!Z:Z="Never/less than 1 per month",0.02,IF('6 months'!Z:Z="1-3 per month",0.08,IF('6 months'!Z:Z="once per week",0.14,IF('6 months'!Z:Z="2-4 per week",0.43,IF('6 months'!Z:Z="more than 4 per week",0.8)))))</f>
        <v>0.08</v>
      </c>
      <c r="AA9">
        <f>IF('6 months'!AA:AA="Never/less than 1 per month",0.02,IF('6 months'!AA:AA="1-3 per month",0.08,IF('6 months'!AA:AA="once per week",0.14,IF('6 months'!AA:AA="2-4 per week",0.43,IF('6 months'!AA:AA="more than 4 per week",0.8)))))</f>
        <v>0.14000000000000001</v>
      </c>
      <c r="AB9">
        <f>IF('6 months'!AB:AB="Never/less than 1 per month",0.02,IF('6 months'!AB:AB="1-3 per month",0.08,IF('6 months'!AB:AB="once per week",0.14,IF('6 months'!AB:AB="2-4 per week",0.43,IF('6 months'!AB:AB="more than 4 per week",0.8)))))</f>
        <v>0.14000000000000001</v>
      </c>
      <c r="AC9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9">
        <f>IF('6 months'!AD:AD="Never/less than 1 per month",0.02,IF('6 months'!AD:AD="1-3 per month",0.08,IF('6 months'!AD:AD="one per week",0.14,IF('6 months'!AD:AD="2-4 per week",0.43,IF('6 months'!AD:AD="more than 4 per week",0.8)))))</f>
        <v>0.08</v>
      </c>
      <c r="AE9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0.8</v>
      </c>
      <c r="AF9">
        <f>IF('6 months'!AF:AF="Never/less than 1 per month",0.02,IF('6 months'!AF:AF="1-3 per month",0.08,IF('6 months'!AF:AF="one per week",0.14,IF('6 months'!AF:AF="2-6 per week",0.8,IF('6 months'!AF:AF="1 or more per day",1)))))</f>
        <v>0.08</v>
      </c>
      <c r="AG9">
        <f>IF('6 months'!AG:AG="never/less than 1 per month",0.02,IF('6 months'!AG:AG="1-3 times per month",0.08,IF('6 months'!AG:AG="once per week",0.14,IF('6 months'!AG:AG="2-4 imes/week",0.43,IF('6 months'!AG:AG="more than 4 times per week",0.8)))))</f>
        <v>0.08</v>
      </c>
      <c r="AH9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0.14000000000000001</v>
      </c>
      <c r="AI9">
        <f>IF('6 months'!AI:AI="Never/less than once per month",0.02,IF('6 months'!AI:AI="1-3 times per month",0.08,IF('6 months'!AI:AI="once per week",0.14,IF('6 months'!AI:AI="more than once week",0.43))))</f>
        <v>0.08</v>
      </c>
      <c r="AJ9">
        <f>IF('6 months'!AJ:AJ="Never/less than 1/month",0.02,IF('6 months'!AJ:AJ="1-3 times/month",0.08,IF('6 months'!AJ:AJ="once per week",0.14,IF('6 months'!AJ:AJ="2-4 times/week",0.43,IF('6 months'!AJ:AJ="more than 4 times/week",0.8)))))</f>
        <v>0.08</v>
      </c>
      <c r="AK9">
        <f>IF('6 months'!AK:AK="Never/less than 1 per month",0.02,IF('6 months'!AK:AK="1-3 per month",0.08,IF('6 months'!AK:AK="one per week",0.14,IF('6 months'!AK:AK="2-6 per week",0.8,IF('6 months'!AK:AK="1 or more per day",1)))))</f>
        <v>0.8</v>
      </c>
      <c r="AL9">
        <f>IF('6 months'!AL:AL="Never/less than 1/month",0.02,IF('6 months'!AL:AL="1-3 times/month",0.08,IF('6 months'!AL:AL="once per week",0.14,IF('6 months'!AL:AL="2-4 times/week",0.43,IF('6 months'!AL:AL="more than 4 times/week",0.8)))))</f>
        <v>0.08</v>
      </c>
      <c r="AM9">
        <f>IF('6 months'!AM:AM="Never/less than 1 per month",0.02,IF('6 months'!AM:AM="1-3 per month",0.08,IF('6 months'!AM:AM="one per week",0.14,IF('6 months'!AM:AM="2-6 per week",0.8,IF('6 months'!AM:AM="1 or more per day",1)))))</f>
        <v>0.08</v>
      </c>
      <c r="AN9">
        <f>IF('6 months'!AN:AN="Never/less than 1 per month",0.02,IF('6 months'!AN:AN="1-3 per moth",0.08,IF('6 months'!AN:AN="1 per week",0.14,IF('6 months'!AN:AN="2-4 per week",0.8,IF('6 months'!AN:AN="more than 4 per week",0.8)))))</f>
        <v>0.14000000000000001</v>
      </c>
      <c r="AO9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9">
        <f>IF('6 months'!AP:AP="Never/less than 1 per month",0.02,IF('6 months'!AP:AP="1-3 per month",0.08,IF('6 months'!AP:AP="1 per week",0.14,IF('6 months'!AP:AP="more than 1 per week",0.8))))</f>
        <v>0.14000000000000001</v>
      </c>
      <c r="AQ9">
        <f>IF('6 months'!AQ:AQ="never/less than 1 per month",0.02,IF('6 months'!AQ:AQ="1-3 times per month",0.08,IF('6 months'!AQ:AQ="once per week",0.14,IF('6 months'!AQ:AQ="2-4 imes/week",0.43,IF('6 months'!AQ:AQ="more than 4 times per week",0.8)))))</f>
        <v>0.08</v>
      </c>
      <c r="AR9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0.14000000000000001</v>
      </c>
      <c r="AS9">
        <f>IF('6 months'!AS:AS="Never/less than 1 per month",0.02,IF('6 months'!AS:AS="1-3 per month",0.08,IF('6 months'!AS:AS="1 per week",0.14,IF('6 months'!AS:AS="2-4 per week",0.43,IF('6 months'!AS:AS="more than 4 per week",0.8)))))</f>
        <v>0.08</v>
      </c>
      <c r="AT9">
        <f>IF('6 months'!AT:AT="Never/less than 1 per month",0.02,IF('6 months'!AT:AT="1-3 per month",0.08,IF('6 months'!AT:AT="1-4 per week",0.43,IF('6 months'!AT:AT="more than 4 per week",0.8))))</f>
        <v>0.08</v>
      </c>
      <c r="AU9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9">
        <f>IF('6 months'!AV:AV="Never/less than 1 per month",0.02,IF('6 months'!AV:AV="1-3 per month",0.08,IF('6 months'!AV:AV="one per week",0.14,IF('6 months'!AV:AV="2-6 per week",0.8,IF('6 months'!AV:AV="1 or more per day",1)))))</f>
        <v>0.08</v>
      </c>
      <c r="AW9">
        <f>IF('6 months'!AW:AW="Never/less than 1 per month",0.02,IF('6 months'!AW:AW="1-3 per month",0.08,IF('6 months'!AW:AW="once per week",0.14,IF('6 months'!AW:AW="2-4 per week",0.43,IF('6 months'!AW:AW="more than 4 per week",0.8)))))</f>
        <v>0.14000000000000001</v>
      </c>
      <c r="AX9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9">
        <f>IF('6 months'!AY:AY="Never/less than 1 per month",0.02,IF('6 months'!AY:AY="1-3 per month",0.08,IF('6 months'!AY:AY="1 per week",0.14,IF('6 months'!AY:AY="2-4 per week",0.43,IF('6 months'!AY:AY="more than 4 per week",0.8)))))</f>
        <v>0.14000000000000001</v>
      </c>
      <c r="AZ9">
        <f>IF('6 months'!AZ:AZ="Never/less than 1 per month",0.02,IF('6 months'!AZ:AZ="1-3 per month",0.08,IF('6 months'!AZ:AZ="once per week",0.14,IF('6 months'!AZ:AZ="2-4 per week",0.43,IF('6 months'!AZ:AZ="more than 4 per week",0.8)))))</f>
        <v>0.14000000000000001</v>
      </c>
      <c r="BA9">
        <f>IF('6 months'!BA:BA="Never/less than 1 per month",0.02,IF('6 months'!BA:BA="1-3 per month",0.08,IF('6 months'!BA:BA="1 per week",0.14,IF('6 months'!BA:BA="2-4 per week",0.8,IF('6 months'!BA:BA="more than 4 per week",0.8)))))</f>
        <v>0.08</v>
      </c>
      <c r="BB9">
        <f>IF('6 months'!BB:BB="Never/less than 1 per month",0.02,IF('6 months'!BB:BB="1-3 per month",0.08,IF('6 months'!BB:BB="1 per week",0.14,IF('6 months'!BB:BB="2-4 per week",0.8,IF('6 months'!BB:BB="more than 4 per week",0.8)))))</f>
        <v>0.08</v>
      </c>
      <c r="BC9">
        <f>IF('6 months'!BC:BC="Never/less than 1 per month",0.02,IF('6 months'!BC:BC="1-3 per month",0.08,IF('6 months'!BC:BC="once per week",0.14,IF('6 months'!BC:BC="2-4 per week",0.43,IF('6 months'!BC:BC="more than 4 per week",0.8)))))</f>
        <v>0.08</v>
      </c>
      <c r="BD9">
        <f>IF('6 months'!BD:BD="Never/less than 1 per month",0.02,IF('6 months'!BD:BD="1-3 per month",0.08,IF('6 months'!BD:BD="1 per week",0.14,IF('6 months'!BD:BD="more than 1 per week",0.8))))</f>
        <v>0.08</v>
      </c>
      <c r="BE9">
        <f>IF('6 months'!BE:BE="Never/less than 1 per month",0.02,IF('6 months'!BE:BE="1-3 per month",0.08,IF('6 months'!BE:BE="1 per week",0.14,IF('6 months'!BE:BE="more than 1 per week",0.8))))</f>
        <v>0.14000000000000001</v>
      </c>
      <c r="BF9">
        <f>IF('6 months'!BF:BF="Never/less than 1/month",0.02,IF('6 months'!BF:BF="1-3 times per month",0.08,IF('6 months'!BF:BF="once per week",0.14,IF('6 months'!BF:BF="2-6 times/week",0.8,IF('6 months'!BF:BF="1 or more per day",1)))))</f>
        <v>0.8</v>
      </c>
      <c r="BG9">
        <f>IF('6 months'!BG:BG="Never/less than 1/month",0.02,IF('6 months'!BG:BG="1-3 times/month",0.08,IF('6 months'!BG:BG="once per week",0.14,IF('6 months'!BG:BG="2-4 times/week",0.43,IF('6 months'!BG:BG="more than 4 times/week",0.8)))))</f>
        <v>0.43</v>
      </c>
      <c r="BH9">
        <f>IF('6 months'!BH:BH="Never/less than 1/month",0.02,IF('6 months'!BH:BH="1-3 times/month",0.08,IF('6 months'!BH:BH="once per week",0.14,IF('6 months'!BH:BH="2-4 times/week",0.43,IF('6 months'!BH:BH="more than 4 times/week",0.8)))))</f>
        <v>0.02</v>
      </c>
      <c r="BI9">
        <f>IF('6 months'!BI:BI="Never/less than 1/month",0.02,IF('6 months'!BI:BI="1-3 times/month",0.08,IF('6 months'!BI:BI="once per week",0.14,IF('6 months'!BI:BI="2-4 times/week",0.43,IF('6 months'!BI:BI="1 or more per day",1)))))</f>
        <v>0.14000000000000001</v>
      </c>
      <c r="BJ9">
        <f>IF('6 months'!BJ:BJ="Never/less than 1 per month",0.02,IF('6 months'!BJ:BJ="1-3 per month",0.08,IF('6 months'!BJ:BJ="one per week",0.14,IF('6 months'!BJ:BJ="2-4 per week",0.43,IF('6 months'!BJ:BJ="more than 4 per week",0.8)))))</f>
        <v>0.02</v>
      </c>
      <c r="BK9">
        <f>IF('6 months'!BK:BK="Never/less than 1 per month",0.02,IF('6 months'!BK:BK="1-3 per month",0.08,IF('6 months'!BK:BK="once per week",0.14,IF('6 months'!BK:BK="2-4 per week",0.43,IF('6 months'!BK:BK="more than 4 per week",0.8)))))</f>
        <v>0.08</v>
      </c>
      <c r="BL9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9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9">
        <f>IF('6 months'!BN:BN="Never/less than 1 per month",0.02,IF('6 months'!BN:BN="1-3 per month",0.08,IF('6 months'!BN:BN="once per week",0.14,IF('6 months'!BN:BN="2-4 per week",0.43,IF('6 months'!BN:BN="more than 4 per week",0.8)))))</f>
        <v>0.02</v>
      </c>
      <c r="BO9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9">
        <f>IF('6 months'!BP:BP="Never/less than 1 per month",0.02,IF('6 months'!BP:BP="1-3 per month",0.08,IF('6 months'!BP:BP="one per week",0.14,IF('6 months'!BP:BP="2-4 per week",0.43,IF('6 months'!BP:BP="more than 4 per week",0.8)))))</f>
        <v>0.02</v>
      </c>
      <c r="BQ9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9">
        <f>IF('6 months'!BR:BR="never/less than 1 per month",0.02,IF('6 months'!BR:BR="1-3 times per month",0.08,IF('6 months'!BR:BR="once per week",0.14,IF('6 months'!BR:BR="2-4 times per week",0.43,IF('6 months'!BR:BR="more than 4 times per week",0.8)))))</f>
        <v>0.08</v>
      </c>
      <c r="BS9">
        <f>IF('6 months'!BS:BS="Never/less than 1 per month",0.02,IF('6 months'!BS:BS="1-3 per month",0.08,IF('6 months'!BS:BS="once per week",0.14,IF('6 months'!BS:BS="2-4 per week",0.43,IF('6 months'!BS:BS="more than 4 per week",0.8)))))</f>
        <v>0.08</v>
      </c>
      <c r="BT9">
        <f>IF('6 months'!BT:BT="Never/less than 1/month",0.02,IF('6 months'!BT:BT="1-3 times per month",0.08,IF('6 months'!BT:BT="once per week",0.14,IF('6 months'!BT:BT="2-6 times/week",0.8,IF('6 months'!BT:BT="1 or more per day",1)))))</f>
        <v>0.8</v>
      </c>
      <c r="BU9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9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9">
        <f>IF('6 months'!BW:BW="never/less than 1 per month",0.02,IF('6 months'!BW:BW="1-3 times per month",0.08,IF('6 months'!BW:BW="once per week",0.14,IF('6 months'!BW:BW="2-4 imes/week",0.43,IF('6 months'!BW:BW="more than 4 times per week",0.8)))))</f>
        <v>0.08</v>
      </c>
      <c r="BX9">
        <f>IF('6 months'!BX:BX="Never/less than 1 per month",0.02,IF('6 months'!BX:BX="1-3 per month",0.08,IF('6 months'!BX:BX="once per week",0.14,IF('6 months'!BX:BX="2-4 per week",0.43,IF('6 months'!BX:BX="more than 4 per week",0.8)))))</f>
        <v>0.08</v>
      </c>
      <c r="BY9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0.08</v>
      </c>
      <c r="BZ9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9">
        <f>IF('6 months'!CA:CA="Never/less than 1 per month",0.02,IF('6 months'!CA:CA="1-3 per month",0.08,IF('6 months'!CA:CA="once per week",0.14,IF('6 months'!CA:CA="2-4 per week",0.43,IF('6 months'!CA:CA="more than 4 per week",0.8)))))</f>
        <v>0.08</v>
      </c>
      <c r="CB9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0.14000000000000001</v>
      </c>
      <c r="CC9">
        <f>IF('6 months'!CC:CC="Never/less than 1 per month",0.02,IF('6 months'!CC:CC="1-3 per month",0.08,IF('6 months'!CC:CC="one per week",0.14,IF('6 months'!CC:CC="2-6 per week",0.8,IF('6 months'!CC:CC="1 or more per day",1)))))</f>
        <v>0.08</v>
      </c>
      <c r="CD9">
        <f>IF('6 months'!CD:CD="Never/less than 1/month",0.02,IF('6 months'!CD:CD="1-3 times/month",0.08,IF('6 months'!CD:CD="once per week",0.14,IF('6 months'!CD:CD="2-4 times/week",0.43,IF('6 months'!CD:CD="more than 4 times/week",0.8)))))</f>
        <v>0.43</v>
      </c>
      <c r="CE9">
        <f>IF('6 months'!CE:CE="Never/less than 1 per month",0.02,IF('6 months'!CE:CE="1-3 per month",0.08,IF('6 months'!CE:CE="1 per week",0.14,IF('6 months'!CE:CE="2-4 per week",0.8,IF('6 months'!CE:CE="more than 4 per week",0.8)))))</f>
        <v>0.14000000000000001</v>
      </c>
      <c r="CF9">
        <f>IF('6 months'!CF:CF="Never/less than 1 per month",0.02,IF('6 months'!CF:CF="1-3 per month",0.08,IF('6 months'!CF:CF="once per week",0.14,IF('6 months'!CF:CF="2-4 per week",0.43,IF('6 months'!CF:CF="more than 4 per week",0.8)))))</f>
        <v>0.14000000000000001</v>
      </c>
      <c r="CG9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0.14000000000000001</v>
      </c>
      <c r="CH9">
        <f>IF('6 months'!CH:CH="Never/less than once per month",0.02,IF('6 months'!CH:CH="1-3 times per month",0.08,IF('6 months'!CH:CH="once per week",0.14,IF('6 months'!CH:CH="more than once week",0.43))))</f>
        <v>0.02</v>
      </c>
      <c r="CI9">
        <f>IF('6 months'!CI:CI="Never/less than once per month",0.02,IF('6 months'!CI:CI="1-3 times per month",0.08,IF('6 months'!CI:CI="once per week",0.14,IF('6 months'!CI:CI="more than once week",0.43))))</f>
        <v>0.08</v>
      </c>
      <c r="CJ9">
        <f>IF('6 months'!CJ:CJ="Never/less than 1/month",0.02,IF('6 months'!CJ:CJ="1-3 times per month",0.08,IF('6 months'!CJ:CJ="once per week",0.14,IF('6 months'!CJ:CJ="2-6 times/week",0.8,IF('6 months'!CJ:CJ="1 or more per day",1)))))</f>
        <v>0.8</v>
      </c>
      <c r="CK9">
        <f>IF('6 months'!CK:CK="Never/less than 1 per month",0.02,IF('6 months'!CK:CK="1-3 per month",0.08,IF('6 months'!CK:CK="one per week",0.14,IF('6 months'!CK:CK="2-6 per week",0.8,IF('6 months'!CK:CK="1 or more per day",1)))))</f>
        <v>0.02</v>
      </c>
      <c r="CL9">
        <f>IF('6 months'!CL:CL="Never/less than 1 per month",0.02,IF('6 months'!CL:CL="1-3 per month",0.08,IF('6 months'!CL:CL="one per week",0.14,IF('6 months'!CL:CL="2-6 per week",0.8,IF('6 months'!CL:CL="1 or more per day",1)))))</f>
        <v>0.02</v>
      </c>
      <c r="CM9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0.14000000000000001</v>
      </c>
      <c r="CN9">
        <f>IF('6 months'!CN:CN="Never/less than 1 per month",0.02,IF('6 months'!CN:CN="1-3 per month",0.08,IF('6 months'!CN:CN="once per week",0.14,IF('6 months'!CN:CN="2-4 per week",0.43,IF('6 months'!CN:CN="more than 4 per week",0.8)))))</f>
        <v>0.08</v>
      </c>
      <c r="CO9">
        <f>IF('6 months'!CO:CO="Never/less than 1 per month",0.02,IF('6 months'!CO:CO="1-3 per month",0.08,IF('6 months'!CO:CO="1 per week",0.14,IF('6 months'!CO:CO="more than 1 per week",0.8))))</f>
        <v>0.02</v>
      </c>
      <c r="CP9">
        <f>IF('6 months'!CP:CP="Never/less than 1 per month",0.02,IF('6 months'!CP:CP="1-3 per month",0.08,IF('6 months'!CP:CP="1 per week",0.14,IF('6 months'!CP:CP="2-4 per week",0.8,IF('6 months'!CP:CP="more than 4 per week",0.8)))))</f>
        <v>0.14000000000000001</v>
      </c>
      <c r="CQ9">
        <f>IF('6 months'!CQ:CQ="Never/less than once per month",0.02,IF('6 months'!CQ:CQ="1-3 times per month",0.08,IF('6 months'!CQ:CQ="once per week",0.14,IF('6 months'!CQ:CQ="more than once week",0.43))))</f>
        <v>0.08</v>
      </c>
      <c r="CR9">
        <f>IF('6 months'!CR:CR="Never/less than 1/month",0.02,IF('6 months'!CR:CR="1-3 times/month",0.08,IF('6 months'!CR:CR="once per week",0.14,IF('6 months'!CR:CR="2-4 times/week",0.43,IF('6 months'!CR:CR="more than 4 times/week",0.8)))))</f>
        <v>0.02</v>
      </c>
      <c r="CS9">
        <f>IF('6 months'!CS:CS="Never/less than 1 per month",0.02,IF('6 months'!CS:CS="1-3 per month",0.08,IF('6 months'!CS:CS="one per week",0.14,IF('6 months'!CS:CS="2-4 per week",0.43,IF('6 months'!CS:CS="more than 4 per week",0.8)))))</f>
        <v>0.02</v>
      </c>
      <c r="CT9">
        <f>IF('6 months'!CT:CT="Never/less than 1 per month",0.02,IF('6 months'!CT:CT="1-3 per month",0.08,IF('6 months'!CT:CT="1 per week",0.14,IF('6 months'!CT:CT="more than 1 per week",0.8))))</f>
        <v>0.02</v>
      </c>
      <c r="CU9">
        <f>IF('6 months'!CU:CU="Never/less than 1/month",0.02,IF('6 months'!CU:CU="1-3 times per month",0.08,IF('6 months'!CU:CU="once per week",0.14,IF('6 months'!CU:CU="2-6 times/week",0.8,IF('6 months'!CU:CU="1 or more per day",1)))))</f>
        <v>0.08</v>
      </c>
      <c r="CV9">
        <f>IF('6 months'!CV:CV="Never/less than 1/month",0.02,IF('6 months'!CV:CV="1-3 times/month",0.08,IF('6 months'!CV:CV="once per week",0.14,IF('6 months'!CV:CV="2-4 times/week",0.43,IF('6 months'!CV:CV="more than 4 times/week",0.8)))))</f>
        <v>0.08</v>
      </c>
      <c r="CW9">
        <f>IF('6 months'!CW:CW="Never/less than 1 per month",0.02,IF('6 months'!CW:CW="1-3 per month",0.08,IF('6 months'!CW:CW="1 per week",0.14,IF('6 months'!CW:CW="more than 1 per week",0.8))))</f>
        <v>0.08</v>
      </c>
      <c r="CX9">
        <f>IF('6 months'!CX:CX="Never/less than once per month",0.02,IF('6 months'!CX:CX="1-3 times per month",0.08,IF('6 months'!CX:CX="once per week",0.14,IF('6 months'!CX:CX="more than once week",0.43))))</f>
        <v>0.14000000000000001</v>
      </c>
      <c r="CY9">
        <f>IF('6 months'!CY:CY="Never/less than 1 per month",0.02,IF('6 months'!CY:CY="1-3 per month",0.08,IF('6 months'!CY:CY="once per week",0.14,IF('6 months'!CY:CY="2-4 per week",0.43,IF('6 months'!CY:CY="more than 4 per week",0.8)))))</f>
        <v>0.14000000000000001</v>
      </c>
      <c r="CZ9">
        <f>IF('6 months'!CZ:CZ="Never/less than 1 per month",0.02,IF('6 months'!CZ:CZ="1-3 per month",0.08,IF('6 months'!CZ:CZ="1-4 per week",0.43,IF('6 months'!CZ:CZ="more than 4 per week",0.8))))</f>
        <v>0.02</v>
      </c>
      <c r="DA9">
        <f>IF('6 months'!DA:DA="Never/less than 1 per month",0.02,IF('6 months'!DA:DA="1-3 per month",0.08,IF('6 months'!DA:DA="once per week",0.14,IF('6 months'!DA:DA="2-4 per week",0.43,IF('6 months'!DA:DA="more than 4 per week",0.8)))))</f>
        <v>0.02</v>
      </c>
      <c r="DB9">
        <f>IF('6 months'!DB:DB="Never/less than 1 per month",0.02,IF('6 months'!DB:DB="1-3 per month",0.08,IF('6 months'!DB:DB="1-4 per week",0.43,IF('6 months'!DB:DB="more than 4 per week",0.8))))</f>
        <v>0.02</v>
      </c>
      <c r="DC9">
        <f>IF('6 months'!DC:DC="Never/less than 1 per month",0.02,IF('6 months'!DC:DC="1-3 per month",0.08,IF('6 months'!DC:DC="once per week",0.14,IF('6 months'!DC:DC="2-4 per week",0.43,IF('6 months'!DC:DC="more than 4 per week",0.8)))))</f>
        <v>0.08</v>
      </c>
      <c r="DD9">
        <f>IF('6 months'!DD:DD="Never/less than 1 per month",0.02,IF('6 months'!DD:DD="1-3 per month",0.08,IF('6 months'!DD:DD="one per week",0.14,IF('6 months'!DD:DD="2-4 per week",0.43,IF('6 months'!DD:DD="more than 4 per week",0.8)))))</f>
        <v>0.08</v>
      </c>
      <c r="DE9">
        <f>IF('6 months'!DE:DE="Never/less than 1 per month",0.02,IF('6 months'!DE:DE="1-3 per month",0.08,IF('6 months'!DE:DE="1 per week",0.14,IF('6 months'!DE:DE="2-4 per week",0.8,IF('6 months'!DE:DE="more than 4 per week",0.8)))))</f>
        <v>0.14000000000000001</v>
      </c>
      <c r="DF9">
        <f>IF('6 months'!DF:DF="Never/less than once per month",0.02,IF('6 months'!DF:DF="1-3 times per month",0.08,IF('6 months'!DF:DF="once per week",0.14,IF('6 months'!DF:DF="more than once week",0.43))))</f>
        <v>0.08</v>
      </c>
      <c r="DG9">
        <f>IF('6 months'!DG:DG="Never/less than 1 per month",0.02,IF('6 months'!DG:DG="1-3 per month",0.08,IF('6 months'!DG:DG="1 per week",0.14,IF('6 months'!DG:DG="more than 1 per week",0.8))))</f>
        <v>0.08</v>
      </c>
      <c r="DH9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9">
        <f>IF('6 months'!DI:DI="Never/less than 1/month",0.02,IF('6 months'!DI:DI="1-3 times/month",0.08,IF('6 months'!DI:DI="once per week",0.14,IF('6 months'!DI:DI="2-4 times/week",0.43,IF('6 months'!DI:DI="1 or more per day",1)))))</f>
        <v>0.02</v>
      </c>
      <c r="DJ9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9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0.8</v>
      </c>
      <c r="DL9">
        <f>IF('6 months'!DL:DL="Never/less than 1 per month",0.02,IF('6 months'!DL:DL="1-3 per month",0.08,IF('6 months'!DL:DL="one per week",0.14,IF('6 months'!DL:DL="2-4 per week",0.43,IF('6 months'!DL:DL="more than 4 per week",0.8)))))</f>
        <v>0.14000000000000001</v>
      </c>
      <c r="DM9">
        <f>IF('6 months'!DM:DM="never/less than 1 per month",0.02,IF('6 months'!DM:DM="1-3 times per month",0.08,IF('6 months'!DM:DM="once per week",0.14,IF('6 months'!DM:DM="2-4 imes/week",0.43,IF('6 months'!DM:DM="more than 4 times per week",0.8)))))</f>
        <v>0.08</v>
      </c>
      <c r="DN9">
        <f>IF('6 months'!DN:DN="Never/less than 1 per month",0.02,IF('6 months'!DN:DN="1-3 per month",0.08,IF('6 months'!DN:DN="one per week",0.14,IF('6 months'!DN:DN="2-4 per week",0.43,IF('6 months'!DN:DN="more than 4 per week",0.8)))))</f>
        <v>0.08</v>
      </c>
      <c r="DO9">
        <f>IF('6 months'!DO:DO="never/less than 1 per month",0.02,IF('6 months'!DO:DO="1-3 times per month",0.08,IF('6 months'!DO:DO="once per week",0.14,IF('6 months'!DO:DO="2-4 imes/week",0.43,IF('6 months'!DO:DO="more than 4 times per week",0.8)))))</f>
        <v>0.08</v>
      </c>
      <c r="DP9">
        <f>IF('6 months'!DP:DP="Never/less than 1 per month",0.02,IF('6 months'!DP:DP="1-3 per month",0.08,IF('6 months'!DP:DP="once per week",0.14,IF('6 months'!DP:DP="2-4 per week",0.43,IF('6 months'!DP:DP="more than 4 per week",0.8)))))</f>
        <v>0.08</v>
      </c>
      <c r="DQ9">
        <f>IF('6 months'!DQ:DQ="Never/less than 1 per month",0.02,IF('6 months'!DQ:DQ="1-3 per month",0.08,IF('6 months'!DQ:DQ="once per week",0.14,IF('6 months'!DQ:DQ="2-4 per week",0.43,IF('6 months'!DQ:DQ="more than 4  per week",0.8)))))</f>
        <v>0.08</v>
      </c>
      <c r="DR9">
        <f>IF('6 months'!DR:DR="Never/less than 1 per month",0.02,IF('6 months'!DR:DR="1-3 per month",0.08,IF('6 months'!DR:DR="once per week",0.14,IF('6 months'!DR:DR="2-4 per week",0.43,IF('6 months'!DR:DR="more than 4 per week",0.8)))))</f>
        <v>0.43</v>
      </c>
      <c r="DS9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0.14000000000000001</v>
      </c>
      <c r="DT9">
        <f>IF('6 months'!DT:DT="Never/less than 1 per month",0.02,IF('6 months'!DT:DT="1-3 per month",0.08,IF('6 months'!DT:DT="once per week",0.14,IF('6 months'!DT:DT="2-4 per week",0.43,IF('6 months'!DT:DT="more than 4  per week",0.8)))))</f>
        <v>0.02</v>
      </c>
      <c r="DU9">
        <f>IF('6 months'!DU:DU="Never/less than 1 per month",0.02,IF('6 months'!DU:DU="1-3 per month",0.08,IF('6 months'!DU:DU="one per week",0.14,IF('6 months'!DU:DU="2-6 per week",0.8,IF('6 months'!DU:DU="1 or more per day",1)))))</f>
        <v>0.14000000000000001</v>
      </c>
      <c r="DV9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9">
        <f>IF('6 months'!DW:DW="Never/less than 1 per month",0.02,IF('6 months'!DW:DW="1-3 per month",0.08,IF('6 months'!DW:DW="once per week",0.14,IF('6 months'!DW:DW="2-4 per week",0.43,IF('6 months'!DW:DW="more than 4 per week",0.8)))))</f>
        <v>0.08</v>
      </c>
      <c r="DX9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9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9">
        <f>IF('6 months'!DZ:DZ="Never/less than 1/month",0.02,IF('6 months'!DZ:DZ="1-3 times/month",0.08,IF('6 months'!DZ:DZ="once per week",0.14,IF('6 months'!DZ:DZ="2-4 times/week",0.43,IF('6 months'!DZ:DZ="more than 4 times/week",0.8)))))</f>
        <v>0.14000000000000001</v>
      </c>
      <c r="EA9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9">
        <f>IF('6 months'!EB:EB="Never/less than 1 per month",0.02,IF('6 months'!EB:EB="1-3 per month",0.08,IF('6 months'!EB:EB="once per week",0.14,IF('6 months'!EB:EB="2-4 per week",0.43,IF('6 months'!EB:EB="more than 4 per week",0.8)))))</f>
        <v>0.02</v>
      </c>
      <c r="EC9">
        <f>IF('6 months'!EC:EC="Never/less than 1 per month",0.02,IF('6 months'!EC:EC="1-3 per month",0.08,IF('6 months'!EC:EC="once per week",0.14,IF('6 months'!EC:EC="2-4 per week",0.43,IF('6 months'!EC:EC="more than 4 per week",0.8)))))</f>
        <v>0.08</v>
      </c>
      <c r="ED9">
        <f>IF('6 months'!ED:ED="Never/less than 1/month",0.02,IF('6 months'!ED:ED="1-3 times per month",0.08,IF('6 months'!ED:ED="once per week",0.14,IF('6 months'!ED:ED="2-6 times/week",0.8,IF('6 months'!ED:ED="1 or more per day",1)))))</f>
        <v>0.08</v>
      </c>
      <c r="EE9">
        <f>IF('6 months'!EE:EE="Never/less than 1/month",0.02,IF('6 months'!EE:EE="1-3 times per month",0.08,IF('6 months'!EE:EE="once per week",0.14,IF('6 months'!EE:EE="2-6 times/week",0.8,IF('6 months'!EE:EE="1 or more per day",1)))))</f>
        <v>0.14000000000000001</v>
      </c>
      <c r="EF9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9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9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9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3</v>
      </c>
      <c r="EJ9">
        <f>IF('6 months'!EJ:EJ="Never/less than once per month",0.02,IF('6 months'!EJ:EJ="1-3 times per month",0.08,IF('6 months'!EJ:EJ="once per week",0.14,IF('6 months'!EJ:EJ="more than once week",0.43))))</f>
        <v>0.08</v>
      </c>
      <c r="EK9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0.08</v>
      </c>
      <c r="EL9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0.43</v>
      </c>
      <c r="EM9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1</v>
      </c>
      <c r="EN9">
        <f>IF('6 months'!EN:EN="Never/less than 1 per month",0.02,IF('6 months'!EN:EN="1-3 per month",0.08,IF('6 months'!EN:EN="1 per week",0.14,IF('6 months'!EN:EN="2-4 per week",0.8,IF('6 months'!EN:EN="more than 4 per week",0.8)))))</f>
        <v>0.8</v>
      </c>
      <c r="EO9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0.43</v>
      </c>
      <c r="EP9">
        <f>IF('6 months'!EP:EP="Never/less than 1/month",0.02,IF('6 months'!EP:EP="1-3 times/month",0.08,IF('6 months'!EP:EP="once per week",0.14,IF('6 months'!EP:EP="2-4 times/week",0.43,IF('6 months'!EP:EP="more than 4 times/week",0.8)))))</f>
        <v>0.43</v>
      </c>
      <c r="EQ9">
        <f>IF('6 months'!EQ:EQ="Never/less than 1/month",0.02,IF('6 months'!EQ:EQ="1-3 times/month",0.08,IF('6 months'!EQ:EQ="once per week",0.14,IF('6 months'!EQ:EQ="2-4 times/week",0.43,IF('6 months'!EQ:EQ="more than 4 times/week",0.8)))))</f>
        <v>0.08</v>
      </c>
    </row>
    <row r="10" spans="1:147" x14ac:dyDescent="0.25">
      <c r="A10">
        <v>111</v>
      </c>
      <c r="B10">
        <f>IF('6 months'!B:B="Never/less than 1/month",0.02,IF('6 months'!B:B="1-3 times per month",0.08,IF('6 months'!B:B="once per week",0.14,IF('6 months'!B:B="2-6 times/week",0.8,IF('6 months'!B:B="1 or more per day",1)))))</f>
        <v>0.14000000000000001</v>
      </c>
      <c r="C10">
        <f>IF('6 months'!C:C="Never/less than 1/month",0.02,IF('6 months'!C:C="1-3 times per month",0.08,IF('6 months'!C:C="once per week",0.14,IF('6 months'!C:C="2-6 times/week",0.8,IF('6 months'!C:C="1 or more per day",1)))))</f>
        <v>0.14000000000000001</v>
      </c>
      <c r="D10">
        <f>IF('6 months'!D:D="Never/less than 1/month",0.02,IF('6 months'!D:D="1-3 times per month",0.08,IF('6 months'!D:D="once per week",0.14,IF('6 months'!D:D="2-6 times/week",0.8,IF('6 months'!D:D="1 or more per day",1)))))</f>
        <v>0.14000000000000001</v>
      </c>
      <c r="E10">
        <f>IF('6 months'!E:E="Never/less than 1 per month",0.02,IF('6 months'!E:E="1-3 per month",0.08,IF('6 months'!E:E="once per week",0.14,IF('6 months'!E:E="2-4 per week",0.43,IF('6 months'!E:E="1 or more per day",1)))))</f>
        <v>0.14000000000000001</v>
      </c>
      <c r="F10">
        <f>IF('6 months'!F:F="Never/less than 1/month",0.02,IF('6 months'!F:F="1-3 times/month",0.08,IF('6 months'!F:F="once per week",0.14,IF('6 months'!F:F="2-4 times/week",0.43,IF('6 months'!F:F="more than 4 times/week",0.8)))))</f>
        <v>0.43</v>
      </c>
      <c r="G10">
        <f>IF('6 months'!G:G="Never/less than 1/month",0.02,IF('6 months'!G:G="1-3 times per month",0.08,IF('6 months'!G:G="once per week",0.14,IF('6 months'!G:G="2-6 times/week",0.8,IF('6 months'!G:G="1 or more per day",1)))))</f>
        <v>0.08</v>
      </c>
      <c r="H10">
        <f>IF('6 months'!H:H="Never/less than 1 per month",0.02,IF('6 months'!H:H="1-3 per month",0.08,IF('6 months'!H:H="once per week",0.14,IF('6 months'!H:H="2-4 per week",0.43,IF('6 months'!H:H="more than 4 per week",0.8)))))</f>
        <v>0.14000000000000001</v>
      </c>
      <c r="I10">
        <f>IF('6 months'!I:I="Never/less than 1 per month",0.02,IF('6 months'!I:I="1-3 per month",0.08,IF('6 months'!I:I="once per week",0.14,IF('6 months'!I:I="2-4 per week",0.43,IF('6 months'!I:I="more than 4 per week",0.8)))))</f>
        <v>0.08</v>
      </c>
      <c r="J10" t="s">
        <v>182</v>
      </c>
      <c r="K10">
        <f>IF('6 months'!K:K="Never/less than 1 per month",0.02,IF('6 months'!K:K="1-3 per month",0.08,IF('6 months'!K:K="1 per week",0.14,IF('6 months'!K:K="2-4 per week",0.8,IF('6 months'!K:K="more than 4 per week",0.8)))))</f>
        <v>0.08</v>
      </c>
      <c r="L10">
        <f>IF('6 months'!L:L="Never/less than 1/month",0.02,IF('6 months'!L:L="1-3 times/month",0.08,IF('6 months'!L:L="once per week",0.14,IF('6 months'!L:L="2-4 times/week",0.43,IF('6 months'!L:L="more than 4 times/week",0.8)))))</f>
        <v>0.02</v>
      </c>
      <c r="M10">
        <f>IF('6 months'!M:M="Never/less than 1/month",0.02,IF('6 months'!M:M="1-3 times/month",0.08,IF('6 months'!M:M="once per week",0.14,IF('6 months'!M:M="2-4 times/week",0.43,IF('6 months'!M:M="more than 4 times/week",0.8)))))</f>
        <v>0.08</v>
      </c>
      <c r="N10">
        <f>IF('6 months'!N:N="Never/less than 1 per month",0.02,IF('6 months'!N:N="1-3 per month",0.08,IF('6 months'!N:N="1 per week",0.14,IF('6 months'!N:N="2-4 per week",0.8,IF('6 months'!N:N="more than 4 per week",0.8)))))</f>
        <v>0.08</v>
      </c>
      <c r="O10">
        <f>IF('6 months'!O:O="Never/less than 1 per month",0.02,IF('6 months'!O:O="1-3 per month",0.08,IF('6 months'!O:O="one per week",0.14,IF('6 months'!O:O="2-6 per week",0.8,IF('6 months'!O:O="1 or more per day",1)))))</f>
        <v>0.14000000000000001</v>
      </c>
      <c r="P10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10">
        <f>IF('6 months'!Q:Q="Never/less than 1 per month",0.02,IF('6 months'!Q:Q="1-3 per month",0.08,IF('6 months'!Q:Q="1 per week",0.14,IF('6 months'!Q:Q="2-6 per week",0.8,IF('6 months'!Q:Q="1 per day",1,IF('6 months'!Q:Q="more than 1 per day",2.5))))))</f>
        <v>0.8</v>
      </c>
      <c r="R10">
        <f>IF('6 months'!R:R="Never/less than once per month",0.02,IF('6 months'!R:R="1-3 times per month",0.08,IF('6 months'!R:R="once per week",0.14,IF('6 months'!R:R="more than once week",0.43))))</f>
        <v>0.02</v>
      </c>
      <c r="S10">
        <f>IF('6 months'!S:S="Never/less than 1 per month",0.02,IF('6 months'!S:S="1-3 per month",0.08,IF('6 months'!S:S="1 per week",0.14,IF('6 months'!S:S="more than 1 per week",0.8))))</f>
        <v>0.08</v>
      </c>
      <c r="T10">
        <f>IF('6 months'!T:T="Never/less than once per month",0.02,IF('6 months'!T:T="1-3 times per month",0.08,IF('6 months'!T:T="once per week",0.14,IF('6 months'!T:T="more than once week",0.43))))</f>
        <v>0.14000000000000001</v>
      </c>
      <c r="U10">
        <f>IF('6 months'!U:U="Never/less than 1/month",0.02,IF('6 months'!U:U="1-3 times/month",0.08,IF('6 months'!U:U="once per week",0.14,IF('6 months'!U:U="2-4 times/week",0.43,IF('6 months'!U:U="more than 4 times/week",0.8)))))</f>
        <v>0.14000000000000001</v>
      </c>
      <c r="V10">
        <f>IF('6 months'!V:V="Never/less than 1/month",0.02,IF('6 months'!V:V="1-3 times/month",0.08,IF('6 months'!V:V="once per week",0.14,IF('6 months'!V:V="2-4 times/week",0.43,IF('6 months'!V:V="more than 4 times/week",0.8)))))</f>
        <v>0.08</v>
      </c>
      <c r="W10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10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1</v>
      </c>
      <c r="Y10">
        <f>IF('6 months'!Y:Y="Never/less than 1 per month",0.02,IF('6 months'!Y:Y="1-3 per month",0.08,IF('6 months'!Y:Y="once per week",0.14,IF('6 months'!Y:Y="2-4 per week",0.43,IF('6 months'!Y:Y="more than 4 per week",0.8)))))</f>
        <v>0.14000000000000001</v>
      </c>
      <c r="Z10">
        <f>IF('6 months'!Z:Z="Never/less than 1 per month",0.02,IF('6 months'!Z:Z="1-3 per month",0.08,IF('6 months'!Z:Z="once per week",0.14,IF('6 months'!Z:Z="2-4 per week",0.43,IF('6 months'!Z:Z="more than 4 per week",0.8)))))</f>
        <v>0.14000000000000001</v>
      </c>
      <c r="AA10">
        <f>IF('6 months'!AA:AA="Never/less than 1 per month",0.02,IF('6 months'!AA:AA="1-3 per month",0.08,IF('6 months'!AA:AA="once per week",0.14,IF('6 months'!AA:AA="2-4 per week",0.43,IF('6 months'!AA:AA="more than 4 per week",0.8)))))</f>
        <v>0.43</v>
      </c>
      <c r="AB10">
        <f>IF('6 months'!AB:AB="Never/less than 1 per month",0.02,IF('6 months'!AB:AB="1-3 per month",0.08,IF('6 months'!AB:AB="once per week",0.14,IF('6 months'!AB:AB="2-4 per week",0.43,IF('6 months'!AB:AB="more than 4 per week",0.8)))))</f>
        <v>0.43</v>
      </c>
      <c r="AC10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10">
        <f>IF('6 months'!AD:AD="Never/less than 1 per month",0.02,IF('6 months'!AD:AD="1-3 per month",0.08,IF('6 months'!AD:AD="one per week",0.14,IF('6 months'!AD:AD="2-4 per week",0.43,IF('6 months'!AD:AD="more than 4 per week",0.8)))))</f>
        <v>0.14000000000000001</v>
      </c>
      <c r="AE10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1</v>
      </c>
      <c r="AF10">
        <f>IF('6 months'!AF:AF="Never/less than 1 per month",0.02,IF('6 months'!AF:AF="1-3 per month",0.08,IF('6 months'!AF:AF="one per week",0.14,IF('6 months'!AF:AF="2-6 per week",0.8,IF('6 months'!AF:AF="1 or more per day",1)))))</f>
        <v>0.8</v>
      </c>
      <c r="AG10">
        <f>IF('6 months'!AG:AG="never/less than 1 per month",0.02,IF('6 months'!AG:AG="1-3 times per month",0.08,IF('6 months'!AG:AG="once per week",0.14,IF('6 months'!AG:AG="2-4 imes/week",0.43,IF('6 months'!AG:AG="more than 4 times per week",0.8)))))</f>
        <v>0.14000000000000001</v>
      </c>
      <c r="AH10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0.8</v>
      </c>
      <c r="AI10">
        <f>IF('6 months'!AI:AI="Never/less than once per month",0.02,IF('6 months'!AI:AI="1-3 times per month",0.08,IF('6 months'!AI:AI="once per week",0.14,IF('6 months'!AI:AI="more than once week",0.43))))</f>
        <v>0.08</v>
      </c>
      <c r="AJ10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10">
        <f>IF('6 months'!AK:AK="Never/less than 1 per month",0.02,IF('6 months'!AK:AK="1-3 per month",0.08,IF('6 months'!AK:AK="one per week",0.14,IF('6 months'!AK:AK="2-6 per week",0.8,IF('6 months'!AK:AK="1 or more per day",1)))))</f>
        <v>0.14000000000000001</v>
      </c>
      <c r="AL10">
        <f>IF('6 months'!AL:AL="Never/less than 1/month",0.02,IF('6 months'!AL:AL="1-3 times/month",0.08,IF('6 months'!AL:AL="once per week",0.14,IF('6 months'!AL:AL="2-4 times/week",0.43,IF('6 months'!AL:AL="more than 4 times/week",0.8)))))</f>
        <v>0.08</v>
      </c>
      <c r="AM10">
        <f>IF('6 months'!AM:AM="Never/less than 1 per month",0.02,IF('6 months'!AM:AM="1-3 per month",0.08,IF('6 months'!AM:AM="one per week",0.14,IF('6 months'!AM:AM="2-6 per week",0.8,IF('6 months'!AM:AM="1 or more per day",1)))))</f>
        <v>0.08</v>
      </c>
      <c r="AN10" t="s">
        <v>182</v>
      </c>
      <c r="AO10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10">
        <f>IF('6 months'!AP:AP="Never/less than 1 per month",0.02,IF('6 months'!AP:AP="1-3 per month",0.08,IF('6 months'!AP:AP="1 per week",0.14,IF('6 months'!AP:AP="more than 1 per week",0.8))))</f>
        <v>0.14000000000000001</v>
      </c>
      <c r="AQ10">
        <f>IF('6 months'!AQ:AQ="never/less than 1 per month",0.02,IF('6 months'!AQ:AQ="1-3 times per month",0.08,IF('6 months'!AQ:AQ="once per week",0.14,IF('6 months'!AQ:AQ="2-4 imes/week",0.43,IF('6 months'!AQ:AQ="more than 4 times per week",0.8)))))</f>
        <v>0.08</v>
      </c>
      <c r="AR10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0.14000000000000001</v>
      </c>
      <c r="AS10">
        <f>IF('6 months'!AS:AS="Never/less than 1 per month",0.02,IF('6 months'!AS:AS="1-3 per month",0.08,IF('6 months'!AS:AS="1 per week",0.14,IF('6 months'!AS:AS="2-4 per week",0.43,IF('6 months'!AS:AS="more than 4 per week",0.8)))))</f>
        <v>0.08</v>
      </c>
      <c r="AT10">
        <f>IF('6 months'!AT:AT="Never/less than 1 per month",0.02,IF('6 months'!AT:AT="1-3 per month",0.08,IF('6 months'!AT:AT="1-4 per week",0.43,IF('6 months'!AT:AT="more than 4 per week",0.8))))</f>
        <v>0.43</v>
      </c>
      <c r="AU10">
        <f>IF('6 months'!AU:AU="Never/less than 1 per month",0.02,IF('6 months'!AU:AU="1-3 per month",0.08,IF('6 months'!AU:AU="once per week",0.14,IF('6 months'!AU:AU="2-4 per week",0.43,IF('6 months'!AU:AU="more than 4 per week",0.8)))))</f>
        <v>0.08</v>
      </c>
      <c r="AV10">
        <f>IF('6 months'!AV:AV="Never/less than 1 per month",0.02,IF('6 months'!AV:AV="1-3 per month",0.08,IF('6 months'!AV:AV="one per week",0.14,IF('6 months'!AV:AV="2-6 per week",0.8,IF('6 months'!AV:AV="1 or more per day",1)))))</f>
        <v>0.08</v>
      </c>
      <c r="AW10">
        <f>IF('6 months'!AW:AW="Never/less than 1 per month",0.02,IF('6 months'!AW:AW="1-3 per month",0.08,IF('6 months'!AW:AW="once per week",0.14,IF('6 months'!AW:AW="2-4 per week",0.43,IF('6 months'!AW:AW="more than 4 per week",0.8)))))</f>
        <v>0.43</v>
      </c>
      <c r="AX10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10">
        <f>IF('6 months'!AY:AY="Never/less than 1 per month",0.02,IF('6 months'!AY:AY="1-3 per month",0.08,IF('6 months'!AY:AY="1 per week",0.14,IF('6 months'!AY:AY="2-4 per week",0.43,IF('6 months'!AY:AY="more than 4 per week",0.8)))))</f>
        <v>0.08</v>
      </c>
      <c r="AZ10">
        <f>IF('6 months'!AZ:AZ="Never/less than 1 per month",0.02,IF('6 months'!AZ:AZ="1-3 per month",0.08,IF('6 months'!AZ:AZ="once per week",0.14,IF('6 months'!AZ:AZ="2-4 per week",0.43,IF('6 months'!AZ:AZ="more than 4 per week",0.8)))))</f>
        <v>0.08</v>
      </c>
      <c r="BA10">
        <f>IF('6 months'!BA:BA="Never/less than 1 per month",0.02,IF('6 months'!BA:BA="1-3 per month",0.08,IF('6 months'!BA:BA="1 per week",0.14,IF('6 months'!BA:BA="2-4 per week",0.8,IF('6 months'!BA:BA="more than 4 per week",0.8)))))</f>
        <v>0.8</v>
      </c>
      <c r="BB10">
        <f>IF('6 months'!BB:BB="Never/less than 1 per month",0.02,IF('6 months'!BB:BB="1-3 per month",0.08,IF('6 months'!BB:BB="1 per week",0.14,IF('6 months'!BB:BB="2-4 per week",0.8,IF('6 months'!BB:BB="more than 4 per week",0.8)))))</f>
        <v>0.08</v>
      </c>
      <c r="BC10">
        <f>IF('6 months'!BC:BC="Never/less than 1 per month",0.02,IF('6 months'!BC:BC="1-3 per month",0.08,IF('6 months'!BC:BC="once per week",0.14,IF('6 months'!BC:BC="2-4 per week",0.43,IF('6 months'!BC:BC="more than 4 per week",0.8)))))</f>
        <v>0.14000000000000001</v>
      </c>
      <c r="BD10">
        <f>IF('6 months'!BD:BD="Never/less than 1 per month",0.02,IF('6 months'!BD:BD="1-3 per month",0.08,IF('6 months'!BD:BD="1 per week",0.14,IF('6 months'!BD:BD="more than 1 per week",0.8))))</f>
        <v>0.08</v>
      </c>
      <c r="BE10">
        <f>IF('6 months'!BE:BE="Never/less than 1 per month",0.02,IF('6 months'!BE:BE="1-3 per month",0.08,IF('6 months'!BE:BE="1 per week",0.14,IF('6 months'!BE:BE="more than 1 per week",0.8))))</f>
        <v>0.08</v>
      </c>
      <c r="BF10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10">
        <f>IF('6 months'!BG:BG="Never/less than 1/month",0.02,IF('6 months'!BG:BG="1-3 times/month",0.08,IF('6 months'!BG:BG="once per week",0.14,IF('6 months'!BG:BG="2-4 times/week",0.43,IF('6 months'!BG:BG="more than 4 times/week",0.8)))))</f>
        <v>0.43</v>
      </c>
      <c r="BH10">
        <f>IF('6 months'!BH:BH="Never/less than 1/month",0.02,IF('6 months'!BH:BH="1-3 times/month",0.08,IF('6 months'!BH:BH="once per week",0.14,IF('6 months'!BH:BH="2-4 times/week",0.43,IF('6 months'!BH:BH="more than 4 times/week",0.8)))))</f>
        <v>0.14000000000000001</v>
      </c>
      <c r="BI10">
        <f>IF('6 months'!BI:BI="Never/less than 1/month",0.02,IF('6 months'!BI:BI="1-3 times/month",0.08,IF('6 months'!BI:BI="once per week",0.14,IF('6 months'!BI:BI="2-4 times/week",0.43,IF('6 months'!BI:BI="1 or more per day",1)))))</f>
        <v>0.08</v>
      </c>
      <c r="BJ10">
        <f>IF('6 months'!BJ:BJ="Never/less than 1 per month",0.02,IF('6 months'!BJ:BJ="1-3 per month",0.08,IF('6 months'!BJ:BJ="one per week",0.14,IF('6 months'!BJ:BJ="2-4 per week",0.43,IF('6 months'!BJ:BJ="more than 4 per week",0.8)))))</f>
        <v>0.08</v>
      </c>
      <c r="BK10">
        <f>IF('6 months'!BK:BK="Never/less than 1 per month",0.02,IF('6 months'!BK:BK="1-3 per month",0.08,IF('6 months'!BK:BK="once per week",0.14,IF('6 months'!BK:BK="2-4 per week",0.43,IF('6 months'!BK:BK="more than 4 per week",0.8)))))</f>
        <v>0.14000000000000001</v>
      </c>
      <c r="BL10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10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10">
        <f>IF('6 months'!BN:BN="Never/less than 1 per month",0.02,IF('6 months'!BN:BN="1-3 per month",0.08,IF('6 months'!BN:BN="once per week",0.14,IF('6 months'!BN:BN="2-4 per week",0.43,IF('6 months'!BN:BN="more than 4 per week",0.8)))))</f>
        <v>0.43</v>
      </c>
      <c r="BO10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10">
        <f>IF('6 months'!BP:BP="Never/less than 1 per month",0.02,IF('6 months'!BP:BP="1-3 per month",0.08,IF('6 months'!BP:BP="one per week",0.14,IF('6 months'!BP:BP="2-4 per week",0.43,IF('6 months'!BP:BP="more than 4 per week",0.8)))))</f>
        <v>0.08</v>
      </c>
      <c r="BQ10">
        <f>IF('6 months'!BQ:BQ="Never/less than 1 per month",0.02,IF('6 months'!BQ:BQ="1-3 per month",0.08,IF('6 months'!BQ:BQ="once per week",0.14,IF('6 months'!BQ:BQ="2-4 per week",0.43,IF('6 months'!BQ:BQ="more than 4 per week",0.8)))))</f>
        <v>0.08</v>
      </c>
      <c r="BR10">
        <f>IF('6 months'!BR:BR="never/less than 1 per month",0.02,IF('6 months'!BR:BR="1-3 times per month",0.08,IF('6 months'!BR:BR="once per week",0.14,IF('6 months'!BR:BR="2-4 times per week",0.43,IF('6 months'!BR:BR="more than 4 times per week",0.8)))))</f>
        <v>0.43</v>
      </c>
      <c r="BS10">
        <f>IF('6 months'!BS:BS="Never/less than 1 per month",0.02,IF('6 months'!BS:BS="1-3 per month",0.08,IF('6 months'!BS:BS="once per week",0.14,IF('6 months'!BS:BS="2-4 per week",0.43,IF('6 months'!BS:BS="more than 4 per week",0.8)))))</f>
        <v>0.08</v>
      </c>
      <c r="BT10">
        <f>IF('6 months'!BT:BT="Never/less than 1/month",0.02,IF('6 months'!BT:BT="1-3 times per month",0.08,IF('6 months'!BT:BT="once per week",0.14,IF('6 months'!BT:BT="2-6 times/week",0.8,IF('6 months'!BT:BT="1 or more per day",1)))))</f>
        <v>0.14000000000000001</v>
      </c>
      <c r="BU10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10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10">
        <f>IF('6 months'!BW:BW="never/less than 1 per month",0.02,IF('6 months'!BW:BW="1-3 times per month",0.08,IF('6 months'!BW:BW="once per week",0.14,IF('6 months'!BW:BW="2-4 imes/week",0.43,IF('6 months'!BW:BW="more than 4 times per week",0.8)))))</f>
        <v>0.14000000000000001</v>
      </c>
      <c r="BX10">
        <f>IF('6 months'!BX:BX="Never/less than 1 per month",0.02,IF('6 months'!BX:BX="1-3 per month",0.08,IF('6 months'!BX:BX="once per week",0.14,IF('6 months'!BX:BX="2-4 per week",0.43,IF('6 months'!BX:BX="more than 4 per week",0.8)))))</f>
        <v>0.14000000000000001</v>
      </c>
      <c r="BY10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0.8</v>
      </c>
      <c r="BZ10">
        <f>IF('6 months'!BZ:BZ="never/less than 1 per month",0.02,IF('6 months'!BZ:BZ="1-3 times per month",0.08,IF('6 months'!BZ:BZ="once per week",0.14,IF('6 months'!BZ:BZ="2-4 imes/week",0.43,IF('6 months'!BZ:BZ="more than 4 times per week",0.8)))))</f>
        <v>0.14000000000000001</v>
      </c>
      <c r="CA10">
        <f>IF('6 months'!CA:CA="Never/less than 1 per month",0.02,IF('6 months'!CA:CA="1-3 per month",0.08,IF('6 months'!CA:CA="once per week",0.14,IF('6 months'!CA:CA="2-4 per week",0.43,IF('6 months'!CA:CA="more than 4 per week",0.8)))))</f>
        <v>0.08</v>
      </c>
      <c r="CB10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0.14000000000000001</v>
      </c>
      <c r="CC10">
        <f>IF('6 months'!CC:CC="Never/less than 1 per month",0.02,IF('6 months'!CC:CC="1-3 per month",0.08,IF('6 months'!CC:CC="one per week",0.14,IF('6 months'!CC:CC="2-6 per week",0.8,IF('6 months'!CC:CC="1 or more per day",1)))))</f>
        <v>0.02</v>
      </c>
      <c r="CD10">
        <f>IF('6 months'!CD:CD="Never/less than 1/month",0.02,IF('6 months'!CD:CD="1-3 times/month",0.08,IF('6 months'!CD:CD="once per week",0.14,IF('6 months'!CD:CD="2-4 times/week",0.43,IF('6 months'!CD:CD="more than 4 times/week",0.8)))))</f>
        <v>0.43</v>
      </c>
      <c r="CE10">
        <f>IF('6 months'!CE:CE="Never/less than 1 per month",0.02,IF('6 months'!CE:CE="1-3 per month",0.08,IF('6 months'!CE:CE="1 per week",0.14,IF('6 months'!CE:CE="2-4 per week",0.8,IF('6 months'!CE:CE="more than 4 per week",0.8)))))</f>
        <v>0.08</v>
      </c>
      <c r="CF10">
        <f>IF('6 months'!CF:CF="Never/less than 1 per month",0.02,IF('6 months'!CF:CF="1-3 per month",0.08,IF('6 months'!CF:CF="once per week",0.14,IF('6 months'!CF:CF="2-4 per week",0.43,IF('6 months'!CF:CF="more than 4 per week",0.8)))))</f>
        <v>0.14000000000000001</v>
      </c>
      <c r="CG10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0.14000000000000001</v>
      </c>
      <c r="CH10">
        <f>IF('6 months'!CH:CH="Never/less than once per month",0.02,IF('6 months'!CH:CH="1-3 times per month",0.08,IF('6 months'!CH:CH="once per week",0.14,IF('6 months'!CH:CH="more than once week",0.43))))</f>
        <v>0.02</v>
      </c>
      <c r="CI10">
        <f>IF('6 months'!CI:CI="Never/less than once per month",0.02,IF('6 months'!CI:CI="1-3 times per month",0.08,IF('6 months'!CI:CI="once per week",0.14,IF('6 months'!CI:CI="more than once week",0.43))))</f>
        <v>0.02</v>
      </c>
      <c r="CJ10">
        <f>IF('6 months'!CJ:CJ="Never/less than 1/month",0.02,IF('6 months'!CJ:CJ="1-3 times per month",0.08,IF('6 months'!CJ:CJ="once per week",0.14,IF('6 months'!CJ:CJ="2-6 times/week",0.8,IF('6 months'!CJ:CJ="1 or more per day",1)))))</f>
        <v>0.8</v>
      </c>
      <c r="CK10">
        <f>IF('6 months'!CK:CK="Never/less than 1 per month",0.02,IF('6 months'!CK:CK="1-3 per month",0.08,IF('6 months'!CK:CK="one per week",0.14,IF('6 months'!CK:CK="2-6 per week",0.8,IF('6 months'!CK:CK="1 or more per day",1)))))</f>
        <v>0.8</v>
      </c>
      <c r="CL10">
        <f>IF('6 months'!CL:CL="Never/less than 1 per month",0.02,IF('6 months'!CL:CL="1-3 per month",0.08,IF('6 months'!CL:CL="one per week",0.14,IF('6 months'!CL:CL="2-6 per week",0.8,IF('6 months'!CL:CL="1 or more per day",1)))))</f>
        <v>0.14000000000000001</v>
      </c>
      <c r="CM10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0.08</v>
      </c>
      <c r="CN10">
        <f>IF('6 months'!CN:CN="Never/less than 1 per month",0.02,IF('6 months'!CN:CN="1-3 per month",0.08,IF('6 months'!CN:CN="once per week",0.14,IF('6 months'!CN:CN="2-4 per week",0.43,IF('6 months'!CN:CN="more than 4 per week",0.8)))))</f>
        <v>0.08</v>
      </c>
      <c r="CO10">
        <f>IF('6 months'!CO:CO="Never/less than 1 per month",0.02,IF('6 months'!CO:CO="1-3 per month",0.08,IF('6 months'!CO:CO="1 per week",0.14,IF('6 months'!CO:CO="more than 1 per week",0.8))))</f>
        <v>0.02</v>
      </c>
      <c r="CP10">
        <f>IF('6 months'!CP:CP="Never/less than 1 per month",0.02,IF('6 months'!CP:CP="1-3 per month",0.08,IF('6 months'!CP:CP="1 per week",0.14,IF('6 months'!CP:CP="2-4 per week",0.8,IF('6 months'!CP:CP="more than 4 per week",0.8)))))</f>
        <v>0.08</v>
      </c>
      <c r="CQ10">
        <f>IF('6 months'!CQ:CQ="Never/less than once per month",0.02,IF('6 months'!CQ:CQ="1-3 times per month",0.08,IF('6 months'!CQ:CQ="once per week",0.14,IF('6 months'!CQ:CQ="more than once week",0.43))))</f>
        <v>0.02</v>
      </c>
      <c r="CR10">
        <f>IF('6 months'!CR:CR="Never/less than 1/month",0.02,IF('6 months'!CR:CR="1-3 times/month",0.08,IF('6 months'!CR:CR="once per week",0.14,IF('6 months'!CR:CR="2-4 times/week",0.43,IF('6 months'!CR:CR="more than 4 times/week",0.8)))))</f>
        <v>0.08</v>
      </c>
      <c r="CS10">
        <f>IF('6 months'!CS:CS="Never/less than 1 per month",0.02,IF('6 months'!CS:CS="1-3 per month",0.08,IF('6 months'!CS:CS="one per week",0.14,IF('6 months'!CS:CS="2-4 per week",0.43,IF('6 months'!CS:CS="more than 4 per week",0.8)))))</f>
        <v>0.14000000000000001</v>
      </c>
      <c r="CT10">
        <f>IF('6 months'!CT:CT="Never/less than 1 per month",0.02,IF('6 months'!CT:CT="1-3 per month",0.08,IF('6 months'!CT:CT="1 per week",0.14,IF('6 months'!CT:CT="more than 1 per week",0.8))))</f>
        <v>0.02</v>
      </c>
      <c r="CU10">
        <f>IF('6 months'!CU:CU="Never/less than 1/month",0.02,IF('6 months'!CU:CU="1-3 times per month",0.08,IF('6 months'!CU:CU="once per week",0.14,IF('6 months'!CU:CU="2-6 times/week",0.8,IF('6 months'!CU:CU="1 or more per day",1)))))</f>
        <v>0.02</v>
      </c>
      <c r="CV10">
        <f>IF('6 months'!CV:CV="Never/less than 1/month",0.02,IF('6 months'!CV:CV="1-3 times/month",0.08,IF('6 months'!CV:CV="once per week",0.14,IF('6 months'!CV:CV="2-4 times/week",0.43,IF('6 months'!CV:CV="more than 4 times/week",0.8)))))</f>
        <v>0.08</v>
      </c>
      <c r="CW10">
        <f>IF('6 months'!CW:CW="Never/less than 1 per month",0.02,IF('6 months'!CW:CW="1-3 per month",0.08,IF('6 months'!CW:CW="1 per week",0.14,IF('6 months'!CW:CW="more than 1 per week",0.8))))</f>
        <v>0.08</v>
      </c>
      <c r="CX10">
        <f>IF('6 months'!CX:CX="Never/less than once per month",0.02,IF('6 months'!CX:CX="1-3 times per month",0.08,IF('6 months'!CX:CX="once per week",0.14,IF('6 months'!CX:CX="more than once week",0.43))))</f>
        <v>0.14000000000000001</v>
      </c>
      <c r="CY10">
        <f>IF('6 months'!CY:CY="Never/less than 1 per month",0.02,IF('6 months'!CY:CY="1-3 per month",0.08,IF('6 months'!CY:CY="once per week",0.14,IF('6 months'!CY:CY="2-4 per week",0.43,IF('6 months'!CY:CY="more than 4 per week",0.8)))))</f>
        <v>0.43</v>
      </c>
      <c r="CZ10">
        <f>IF('6 months'!CZ:CZ="Never/less than 1 per month",0.02,IF('6 months'!CZ:CZ="1-3 per month",0.08,IF('6 months'!CZ:CZ="1-4 per week",0.43,IF('6 months'!CZ:CZ="more than 4 per week",0.8))))</f>
        <v>0.43</v>
      </c>
      <c r="DA10">
        <f>IF('6 months'!DA:DA="Never/less than 1 per month",0.02,IF('6 months'!DA:DA="1-3 per month",0.08,IF('6 months'!DA:DA="once per week",0.14,IF('6 months'!DA:DA="2-4 per week",0.43,IF('6 months'!DA:DA="more than 4 per week",0.8)))))</f>
        <v>0.08</v>
      </c>
      <c r="DB10">
        <f>IF('6 months'!DB:DB="Never/less than 1 per month",0.02,IF('6 months'!DB:DB="1-3 per month",0.08,IF('6 months'!DB:DB="1-4 per week",0.43,IF('6 months'!DB:DB="more than 4 per week",0.8))))</f>
        <v>0.43</v>
      </c>
      <c r="DC10">
        <f>IF('6 months'!DC:DC="Never/less than 1 per month",0.02,IF('6 months'!DC:DC="1-3 per month",0.08,IF('6 months'!DC:DC="once per week",0.14,IF('6 months'!DC:DC="2-4 per week",0.43,IF('6 months'!DC:DC="more than 4 per week",0.8)))))</f>
        <v>0.14000000000000001</v>
      </c>
      <c r="DD10">
        <f>IF('6 months'!DD:DD="Never/less than 1 per month",0.02,IF('6 months'!DD:DD="1-3 per month",0.08,IF('6 months'!DD:DD="one per week",0.14,IF('6 months'!DD:DD="2-4 per week",0.43,IF('6 months'!DD:DD="more than 4 per week",0.8)))))</f>
        <v>0.14000000000000001</v>
      </c>
      <c r="DE10">
        <f>IF('6 months'!DE:DE="Never/less than 1 per month",0.02,IF('6 months'!DE:DE="1-3 per month",0.08,IF('6 months'!DE:DE="1 per week",0.14,IF('6 months'!DE:DE="2-4 per week",0.8,IF('6 months'!DE:DE="more than 4 per week",0.8)))))</f>
        <v>0.14000000000000001</v>
      </c>
      <c r="DF10">
        <f>IF('6 months'!DF:DF="Never/less than once per month",0.02,IF('6 months'!DF:DF="1-3 times per month",0.08,IF('6 months'!DF:DF="once per week",0.14,IF('6 months'!DF:DF="more than once week",0.43))))</f>
        <v>0.08</v>
      </c>
      <c r="DG10">
        <f>IF('6 months'!DG:DG="Never/less than 1 per month",0.02,IF('6 months'!DG:DG="1-3 per month",0.08,IF('6 months'!DG:DG="1 per week",0.14,IF('6 months'!DG:DG="more than 1 per week",0.8))))</f>
        <v>0.14000000000000001</v>
      </c>
      <c r="DH10">
        <f>IF('6 months'!DH:DH="Never/less than 1 per month",0.02,IF('6 months'!DH:DH="1-3 per month",0.08,IF('6 months'!DH:DH="once per week",0.14,IF('6 months'!DH:DH="2-4 per week",0.43,IF('6 months'!DH:DH="more than 4 per week",0.8)))))</f>
        <v>0.08</v>
      </c>
      <c r="DI10">
        <f>IF('6 months'!DI:DI="Never/less than 1/month",0.02,IF('6 months'!DI:DI="1-3 times/month",0.08,IF('6 months'!DI:DI="once per week",0.14,IF('6 months'!DI:DI="2-4 times/week",0.43,IF('6 months'!DI:DI="1 or more per day",1)))))</f>
        <v>0.02</v>
      </c>
      <c r="DJ10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10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0.14000000000000001</v>
      </c>
      <c r="DL10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10">
        <f>IF('6 months'!DM:DM="never/less than 1 per month",0.02,IF('6 months'!DM:DM="1-3 times per month",0.08,IF('6 months'!DM:DM="once per week",0.14,IF('6 months'!DM:DM="2-4 imes/week",0.43,IF('6 months'!DM:DM="more than 4 times per week",0.8)))))</f>
        <v>0.14000000000000001</v>
      </c>
      <c r="DN10">
        <f>IF('6 months'!DN:DN="Never/less than 1 per month",0.02,IF('6 months'!DN:DN="1-3 per month",0.08,IF('6 months'!DN:DN="one per week",0.14,IF('6 months'!DN:DN="2-4 per week",0.43,IF('6 months'!DN:DN="more than 4 per week",0.8)))))</f>
        <v>0.14000000000000001</v>
      </c>
      <c r="DO10">
        <f>IF('6 months'!DO:DO="never/less than 1 per month",0.02,IF('6 months'!DO:DO="1-3 times per month",0.08,IF('6 months'!DO:DO="once per week",0.14,IF('6 months'!DO:DO="2-4 imes/week",0.43,IF('6 months'!DO:DO="more than 4 times per week",0.8)))))</f>
        <v>0.14000000000000001</v>
      </c>
      <c r="DP10">
        <f>IF('6 months'!DP:DP="Never/less than 1 per month",0.02,IF('6 months'!DP:DP="1-3 per month",0.08,IF('6 months'!DP:DP="once per week",0.14,IF('6 months'!DP:DP="2-4 per week",0.43,IF('6 months'!DP:DP="more than 4 per week",0.8)))))</f>
        <v>0.14000000000000001</v>
      </c>
      <c r="DQ10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10">
        <f>IF('6 months'!DR:DR="Never/less than 1 per month",0.02,IF('6 months'!DR:DR="1-3 per month",0.08,IF('6 months'!DR:DR="once per week",0.14,IF('6 months'!DR:DR="2-4 per week",0.43,IF('6 months'!DR:DR="more than 4 per week",0.8)))))</f>
        <v>0.08</v>
      </c>
      <c r="DS10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0.14000000000000001</v>
      </c>
      <c r="DT10">
        <f>IF('6 months'!DT:DT="Never/less than 1 per month",0.02,IF('6 months'!DT:DT="1-3 per month",0.08,IF('6 months'!DT:DT="once per week",0.14,IF('6 months'!DT:DT="2-4 per week",0.43,IF('6 months'!DT:DT="more than 4  per week",0.8)))))</f>
        <v>0.14000000000000001</v>
      </c>
      <c r="DU10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10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0.14000000000000001</v>
      </c>
      <c r="DW10">
        <f>IF('6 months'!DW:DW="Never/less than 1 per month",0.02,IF('6 months'!DW:DW="1-3 per month",0.08,IF('6 months'!DW:DW="once per week",0.14,IF('6 months'!DW:DW="2-4 per week",0.43,IF('6 months'!DW:DW="more than 4 per week",0.8)))))</f>
        <v>0.14000000000000001</v>
      </c>
      <c r="DX10">
        <f>IF('6 months'!DX:DX="Never/less than 1/month",0.02,IF('6 months'!DX:DX="1-3 times/month",0.08,IF('6 months'!DX:DX="once per week",0.14,IF('6 months'!DX:DX="2-4 times/week",0.43,IF('6 months'!DX:DX="more than 4 times/week",0.8)))))</f>
        <v>0.08</v>
      </c>
      <c r="DY10">
        <v>0.8</v>
      </c>
      <c r="DZ10">
        <f>IF('6 months'!DZ:DZ="Never/less than 1/month",0.02,IF('6 months'!DZ:DZ="1-3 times/month",0.08,IF('6 months'!DZ:DZ="once per week",0.14,IF('6 months'!DZ:DZ="2-4 times/week",0.43,IF('6 months'!DZ:DZ="more than 4 times/week",0.8)))))</f>
        <v>0.14000000000000001</v>
      </c>
      <c r="EA10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0.43</v>
      </c>
      <c r="EB10">
        <f>IF('6 months'!EB:EB="Never/less than 1 per month",0.02,IF('6 months'!EB:EB="1-3 per month",0.08,IF('6 months'!EB:EB="once per week",0.14,IF('6 months'!EB:EB="2-4 per week",0.43,IF('6 months'!EB:EB="more than 4 per week",0.8)))))</f>
        <v>0.14000000000000001</v>
      </c>
      <c r="EC10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10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10">
        <f>IF('6 months'!EE:EE="Never/less than 1/month",0.02,IF('6 months'!EE:EE="1-3 times per month",0.08,IF('6 months'!EE:EE="once per week",0.14,IF('6 months'!EE:EE="2-6 times/week",0.8,IF('6 months'!EE:EE="1 or more per day",1)))))</f>
        <v>0.14000000000000001</v>
      </c>
      <c r="EF10">
        <f>IF('6 months'!EF:EF="Never/less than 1 per month",0.02,IF('6 months'!EF:EF="1-3 per month",0.08,IF('6 months'!EF:EF="once per week",0.14,IF('6 months'!EF:EF="2-4 per week",0.43,IF('6 months'!EF:EF="more than 4 per week",0.8)))))</f>
        <v>0.08</v>
      </c>
      <c r="EG10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10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10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0.8</v>
      </c>
      <c r="EJ10">
        <f>IF('6 months'!EJ:EJ="Never/less than once per month",0.02,IF('6 months'!EJ:EJ="1-3 times per month",0.08,IF('6 months'!EJ:EJ="once per week",0.14,IF('6 months'!EJ:EJ="more than once week",0.43))))</f>
        <v>0.08</v>
      </c>
      <c r="EK10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10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0.8</v>
      </c>
      <c r="EM10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1</v>
      </c>
      <c r="EN10">
        <f>IF('6 months'!EN:EN="Never/less than 1 per month",0.02,IF('6 months'!EN:EN="1-3 per month",0.08,IF('6 months'!EN:EN="1 per week",0.14,IF('6 months'!EN:EN="2-4 per week",0.8,IF('6 months'!EN:EN="more than 4 per week",0.8)))))</f>
        <v>0.14000000000000001</v>
      </c>
      <c r="EO10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0.02</v>
      </c>
      <c r="EP10">
        <f>IF('6 months'!EP:EP="Never/less than 1/month",0.02,IF('6 months'!EP:EP="1-3 times/month",0.08,IF('6 months'!EP:EP="once per week",0.14,IF('6 months'!EP:EP="2-4 times/week",0.43,IF('6 months'!EP:EP="more than 4 times/week",0.8)))))</f>
        <v>0.08</v>
      </c>
      <c r="EQ10">
        <f>IF('6 months'!EQ:EQ="Never/less than 1/month",0.02,IF('6 months'!EQ:EQ="1-3 times/month",0.08,IF('6 months'!EQ:EQ="once per week",0.14,IF('6 months'!EQ:EQ="2-4 times/week",0.43,IF('6 months'!EQ:EQ="more than 4 times/week",0.8)))))</f>
        <v>0.08</v>
      </c>
    </row>
    <row r="11" spans="1:147" x14ac:dyDescent="0.25">
      <c r="A11">
        <v>112</v>
      </c>
      <c r="B11">
        <f>IF('6 months'!B:B="Never/less than 1/month",0.02,IF('6 months'!B:B="1-3 times per month",0.08,IF('6 months'!B:B="once per week",0.14,IF('6 months'!B:B="2-6 times/week",0.8,IF('6 months'!B:B="1 or more per day",1)))))</f>
        <v>0.02</v>
      </c>
      <c r="C11">
        <f>IF('6 months'!C:C="Never/less than 1/month",0.02,IF('6 months'!C:C="1-3 times per month",0.08,IF('6 months'!C:C="once per week",0.14,IF('6 months'!C:C="2-6 times/week",0.8,IF('6 months'!C:C="1 or more per day",1)))))</f>
        <v>0.14000000000000001</v>
      </c>
      <c r="D11">
        <f>IF('6 months'!D:D="Never/less than 1/month",0.02,IF('6 months'!D:D="1-3 times per month",0.08,IF('6 months'!D:D="once per week",0.14,IF('6 months'!D:D="2-6 times/week",0.8,IF('6 months'!D:D="1 or more per day",1)))))</f>
        <v>0.14000000000000001</v>
      </c>
      <c r="E11">
        <f>IF('6 months'!E:E="Never/less than 1 per month",0.02,IF('6 months'!E:E="1-3 per month",0.08,IF('6 months'!E:E="once per week",0.14,IF('6 months'!E:E="2-4 per week",0.43,IF('6 months'!E:E="1 or more per day",1)))))</f>
        <v>0.43</v>
      </c>
      <c r="F11">
        <f>IF('6 months'!F:F="Never/less than 1/month",0.02,IF('6 months'!F:F="1-3 times/month",0.08,IF('6 months'!F:F="once per week",0.14,IF('6 months'!F:F="2-4 times/week",0.43,IF('6 months'!F:F="more than 4 times/week",0.8)))))</f>
        <v>0.43</v>
      </c>
      <c r="G11">
        <f>IF('6 months'!G:G="Never/less than 1/month",0.02,IF('6 months'!G:G="1-3 times per month",0.08,IF('6 months'!G:G="once per week",0.14,IF('6 months'!G:G="2-6 times/week",0.8,IF('6 months'!G:G="1 or more per day",1)))))</f>
        <v>0.08</v>
      </c>
      <c r="H11">
        <f>IF('6 months'!H:H="Never/less than 1 per month",0.02,IF('6 months'!H:H="1-3 per month",0.08,IF('6 months'!H:H="once per week",0.14,IF('6 months'!H:H="2-4 per week",0.43,IF('6 months'!H:H="more than 4 per week",0.8)))))</f>
        <v>0.14000000000000001</v>
      </c>
      <c r="I11">
        <f>IF('6 months'!I:I="Never/less than 1 per month",0.02,IF('6 months'!I:I="1-3 per month",0.08,IF('6 months'!I:I="once per week",0.14,IF('6 months'!I:I="2-4 per week",0.43,IF('6 months'!I:I="more than 4 per week",0.8)))))</f>
        <v>0.08</v>
      </c>
      <c r="J11">
        <f>IF('6 months'!J:J="Never/less than 1 per month",0.02,IF('6 months'!J:J="1-3 per month",0.08,IF('6 months'!J:J="once per week",0.14,IF('6 months'!J:J="2-4 per week",0.43,IF('6 months'!J:J="more than 4 per week",0.8)))))</f>
        <v>0.14000000000000001</v>
      </c>
      <c r="K11">
        <f>IF('6 months'!K:K="Never/less than 1 per month",0.02,IF('6 months'!K:K="1-3 per month",0.08,IF('6 months'!K:K="1 per week",0.14,IF('6 months'!K:K="2-4 per week",0.8,IF('6 months'!K:K="more than 4 per week",0.8)))))</f>
        <v>0.08</v>
      </c>
      <c r="L11">
        <f>IF('6 months'!L:L="Never/less than 1/month",0.02,IF('6 months'!L:L="1-3 times/month",0.08,IF('6 months'!L:L="once per week",0.14,IF('6 months'!L:L="2-4 times/week",0.43,IF('6 months'!L:L="more than 4 times/week",0.8)))))</f>
        <v>0.02</v>
      </c>
      <c r="M11">
        <f>IF('6 months'!M:M="Never/less than 1/month",0.02,IF('6 months'!M:M="1-3 times/month",0.08,IF('6 months'!M:M="once per week",0.14,IF('6 months'!M:M="2-4 times/week",0.43,IF('6 months'!M:M="more than 4 times/week",0.8)))))</f>
        <v>0.14000000000000001</v>
      </c>
      <c r="N11">
        <f>IF('6 months'!N:N="Never/less than 1 per month",0.02,IF('6 months'!N:N="1-3 per month",0.08,IF('6 months'!N:N="1 per week",0.14,IF('6 months'!N:N="2-4 per week",0.8,IF('6 months'!N:N="more than 4 per week",0.8)))))</f>
        <v>0.02</v>
      </c>
      <c r="O11">
        <f>IF('6 months'!O:O="Never/less than 1 per month",0.02,IF('6 months'!O:O="1-3 per month",0.08,IF('6 months'!O:O="one per week",0.14,IF('6 months'!O:O="2-6 per week",0.8,IF('6 months'!O:O="1 or more per day",1)))))</f>
        <v>0.02</v>
      </c>
      <c r="P11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11">
        <f>IF('6 months'!Q:Q="Never/less than 1 per month",0.02,IF('6 months'!Q:Q="1-3 per month",0.08,IF('6 months'!Q:Q="1 per week",0.14,IF('6 months'!Q:Q="2-6 per week",0.8,IF('6 months'!Q:Q="1 per day",1,IF('6 months'!Q:Q="more than 1 per day",2.5))))))</f>
        <v>0.14000000000000001</v>
      </c>
      <c r="R11">
        <f>IF('6 months'!R:R="Never/less than once per month",0.02,IF('6 months'!R:R="1-3 times per month",0.08,IF('6 months'!R:R="once per week",0.14,IF('6 months'!R:R="more than once week",0.43))))</f>
        <v>0.02</v>
      </c>
      <c r="S11">
        <f>IF('6 months'!S:S="Never/less than 1 per month",0.02,IF('6 months'!S:S="1-3 per month",0.08,IF('6 months'!S:S="1 per week",0.14,IF('6 months'!S:S="more than 1 per week",0.8))))</f>
        <v>0.02</v>
      </c>
      <c r="T11">
        <f>IF('6 months'!T:T="Never/less than once per month",0.02,IF('6 months'!T:T="1-3 times per month",0.08,IF('6 months'!T:T="once per week",0.14,IF('6 months'!T:T="more than once week",0.43))))</f>
        <v>0.02</v>
      </c>
      <c r="U11">
        <f>IF('6 months'!U:U="Never/less than 1/month",0.02,IF('6 months'!U:U="1-3 times/month",0.08,IF('6 months'!U:U="once per week",0.14,IF('6 months'!U:U="2-4 times/week",0.43,IF('6 months'!U:U="more than 4 times/week",0.8)))))</f>
        <v>0.02</v>
      </c>
      <c r="V11">
        <f>IF('6 months'!V:V="Never/less than 1/month",0.02,IF('6 months'!V:V="1-3 times/month",0.08,IF('6 months'!V:V="once per week",0.14,IF('6 months'!V:V="2-4 times/week",0.43,IF('6 months'!V:V="more than 4 times/week",0.8)))))</f>
        <v>0.02</v>
      </c>
      <c r="W11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11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0.8</v>
      </c>
      <c r="Y11">
        <f>IF('6 months'!Y:Y="Never/less than 1 per month",0.02,IF('6 months'!Y:Y="1-3 per month",0.08,IF('6 months'!Y:Y="once per week",0.14,IF('6 months'!Y:Y="2-4 per week",0.43,IF('6 months'!Y:Y="more than 4 per week",0.8)))))</f>
        <v>0.14000000000000001</v>
      </c>
      <c r="Z11">
        <f>IF('6 months'!Z:Z="Never/less than 1 per month",0.02,IF('6 months'!Z:Z="1-3 per month",0.08,IF('6 months'!Z:Z="once per week",0.14,IF('6 months'!Z:Z="2-4 per week",0.43,IF('6 months'!Z:Z="more than 4 per week",0.8)))))</f>
        <v>0.14000000000000001</v>
      </c>
      <c r="AA11">
        <f>IF('6 months'!AA:AA="Never/less than 1 per month",0.02,IF('6 months'!AA:AA="1-3 per month",0.08,IF('6 months'!AA:AA="once per week",0.14,IF('6 months'!AA:AA="2-4 per week",0.43,IF('6 months'!AA:AA="more than 4 per week",0.8)))))</f>
        <v>0.43</v>
      </c>
      <c r="AB11">
        <f>IF('6 months'!AB:AB="Never/less than 1 per month",0.02,IF('6 months'!AB:AB="1-3 per month",0.08,IF('6 months'!AB:AB="once per week",0.14,IF('6 months'!AB:AB="2-4 per week",0.43,IF('6 months'!AB:AB="more than 4 per week",0.8)))))</f>
        <v>0.08</v>
      </c>
      <c r="AC11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11">
        <f>IF('6 months'!AD:AD="Never/less than 1 per month",0.02,IF('6 months'!AD:AD="1-3 per month",0.08,IF('6 months'!AD:AD="one per week",0.14,IF('6 months'!AD:AD="2-4 per week",0.43,IF('6 months'!AD:AD="more than 4 per week",0.8)))))</f>
        <v>0.14000000000000001</v>
      </c>
      <c r="AE11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0.14000000000000001</v>
      </c>
      <c r="AF11">
        <f>IF('6 months'!AF:AF="Never/less than 1 per month",0.02,IF('6 months'!AF:AF="1-3 per month",0.08,IF('6 months'!AF:AF="one per week",0.14,IF('6 months'!AF:AF="2-6 per week",0.8,IF('6 months'!AF:AF="1 or more per day",1)))))</f>
        <v>0.02</v>
      </c>
      <c r="AG11">
        <f>IF('6 months'!AG:AG="never/less than 1 per month",0.02,IF('6 months'!AG:AG="1-3 times per month",0.08,IF('6 months'!AG:AG="once per week",0.14,IF('6 months'!AG:AG="2-4 imes/week",0.43,IF('6 months'!AG:AG="more than 4 times per week",0.8)))))</f>
        <v>0.08</v>
      </c>
      <c r="AH11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0.43</v>
      </c>
      <c r="AI11">
        <f>IF('6 months'!AI:AI="Never/less than once per month",0.02,IF('6 months'!AI:AI="1-3 times per month",0.08,IF('6 months'!AI:AI="once per week",0.14,IF('6 months'!AI:AI="more than once week",0.43))))</f>
        <v>0.02</v>
      </c>
      <c r="AJ11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11">
        <f>IF('6 months'!AK:AK="Never/less than 1 per month",0.02,IF('6 months'!AK:AK="1-3 per month",0.08,IF('6 months'!AK:AK="one per week",0.14,IF('6 months'!AK:AK="2-6 per week",0.8,IF('6 months'!AK:AK="1 or more per day",1)))))</f>
        <v>0.08</v>
      </c>
      <c r="AL11">
        <f>IF('6 months'!AL:AL="Never/less than 1/month",0.02,IF('6 months'!AL:AL="1-3 times/month",0.08,IF('6 months'!AL:AL="once per week",0.14,IF('6 months'!AL:AL="2-4 times/week",0.43,IF('6 months'!AL:AL="more than 4 times/week",0.8)))))</f>
        <v>0.14000000000000001</v>
      </c>
      <c r="AM11">
        <f>IF('6 months'!AM:AM="Never/less than 1 per month",0.02,IF('6 months'!AM:AM="1-3 per month",0.08,IF('6 months'!AM:AM="one per week",0.14,IF('6 months'!AM:AM="2-6 per week",0.8,IF('6 months'!AM:AM="1 or more per day",1)))))</f>
        <v>0.08</v>
      </c>
      <c r="AN11">
        <f>IF('6 months'!AN:AN="Never/less than 1 per month",0.02,IF('6 months'!AN:AN="1-3 per moth",0.08,IF('6 months'!AN:AN="1 per week",0.14,IF('6 months'!AN:AN="2-4 per week",0.8,IF('6 months'!AN:AN="more than 4 per week",0.8)))))</f>
        <v>0.14000000000000001</v>
      </c>
      <c r="AO11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11">
        <f>IF('6 months'!AP:AP="Never/less than 1 per month",0.02,IF('6 months'!AP:AP="1-3 per month",0.08,IF('6 months'!AP:AP="1 per week",0.14,IF('6 months'!AP:AP="more than 1 per week",0.8))))</f>
        <v>0.02</v>
      </c>
      <c r="AQ11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11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0.14000000000000001</v>
      </c>
      <c r="AS11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11">
        <f>IF('6 months'!AT:AT="Never/less than 1 per month",0.02,IF('6 months'!AT:AT="1-3 per month",0.08,IF('6 months'!AT:AT="1-4 per week",0.43,IF('6 months'!AT:AT="more than 4 per week",0.8))))</f>
        <v>0.02</v>
      </c>
      <c r="AU11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11">
        <f>IF('6 months'!AV:AV="Never/less than 1 per month",0.02,IF('6 months'!AV:AV="1-3 per month",0.08,IF('6 months'!AV:AV="one per week",0.14,IF('6 months'!AV:AV="2-6 per week",0.8,IF('6 months'!AV:AV="1 or more per day",1)))))</f>
        <v>0.08</v>
      </c>
      <c r="AW11">
        <f>IF('6 months'!AW:AW="Never/less than 1 per month",0.02,IF('6 months'!AW:AW="1-3 per month",0.08,IF('6 months'!AW:AW="once per week",0.14,IF('6 months'!AW:AW="2-4 per week",0.43,IF('6 months'!AW:AW="more than 4 per week",0.8)))))</f>
        <v>0.43</v>
      </c>
      <c r="AX11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11">
        <f>IF('6 months'!AY:AY="Never/less than 1 per month",0.02,IF('6 months'!AY:AY="1-3 per month",0.08,IF('6 months'!AY:AY="1 per week",0.14,IF('6 months'!AY:AY="2-4 per week",0.43,IF('6 months'!AY:AY="more than 4 per week",0.8)))))</f>
        <v>0.14000000000000001</v>
      </c>
      <c r="AZ11">
        <f>IF('6 months'!AZ:AZ="Never/less than 1 per month",0.02,IF('6 months'!AZ:AZ="1-3 per month",0.08,IF('6 months'!AZ:AZ="once per week",0.14,IF('6 months'!AZ:AZ="2-4 per week",0.43,IF('6 months'!AZ:AZ="more than 4 per week",0.8)))))</f>
        <v>0.08</v>
      </c>
      <c r="BA11">
        <f>IF('6 months'!BA:BA="Never/less than 1 per month",0.02,IF('6 months'!BA:BA="1-3 per month",0.08,IF('6 months'!BA:BA="1 per week",0.14,IF('6 months'!BA:BA="2-4 per week",0.8,IF('6 months'!BA:BA="more than 4 per week",0.8)))))</f>
        <v>0.08</v>
      </c>
      <c r="BB11">
        <f>IF('6 months'!BB:BB="Never/less than 1 per month",0.02,IF('6 months'!BB:BB="1-3 per month",0.08,IF('6 months'!BB:BB="1 per week",0.14,IF('6 months'!BB:BB="2-4 per week",0.8,IF('6 months'!BB:BB="more than 4 per week",0.8)))))</f>
        <v>0.08</v>
      </c>
      <c r="BC11">
        <f>IF('6 months'!BC:BC="Never/less than 1 per month",0.02,IF('6 months'!BC:BC="1-3 per month",0.08,IF('6 months'!BC:BC="once per week",0.14,IF('6 months'!BC:BC="2-4 per week",0.43,IF('6 months'!BC:BC="more than 4 per week",0.8)))))</f>
        <v>0.14000000000000001</v>
      </c>
      <c r="BD11">
        <f>IF('6 months'!BD:BD="Never/less than 1 per month",0.02,IF('6 months'!BD:BD="1-3 per month",0.08,IF('6 months'!BD:BD="1 per week",0.14,IF('6 months'!BD:BD="more than 1 per week",0.8))))</f>
        <v>0.02</v>
      </c>
      <c r="BE11">
        <f>IF('6 months'!BE:BE="Never/less than 1 per month",0.02,IF('6 months'!BE:BE="1-3 per month",0.08,IF('6 months'!BE:BE="1 per week",0.14,IF('6 months'!BE:BE="more than 1 per week",0.8))))</f>
        <v>0.02</v>
      </c>
      <c r="BF11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11">
        <f>IF('6 months'!BG:BG="Never/less than 1/month",0.02,IF('6 months'!BG:BG="1-3 times/month",0.08,IF('6 months'!BG:BG="once per week",0.14,IF('6 months'!BG:BG="2-4 times/week",0.43,IF('6 months'!BG:BG="more than 4 times/week",0.8)))))</f>
        <v>0.08</v>
      </c>
      <c r="BH11">
        <f>IF('6 months'!BH:BH="Never/less than 1/month",0.02,IF('6 months'!BH:BH="1-3 times/month",0.08,IF('6 months'!BH:BH="once per week",0.14,IF('6 months'!BH:BH="2-4 times/week",0.43,IF('6 months'!BH:BH="more than 4 times/week",0.8)))))</f>
        <v>0.43</v>
      </c>
      <c r="BI11">
        <f>IF('6 months'!BI:BI="Never/less than 1/month",0.02,IF('6 months'!BI:BI="1-3 times/month",0.08,IF('6 months'!BI:BI="once per week",0.14,IF('6 months'!BI:BI="2-4 times/week",0.43,IF('6 months'!BI:BI="1 or more per day",1)))))</f>
        <v>0.08</v>
      </c>
      <c r="BJ11">
        <f>IF('6 months'!BJ:BJ="Never/less than 1 per month",0.02,IF('6 months'!BJ:BJ="1-3 per month",0.08,IF('6 months'!BJ:BJ="one per week",0.14,IF('6 months'!BJ:BJ="2-4 per week",0.43,IF('6 months'!BJ:BJ="more than 4 per week",0.8)))))</f>
        <v>0.08</v>
      </c>
      <c r="BK11">
        <f>IF('6 months'!BK:BK="Never/less than 1 per month",0.02,IF('6 months'!BK:BK="1-3 per month",0.08,IF('6 months'!BK:BK="once per week",0.14,IF('6 months'!BK:BK="2-4 per week",0.43,IF('6 months'!BK:BK="more than 4 per week",0.8)))))</f>
        <v>0.08</v>
      </c>
      <c r="BL11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11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11">
        <f>IF('6 months'!BN:BN="Never/less than 1 per month",0.02,IF('6 months'!BN:BN="1-3 per month",0.08,IF('6 months'!BN:BN="once per week",0.14,IF('6 months'!BN:BN="2-4 per week",0.43,IF('6 months'!BN:BN="more than 4 per week",0.8)))))</f>
        <v>0.08</v>
      </c>
      <c r="BO11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11">
        <f>IF('6 months'!BP:BP="Never/less than 1 per month",0.02,IF('6 months'!BP:BP="1-3 per month",0.08,IF('6 months'!BP:BP="one per week",0.14,IF('6 months'!BP:BP="2-4 per week",0.43,IF('6 months'!BP:BP="more than 4 per week",0.8)))))</f>
        <v>0.14000000000000001</v>
      </c>
      <c r="BQ11">
        <f>IF('6 months'!BQ:BQ="Never/less than 1 per month",0.02,IF('6 months'!BQ:BQ="1-3 per month",0.08,IF('6 months'!BQ:BQ="once per week",0.14,IF('6 months'!BQ:BQ="2-4 per week",0.43,IF('6 months'!BQ:BQ="more than 4 per week",0.8)))))</f>
        <v>0.08</v>
      </c>
      <c r="BR11">
        <f>IF('6 months'!BR:BR="never/less than 1 per month",0.02,IF('6 months'!BR:BR="1-3 times per month",0.08,IF('6 months'!BR:BR="once per week",0.14,IF('6 months'!BR:BR="2-4 times per week",0.43,IF('6 months'!BR:BR="more than 4 times per week",0.8)))))</f>
        <v>0.14000000000000001</v>
      </c>
      <c r="BS11">
        <f>IF('6 months'!BS:BS="Never/less than 1 per month",0.02,IF('6 months'!BS:BS="1-3 per month",0.08,IF('6 months'!BS:BS="once per week",0.14,IF('6 months'!BS:BS="2-4 per week",0.43,IF('6 months'!BS:BS="more than 4 per week",0.8)))))</f>
        <v>0.02</v>
      </c>
      <c r="BT11">
        <f>IF('6 months'!BT:BT="Never/less than 1/month",0.02,IF('6 months'!BT:BT="1-3 times per month",0.08,IF('6 months'!BT:BT="once per week",0.14,IF('6 months'!BT:BT="2-6 times/week",0.8,IF('6 months'!BT:BT="1 or more per day",1)))))</f>
        <v>0.02</v>
      </c>
      <c r="BU11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0.8</v>
      </c>
      <c r="BV11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11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11">
        <f>IF('6 months'!BX:BX="Never/less than 1 per month",0.02,IF('6 months'!BX:BX="1-3 per month",0.08,IF('6 months'!BX:BX="once per week",0.14,IF('6 months'!BX:BX="2-4 per week",0.43,IF('6 months'!BX:BX="more than 4 per week",0.8)))))</f>
        <v>0.08</v>
      </c>
      <c r="BY11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0.08</v>
      </c>
      <c r="BZ11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11">
        <f>IF('6 months'!CA:CA="Never/less than 1 per month",0.02,IF('6 months'!CA:CA="1-3 per month",0.08,IF('6 months'!CA:CA="once per week",0.14,IF('6 months'!CA:CA="2-4 per week",0.43,IF('6 months'!CA:CA="more than 4 per week",0.8)))))</f>
        <v>0.08</v>
      </c>
      <c r="CB11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11">
        <f>IF('6 months'!CC:CC="Never/less than 1 per month",0.02,IF('6 months'!CC:CC="1-3 per month",0.08,IF('6 months'!CC:CC="one per week",0.14,IF('6 months'!CC:CC="2-6 per week",0.8,IF('6 months'!CC:CC="1 or more per day",1)))))</f>
        <v>0.02</v>
      </c>
      <c r="CD11">
        <f>IF('6 months'!CD:CD="Never/less than 1/month",0.02,IF('6 months'!CD:CD="1-3 times/month",0.08,IF('6 months'!CD:CD="once per week",0.14,IF('6 months'!CD:CD="2-4 times/week",0.43,IF('6 months'!CD:CD="more than 4 times/week",0.8)))))</f>
        <v>0.02</v>
      </c>
      <c r="CE11">
        <f>IF('6 months'!CE:CE="Never/less than 1 per month",0.02,IF('6 months'!CE:CE="1-3 per month",0.08,IF('6 months'!CE:CE="1 per week",0.14,IF('6 months'!CE:CE="2-4 per week",0.8,IF('6 months'!CE:CE="more than 4 per week",0.8)))))</f>
        <v>0.08</v>
      </c>
      <c r="CF11">
        <f>IF('6 months'!CF:CF="Never/less than 1 per month",0.02,IF('6 months'!CF:CF="1-3 per month",0.08,IF('6 months'!CF:CF="once per week",0.14,IF('6 months'!CF:CF="2-4 per week",0.43,IF('6 months'!CF:CF="more than 4 per week",0.8)))))</f>
        <v>0.08</v>
      </c>
      <c r="CG11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0.14000000000000001</v>
      </c>
      <c r="CH11">
        <f>IF('6 months'!CH:CH="Never/less than once per month",0.02,IF('6 months'!CH:CH="1-3 times per month",0.08,IF('6 months'!CH:CH="once per week",0.14,IF('6 months'!CH:CH="more than once week",0.43))))</f>
        <v>0.02</v>
      </c>
      <c r="CI11">
        <f>IF('6 months'!CI:CI="Never/less than once per month",0.02,IF('6 months'!CI:CI="1-3 times per month",0.08,IF('6 months'!CI:CI="once per week",0.14,IF('6 months'!CI:CI="more than once week",0.43))))</f>
        <v>0.02</v>
      </c>
      <c r="CJ11">
        <f>IF('6 months'!CJ:CJ="Never/less than 1/month",0.02,IF('6 months'!CJ:CJ="1-3 times per month",0.08,IF('6 months'!CJ:CJ="once per week",0.14,IF('6 months'!CJ:CJ="2-6 times/week",0.8,IF('6 months'!CJ:CJ="1 or more per day",1)))))</f>
        <v>0.08</v>
      </c>
      <c r="CK11">
        <f>IF('6 months'!CK:CK="Never/less than 1 per month",0.02,IF('6 months'!CK:CK="1-3 per month",0.08,IF('6 months'!CK:CK="one per week",0.14,IF('6 months'!CK:CK="2-6 per week",0.8,IF('6 months'!CK:CK="1 or more per day",1)))))</f>
        <v>0.02</v>
      </c>
      <c r="CL11">
        <f>IF('6 months'!CL:CL="Never/less than 1 per month",0.02,IF('6 months'!CL:CL="1-3 per month",0.08,IF('6 months'!CL:CL="one per week",0.14,IF('6 months'!CL:CL="2-6 per week",0.8,IF('6 months'!CL:CL="1 or more per day",1)))))</f>
        <v>0.08</v>
      </c>
      <c r="CM11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11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11">
        <f>IF('6 months'!CO:CO="Never/less than 1 per month",0.02,IF('6 months'!CO:CO="1-3 per month",0.08,IF('6 months'!CO:CO="1 per week",0.14,IF('6 months'!CO:CO="more than 1 per week",0.8))))</f>
        <v>0.02</v>
      </c>
      <c r="CP11">
        <f>IF('6 months'!CP:CP="Never/less than 1 per month",0.02,IF('6 months'!CP:CP="1-3 per month",0.08,IF('6 months'!CP:CP="1 per week",0.14,IF('6 months'!CP:CP="2-4 per week",0.8,IF('6 months'!CP:CP="more than 4 per week",0.8)))))</f>
        <v>0.14000000000000001</v>
      </c>
      <c r="CQ11">
        <f>IF('6 months'!CQ:CQ="Never/less than once per month",0.02,IF('6 months'!CQ:CQ="1-3 times per month",0.08,IF('6 months'!CQ:CQ="once per week",0.14,IF('6 months'!CQ:CQ="more than once week",0.43))))</f>
        <v>0.02</v>
      </c>
      <c r="CR11">
        <f>IF('6 months'!CR:CR="Never/less than 1/month",0.02,IF('6 months'!CR:CR="1-3 times/month",0.08,IF('6 months'!CR:CR="once per week",0.14,IF('6 months'!CR:CR="2-4 times/week",0.43,IF('6 months'!CR:CR="more than 4 times/week",0.8)))))</f>
        <v>0.02</v>
      </c>
      <c r="CS11">
        <f>IF('6 months'!CS:CS="Never/less than 1 per month",0.02,IF('6 months'!CS:CS="1-3 per month",0.08,IF('6 months'!CS:CS="one per week",0.14,IF('6 months'!CS:CS="2-4 per week",0.43,IF('6 months'!CS:CS="more than 4 per week",0.8)))))</f>
        <v>0.43</v>
      </c>
      <c r="CT11">
        <f>IF('6 months'!CT:CT="Never/less than 1 per month",0.02,IF('6 months'!CT:CT="1-3 per month",0.08,IF('6 months'!CT:CT="1 per week",0.14,IF('6 months'!CT:CT="more than 1 per week",0.8))))</f>
        <v>0.14000000000000001</v>
      </c>
      <c r="CU11">
        <f>IF('6 months'!CU:CU="Never/less than 1/month",0.02,IF('6 months'!CU:CU="1-3 times per month",0.08,IF('6 months'!CU:CU="once per week",0.14,IF('6 months'!CU:CU="2-6 times/week",0.8,IF('6 months'!CU:CU="1 or more per day",1)))))</f>
        <v>0.08</v>
      </c>
      <c r="CV11">
        <f>IF('6 months'!CV:CV="Never/less than 1/month",0.02,IF('6 months'!CV:CV="1-3 times/month",0.08,IF('6 months'!CV:CV="once per week",0.14,IF('6 months'!CV:CV="2-4 times/week",0.43,IF('6 months'!CV:CV="more than 4 times/week",0.8)))))</f>
        <v>0.02</v>
      </c>
      <c r="CW11">
        <f>IF('6 months'!CW:CW="Never/less than 1 per month",0.02,IF('6 months'!CW:CW="1-3 per month",0.08,IF('6 months'!CW:CW="1 per week",0.14,IF('6 months'!CW:CW="more than 1 per week",0.8))))</f>
        <v>0.02</v>
      </c>
      <c r="CX11">
        <f>IF('6 months'!CX:CX="Never/less than once per month",0.02,IF('6 months'!CX:CX="1-3 times per month",0.08,IF('6 months'!CX:CX="once per week",0.14,IF('6 months'!CX:CX="more than once week",0.43))))</f>
        <v>0.08</v>
      </c>
      <c r="CY11">
        <f>IF('6 months'!CY:CY="Never/less than 1 per month",0.02,IF('6 months'!CY:CY="1-3 per month",0.08,IF('6 months'!CY:CY="once per week",0.14,IF('6 months'!CY:CY="2-4 per week",0.43,IF('6 months'!CY:CY="more than 4 per week",0.8)))))</f>
        <v>0.14000000000000001</v>
      </c>
      <c r="CZ11">
        <f>IF('6 months'!CZ:CZ="Never/less than 1 per month",0.02,IF('6 months'!CZ:CZ="1-3 per month",0.08,IF('6 months'!CZ:CZ="1-4 per week",0.43,IF('6 months'!CZ:CZ="more than 4 per week",0.8))))</f>
        <v>0.08</v>
      </c>
      <c r="DA11">
        <f>IF('6 months'!DA:DA="Never/less than 1 per month",0.02,IF('6 months'!DA:DA="1-3 per month",0.08,IF('6 months'!DA:DA="once per week",0.14,IF('6 months'!DA:DA="2-4 per week",0.43,IF('6 months'!DA:DA="more than 4 per week",0.8)))))</f>
        <v>0.02</v>
      </c>
      <c r="DB11">
        <f>IF('6 months'!DB:DB="Never/less than 1 per month",0.02,IF('6 months'!DB:DB="1-3 per month",0.08,IF('6 months'!DB:DB="1-4 per week",0.43,IF('6 months'!DB:DB="more than 4 per week",0.8))))</f>
        <v>0.08</v>
      </c>
      <c r="DC11">
        <f>IF('6 months'!DC:DC="Never/less than 1 per month",0.02,IF('6 months'!DC:DC="1-3 per month",0.08,IF('6 months'!DC:DC="once per week",0.14,IF('6 months'!DC:DC="2-4 per week",0.43,IF('6 months'!DC:DC="more than 4 per week",0.8)))))</f>
        <v>0.14000000000000001</v>
      </c>
      <c r="DD11">
        <f>IF('6 months'!DD:DD="Never/less than 1 per month",0.02,IF('6 months'!DD:DD="1-3 per month",0.08,IF('6 months'!DD:DD="one per week",0.14,IF('6 months'!DD:DD="2-4 per week",0.43,IF('6 months'!DD:DD="more than 4 per week",0.8)))))</f>
        <v>0.08</v>
      </c>
      <c r="DE11">
        <f>IF('6 months'!DE:DE="Never/less than 1 per month",0.02,IF('6 months'!DE:DE="1-3 per month",0.08,IF('6 months'!DE:DE="1 per week",0.14,IF('6 months'!DE:DE="2-4 per week",0.8,IF('6 months'!DE:DE="more than 4 per week",0.8)))))</f>
        <v>0.8</v>
      </c>
      <c r="DF11">
        <f>IF('6 months'!DF:DF="Never/less than once per month",0.02,IF('6 months'!DF:DF="1-3 times per month",0.08,IF('6 months'!DF:DF="once per week",0.14,IF('6 months'!DF:DF="more than once week",0.43))))</f>
        <v>0.02</v>
      </c>
      <c r="DG11">
        <f>IF('6 months'!DG:DG="Never/less than 1 per month",0.02,IF('6 months'!DG:DG="1-3 per month",0.08,IF('6 months'!DG:DG="1 per week",0.14,IF('6 months'!DG:DG="more than 1 per week",0.8))))</f>
        <v>0.02</v>
      </c>
      <c r="DH11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11">
        <f>IF('6 months'!DI:DI="Never/less than 1/month",0.02,IF('6 months'!DI:DI="1-3 times/month",0.08,IF('6 months'!DI:DI="once per week",0.14,IF('6 months'!DI:DI="2-4 times/week",0.43,IF('6 months'!DI:DI="1 or more per day",1)))))</f>
        <v>0.02</v>
      </c>
      <c r="DJ11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11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0.02</v>
      </c>
      <c r="DL11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11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11">
        <f>IF('6 months'!DN:DN="Never/less than 1 per month",0.02,IF('6 months'!DN:DN="1-3 per month",0.08,IF('6 months'!DN:DN="one per week",0.14,IF('6 months'!DN:DN="2-4 per week",0.43,IF('6 months'!DN:DN="more than 4 per week",0.8)))))</f>
        <v>0.02</v>
      </c>
      <c r="DO11">
        <f>IF('6 months'!DO:DO="never/less than 1 per month",0.02,IF('6 months'!DO:DO="1-3 times per month",0.08,IF('6 months'!DO:DO="once per week",0.14,IF('6 months'!DO:DO="2-4 imes/week",0.43,IF('6 months'!DO:DO="more than 4 times per week",0.8)))))</f>
        <v>0.08</v>
      </c>
      <c r="DP11">
        <f>IF('6 months'!DP:DP="Never/less than 1 per month",0.02,IF('6 months'!DP:DP="1-3 per month",0.08,IF('6 months'!DP:DP="once per week",0.14,IF('6 months'!DP:DP="2-4 per week",0.43,IF('6 months'!DP:DP="more than 4 per week",0.8)))))</f>
        <v>0.14000000000000001</v>
      </c>
      <c r="DQ11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11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11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11">
        <f>IF('6 months'!DT:DT="Never/less than 1 per month",0.02,IF('6 months'!DT:DT="1-3 per month",0.08,IF('6 months'!DT:DT="once per week",0.14,IF('6 months'!DT:DT="2-4 per week",0.43,IF('6 months'!DT:DT="more than 4  per week",0.8)))))</f>
        <v>0.08</v>
      </c>
      <c r="DU11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11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11">
        <f>IF('6 months'!DW:DW="Never/less than 1 per month",0.02,IF('6 months'!DW:DW="1-3 per month",0.08,IF('6 months'!DW:DW="once per week",0.14,IF('6 months'!DW:DW="2-4 per week",0.43,IF('6 months'!DW:DW="more than 4 per week",0.8)))))</f>
        <v>0.14000000000000001</v>
      </c>
      <c r="DX11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11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11">
        <f>IF('6 months'!DZ:DZ="Never/less than 1/month",0.02,IF('6 months'!DZ:DZ="1-3 times/month",0.08,IF('6 months'!DZ:DZ="once per week",0.14,IF('6 months'!DZ:DZ="2-4 times/week",0.43,IF('6 months'!DZ:DZ="more than 4 times/week",0.8)))))</f>
        <v>0.43</v>
      </c>
      <c r="EA11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11">
        <f>IF('6 months'!EB:EB="Never/less than 1 per month",0.02,IF('6 months'!EB:EB="1-3 per month",0.08,IF('6 months'!EB:EB="once per week",0.14,IF('6 months'!EB:EB="2-4 per week",0.43,IF('6 months'!EB:EB="more than 4 per week",0.8)))))</f>
        <v>0.14000000000000001</v>
      </c>
      <c r="EC11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11">
        <f>IF('6 months'!ED:ED="Never/less than 1/month",0.02,IF('6 months'!ED:ED="1-3 times per month",0.08,IF('6 months'!ED:ED="once per week",0.14,IF('6 months'!ED:ED="2-6 times/week",0.8,IF('6 months'!ED:ED="1 or more per day",1)))))</f>
        <v>0.08</v>
      </c>
      <c r="EE11">
        <f>IF('6 months'!EE:EE="Never/less than 1/month",0.02,IF('6 months'!EE:EE="1-3 times per month",0.08,IF('6 months'!EE:EE="once per week",0.14,IF('6 months'!EE:EE="2-6 times/week",0.8,IF('6 months'!EE:EE="1 or more per day",1)))))</f>
        <v>0.02</v>
      </c>
      <c r="EF11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11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11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11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3</v>
      </c>
      <c r="EJ11">
        <f>IF('6 months'!EJ:EJ="Never/less than once per month",0.02,IF('6 months'!EJ:EJ="1-3 times per month",0.08,IF('6 months'!EJ:EJ="once per week",0.14,IF('6 months'!EJ:EJ="more than once week",0.43))))</f>
        <v>0.02</v>
      </c>
      <c r="EK11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11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0.02</v>
      </c>
      <c r="EM11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0.8</v>
      </c>
      <c r="EN11">
        <f>IF('6 months'!EN:EN="Never/less than 1 per month",0.02,IF('6 months'!EN:EN="1-3 per month",0.08,IF('6 months'!EN:EN="1 per week",0.14,IF('6 months'!EN:EN="2-4 per week",0.8,IF('6 months'!EN:EN="more than 4 per week",0.8)))))</f>
        <v>0.08</v>
      </c>
      <c r="EO11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2.5</v>
      </c>
      <c r="EP11">
        <f>IF('6 months'!EP:EP="Never/less than 1/month",0.02,IF('6 months'!EP:EP="1-3 times/month",0.08,IF('6 months'!EP:EP="once per week",0.14,IF('6 months'!EP:EP="2-4 times/week",0.43,IF('6 months'!EP:EP="more than 4 times/week",0.8)))))</f>
        <v>0.02</v>
      </c>
      <c r="EQ11">
        <f>IF('6 months'!EQ:EQ="Never/less than 1/month",0.02,IF('6 months'!EQ:EQ="1-3 times/month",0.08,IF('6 months'!EQ:EQ="once per week",0.14,IF('6 months'!EQ:EQ="2-4 times/week",0.43,IF('6 months'!EQ:EQ="more than 4 times/week",0.8)))))</f>
        <v>0.02</v>
      </c>
    </row>
    <row r="12" spans="1:147" x14ac:dyDescent="0.25">
      <c r="A12">
        <v>113</v>
      </c>
      <c r="B12">
        <f>IF('6 months'!B:B="Never/less than 1/month",0.02,IF('6 months'!B:B="1-3 times per month",0.08,IF('6 months'!B:B="once per week",0.14,IF('6 months'!B:B="2-6 times/week",0.8,IF('6 months'!B:B="1 or more per day",1)))))</f>
        <v>0.14000000000000001</v>
      </c>
      <c r="C12">
        <f>IF('6 months'!C:C="Never/less than 1/month",0.02,IF('6 months'!C:C="1-3 times per month",0.08,IF('6 months'!C:C="once per week",0.14,IF('6 months'!C:C="2-6 times/week",0.8,IF('6 months'!C:C="1 or more per day",1)))))</f>
        <v>0.8</v>
      </c>
      <c r="D12">
        <f>IF('6 months'!D:D="Never/less than 1/month",0.02,IF('6 months'!D:D="1-3 times per month",0.08,IF('6 months'!D:D="once per week",0.14,IF('6 months'!D:D="2-6 times/week",0.8,IF('6 months'!D:D="1 or more per day",1)))))</f>
        <v>0.08</v>
      </c>
      <c r="E12">
        <f>IF('6 months'!E:E="Never/less than 1 per month",0.02,IF('6 months'!E:E="1-3 per month",0.08,IF('6 months'!E:E="once per week",0.14,IF('6 months'!E:E="2-4 per week",0.43,IF('6 months'!E:E="1 or more per day",1)))))</f>
        <v>0.08</v>
      </c>
      <c r="F12">
        <f>IF('6 months'!F:F="Never/less than 1/month",0.02,IF('6 months'!F:F="1-3 times/month",0.08,IF('6 months'!F:F="once per week",0.14,IF('6 months'!F:F="2-4 times/week",0.43,IF('6 months'!F:F="more than 4 times/week",0.8)))))</f>
        <v>0.08</v>
      </c>
      <c r="G12">
        <f>IF('6 months'!G:G="Never/less than 1/month",0.02,IF('6 months'!G:G="1-3 times per month",0.08,IF('6 months'!G:G="once per week",0.14,IF('6 months'!G:G="2-6 times/week",0.8,IF('6 months'!G:G="1 or more per day",1)))))</f>
        <v>0.08</v>
      </c>
      <c r="H12">
        <f>IF('6 months'!H:H="Never/less than 1 per month",0.02,IF('6 months'!H:H="1-3 per month",0.08,IF('6 months'!H:H="once per week",0.14,IF('6 months'!H:H="2-4 per week",0.43,IF('6 months'!H:H="more than 4 per week",0.8)))))</f>
        <v>0.14000000000000001</v>
      </c>
      <c r="I12">
        <f>IF('6 months'!I:I="Never/less than 1 per month",0.02,IF('6 months'!I:I="1-3 per month",0.08,IF('6 months'!I:I="once per week",0.14,IF('6 months'!I:I="2-4 per week",0.43,IF('6 months'!I:I="more than 4 per week",0.8)))))</f>
        <v>0.14000000000000001</v>
      </c>
      <c r="J12">
        <f>IF('6 months'!J:J="Never/less than 1 per month",0.02,IF('6 months'!J:J="1-3 per month",0.08,IF('6 months'!J:J="once per week",0.14,IF('6 months'!J:J="2-4 per week",0.43,IF('6 months'!J:J="more than 4 per week",0.8)))))</f>
        <v>0.14000000000000001</v>
      </c>
      <c r="K12">
        <f>IF('6 months'!K:K="Never/less than 1 per month",0.02,IF('6 months'!K:K="1-3 per month",0.08,IF('6 months'!K:K="1 per week",0.14,IF('6 months'!K:K="2-4 per week",0.8,IF('6 months'!K:K="more than 4 per week",0.8)))))</f>
        <v>0.08</v>
      </c>
      <c r="L12">
        <f>IF('6 months'!L:L="Never/less than 1/month",0.02,IF('6 months'!L:L="1-3 times/month",0.08,IF('6 months'!L:L="once per week",0.14,IF('6 months'!L:L="2-4 times/week",0.43,IF('6 months'!L:L="more than 4 times/week",0.8)))))</f>
        <v>0.08</v>
      </c>
      <c r="M12">
        <f>IF('6 months'!M:M="Never/less than 1/month",0.02,IF('6 months'!M:M="1-3 times/month",0.08,IF('6 months'!M:M="once per week",0.14,IF('6 months'!M:M="2-4 times/week",0.43,IF('6 months'!M:M="more than 4 times/week",0.8)))))</f>
        <v>0.14000000000000001</v>
      </c>
      <c r="N12">
        <f>IF('6 months'!N:N="Never/less than 1 per month",0.02,IF('6 months'!N:N="1-3 per month",0.08,IF('6 months'!N:N="1 per week",0.14,IF('6 months'!N:N="2-4 per week",0.8,IF('6 months'!N:N="more than 4 per week",0.8)))))</f>
        <v>0.08</v>
      </c>
      <c r="O12">
        <f>IF('6 months'!O:O="Never/less than 1 per month",0.02,IF('6 months'!O:O="1-3 per month",0.08,IF('6 months'!O:O="one per week",0.14,IF('6 months'!O:O="2-6 per week",0.8,IF('6 months'!O:O="1 or more per day",1)))))</f>
        <v>0.08</v>
      </c>
      <c r="P12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12">
        <f>IF('6 months'!Q:Q="Never/less than 1 per month",0.02,IF('6 months'!Q:Q="1-3 per month",0.08,IF('6 months'!Q:Q="1 per week",0.14,IF('6 months'!Q:Q="2-6 per week",0.8,IF('6 months'!Q:Q="1 per day",1,IF('6 months'!Q:Q="more than 1 per day",2.5))))))</f>
        <v>0.14000000000000001</v>
      </c>
      <c r="R12">
        <f>IF('6 months'!R:R="Never/less than once per month",0.02,IF('6 months'!R:R="1-3 times per month",0.08,IF('6 months'!R:R="once per week",0.14,IF('6 months'!R:R="more than once week",0.43))))</f>
        <v>0.08</v>
      </c>
      <c r="S12">
        <f>IF('6 months'!S:S="Never/less than 1 per month",0.02,IF('6 months'!S:S="1-3 per month",0.08,IF('6 months'!S:S="1 per week",0.14,IF('6 months'!S:S="more than 1 per week",0.8))))</f>
        <v>0.08</v>
      </c>
      <c r="T12">
        <f>IF('6 months'!T:T="Never/less than once per month",0.02,IF('6 months'!T:T="1-3 times per month",0.08,IF('6 months'!T:T="once per week",0.14,IF('6 months'!T:T="more than once week",0.43))))</f>
        <v>0.08</v>
      </c>
      <c r="U12">
        <f>IF('6 months'!U:U="Never/less than 1/month",0.02,IF('6 months'!U:U="1-3 times/month",0.08,IF('6 months'!U:U="once per week",0.14,IF('6 months'!U:U="2-4 times/week",0.43,IF('6 months'!U:U="more than 4 times/week",0.8)))))</f>
        <v>0.14000000000000001</v>
      </c>
      <c r="V12">
        <f>IF('6 months'!V:V="Never/less than 1/month",0.02,IF('6 months'!V:V="1-3 times/month",0.08,IF('6 months'!V:V="once per week",0.14,IF('6 months'!V:V="2-4 times/week",0.43,IF('6 months'!V:V="more than 4 times/week",0.8)))))</f>
        <v>0.02</v>
      </c>
      <c r="W12">
        <f>IF('6 months'!W:W="Never/less than 1/month",0.02,IF('6 months'!W:W="1-3 times/month",0.08,IF('6 months'!W:W="once per week",0.14,IF('6 months'!W:W="2-4 times/week",0.43,IF('6 months'!W:W="more than 4 times/week",0.8)))))</f>
        <v>0.08</v>
      </c>
      <c r="X12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0.8</v>
      </c>
      <c r="Y12">
        <f>IF('6 months'!Y:Y="Never/less than 1 per month",0.02,IF('6 months'!Y:Y="1-3 per month",0.08,IF('6 months'!Y:Y="once per week",0.14,IF('6 months'!Y:Y="2-4 per week",0.43,IF('6 months'!Y:Y="more than 4 per week",0.8)))))</f>
        <v>0.08</v>
      </c>
      <c r="Z12">
        <f>IF('6 months'!Z:Z="Never/less than 1 per month",0.02,IF('6 months'!Z:Z="1-3 per month",0.08,IF('6 months'!Z:Z="once per week",0.14,IF('6 months'!Z:Z="2-4 per week",0.43,IF('6 months'!Z:Z="more than 4 per week",0.8)))))</f>
        <v>0.08</v>
      </c>
      <c r="AA12">
        <f>IF('6 months'!AA:AA="Never/less than 1 per month",0.02,IF('6 months'!AA:AA="1-3 per month",0.08,IF('6 months'!AA:AA="once per week",0.14,IF('6 months'!AA:AA="2-4 per week",0.43,IF('6 months'!AA:AA="more than 4 per week",0.8)))))</f>
        <v>0.43</v>
      </c>
      <c r="AB12">
        <f>IF('6 months'!AB:AB="Never/less than 1 per month",0.02,IF('6 months'!AB:AB="1-3 per month",0.08,IF('6 months'!AB:AB="once per week",0.14,IF('6 months'!AB:AB="2-4 per week",0.43,IF('6 months'!AB:AB="more than 4 per week",0.8)))))</f>
        <v>0.08</v>
      </c>
      <c r="AC12">
        <f>IF('6 months'!AC:AC="Never/less than 1 per month",0.02,IF('6 months'!AC:AC="1-3 per month",0.08,IF('6 months'!AC:AC="once per week",0.14,IF('6 months'!AC:AC="2-4 per week",0.43,IF('6 months'!AC:AC="more than 4 per week",0.8)))))</f>
        <v>0.08</v>
      </c>
      <c r="AD12">
        <f>IF('6 months'!AD:AD="Never/less than 1 per month",0.02,IF('6 months'!AD:AD="1-3 per month",0.08,IF('6 months'!AD:AD="one per week",0.14,IF('6 months'!AD:AD="2-4 per week",0.43,IF('6 months'!AD:AD="more than 4 per week",0.8)))))</f>
        <v>0.08</v>
      </c>
      <c r="AE12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0.14000000000000001</v>
      </c>
      <c r="AF12">
        <f>IF('6 months'!AF:AF="Never/less than 1 per month",0.02,IF('6 months'!AF:AF="1-3 per month",0.08,IF('6 months'!AF:AF="one per week",0.14,IF('6 months'!AF:AF="2-6 per week",0.8,IF('6 months'!AF:AF="1 or more per day",1)))))</f>
        <v>0.08</v>
      </c>
      <c r="AG12">
        <f>IF('6 months'!AG:AG="never/less than 1 per month",0.02,IF('6 months'!AG:AG="1-3 times per month",0.08,IF('6 months'!AG:AG="once per week",0.14,IF('6 months'!AG:AG="2-4 imes/week",0.43,IF('6 months'!AG:AG="more than 4 times per week",0.8)))))</f>
        <v>0.02</v>
      </c>
      <c r="AH12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0.14000000000000001</v>
      </c>
      <c r="AI12">
        <f>IF('6 months'!AI:AI="Never/less than once per month",0.02,IF('6 months'!AI:AI="1-3 times per month",0.08,IF('6 months'!AI:AI="once per week",0.14,IF('6 months'!AI:AI="more than once week",0.43))))</f>
        <v>0.02</v>
      </c>
      <c r="AJ12">
        <f>IF('6 months'!AJ:AJ="Never/less than 1/month",0.02,IF('6 months'!AJ:AJ="1-3 times/month",0.08,IF('6 months'!AJ:AJ="once per week",0.14,IF('6 months'!AJ:AJ="2-4 times/week",0.43,IF('6 months'!AJ:AJ="more than 4 times/week",0.8)))))</f>
        <v>0.08</v>
      </c>
      <c r="AK12">
        <f>IF('6 months'!AK:AK="Never/less than 1 per month",0.02,IF('6 months'!AK:AK="1-3 per month",0.08,IF('6 months'!AK:AK="one per week",0.14,IF('6 months'!AK:AK="2-6 per week",0.8,IF('6 months'!AK:AK="1 or more per day",1)))))</f>
        <v>0.08</v>
      </c>
      <c r="AL12">
        <f>IF('6 months'!AL:AL="Never/less than 1/month",0.02,IF('6 months'!AL:AL="1-3 times/month",0.08,IF('6 months'!AL:AL="once per week",0.14,IF('6 months'!AL:AL="2-4 times/week",0.43,IF('6 months'!AL:AL="more than 4 times/week",0.8)))))</f>
        <v>0.14000000000000001</v>
      </c>
      <c r="AM12">
        <f>IF('6 months'!AM:AM="Never/less than 1 per month",0.02,IF('6 months'!AM:AM="1-3 per month",0.08,IF('6 months'!AM:AM="one per week",0.14,IF('6 months'!AM:AM="2-6 per week",0.8,IF('6 months'!AM:AM="1 or more per day",1)))))</f>
        <v>0.02</v>
      </c>
      <c r="AN12">
        <f>IF('6 months'!AN:AN="Never/less than 1 per month",0.02,IF('6 months'!AN:AN="1-3 per moth",0.08,IF('6 months'!AN:AN="1 per week",0.14,IF('6 months'!AN:AN="2-4 per week",0.8,IF('6 months'!AN:AN="more than 4 per week",0.8)))))</f>
        <v>0.02</v>
      </c>
      <c r="AO12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12">
        <f>IF('6 months'!AP:AP="Never/less than 1 per month",0.02,IF('6 months'!AP:AP="1-3 per month",0.08,IF('6 months'!AP:AP="1 per week",0.14,IF('6 months'!AP:AP="more than 1 per week",0.8))))</f>
        <v>0.08</v>
      </c>
      <c r="AQ12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12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12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12">
        <f>IF('6 months'!AT:AT="Never/less than 1 per month",0.02,IF('6 months'!AT:AT="1-3 per month",0.08,IF('6 months'!AT:AT="1-4 per week",0.43,IF('6 months'!AT:AT="more than 4 per week",0.8))))</f>
        <v>0.08</v>
      </c>
      <c r="AU12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12">
        <f>IF('6 months'!AV:AV="Never/less than 1 per month",0.02,IF('6 months'!AV:AV="1-3 per month",0.08,IF('6 months'!AV:AV="one per week",0.14,IF('6 months'!AV:AV="2-6 per week",0.8,IF('6 months'!AV:AV="1 or more per day",1)))))</f>
        <v>0.08</v>
      </c>
      <c r="AW12">
        <f>IF('6 months'!AW:AW="Never/less than 1 per month",0.02,IF('6 months'!AW:AW="1-3 per month",0.08,IF('6 months'!AW:AW="once per week",0.14,IF('6 months'!AW:AW="2-4 per week",0.43,IF('6 months'!AW:AW="more than 4 per week",0.8)))))</f>
        <v>0.02</v>
      </c>
      <c r="AX12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12">
        <f>IF('6 months'!AY:AY="Never/less than 1 per month",0.02,IF('6 months'!AY:AY="1-3 per month",0.08,IF('6 months'!AY:AY="1 per week",0.14,IF('6 months'!AY:AY="2-4 per week",0.43,IF('6 months'!AY:AY="more than 4 per week",0.8)))))</f>
        <v>0.08</v>
      </c>
      <c r="AZ12">
        <f>IF('6 months'!AZ:AZ="Never/less than 1 per month",0.02,IF('6 months'!AZ:AZ="1-3 per month",0.08,IF('6 months'!AZ:AZ="once per week",0.14,IF('6 months'!AZ:AZ="2-4 per week",0.43,IF('6 months'!AZ:AZ="more than 4 per week",0.8)))))</f>
        <v>0.08</v>
      </c>
      <c r="BA12">
        <f>IF('6 months'!BA:BA="Never/less than 1 per month",0.02,IF('6 months'!BA:BA="1-3 per month",0.08,IF('6 months'!BA:BA="1 per week",0.14,IF('6 months'!BA:BA="2-4 per week",0.8,IF('6 months'!BA:BA="more than 4 per week",0.8)))))</f>
        <v>0.14000000000000001</v>
      </c>
      <c r="BB12">
        <f>IF('6 months'!BB:BB="Never/less than 1 per month",0.02,IF('6 months'!BB:BB="1-3 per month",0.08,IF('6 months'!BB:BB="1 per week",0.14,IF('6 months'!BB:BB="2-4 per week",0.8,IF('6 months'!BB:BB="more than 4 per week",0.8)))))</f>
        <v>0.08</v>
      </c>
      <c r="BC12">
        <f>IF('6 months'!BC:BC="Never/less than 1 per month",0.02,IF('6 months'!BC:BC="1-3 per month",0.08,IF('6 months'!BC:BC="once per week",0.14,IF('6 months'!BC:BC="2-4 per week",0.43,IF('6 months'!BC:BC="more than 4 per week",0.8)))))</f>
        <v>0.08</v>
      </c>
      <c r="BD12">
        <f>IF('6 months'!BD:BD="Never/less than 1 per month",0.02,IF('6 months'!BD:BD="1-3 per month",0.08,IF('6 months'!BD:BD="1 per week",0.14,IF('6 months'!BD:BD="more than 1 per week",0.8))))</f>
        <v>0.08</v>
      </c>
      <c r="BE12">
        <f>IF('6 months'!BE:BE="Never/less than 1 per month",0.02,IF('6 months'!BE:BE="1-3 per month",0.08,IF('6 months'!BE:BE="1 per week",0.14,IF('6 months'!BE:BE="more than 1 per week",0.8))))</f>
        <v>0.14000000000000001</v>
      </c>
      <c r="BF12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12">
        <f>IF('6 months'!BG:BG="Never/less than 1/month",0.02,IF('6 months'!BG:BG="1-3 times/month",0.08,IF('6 months'!BG:BG="once per week",0.14,IF('6 months'!BG:BG="2-4 times/week",0.43,IF('6 months'!BG:BG="more than 4 times/week",0.8)))))</f>
        <v>0.14000000000000001</v>
      </c>
      <c r="BH12">
        <f>IF('6 months'!BH:BH="Never/less than 1/month",0.02,IF('6 months'!BH:BH="1-3 times/month",0.08,IF('6 months'!BH:BH="once per week",0.14,IF('6 months'!BH:BH="2-4 times/week",0.43,IF('6 months'!BH:BH="more than 4 times/week",0.8)))))</f>
        <v>0.14000000000000001</v>
      </c>
      <c r="BI12">
        <f>IF('6 months'!BI:BI="Never/less than 1/month",0.02,IF('6 months'!BI:BI="1-3 times/month",0.08,IF('6 months'!BI:BI="once per week",0.14,IF('6 months'!BI:BI="2-4 times/week",0.43,IF('6 months'!BI:BI="1 or more per day",1)))))</f>
        <v>0.02</v>
      </c>
      <c r="BJ12">
        <f>IF('6 months'!BJ:BJ="Never/less than 1 per month",0.02,IF('6 months'!BJ:BJ="1-3 per month",0.08,IF('6 months'!BJ:BJ="one per week",0.14,IF('6 months'!BJ:BJ="2-4 per week",0.43,IF('6 months'!BJ:BJ="more than 4 per week",0.8)))))</f>
        <v>0.08</v>
      </c>
      <c r="BK12">
        <f>IF('6 months'!BK:BK="Never/less than 1 per month",0.02,IF('6 months'!BK:BK="1-3 per month",0.08,IF('6 months'!BK:BK="once per week",0.14,IF('6 months'!BK:BK="2-4 per week",0.43,IF('6 months'!BK:BK="more than 4 per week",0.8)))))</f>
        <v>0.08</v>
      </c>
      <c r="BL12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12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12">
        <f>IF('6 months'!BN:BN="Never/less than 1 per month",0.02,IF('6 months'!BN:BN="1-3 per month",0.08,IF('6 months'!BN:BN="once per week",0.14,IF('6 months'!BN:BN="2-4 per week",0.43,IF('6 months'!BN:BN="more than 4 per week",0.8)))))</f>
        <v>0.08</v>
      </c>
      <c r="BO12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12">
        <f>IF('6 months'!BP:BP="Never/less than 1 per month",0.02,IF('6 months'!BP:BP="1-3 per month",0.08,IF('6 months'!BP:BP="one per week",0.14,IF('6 months'!BP:BP="2-4 per week",0.43,IF('6 months'!BP:BP="more than 4 per week",0.8)))))</f>
        <v>0.08</v>
      </c>
      <c r="BQ12">
        <f>IF('6 months'!BQ:BQ="Never/less than 1 per month",0.02,IF('6 months'!BQ:BQ="1-3 per month",0.08,IF('6 months'!BQ:BQ="once per week",0.14,IF('6 months'!BQ:BQ="2-4 per week",0.43,IF('6 months'!BQ:BQ="more than 4 per week",0.8)))))</f>
        <v>0.08</v>
      </c>
      <c r="BR12">
        <f>IF('6 months'!BR:BR="never/less than 1 per month",0.02,IF('6 months'!BR:BR="1-3 times per month",0.08,IF('6 months'!BR:BR="once per week",0.14,IF('6 months'!BR:BR="2-4 times per week",0.43,IF('6 months'!BR:BR="more than 4 times per week",0.8)))))</f>
        <v>0.14000000000000001</v>
      </c>
      <c r="BS12">
        <f>IF('6 months'!BS:BS="Never/less than 1 per month",0.02,IF('6 months'!BS:BS="1-3 per month",0.08,IF('6 months'!BS:BS="once per week",0.14,IF('6 months'!BS:BS="2-4 per week",0.43,IF('6 months'!BS:BS="more than 4 per week",0.8)))))</f>
        <v>0.02</v>
      </c>
      <c r="BT12">
        <f>IF('6 months'!BT:BT="Never/less than 1/month",0.02,IF('6 months'!BT:BT="1-3 times per month",0.08,IF('6 months'!BT:BT="once per week",0.14,IF('6 months'!BT:BT="2-6 times/week",0.8,IF('6 months'!BT:BT="1 or more per day",1)))))</f>
        <v>0.14000000000000001</v>
      </c>
      <c r="BU12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12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12">
        <f>IF('6 months'!BW:BW="never/less than 1 per month",0.02,IF('6 months'!BW:BW="1-3 times per month",0.08,IF('6 months'!BW:BW="once per week",0.14,IF('6 months'!BW:BW="2-4 imes/week",0.43,IF('6 months'!BW:BW="more than 4 times per week",0.8)))))</f>
        <v>0.08</v>
      </c>
      <c r="BX12">
        <f>IF('6 months'!BX:BX="Never/less than 1 per month",0.02,IF('6 months'!BX:BX="1-3 per month",0.08,IF('6 months'!BX:BX="once per week",0.14,IF('6 months'!BX:BX="2-4 per week",0.43,IF('6 months'!BX:BX="more than 4 per week",0.8)))))</f>
        <v>0.08</v>
      </c>
      <c r="BY12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0.08</v>
      </c>
      <c r="BZ12">
        <f>IF('6 months'!BZ:BZ="never/less than 1 per month",0.02,IF('6 months'!BZ:BZ="1-3 times per month",0.08,IF('6 months'!BZ:BZ="once per week",0.14,IF('6 months'!BZ:BZ="2-4 imes/week",0.43,IF('6 months'!BZ:BZ="more than 4 times per week",0.8)))))</f>
        <v>0.08</v>
      </c>
      <c r="CA12">
        <f>IF('6 months'!CA:CA="Never/less than 1 per month",0.02,IF('6 months'!CA:CA="1-3 per month",0.08,IF('6 months'!CA:CA="once per week",0.14,IF('6 months'!CA:CA="2-4 per week",0.43,IF('6 months'!CA:CA="more than 4 per week",0.8)))))</f>
        <v>0.08</v>
      </c>
      <c r="CB12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0.14000000000000001</v>
      </c>
      <c r="CC12">
        <f>IF('6 months'!CC:CC="Never/less than 1 per month",0.02,IF('6 months'!CC:CC="1-3 per month",0.08,IF('6 months'!CC:CC="one per week",0.14,IF('6 months'!CC:CC="2-6 per week",0.8,IF('6 months'!CC:CC="1 or more per day",1)))))</f>
        <v>0.02</v>
      </c>
      <c r="CD12">
        <f>IF('6 months'!CD:CD="Never/less than 1/month",0.02,IF('6 months'!CD:CD="1-3 times/month",0.08,IF('6 months'!CD:CD="once per week",0.14,IF('6 months'!CD:CD="2-4 times/week",0.43,IF('6 months'!CD:CD="more than 4 times/week",0.8)))))</f>
        <v>0.14000000000000001</v>
      </c>
      <c r="CE12">
        <f>IF('6 months'!CE:CE="Never/less than 1 per month",0.02,IF('6 months'!CE:CE="1-3 per month",0.08,IF('6 months'!CE:CE="1 per week",0.14,IF('6 months'!CE:CE="2-4 per week",0.8,IF('6 months'!CE:CE="more than 4 per week",0.8)))))</f>
        <v>0.08</v>
      </c>
      <c r="CF12">
        <f>IF('6 months'!CF:CF="Never/less than 1 per month",0.02,IF('6 months'!CF:CF="1-3 per month",0.08,IF('6 months'!CF:CF="once per week",0.14,IF('6 months'!CF:CF="2-4 per week",0.43,IF('6 months'!CF:CF="more than 4 per week",0.8)))))</f>
        <v>0.08</v>
      </c>
      <c r="CG12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0.14000000000000001</v>
      </c>
      <c r="CH12">
        <f>IF('6 months'!CH:CH="Never/less than once per month",0.02,IF('6 months'!CH:CH="1-3 times per month",0.08,IF('6 months'!CH:CH="once per week",0.14,IF('6 months'!CH:CH="more than once week",0.43))))</f>
        <v>0.02</v>
      </c>
      <c r="CI12">
        <f>IF('6 months'!CI:CI="Never/less than once per month",0.02,IF('6 months'!CI:CI="1-3 times per month",0.08,IF('6 months'!CI:CI="once per week",0.14,IF('6 months'!CI:CI="more than once week",0.43))))</f>
        <v>0.02</v>
      </c>
      <c r="CJ12">
        <f>IF('6 months'!CJ:CJ="Never/less than 1/month",0.02,IF('6 months'!CJ:CJ="1-3 times per month",0.08,IF('6 months'!CJ:CJ="once per week",0.14,IF('6 months'!CJ:CJ="2-6 times/week",0.8,IF('6 months'!CJ:CJ="1 or more per day",1)))))</f>
        <v>0.8</v>
      </c>
      <c r="CK12">
        <f>IF('6 months'!CK:CK="Never/less than 1 per month",0.02,IF('6 months'!CK:CK="1-3 per month",0.08,IF('6 months'!CK:CK="one per week",0.14,IF('6 months'!CK:CK="2-6 per week",0.8,IF('6 months'!CK:CK="1 or more per day",1)))))</f>
        <v>0.02</v>
      </c>
      <c r="CL12">
        <f>IF('6 months'!CL:CL="Never/less than 1 per month",0.02,IF('6 months'!CL:CL="1-3 per month",0.08,IF('6 months'!CL:CL="one per week",0.14,IF('6 months'!CL:CL="2-6 per week",0.8,IF('6 months'!CL:CL="1 or more per day",1)))))</f>
        <v>0.02</v>
      </c>
      <c r="CM12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0.14000000000000001</v>
      </c>
      <c r="CN12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12">
        <f>IF('6 months'!CO:CO="Never/less than 1 per month",0.02,IF('6 months'!CO:CO="1-3 per month",0.08,IF('6 months'!CO:CO="1 per week",0.14,IF('6 months'!CO:CO="more than 1 per week",0.8))))</f>
        <v>0.02</v>
      </c>
      <c r="CP12">
        <f>IF('6 months'!CP:CP="Never/less than 1 per month",0.02,IF('6 months'!CP:CP="1-3 per month",0.08,IF('6 months'!CP:CP="1 per week",0.14,IF('6 months'!CP:CP="2-4 per week",0.8,IF('6 months'!CP:CP="more than 4 per week",0.8)))))</f>
        <v>0.14000000000000001</v>
      </c>
      <c r="CQ12">
        <f>IF('6 months'!CQ:CQ="Never/less than once per month",0.02,IF('6 months'!CQ:CQ="1-3 times per month",0.08,IF('6 months'!CQ:CQ="once per week",0.14,IF('6 months'!CQ:CQ="more than once week",0.43))))</f>
        <v>0.02</v>
      </c>
      <c r="CR12">
        <f>IF('6 months'!CR:CR="Never/less than 1/month",0.02,IF('6 months'!CR:CR="1-3 times/month",0.08,IF('6 months'!CR:CR="once per week",0.14,IF('6 months'!CR:CR="2-4 times/week",0.43,IF('6 months'!CR:CR="more than 4 times/week",0.8)))))</f>
        <v>0.14000000000000001</v>
      </c>
      <c r="CS12">
        <f>IF('6 months'!CS:CS="Never/less than 1 per month",0.02,IF('6 months'!CS:CS="1-3 per month",0.08,IF('6 months'!CS:CS="one per week",0.14,IF('6 months'!CS:CS="2-4 per week",0.43,IF('6 months'!CS:CS="more than 4 per week",0.8)))))</f>
        <v>0.08</v>
      </c>
      <c r="CT12">
        <f>IF('6 months'!CT:CT="Never/less than 1 per month",0.02,IF('6 months'!CT:CT="1-3 per month",0.08,IF('6 months'!CT:CT="1 per week",0.14,IF('6 months'!CT:CT="more than 1 per week",0.8))))</f>
        <v>0.02</v>
      </c>
      <c r="CU12">
        <f>IF('6 months'!CU:CU="Never/less than 1/month",0.02,IF('6 months'!CU:CU="1-3 times per month",0.08,IF('6 months'!CU:CU="once per week",0.14,IF('6 months'!CU:CU="2-6 times/week",0.8,IF('6 months'!CU:CU="1 or more per day",1)))))</f>
        <v>0.14000000000000001</v>
      </c>
      <c r="CV12">
        <f>IF('6 months'!CV:CV="Never/less than 1/month",0.02,IF('6 months'!CV:CV="1-3 times/month",0.08,IF('6 months'!CV:CV="once per week",0.14,IF('6 months'!CV:CV="2-4 times/week",0.43,IF('6 months'!CV:CV="more than 4 times/week",0.8)))))</f>
        <v>0.14000000000000001</v>
      </c>
      <c r="CW12">
        <f>IF('6 months'!CW:CW="Never/less than 1 per month",0.02,IF('6 months'!CW:CW="1-3 per month",0.08,IF('6 months'!CW:CW="1 per week",0.14,IF('6 months'!CW:CW="more than 1 per week",0.8))))</f>
        <v>0.08</v>
      </c>
      <c r="CX12">
        <f>IF('6 months'!CX:CX="Never/less than once per month",0.02,IF('6 months'!CX:CX="1-3 times per month",0.08,IF('6 months'!CX:CX="once per week",0.14,IF('6 months'!CX:CX="more than once week",0.43))))</f>
        <v>0.08</v>
      </c>
      <c r="CY12">
        <f>IF('6 months'!CY:CY="Never/less than 1 per month",0.02,IF('6 months'!CY:CY="1-3 per month",0.08,IF('6 months'!CY:CY="once per week",0.14,IF('6 months'!CY:CY="2-4 per week",0.43,IF('6 months'!CY:CY="more than 4 per week",0.8)))))</f>
        <v>0.08</v>
      </c>
      <c r="CZ12">
        <f>IF('6 months'!CZ:CZ="Never/less than 1 per month",0.02,IF('6 months'!CZ:CZ="1-3 per month",0.08,IF('6 months'!CZ:CZ="1-4 per week",0.43,IF('6 months'!CZ:CZ="more than 4 per week",0.8))))</f>
        <v>0.43</v>
      </c>
      <c r="DA12">
        <f>IF('6 months'!DA:DA="Never/less than 1 per month",0.02,IF('6 months'!DA:DA="1-3 per month",0.08,IF('6 months'!DA:DA="once per week",0.14,IF('6 months'!DA:DA="2-4 per week",0.43,IF('6 months'!DA:DA="more than 4 per week",0.8)))))</f>
        <v>0.08</v>
      </c>
      <c r="DB12">
        <f>IF('6 months'!DB:DB="Never/less than 1 per month",0.02,IF('6 months'!DB:DB="1-3 per month",0.08,IF('6 months'!DB:DB="1-4 per week",0.43,IF('6 months'!DB:DB="more than 4 per week",0.8))))</f>
        <v>0.08</v>
      </c>
      <c r="DC12">
        <f>IF('6 months'!DC:DC="Never/less than 1 per month",0.02,IF('6 months'!DC:DC="1-3 per month",0.08,IF('6 months'!DC:DC="once per week",0.14,IF('6 months'!DC:DC="2-4 per week",0.43,IF('6 months'!DC:DC="more than 4 per week",0.8)))))</f>
        <v>0.02</v>
      </c>
      <c r="DD12">
        <f>IF('6 months'!DD:DD="Never/less than 1 per month",0.02,IF('6 months'!DD:DD="1-3 per month",0.08,IF('6 months'!DD:DD="one per week",0.14,IF('6 months'!DD:DD="2-4 per week",0.43,IF('6 months'!DD:DD="more than 4 per week",0.8)))))</f>
        <v>0.14000000000000001</v>
      </c>
      <c r="DE12">
        <f>IF('6 months'!DE:DE="Never/less than 1 per month",0.02,IF('6 months'!DE:DE="1-3 per month",0.08,IF('6 months'!DE:DE="1 per week",0.14,IF('6 months'!DE:DE="2-4 per week",0.8,IF('6 months'!DE:DE="more than 4 per week",0.8)))))</f>
        <v>0.14000000000000001</v>
      </c>
      <c r="DF12">
        <f>IF('6 months'!DF:DF="Never/less than once per month",0.02,IF('6 months'!DF:DF="1-3 times per month",0.08,IF('6 months'!DF:DF="once per week",0.14,IF('6 months'!DF:DF="more than once week",0.43))))</f>
        <v>0.02</v>
      </c>
      <c r="DG12">
        <f>IF('6 months'!DG:DG="Never/less than 1 per month",0.02,IF('6 months'!DG:DG="1-3 per month",0.08,IF('6 months'!DG:DG="1 per week",0.14,IF('6 months'!DG:DG="more than 1 per week",0.8))))</f>
        <v>0.08</v>
      </c>
      <c r="DH12">
        <f>IF('6 months'!DH:DH="Never/less than 1 per month",0.02,IF('6 months'!DH:DH="1-3 per month",0.08,IF('6 months'!DH:DH="once per week",0.14,IF('6 months'!DH:DH="2-4 per week",0.43,IF('6 months'!DH:DH="more than 4 per week",0.8)))))</f>
        <v>0.08</v>
      </c>
      <c r="DI12">
        <f>IF('6 months'!DI:DI="Never/less than 1/month",0.02,IF('6 months'!DI:DI="1-3 times/month",0.08,IF('6 months'!DI:DI="once per week",0.14,IF('6 months'!DI:DI="2-4 times/week",0.43,IF('6 months'!DI:DI="1 or more per day",1)))))</f>
        <v>0.08</v>
      </c>
      <c r="DJ12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12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0.08</v>
      </c>
      <c r="DL12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12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12">
        <f>IF('6 months'!DN:DN="Never/less than 1 per month",0.02,IF('6 months'!DN:DN="1-3 per month",0.08,IF('6 months'!DN:DN="one per week",0.14,IF('6 months'!DN:DN="2-4 per week",0.43,IF('6 months'!DN:DN="more than 4 per week",0.8)))))</f>
        <v>0.14000000000000001</v>
      </c>
      <c r="DO12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12">
        <f>IF('6 months'!DP:DP="Never/less than 1 per month",0.02,IF('6 months'!DP:DP="1-3 per month",0.08,IF('6 months'!DP:DP="once per week",0.14,IF('6 months'!DP:DP="2-4 per week",0.43,IF('6 months'!DP:DP="more than 4 per week",0.8)))))</f>
        <v>0.14000000000000001</v>
      </c>
      <c r="DQ12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12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12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12">
        <f>IF('6 months'!DT:DT="Never/less than 1 per month",0.02,IF('6 months'!DT:DT="1-3 per month",0.08,IF('6 months'!DT:DT="once per week",0.14,IF('6 months'!DT:DT="2-4 per week",0.43,IF('6 months'!DT:DT="more than 4  per week",0.8)))))</f>
        <v>0.08</v>
      </c>
      <c r="DU12">
        <f>IF('6 months'!DU:DU="Never/less than 1 per month",0.02,IF('6 months'!DU:DU="1-3 per month",0.08,IF('6 months'!DU:DU="one per week",0.14,IF('6 months'!DU:DU="2-6 per week",0.8,IF('6 months'!DU:DU="1 or more per day",1)))))</f>
        <v>0.14000000000000001</v>
      </c>
      <c r="DV12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12">
        <f>IF('6 months'!DW:DW="Never/less than 1 per month",0.02,IF('6 months'!DW:DW="1-3 per month",0.08,IF('6 months'!DW:DW="once per week",0.14,IF('6 months'!DW:DW="2-4 per week",0.43,IF('6 months'!DW:DW="more than 4 per week",0.8)))))</f>
        <v>0.08</v>
      </c>
      <c r="DX12">
        <f>IF('6 months'!DX:DX="Never/less than 1/month",0.02,IF('6 months'!DX:DX="1-3 times/month",0.08,IF('6 months'!DX:DX="once per week",0.14,IF('6 months'!DX:DX="2-4 times/week",0.43,IF('6 months'!DX:DX="more than 4 times/week",0.8)))))</f>
        <v>0.14000000000000001</v>
      </c>
      <c r="DY12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12">
        <f>IF('6 months'!DZ:DZ="Never/less than 1/month",0.02,IF('6 months'!DZ:DZ="1-3 times/month",0.08,IF('6 months'!DZ:DZ="once per week",0.14,IF('6 months'!DZ:DZ="2-4 times/week",0.43,IF('6 months'!DZ:DZ="more than 4 times/week",0.8)))))</f>
        <v>0.14000000000000001</v>
      </c>
      <c r="EA12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0.08</v>
      </c>
      <c r="EB12">
        <f>IF('6 months'!EB:EB="Never/less than 1 per month",0.02,IF('6 months'!EB:EB="1-3 per month",0.08,IF('6 months'!EB:EB="once per week",0.14,IF('6 months'!EB:EB="2-4 per week",0.43,IF('6 months'!EB:EB="more than 4 per week",0.8)))))</f>
        <v>0.08</v>
      </c>
      <c r="EC12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12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12">
        <f>IF('6 months'!EE:EE="Never/less than 1/month",0.02,IF('6 months'!EE:EE="1-3 times per month",0.08,IF('6 months'!EE:EE="once per week",0.14,IF('6 months'!EE:EE="2-6 times/week",0.8,IF('6 months'!EE:EE="1 or more per day",1)))))</f>
        <v>0.02</v>
      </c>
      <c r="EF12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12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12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12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2</v>
      </c>
      <c r="EJ12">
        <f>IF('6 months'!EJ:EJ="Never/less than once per month",0.02,IF('6 months'!EJ:EJ="1-3 times per month",0.08,IF('6 months'!EJ:EJ="once per week",0.14,IF('6 months'!EJ:EJ="more than once week",0.43))))</f>
        <v>0.08</v>
      </c>
      <c r="EK12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12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0.43</v>
      </c>
      <c r="EM12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0.8</v>
      </c>
      <c r="EN12">
        <f>IF('6 months'!EN:EN="Never/less than 1 per month",0.02,IF('6 months'!EN:EN="1-3 per month",0.08,IF('6 months'!EN:EN="1 per week",0.14,IF('6 months'!EN:EN="2-4 per week",0.8,IF('6 months'!EN:EN="more than 4 per week",0.8)))))</f>
        <v>0.02</v>
      </c>
      <c r="EO12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0.43</v>
      </c>
      <c r="EP12">
        <f>IF('6 months'!EP:EP="Never/less than 1/month",0.02,IF('6 months'!EP:EP="1-3 times/month",0.08,IF('6 months'!EP:EP="once per week",0.14,IF('6 months'!EP:EP="2-4 times/week",0.43,IF('6 months'!EP:EP="more than 4 times/week",0.8)))))</f>
        <v>0.08</v>
      </c>
      <c r="EQ12">
        <f>IF('6 months'!EQ:EQ="Never/less than 1/month",0.02,IF('6 months'!EQ:EQ="1-3 times/month",0.08,IF('6 months'!EQ:EQ="once per week",0.14,IF('6 months'!EQ:EQ="2-4 times/week",0.43,IF('6 months'!EQ:EQ="more than 4 times/week",0.8)))))</f>
        <v>0.02</v>
      </c>
    </row>
    <row r="13" spans="1:147" x14ac:dyDescent="0.25">
      <c r="A13">
        <v>114</v>
      </c>
      <c r="B13">
        <f>IF('6 months'!B:B="Never/less than 1/month",0.02,IF('6 months'!B:B="1-3 times per month",0.08,IF('6 months'!B:B="once per week",0.14,IF('6 months'!B:B="2-6 times/week",0.8,IF('6 months'!B:B="1 or more per day",1)))))</f>
        <v>0.14000000000000001</v>
      </c>
      <c r="C13">
        <f>IF('6 months'!C:C="Never/less than 1/month",0.02,IF('6 months'!C:C="1-3 times per month",0.08,IF('6 months'!C:C="once per week",0.14,IF('6 months'!C:C="2-6 times/week",0.8,IF('6 months'!C:C="1 or more per day",1)))))</f>
        <v>0.8</v>
      </c>
      <c r="D13">
        <f>IF('6 months'!D:D="Never/less than 1/month",0.02,IF('6 months'!D:D="1-3 times per month",0.08,IF('6 months'!D:D="once per week",0.14,IF('6 months'!D:D="2-6 times/week",0.8,IF('6 months'!D:D="1 or more per day",1)))))</f>
        <v>0.08</v>
      </c>
      <c r="E13">
        <f>IF('6 months'!E:E="Never/less than 1 per month",0.02,IF('6 months'!E:E="1-3 per month",0.08,IF('6 months'!E:E="once per week",0.14,IF('6 months'!E:E="2-4 per week",0.43,IF('6 months'!E:E="1 or more per day",1)))))</f>
        <v>0.14000000000000001</v>
      </c>
      <c r="F13">
        <f>IF('6 months'!F:F="Never/less than 1/month",0.02,IF('6 months'!F:F="1-3 times/month",0.08,IF('6 months'!F:F="once per week",0.14,IF('6 months'!F:F="2-4 times/week",0.43,IF('6 months'!F:F="more than 4 times/week",0.8)))))</f>
        <v>0.08</v>
      </c>
      <c r="G13">
        <f>IF('6 months'!G:G="Never/less than 1/month",0.02,IF('6 months'!G:G="1-3 times per month",0.08,IF('6 months'!G:G="once per week",0.14,IF('6 months'!G:G="2-6 times/week",0.8,IF('6 months'!G:G="1 or more per day",1)))))</f>
        <v>0.02</v>
      </c>
      <c r="H13">
        <f>IF('6 months'!H:H="Never/less than 1 per month",0.02,IF('6 months'!H:H="1-3 per month",0.08,IF('6 months'!H:H="once per week",0.14,IF('6 months'!H:H="2-4 per week",0.43,IF('6 months'!H:H="more than 4 per week",0.8)))))</f>
        <v>0.14000000000000001</v>
      </c>
      <c r="I13">
        <f>IF('6 months'!I:I="Never/less than 1 per month",0.02,IF('6 months'!I:I="1-3 per month",0.08,IF('6 months'!I:I="once per week",0.14,IF('6 months'!I:I="2-4 per week",0.43,IF('6 months'!I:I="more than 4 per week",0.8)))))</f>
        <v>0.14000000000000001</v>
      </c>
      <c r="J13">
        <f>IF('6 months'!J:J="Never/less than 1 per month",0.02,IF('6 months'!J:J="1-3 per month",0.08,IF('6 months'!J:J="once per week",0.14,IF('6 months'!J:J="2-4 per week",0.43,IF('6 months'!J:J="more than 4 per week",0.8)))))</f>
        <v>0.08</v>
      </c>
      <c r="K13">
        <f>IF('6 months'!K:K="Never/less than 1 per month",0.02,IF('6 months'!K:K="1-3 per month",0.08,IF('6 months'!K:K="1 per week",0.14,IF('6 months'!K:K="2-4 per week",0.8,IF('6 months'!K:K="more than 4 per week",0.8)))))</f>
        <v>0.08</v>
      </c>
      <c r="L13">
        <f>IF('6 months'!L:L="Never/less than 1/month",0.02,IF('6 months'!L:L="1-3 times/month",0.08,IF('6 months'!L:L="once per week",0.14,IF('6 months'!L:L="2-4 times/week",0.43,IF('6 months'!L:L="more than 4 times/week",0.8)))))</f>
        <v>0.08</v>
      </c>
      <c r="M13">
        <f>IF('6 months'!M:M="Never/less than 1/month",0.02,IF('6 months'!M:M="1-3 times/month",0.08,IF('6 months'!M:M="once per week",0.14,IF('6 months'!M:M="2-4 times/week",0.43,IF('6 months'!M:M="more than 4 times/week",0.8)))))</f>
        <v>0.14000000000000001</v>
      </c>
      <c r="N13">
        <f>IF('6 months'!N:N="Never/less than 1 per month",0.02,IF('6 months'!N:N="1-3 per month",0.08,IF('6 months'!N:N="1 per week",0.14,IF('6 months'!N:N="2-4 per week",0.8,IF('6 months'!N:N="more than 4 per week",0.8)))))</f>
        <v>0.08</v>
      </c>
      <c r="O13">
        <f>IF('6 months'!O:O="Never/less than 1 per month",0.02,IF('6 months'!O:O="1-3 per month",0.08,IF('6 months'!O:O="one per week",0.14,IF('6 months'!O:O="2-6 per week",0.8,IF('6 months'!O:O="1 or more per day",1)))))</f>
        <v>0.08</v>
      </c>
      <c r="P13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13">
        <f>IF('6 months'!Q:Q="Never/less than 1 per month",0.02,IF('6 months'!Q:Q="1-3 per month",0.08,IF('6 months'!Q:Q="1 per week",0.14,IF('6 months'!Q:Q="2-6 per week",0.8,IF('6 months'!Q:Q="1 per day",1,IF('6 months'!Q:Q="more than 1 per day",2.5))))))</f>
        <v>0.14000000000000001</v>
      </c>
      <c r="R13">
        <f>IF('6 months'!R:R="Never/less than once per month",0.02,IF('6 months'!R:R="1-3 times per month",0.08,IF('6 months'!R:R="once per week",0.14,IF('6 months'!R:R="more than once week",0.43))))</f>
        <v>0.02</v>
      </c>
      <c r="S13">
        <f>IF('6 months'!S:S="Never/less than 1 per month",0.02,IF('6 months'!S:S="1-3 per month",0.08,IF('6 months'!S:S="1 per week",0.14,IF('6 months'!S:S="more than 1 per week",0.8))))</f>
        <v>0.02</v>
      </c>
      <c r="T13">
        <f>IF('6 months'!T:T="Never/less than once per month",0.02,IF('6 months'!T:T="1-3 times per month",0.08,IF('6 months'!T:T="once per week",0.14,IF('6 months'!T:T="more than once week",0.43))))</f>
        <v>0.08</v>
      </c>
      <c r="U13">
        <f>IF('6 months'!U:U="Never/less than 1/month",0.02,IF('6 months'!U:U="1-3 times/month",0.08,IF('6 months'!U:U="once per week",0.14,IF('6 months'!U:U="2-4 times/week",0.43,IF('6 months'!U:U="more than 4 times/week",0.8)))))</f>
        <v>0.08</v>
      </c>
      <c r="V13">
        <f>IF('6 months'!V:V="Never/less than 1/month",0.02,IF('6 months'!V:V="1-3 times/month",0.08,IF('6 months'!V:V="once per week",0.14,IF('6 months'!V:V="2-4 times/week",0.43,IF('6 months'!V:V="more than 4 times/week",0.8)))))</f>
        <v>0.02</v>
      </c>
      <c r="W13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13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0.8</v>
      </c>
      <c r="Y13">
        <f>IF('6 months'!Y:Y="Never/less than 1 per month",0.02,IF('6 months'!Y:Y="1-3 per month",0.08,IF('6 months'!Y:Y="once per week",0.14,IF('6 months'!Y:Y="2-4 per week",0.43,IF('6 months'!Y:Y="more than 4 per week",0.8)))))</f>
        <v>0.08</v>
      </c>
      <c r="Z13">
        <f>IF('6 months'!Z:Z="Never/less than 1 per month",0.02,IF('6 months'!Z:Z="1-3 per month",0.08,IF('6 months'!Z:Z="once per week",0.14,IF('6 months'!Z:Z="2-4 per week",0.43,IF('6 months'!Z:Z="more than 4 per week",0.8)))))</f>
        <v>0.08</v>
      </c>
      <c r="AA13">
        <f>IF('6 months'!AA:AA="Never/less than 1 per month",0.02,IF('6 months'!AA:AA="1-3 per month",0.08,IF('6 months'!AA:AA="once per week",0.14,IF('6 months'!AA:AA="2-4 per week",0.43,IF('6 months'!AA:AA="more than 4 per week",0.8)))))</f>
        <v>0.43</v>
      </c>
      <c r="AB13">
        <f>IF('6 months'!AB:AB="Never/less than 1 per month",0.02,IF('6 months'!AB:AB="1-3 per month",0.08,IF('6 months'!AB:AB="once per week",0.14,IF('6 months'!AB:AB="2-4 per week",0.43,IF('6 months'!AB:AB="more than 4 per week",0.8)))))</f>
        <v>0.02</v>
      </c>
      <c r="AC13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13">
        <f>IF('6 months'!AD:AD="Never/less than 1 per month",0.02,IF('6 months'!AD:AD="1-3 per month",0.08,IF('6 months'!AD:AD="one per week",0.14,IF('6 months'!AD:AD="2-4 per week",0.43,IF('6 months'!AD:AD="more than 4 per week",0.8)))))</f>
        <v>0.08</v>
      </c>
      <c r="AE13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0.14000000000000001</v>
      </c>
      <c r="AF13">
        <f>IF('6 months'!AF:AF="Never/less than 1 per month",0.02,IF('6 months'!AF:AF="1-3 per month",0.08,IF('6 months'!AF:AF="one per week",0.14,IF('6 months'!AF:AF="2-6 per week",0.8,IF('6 months'!AF:AF="1 or more per day",1)))))</f>
        <v>0.08</v>
      </c>
      <c r="AG13">
        <f>IF('6 months'!AG:AG="never/less than 1 per month",0.02,IF('6 months'!AG:AG="1-3 times per month",0.08,IF('6 months'!AG:AG="once per week",0.14,IF('6 months'!AG:AG="2-4 imes/week",0.43,IF('6 months'!AG:AG="more than 4 times per week",0.8)))))</f>
        <v>0.02</v>
      </c>
      <c r="AH13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0.43</v>
      </c>
      <c r="AI13">
        <f>IF('6 months'!AI:AI="Never/less than once per month",0.02,IF('6 months'!AI:AI="1-3 times per month",0.08,IF('6 months'!AI:AI="once per week",0.14,IF('6 months'!AI:AI="more than once week",0.43))))</f>
        <v>0.02</v>
      </c>
      <c r="AJ13">
        <f>IF('6 months'!AJ:AJ="Never/less than 1/month",0.02,IF('6 months'!AJ:AJ="1-3 times/month",0.08,IF('6 months'!AJ:AJ="once per week",0.14,IF('6 months'!AJ:AJ="2-4 times/week",0.43,IF('6 months'!AJ:AJ="more than 4 times/week",0.8)))))</f>
        <v>0.08</v>
      </c>
      <c r="AK13">
        <f>IF('6 months'!AK:AK="Never/less than 1 per month",0.02,IF('6 months'!AK:AK="1-3 per month",0.08,IF('6 months'!AK:AK="one per week",0.14,IF('6 months'!AK:AK="2-6 per week",0.8,IF('6 months'!AK:AK="1 or more per day",1)))))</f>
        <v>0.08</v>
      </c>
      <c r="AL13">
        <f>IF('6 months'!AL:AL="Never/less than 1/month",0.02,IF('6 months'!AL:AL="1-3 times/month",0.08,IF('6 months'!AL:AL="once per week",0.14,IF('6 months'!AL:AL="2-4 times/week",0.43,IF('6 months'!AL:AL="more than 4 times/week",0.8)))))</f>
        <v>0.14000000000000001</v>
      </c>
      <c r="AM13">
        <f>IF('6 months'!AM:AM="Never/less than 1 per month",0.02,IF('6 months'!AM:AM="1-3 per month",0.08,IF('6 months'!AM:AM="one per week",0.14,IF('6 months'!AM:AM="2-6 per week",0.8,IF('6 months'!AM:AM="1 or more per day",1)))))</f>
        <v>0.02</v>
      </c>
      <c r="AN13">
        <f>IF('6 months'!AN:AN="Never/less than 1 per month",0.02,IF('6 months'!AN:AN="1-3 per moth",0.08,IF('6 months'!AN:AN="1 per week",0.14,IF('6 months'!AN:AN="2-4 per week",0.8,IF('6 months'!AN:AN="more than 4 per week",0.8)))))</f>
        <v>0.02</v>
      </c>
      <c r="AO13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13">
        <f>IF('6 months'!AP:AP="Never/less than 1 per month",0.02,IF('6 months'!AP:AP="1-3 per month",0.08,IF('6 months'!AP:AP="1 per week",0.14,IF('6 months'!AP:AP="more than 1 per week",0.8))))</f>
        <v>0.02</v>
      </c>
      <c r="AQ13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13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13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13">
        <f>IF('6 months'!AT:AT="Never/less than 1 per month",0.02,IF('6 months'!AT:AT="1-3 per month",0.08,IF('6 months'!AT:AT="1-4 per week",0.43,IF('6 months'!AT:AT="more than 4 per week",0.8))))</f>
        <v>0.08</v>
      </c>
      <c r="AU13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13">
        <f>IF('6 months'!AV:AV="Never/less than 1 per month",0.02,IF('6 months'!AV:AV="1-3 per month",0.08,IF('6 months'!AV:AV="one per week",0.14,IF('6 months'!AV:AV="2-6 per week",0.8,IF('6 months'!AV:AV="1 or more per day",1)))))</f>
        <v>0.08</v>
      </c>
      <c r="AW13">
        <f>IF('6 months'!AW:AW="Never/less than 1 per month",0.02,IF('6 months'!AW:AW="1-3 per month",0.08,IF('6 months'!AW:AW="once per week",0.14,IF('6 months'!AW:AW="2-4 per week",0.43,IF('6 months'!AW:AW="more than 4 per week",0.8)))))</f>
        <v>0.02</v>
      </c>
      <c r="AX13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13">
        <f>IF('6 months'!AY:AY="Never/less than 1 per month",0.02,IF('6 months'!AY:AY="1-3 per month",0.08,IF('6 months'!AY:AY="1 per week",0.14,IF('6 months'!AY:AY="2-4 per week",0.43,IF('6 months'!AY:AY="more than 4 per week",0.8)))))</f>
        <v>0.08</v>
      </c>
      <c r="AZ13">
        <f>IF('6 months'!AZ:AZ="Never/less than 1 per month",0.02,IF('6 months'!AZ:AZ="1-3 per month",0.08,IF('6 months'!AZ:AZ="once per week",0.14,IF('6 months'!AZ:AZ="2-4 per week",0.43,IF('6 months'!AZ:AZ="more than 4 per week",0.8)))))</f>
        <v>0.02</v>
      </c>
      <c r="BA13">
        <f>IF('6 months'!BA:BA="Never/less than 1 per month",0.02,IF('6 months'!BA:BA="1-3 per month",0.08,IF('6 months'!BA:BA="1 per week",0.14,IF('6 months'!BA:BA="2-4 per week",0.8,IF('6 months'!BA:BA="more than 4 per week",0.8)))))</f>
        <v>0.08</v>
      </c>
      <c r="BB13">
        <f>IF('6 months'!BB:BB="Never/less than 1 per month",0.02,IF('6 months'!BB:BB="1-3 per month",0.08,IF('6 months'!BB:BB="1 per week",0.14,IF('6 months'!BB:BB="2-4 per week",0.8,IF('6 months'!BB:BB="more than 4 per week",0.8)))))</f>
        <v>0.08</v>
      </c>
      <c r="BC13">
        <f>IF('6 months'!BC:BC="Never/less than 1 per month",0.02,IF('6 months'!BC:BC="1-3 per month",0.08,IF('6 months'!BC:BC="once per week",0.14,IF('6 months'!BC:BC="2-4 per week",0.43,IF('6 months'!BC:BC="more than 4 per week",0.8)))))</f>
        <v>0.08</v>
      </c>
      <c r="BD13">
        <f>IF('6 months'!BD:BD="Never/less than 1 per month",0.02,IF('6 months'!BD:BD="1-3 per month",0.08,IF('6 months'!BD:BD="1 per week",0.14,IF('6 months'!BD:BD="more than 1 per week",0.8))))</f>
        <v>0.02</v>
      </c>
      <c r="BE13">
        <f>IF('6 months'!BE:BE="Never/less than 1 per month",0.02,IF('6 months'!BE:BE="1-3 per month",0.08,IF('6 months'!BE:BE="1 per week",0.14,IF('6 months'!BE:BE="more than 1 per week",0.8))))</f>
        <v>0.08</v>
      </c>
      <c r="BF13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13">
        <f>IF('6 months'!BG:BG="Never/less than 1/month",0.02,IF('6 months'!BG:BG="1-3 times/month",0.08,IF('6 months'!BG:BG="once per week",0.14,IF('6 months'!BG:BG="2-4 times/week",0.43,IF('6 months'!BG:BG="more than 4 times/week",0.8)))))</f>
        <v>0.08</v>
      </c>
      <c r="BH13">
        <f>IF('6 months'!BH:BH="Never/less than 1/month",0.02,IF('6 months'!BH:BH="1-3 times/month",0.08,IF('6 months'!BH:BH="once per week",0.14,IF('6 months'!BH:BH="2-4 times/week",0.43,IF('6 months'!BH:BH="more than 4 times/week",0.8)))))</f>
        <v>0.14000000000000001</v>
      </c>
      <c r="BI13">
        <f>IF('6 months'!BI:BI="Never/less than 1/month",0.02,IF('6 months'!BI:BI="1-3 times/month",0.08,IF('6 months'!BI:BI="once per week",0.14,IF('6 months'!BI:BI="2-4 times/week",0.43,IF('6 months'!BI:BI="1 or more per day",1)))))</f>
        <v>0.02</v>
      </c>
      <c r="BJ13">
        <f>IF('6 months'!BJ:BJ="Never/less than 1 per month",0.02,IF('6 months'!BJ:BJ="1-3 per month",0.08,IF('6 months'!BJ:BJ="one per week",0.14,IF('6 months'!BJ:BJ="2-4 per week",0.43,IF('6 months'!BJ:BJ="more than 4 per week",0.8)))))</f>
        <v>0.08</v>
      </c>
      <c r="BK13">
        <f>IF('6 months'!BK:BK="Never/less than 1 per month",0.02,IF('6 months'!BK:BK="1-3 per month",0.08,IF('6 months'!BK:BK="once per week",0.14,IF('6 months'!BK:BK="2-4 per week",0.43,IF('6 months'!BK:BK="more than 4 per week",0.8)))))</f>
        <v>0.08</v>
      </c>
      <c r="BL13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13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13">
        <f>IF('6 months'!BN:BN="Never/less than 1 per month",0.02,IF('6 months'!BN:BN="1-3 per month",0.08,IF('6 months'!BN:BN="once per week",0.14,IF('6 months'!BN:BN="2-4 per week",0.43,IF('6 months'!BN:BN="more than 4 per week",0.8)))))</f>
        <v>0.08</v>
      </c>
      <c r="BO13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13">
        <f>IF('6 months'!BP:BP="Never/less than 1 per month",0.02,IF('6 months'!BP:BP="1-3 per month",0.08,IF('6 months'!BP:BP="one per week",0.14,IF('6 months'!BP:BP="2-4 per week",0.43,IF('6 months'!BP:BP="more than 4 per week",0.8)))))</f>
        <v>0.08</v>
      </c>
      <c r="BQ13">
        <f>IF('6 months'!BQ:BQ="Never/less than 1 per month",0.02,IF('6 months'!BQ:BQ="1-3 per month",0.08,IF('6 months'!BQ:BQ="once per week",0.14,IF('6 months'!BQ:BQ="2-4 per week",0.43,IF('6 months'!BQ:BQ="more than 4 per week",0.8)))))</f>
        <v>0.08</v>
      </c>
      <c r="BR13">
        <f>IF('6 months'!BR:BR="never/less than 1 per month",0.02,IF('6 months'!BR:BR="1-3 times per month",0.08,IF('6 months'!BR:BR="once per week",0.14,IF('6 months'!BR:BR="2-4 times per week",0.43,IF('6 months'!BR:BR="more than 4 times per week",0.8)))))</f>
        <v>0.14000000000000001</v>
      </c>
      <c r="BS13">
        <f>IF('6 months'!BS:BS="Never/less than 1 per month",0.02,IF('6 months'!BS:BS="1-3 per month",0.08,IF('6 months'!BS:BS="once per week",0.14,IF('6 months'!BS:BS="2-4 per week",0.43,IF('6 months'!BS:BS="more than 4 per week",0.8)))))</f>
        <v>0.02</v>
      </c>
      <c r="BT13">
        <f>IF('6 months'!BT:BT="Never/less than 1/month",0.02,IF('6 months'!BT:BT="1-3 times per month",0.08,IF('6 months'!BT:BT="once per week",0.14,IF('6 months'!BT:BT="2-6 times/week",0.8,IF('6 months'!BT:BT="1 or more per day",1)))))</f>
        <v>0.14000000000000001</v>
      </c>
      <c r="BU13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13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13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13">
        <f>IF('6 months'!BX:BX="Never/less than 1 per month",0.02,IF('6 months'!BX:BX="1-3 per month",0.08,IF('6 months'!BX:BX="once per week",0.14,IF('6 months'!BX:BX="2-4 per week",0.43,IF('6 months'!BX:BX="more than 4 per week",0.8)))))</f>
        <v>0.08</v>
      </c>
      <c r="BY13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0.8</v>
      </c>
      <c r="BZ13">
        <f>IF('6 months'!BZ:BZ="never/less than 1 per month",0.02,IF('6 months'!BZ:BZ="1-3 times per month",0.08,IF('6 months'!BZ:BZ="once per week",0.14,IF('6 months'!BZ:BZ="2-4 imes/week",0.43,IF('6 months'!BZ:BZ="more than 4 times per week",0.8)))))</f>
        <v>0.14000000000000001</v>
      </c>
      <c r="CA13">
        <f>IF('6 months'!CA:CA="Never/less than 1 per month",0.02,IF('6 months'!CA:CA="1-3 per month",0.08,IF('6 months'!CA:CA="once per week",0.14,IF('6 months'!CA:CA="2-4 per week",0.43,IF('6 months'!CA:CA="more than 4 per week",0.8)))))</f>
        <v>0.08</v>
      </c>
      <c r="CB13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13">
        <f>IF('6 months'!CC:CC="Never/less than 1 per month",0.02,IF('6 months'!CC:CC="1-3 per month",0.08,IF('6 months'!CC:CC="one per week",0.14,IF('6 months'!CC:CC="2-6 per week",0.8,IF('6 months'!CC:CC="1 or more per day",1)))))</f>
        <v>0.02</v>
      </c>
      <c r="CD13">
        <f>IF('6 months'!CD:CD="Never/less than 1/month",0.02,IF('6 months'!CD:CD="1-3 times/month",0.08,IF('6 months'!CD:CD="once per week",0.14,IF('6 months'!CD:CD="2-4 times/week",0.43,IF('6 months'!CD:CD="more than 4 times/week",0.8)))))</f>
        <v>0.14000000000000001</v>
      </c>
      <c r="CE13">
        <f>IF('6 months'!CE:CE="Never/less than 1 per month",0.02,IF('6 months'!CE:CE="1-3 per month",0.08,IF('6 months'!CE:CE="1 per week",0.14,IF('6 months'!CE:CE="2-4 per week",0.8,IF('6 months'!CE:CE="more than 4 per week",0.8)))))</f>
        <v>0.08</v>
      </c>
      <c r="CF13">
        <f>IF('6 months'!CF:CF="Never/less than 1 per month",0.02,IF('6 months'!CF:CF="1-3 per month",0.08,IF('6 months'!CF:CF="once per week",0.14,IF('6 months'!CF:CF="2-4 per week",0.43,IF('6 months'!CF:CF="more than 4 per week",0.8)))))</f>
        <v>0.08</v>
      </c>
      <c r="CG13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0.14000000000000001</v>
      </c>
      <c r="CH13">
        <f>IF('6 months'!CH:CH="Never/less than once per month",0.02,IF('6 months'!CH:CH="1-3 times per month",0.08,IF('6 months'!CH:CH="once per week",0.14,IF('6 months'!CH:CH="more than once week",0.43))))</f>
        <v>0.02</v>
      </c>
      <c r="CI13">
        <f>IF('6 months'!CI:CI="Never/less than once per month",0.02,IF('6 months'!CI:CI="1-3 times per month",0.08,IF('6 months'!CI:CI="once per week",0.14,IF('6 months'!CI:CI="more than once week",0.43))))</f>
        <v>0.08</v>
      </c>
      <c r="CJ13">
        <f>IF('6 months'!CJ:CJ="Never/less than 1/month",0.02,IF('6 months'!CJ:CJ="1-3 times per month",0.08,IF('6 months'!CJ:CJ="once per week",0.14,IF('6 months'!CJ:CJ="2-6 times/week",0.8,IF('6 months'!CJ:CJ="1 or more per day",1)))))</f>
        <v>0.8</v>
      </c>
      <c r="CK13">
        <f>IF('6 months'!CK:CK="Never/less than 1 per month",0.02,IF('6 months'!CK:CK="1-3 per month",0.08,IF('6 months'!CK:CK="one per week",0.14,IF('6 months'!CK:CK="2-6 per week",0.8,IF('6 months'!CK:CK="1 or more per day",1)))))</f>
        <v>0.08</v>
      </c>
      <c r="CL13">
        <f>IF('6 months'!CL:CL="Never/less than 1 per month",0.02,IF('6 months'!CL:CL="1-3 per month",0.08,IF('6 months'!CL:CL="one per week",0.14,IF('6 months'!CL:CL="2-6 per week",0.8,IF('6 months'!CL:CL="1 or more per day",1)))))</f>
        <v>0.08</v>
      </c>
      <c r="CM13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0.14000000000000001</v>
      </c>
      <c r="CN13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13">
        <f>IF('6 months'!CO:CO="Never/less than 1 per month",0.02,IF('6 months'!CO:CO="1-3 per month",0.08,IF('6 months'!CO:CO="1 per week",0.14,IF('6 months'!CO:CO="more than 1 per week",0.8))))</f>
        <v>0.02</v>
      </c>
      <c r="CP13">
        <f>IF('6 months'!CP:CP="Never/less than 1 per month",0.02,IF('6 months'!CP:CP="1-3 per month",0.08,IF('6 months'!CP:CP="1 per week",0.14,IF('6 months'!CP:CP="2-4 per week",0.8,IF('6 months'!CP:CP="more than 4 per week",0.8)))))</f>
        <v>0.14000000000000001</v>
      </c>
      <c r="CQ13">
        <f>IF('6 months'!CQ:CQ="Never/less than once per month",0.02,IF('6 months'!CQ:CQ="1-3 times per month",0.08,IF('6 months'!CQ:CQ="once per week",0.14,IF('6 months'!CQ:CQ="more than once week",0.43))))</f>
        <v>0.02</v>
      </c>
      <c r="CR13">
        <f>IF('6 months'!CR:CR="Never/less than 1/month",0.02,IF('6 months'!CR:CR="1-3 times/month",0.08,IF('6 months'!CR:CR="once per week",0.14,IF('6 months'!CR:CR="2-4 times/week",0.43,IF('6 months'!CR:CR="more than 4 times/week",0.8)))))</f>
        <v>0.08</v>
      </c>
      <c r="CS13">
        <f>IF('6 months'!CS:CS="Never/less than 1 per month",0.02,IF('6 months'!CS:CS="1-3 per month",0.08,IF('6 months'!CS:CS="one per week",0.14,IF('6 months'!CS:CS="2-4 per week",0.43,IF('6 months'!CS:CS="more than 4 per week",0.8)))))</f>
        <v>0.08</v>
      </c>
      <c r="CT13">
        <f>IF('6 months'!CT:CT="Never/less than 1 per month",0.02,IF('6 months'!CT:CT="1-3 per month",0.08,IF('6 months'!CT:CT="1 per week",0.14,IF('6 months'!CT:CT="more than 1 per week",0.8))))</f>
        <v>0.02</v>
      </c>
      <c r="CU13">
        <f>IF('6 months'!CU:CU="Never/less than 1/month",0.02,IF('6 months'!CU:CU="1-3 times per month",0.08,IF('6 months'!CU:CU="once per week",0.14,IF('6 months'!CU:CU="2-6 times/week",0.8,IF('6 months'!CU:CU="1 or more per day",1)))))</f>
        <v>0.14000000000000001</v>
      </c>
      <c r="CV13">
        <f>IF('6 months'!CV:CV="Never/less than 1/month",0.02,IF('6 months'!CV:CV="1-3 times/month",0.08,IF('6 months'!CV:CV="once per week",0.14,IF('6 months'!CV:CV="2-4 times/week",0.43,IF('6 months'!CV:CV="more than 4 times/week",0.8)))))</f>
        <v>0.14000000000000001</v>
      </c>
      <c r="CW13">
        <f>IF('6 months'!CW:CW="Never/less than 1 per month",0.02,IF('6 months'!CW:CW="1-3 per month",0.08,IF('6 months'!CW:CW="1 per week",0.14,IF('6 months'!CW:CW="more than 1 per week",0.8))))</f>
        <v>0.08</v>
      </c>
      <c r="CX13">
        <f>IF('6 months'!CX:CX="Never/less than once per month",0.02,IF('6 months'!CX:CX="1-3 times per month",0.08,IF('6 months'!CX:CX="once per week",0.14,IF('6 months'!CX:CX="more than once week",0.43))))</f>
        <v>0.08</v>
      </c>
      <c r="CY13">
        <f>IF('6 months'!CY:CY="Never/less than 1 per month",0.02,IF('6 months'!CY:CY="1-3 per month",0.08,IF('6 months'!CY:CY="once per week",0.14,IF('6 months'!CY:CY="2-4 per week",0.43,IF('6 months'!CY:CY="more than 4 per week",0.8)))))</f>
        <v>0.14000000000000001</v>
      </c>
      <c r="CZ13">
        <f>IF('6 months'!CZ:CZ="Never/less than 1 per month",0.02,IF('6 months'!CZ:CZ="1-3 per month",0.08,IF('6 months'!CZ:CZ="1-4 per week",0.43,IF('6 months'!CZ:CZ="more than 4 per week",0.8))))</f>
        <v>0.43</v>
      </c>
      <c r="DA13">
        <f>IF('6 months'!DA:DA="Never/less than 1 per month",0.02,IF('6 months'!DA:DA="1-3 per month",0.08,IF('6 months'!DA:DA="once per week",0.14,IF('6 months'!DA:DA="2-4 per week",0.43,IF('6 months'!DA:DA="more than 4 per week",0.8)))))</f>
        <v>0.02</v>
      </c>
      <c r="DB13">
        <f>IF('6 months'!DB:DB="Never/less than 1 per month",0.02,IF('6 months'!DB:DB="1-3 per month",0.08,IF('6 months'!DB:DB="1-4 per week",0.43,IF('6 months'!DB:DB="more than 4 per week",0.8))))</f>
        <v>0.08</v>
      </c>
      <c r="DC13">
        <f>IF('6 months'!DC:DC="Never/less than 1 per month",0.02,IF('6 months'!DC:DC="1-3 per month",0.08,IF('6 months'!DC:DC="once per week",0.14,IF('6 months'!DC:DC="2-4 per week",0.43,IF('6 months'!DC:DC="more than 4 per week",0.8)))))</f>
        <v>0.02</v>
      </c>
      <c r="DD13">
        <f>IF('6 months'!DD:DD="Never/less than 1 per month",0.02,IF('6 months'!DD:DD="1-3 per month",0.08,IF('6 months'!DD:DD="one per week",0.14,IF('6 months'!DD:DD="2-4 per week",0.43,IF('6 months'!DD:DD="more than 4 per week",0.8)))))</f>
        <v>0.14000000000000001</v>
      </c>
      <c r="DE13">
        <f>IF('6 months'!DE:DE="Never/less than 1 per month",0.02,IF('6 months'!DE:DE="1-3 per month",0.08,IF('6 months'!DE:DE="1 per week",0.14,IF('6 months'!DE:DE="2-4 per week",0.8,IF('6 months'!DE:DE="more than 4 per week",0.8)))))</f>
        <v>0.08</v>
      </c>
      <c r="DF13">
        <f>IF('6 months'!DF:DF="Never/less than once per month",0.02,IF('6 months'!DF:DF="1-3 times per month",0.08,IF('6 months'!DF:DF="once per week",0.14,IF('6 months'!DF:DF="more than once week",0.43))))</f>
        <v>0.02</v>
      </c>
      <c r="DG13">
        <f>IF('6 months'!DG:DG="Never/less than 1 per month",0.02,IF('6 months'!DG:DG="1-3 per month",0.08,IF('6 months'!DG:DG="1 per week",0.14,IF('6 months'!DG:DG="more than 1 per week",0.8))))</f>
        <v>0.02</v>
      </c>
      <c r="DH13">
        <f>IF('6 months'!DH:DH="Never/less than 1 per month",0.02,IF('6 months'!DH:DH="1-3 per month",0.08,IF('6 months'!DH:DH="once per week",0.14,IF('6 months'!DH:DH="2-4 per week",0.43,IF('6 months'!DH:DH="more than 4 per week",0.8)))))</f>
        <v>0.08</v>
      </c>
      <c r="DI13">
        <f>IF('6 months'!DI:DI="Never/less than 1/month",0.02,IF('6 months'!DI:DI="1-3 times/month",0.08,IF('6 months'!DI:DI="once per week",0.14,IF('6 months'!DI:DI="2-4 times/week",0.43,IF('6 months'!DI:DI="1 or more per day",1)))))</f>
        <v>0.08</v>
      </c>
      <c r="DJ13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13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0.08</v>
      </c>
      <c r="DL13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13">
        <f>IF('6 months'!DM:DM="never/less than 1 per month",0.02,IF('6 months'!DM:DM="1-3 times per month",0.08,IF('6 months'!DM:DM="once per week",0.14,IF('6 months'!DM:DM="2-4 imes/week",0.43,IF('6 months'!DM:DM="more than 4 times per week",0.8)))))</f>
        <v>0.08</v>
      </c>
      <c r="DN13">
        <f>IF('6 months'!DN:DN="Never/less than 1 per month",0.02,IF('6 months'!DN:DN="1-3 per month",0.08,IF('6 months'!DN:DN="one per week",0.14,IF('6 months'!DN:DN="2-4 per week",0.43,IF('6 months'!DN:DN="more than 4 per week",0.8)))))</f>
        <v>0.08</v>
      </c>
      <c r="DO13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13">
        <f>IF('6 months'!DP:DP="Never/less than 1 per month",0.02,IF('6 months'!DP:DP="1-3 per month",0.08,IF('6 months'!DP:DP="once per week",0.14,IF('6 months'!DP:DP="2-4 per week",0.43,IF('6 months'!DP:DP="more than 4 per week",0.8)))))</f>
        <v>0.14000000000000001</v>
      </c>
      <c r="DQ13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13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13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13">
        <f>IF('6 months'!DT:DT="Never/less than 1 per month",0.02,IF('6 months'!DT:DT="1-3 per month",0.08,IF('6 months'!DT:DT="once per week",0.14,IF('6 months'!DT:DT="2-4 per week",0.43,IF('6 months'!DT:DT="more than 4  per week",0.8)))))</f>
        <v>0.08</v>
      </c>
      <c r="DU13">
        <f>IF('6 months'!DU:DU="Never/less than 1 per month",0.02,IF('6 months'!DU:DU="1-3 per month",0.08,IF('6 months'!DU:DU="one per week",0.14,IF('6 months'!DU:DU="2-6 per week",0.8,IF('6 months'!DU:DU="1 or more per day",1)))))</f>
        <v>0.14000000000000001</v>
      </c>
      <c r="DV13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13">
        <f>IF('6 months'!DW:DW="Never/less than 1 per month",0.02,IF('6 months'!DW:DW="1-3 per month",0.08,IF('6 months'!DW:DW="once per week",0.14,IF('6 months'!DW:DW="2-4 per week",0.43,IF('6 months'!DW:DW="more than 4 per week",0.8)))))</f>
        <v>0.08</v>
      </c>
      <c r="DX13">
        <f>IF('6 months'!DX:DX="Never/less than 1/month",0.02,IF('6 months'!DX:DX="1-3 times/month",0.08,IF('6 months'!DX:DX="once per week",0.14,IF('6 months'!DX:DX="2-4 times/week",0.43,IF('6 months'!DX:DX="more than 4 times/week",0.8)))))</f>
        <v>0.08</v>
      </c>
      <c r="DY13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13">
        <f>IF('6 months'!DZ:DZ="Never/less than 1/month",0.02,IF('6 months'!DZ:DZ="1-3 times/month",0.08,IF('6 months'!DZ:DZ="once per week",0.14,IF('6 months'!DZ:DZ="2-4 times/week",0.43,IF('6 months'!DZ:DZ="more than 4 times/week",0.8)))))</f>
        <v>0.08</v>
      </c>
      <c r="EA13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13">
        <f>IF('6 months'!EB:EB="Never/less than 1 per month",0.02,IF('6 months'!EB:EB="1-3 per month",0.08,IF('6 months'!EB:EB="once per week",0.14,IF('6 months'!EB:EB="2-4 per week",0.43,IF('6 months'!EB:EB="more than 4 per week",0.8)))))</f>
        <v>0.08</v>
      </c>
      <c r="EC13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13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13">
        <f>IF('6 months'!EE:EE="Never/less than 1/month",0.02,IF('6 months'!EE:EE="1-3 times per month",0.08,IF('6 months'!EE:EE="once per week",0.14,IF('6 months'!EE:EE="2-6 times/week",0.8,IF('6 months'!EE:EE="1 or more per day",1)))))</f>
        <v>0.02</v>
      </c>
      <c r="EF13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13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13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13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2</v>
      </c>
      <c r="EJ13">
        <f>IF('6 months'!EJ:EJ="Never/less than once per month",0.02,IF('6 months'!EJ:EJ="1-3 times per month",0.08,IF('6 months'!EJ:EJ="once per week",0.14,IF('6 months'!EJ:EJ="more than once week",0.43))))</f>
        <v>0.08</v>
      </c>
      <c r="EK13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13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0.43</v>
      </c>
      <c r="EM13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0.8</v>
      </c>
      <c r="EN13">
        <f>IF('6 months'!EN:EN="Never/less than 1 per month",0.02,IF('6 months'!EN:EN="1-3 per month",0.08,IF('6 months'!EN:EN="1 per week",0.14,IF('6 months'!EN:EN="2-4 per week",0.8,IF('6 months'!EN:EN="more than 4 per week",0.8)))))</f>
        <v>0.08</v>
      </c>
      <c r="EO13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0.8</v>
      </c>
      <c r="EP13">
        <f>IF('6 months'!EP:EP="Never/less than 1/month",0.02,IF('6 months'!EP:EP="1-3 times/month",0.08,IF('6 months'!EP:EP="once per week",0.14,IF('6 months'!EP:EP="2-4 times/week",0.43,IF('6 months'!EP:EP="more than 4 times/week",0.8)))))</f>
        <v>0.08</v>
      </c>
      <c r="EQ13">
        <f>IF('6 months'!EQ:EQ="Never/less than 1/month",0.02,IF('6 months'!EQ:EQ="1-3 times/month",0.08,IF('6 months'!EQ:EQ="once per week",0.14,IF('6 months'!EQ:EQ="2-4 times/week",0.43,IF('6 months'!EQ:EQ="more than 4 times/week",0.8)))))</f>
        <v>0.02</v>
      </c>
    </row>
    <row r="14" spans="1:147" x14ac:dyDescent="0.25">
      <c r="A14">
        <v>115</v>
      </c>
      <c r="B14">
        <f>IF('6 months'!B:B="Never/less than 1/month",0.02,IF('6 months'!B:B="1-3 times per month",0.08,IF('6 months'!B:B="once per week",0.14,IF('6 months'!B:B="2-6 times/week",0.8,IF('6 months'!B:B="1 or more per day",1)))))</f>
        <v>0.14000000000000001</v>
      </c>
      <c r="C14">
        <f>IF('6 months'!C:C="Never/less than 1/month",0.02,IF('6 months'!C:C="1-3 times per month",0.08,IF('6 months'!C:C="once per week",0.14,IF('6 months'!C:C="2-6 times/week",0.8,IF('6 months'!C:C="1 or more per day",1)))))</f>
        <v>0.14000000000000001</v>
      </c>
      <c r="D14">
        <f>IF('6 months'!D:D="Never/less than 1/month",0.02,IF('6 months'!D:D="1-3 times per month",0.08,IF('6 months'!D:D="once per week",0.14,IF('6 months'!D:D="2-6 times/week",0.8,IF('6 months'!D:D="1 or more per day",1)))))</f>
        <v>0.14000000000000001</v>
      </c>
      <c r="E14">
        <f>IF('6 months'!E:E="Never/less than 1 per month",0.02,IF('6 months'!E:E="1-3 per month",0.08,IF('6 months'!E:E="once per week",0.14,IF('6 months'!E:E="2-4 per week",0.43,IF('6 months'!E:E="1 or more per day",1)))))</f>
        <v>0.08</v>
      </c>
      <c r="F14">
        <f>IF('6 months'!F:F="Never/less than 1/month",0.02,IF('6 months'!F:F="1-3 times/month",0.08,IF('6 months'!F:F="once per week",0.14,IF('6 months'!F:F="2-4 times/week",0.43,IF('6 months'!F:F="more than 4 times/week",0.8)))))</f>
        <v>0.43</v>
      </c>
      <c r="G14">
        <f>IF('6 months'!G:G="Never/less than 1/month",0.02,IF('6 months'!G:G="1-3 times per month",0.08,IF('6 months'!G:G="once per week",0.14,IF('6 months'!G:G="2-6 times/week",0.8,IF('6 months'!G:G="1 or more per day",1)))))</f>
        <v>0.08</v>
      </c>
      <c r="H14">
        <f>IF('6 months'!H:H="Never/less than 1 per month",0.02,IF('6 months'!H:H="1-3 per month",0.08,IF('6 months'!H:H="once per week",0.14,IF('6 months'!H:H="2-4 per week",0.43,IF('6 months'!H:H="more than 4 per week",0.8)))))</f>
        <v>0.02</v>
      </c>
      <c r="I14">
        <f>IF('6 months'!I:I="Never/less than 1 per month",0.02,IF('6 months'!I:I="1-3 per month",0.08,IF('6 months'!I:I="once per week",0.14,IF('6 months'!I:I="2-4 per week",0.43,IF('6 months'!I:I="more than 4 per week",0.8)))))</f>
        <v>0.02</v>
      </c>
      <c r="J14">
        <f>IF('6 months'!J:J="Never/less than 1 per month",0.02,IF('6 months'!J:J="1-3 per month",0.08,IF('6 months'!J:J="once per week",0.14,IF('6 months'!J:J="2-4 per week",0.43,IF('6 months'!J:J="more than 4 per week",0.8)))))</f>
        <v>0.14000000000000001</v>
      </c>
      <c r="K14">
        <f>IF('6 months'!K:K="Never/less than 1 per month",0.02,IF('6 months'!K:K="1-3 per month",0.08,IF('6 months'!K:K="1 per week",0.14,IF('6 months'!K:K="2-4 per week",0.8,IF('6 months'!K:K="more than 4 per week",0.8)))))</f>
        <v>0.02</v>
      </c>
      <c r="L14">
        <f>IF('6 months'!L:L="Never/less than 1/month",0.02,IF('6 months'!L:L="1-3 times/month",0.08,IF('6 months'!L:L="once per week",0.14,IF('6 months'!L:L="2-4 times/week",0.43,IF('6 months'!L:L="more than 4 times/week",0.8)))))</f>
        <v>0.43</v>
      </c>
      <c r="M14">
        <f>IF('6 months'!M:M="Never/less than 1/month",0.02,IF('6 months'!M:M="1-3 times/month",0.08,IF('6 months'!M:M="once per week",0.14,IF('6 months'!M:M="2-4 times/week",0.43,IF('6 months'!M:M="more than 4 times/week",0.8)))))</f>
        <v>0.08</v>
      </c>
      <c r="N14">
        <f>IF('6 months'!N:N="Never/less than 1 per month",0.02,IF('6 months'!N:N="1-3 per month",0.08,IF('6 months'!N:N="1 per week",0.14,IF('6 months'!N:N="2-4 per week",0.8,IF('6 months'!N:N="more than 4 per week",0.8)))))</f>
        <v>0.08</v>
      </c>
      <c r="O14">
        <f>IF('6 months'!O:O="Never/less than 1 per month",0.02,IF('6 months'!O:O="1-3 per month",0.08,IF('6 months'!O:O="one per week",0.14,IF('6 months'!O:O="2-6 per week",0.8,IF('6 months'!O:O="1 or more per day",1)))))</f>
        <v>0.02</v>
      </c>
      <c r="P14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14">
        <f>IF('6 months'!Q:Q="Never/less than 1 per month",0.02,IF('6 months'!Q:Q="1-3 per month",0.08,IF('6 months'!Q:Q="1 per week",0.14,IF('6 months'!Q:Q="2-6 per week",0.8,IF('6 months'!Q:Q="1 per day",1,IF('6 months'!Q:Q="more than 1 per day",2.5))))))</f>
        <v>0.14000000000000001</v>
      </c>
      <c r="R14">
        <f>IF('6 months'!R:R="Never/less than once per month",0.02,IF('6 months'!R:R="1-3 times per month",0.08,IF('6 months'!R:R="once per week",0.14,IF('6 months'!R:R="more than once week",0.43))))</f>
        <v>0.02</v>
      </c>
      <c r="S14">
        <f>IF('6 months'!S:S="Never/less than 1 per month",0.02,IF('6 months'!S:S="1-3 per month",0.08,IF('6 months'!S:S="1 per week",0.14,IF('6 months'!S:S="more than 1 per week",0.8))))</f>
        <v>0.02</v>
      </c>
      <c r="T14">
        <f>IF('6 months'!T:T="Never/less than once per month",0.02,IF('6 months'!T:T="1-3 times per month",0.08,IF('6 months'!T:T="once per week",0.14,IF('6 months'!T:T="more than once week",0.43))))</f>
        <v>0.02</v>
      </c>
      <c r="U14">
        <f>IF('6 months'!U:U="Never/less than 1/month",0.02,IF('6 months'!U:U="1-3 times/month",0.08,IF('6 months'!U:U="once per week",0.14,IF('6 months'!U:U="2-4 times/week",0.43,IF('6 months'!U:U="more than 4 times/week",0.8)))))</f>
        <v>0.43</v>
      </c>
      <c r="V14">
        <f>IF('6 months'!V:V="Never/less than 1/month",0.02,IF('6 months'!V:V="1-3 times/month",0.08,IF('6 months'!V:V="once per week",0.14,IF('6 months'!V:V="2-4 times/week",0.43,IF('6 months'!V:V="more than 4 times/week",0.8)))))</f>
        <v>0.02</v>
      </c>
      <c r="W14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14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0.14000000000000001</v>
      </c>
      <c r="Y14">
        <f>IF('6 months'!Y:Y="Never/less than 1 per month",0.02,IF('6 months'!Y:Y="1-3 per month",0.08,IF('6 months'!Y:Y="once per week",0.14,IF('6 months'!Y:Y="2-4 per week",0.43,IF('6 months'!Y:Y="more than 4 per week",0.8)))))</f>
        <v>0.08</v>
      </c>
      <c r="Z14">
        <f>IF('6 months'!Z:Z="Never/less than 1 per month",0.02,IF('6 months'!Z:Z="1-3 per month",0.08,IF('6 months'!Z:Z="once per week",0.14,IF('6 months'!Z:Z="2-4 per week",0.43,IF('6 months'!Z:Z="more than 4 per week",0.8)))))</f>
        <v>0.02</v>
      </c>
      <c r="AA14">
        <f>IF('6 months'!AA:AA="Never/less than 1 per month",0.02,IF('6 months'!AA:AA="1-3 per month",0.08,IF('6 months'!AA:AA="once per week",0.14,IF('6 months'!AA:AA="2-4 per week",0.43,IF('6 months'!AA:AA="more than 4 per week",0.8)))))</f>
        <v>0.14000000000000001</v>
      </c>
      <c r="AB14">
        <f>IF('6 months'!AB:AB="Never/less than 1 per month",0.02,IF('6 months'!AB:AB="1-3 per month",0.08,IF('6 months'!AB:AB="once per week",0.14,IF('6 months'!AB:AB="2-4 per week",0.43,IF('6 months'!AB:AB="more than 4 per week",0.8)))))</f>
        <v>0.14000000000000001</v>
      </c>
      <c r="AC14">
        <f>IF('6 months'!AC:AC="Never/less than 1 per month",0.02,IF('6 months'!AC:AC="1-3 per month",0.08,IF('6 months'!AC:AC="once per week",0.14,IF('6 months'!AC:AC="2-4 per week",0.43,IF('6 months'!AC:AC="more than 4 per week",0.8)))))</f>
        <v>0.08</v>
      </c>
      <c r="AD14">
        <f>IF('6 months'!AD:AD="Never/less than 1 per month",0.02,IF('6 months'!AD:AD="1-3 per month",0.08,IF('6 months'!AD:AD="one per week",0.14,IF('6 months'!AD:AD="2-4 per week",0.43,IF('6 months'!AD:AD="more than 4 per week",0.8)))))</f>
        <v>0.08</v>
      </c>
      <c r="AE14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0.02</v>
      </c>
      <c r="AF14">
        <f>IF('6 months'!AF:AF="Never/less than 1 per month",0.02,IF('6 months'!AF:AF="1-3 per month",0.08,IF('6 months'!AF:AF="one per week",0.14,IF('6 months'!AF:AF="2-6 per week",0.8,IF('6 months'!AF:AF="1 or more per day",1)))))</f>
        <v>0.08</v>
      </c>
      <c r="AG14">
        <f>IF('6 months'!AG:AG="never/less than 1 per month",0.02,IF('6 months'!AG:AG="1-3 times per month",0.08,IF('6 months'!AG:AG="once per week",0.14,IF('6 months'!AG:AG="2-4 imes/week",0.43,IF('6 months'!AG:AG="more than 4 times per week",0.8)))))</f>
        <v>0.08</v>
      </c>
      <c r="AH14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0.8</v>
      </c>
      <c r="AI14">
        <f>IF('6 months'!AI:AI="Never/less than once per month",0.02,IF('6 months'!AI:AI="1-3 times per month",0.08,IF('6 months'!AI:AI="once per week",0.14,IF('6 months'!AI:AI="more than once week",0.43))))</f>
        <v>0.02</v>
      </c>
      <c r="AJ14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14">
        <f>IF('6 months'!AK:AK="Never/less than 1 per month",0.02,IF('6 months'!AK:AK="1-3 per month",0.08,IF('6 months'!AK:AK="one per week",0.14,IF('6 months'!AK:AK="2-6 per week",0.8,IF('6 months'!AK:AK="1 or more per day",1)))))</f>
        <v>0.14000000000000001</v>
      </c>
      <c r="AL14">
        <f>IF('6 months'!AL:AL="Never/less than 1/month",0.02,IF('6 months'!AL:AL="1-3 times/month",0.08,IF('6 months'!AL:AL="once per week",0.14,IF('6 months'!AL:AL="2-4 times/week",0.43,IF('6 months'!AL:AL="more than 4 times/week",0.8)))))</f>
        <v>0.14000000000000001</v>
      </c>
      <c r="AM14">
        <f>IF('6 months'!AM:AM="Never/less than 1 per month",0.02,IF('6 months'!AM:AM="1-3 per month",0.08,IF('6 months'!AM:AM="one per week",0.14,IF('6 months'!AM:AM="2-6 per week",0.8,IF('6 months'!AM:AM="1 or more per day",1)))))</f>
        <v>0.08</v>
      </c>
      <c r="AN14">
        <f>IF('6 months'!AN:AN="Never/less than 1 per month",0.02,IF('6 months'!AN:AN="1-3 per moth",0.08,IF('6 months'!AN:AN="1 per week",0.14,IF('6 months'!AN:AN="2-4 per week",0.8,IF('6 months'!AN:AN="more than 4 per week",0.8)))))</f>
        <v>0.02</v>
      </c>
      <c r="AO14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14">
        <f>IF('6 months'!AP:AP="Never/less than 1 per month",0.02,IF('6 months'!AP:AP="1-3 per month",0.08,IF('6 months'!AP:AP="1 per week",0.14,IF('6 months'!AP:AP="more than 1 per week",0.8))))</f>
        <v>0.14000000000000001</v>
      </c>
      <c r="AQ14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14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0.14000000000000001</v>
      </c>
      <c r="AS14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14">
        <f>IF('6 months'!AT:AT="Never/less than 1 per month",0.02,IF('6 months'!AT:AT="1-3 per month",0.08,IF('6 months'!AT:AT="1-4 per week",0.43,IF('6 months'!AT:AT="more than 4 per week",0.8))))</f>
        <v>0.02</v>
      </c>
      <c r="AU14">
        <f>IF('6 months'!AU:AU="Never/less than 1 per month",0.02,IF('6 months'!AU:AU="1-3 per month",0.08,IF('6 months'!AU:AU="once per week",0.14,IF('6 months'!AU:AU="2-4 per week",0.43,IF('6 months'!AU:AU="more than 4 per week",0.8)))))</f>
        <v>0.08</v>
      </c>
      <c r="AV14">
        <f>IF('6 months'!AV:AV="Never/less than 1 per month",0.02,IF('6 months'!AV:AV="1-3 per month",0.08,IF('6 months'!AV:AV="one per week",0.14,IF('6 months'!AV:AV="2-6 per week",0.8,IF('6 months'!AV:AV="1 or more per day",1)))))</f>
        <v>0.08</v>
      </c>
      <c r="AW14">
        <f>IF('6 months'!AW:AW="Never/less than 1 per month",0.02,IF('6 months'!AW:AW="1-3 per month",0.08,IF('6 months'!AW:AW="once per week",0.14,IF('6 months'!AW:AW="2-4 per week",0.43,IF('6 months'!AW:AW="more than 4 per week",0.8)))))</f>
        <v>0.08</v>
      </c>
      <c r="AX14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14">
        <f>IF('6 months'!AY:AY="Never/less than 1 per month",0.02,IF('6 months'!AY:AY="1-3 per month",0.08,IF('6 months'!AY:AY="1 per week",0.14,IF('6 months'!AY:AY="2-4 per week",0.43,IF('6 months'!AY:AY="more than 4 per week",0.8)))))</f>
        <v>0.14000000000000001</v>
      </c>
      <c r="AZ14">
        <f>IF('6 months'!AZ:AZ="Never/less than 1 per month",0.02,IF('6 months'!AZ:AZ="1-3 per month",0.08,IF('6 months'!AZ:AZ="once per week",0.14,IF('6 months'!AZ:AZ="2-4 per week",0.43,IF('6 months'!AZ:AZ="more than 4 per week",0.8)))))</f>
        <v>0.02</v>
      </c>
      <c r="BA14">
        <f>IF('6 months'!BA:BA="Never/less than 1 per month",0.02,IF('6 months'!BA:BA="1-3 per month",0.08,IF('6 months'!BA:BA="1 per week",0.14,IF('6 months'!BA:BA="2-4 per week",0.8,IF('6 months'!BA:BA="more than 4 per week",0.8)))))</f>
        <v>0.08</v>
      </c>
      <c r="BB14">
        <f>IF('6 months'!BB:BB="Never/less than 1 per month",0.02,IF('6 months'!BB:BB="1-3 per month",0.08,IF('6 months'!BB:BB="1 per week",0.14,IF('6 months'!BB:BB="2-4 per week",0.8,IF('6 months'!BB:BB="more than 4 per week",0.8)))))</f>
        <v>0.02</v>
      </c>
      <c r="BC14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14">
        <f>IF('6 months'!BD:BD="Never/less than 1 per month",0.02,IF('6 months'!BD:BD="1-3 per month",0.08,IF('6 months'!BD:BD="1 per week",0.14,IF('6 months'!BD:BD="more than 1 per week",0.8))))</f>
        <v>0.14000000000000001</v>
      </c>
      <c r="BE14">
        <f>IF('6 months'!BE:BE="Never/less than 1 per month",0.02,IF('6 months'!BE:BE="1-3 per month",0.08,IF('6 months'!BE:BE="1 per week",0.14,IF('6 months'!BE:BE="more than 1 per week",0.8))))</f>
        <v>0.14000000000000001</v>
      </c>
      <c r="BF14">
        <f>IF('6 months'!BF:BF="Never/less than 1/month",0.02,IF('6 months'!BF:BF="1-3 times per month",0.08,IF('6 months'!BF:BF="once per week",0.14,IF('6 months'!BF:BF="2-6 times/week",0.8,IF('6 months'!BF:BF="1 or more per day",1)))))</f>
        <v>0.14000000000000001</v>
      </c>
      <c r="BG14">
        <f>IF('6 months'!BG:BG="Never/less than 1/month",0.02,IF('6 months'!BG:BG="1-3 times/month",0.08,IF('6 months'!BG:BG="once per week",0.14,IF('6 months'!BG:BG="2-4 times/week",0.43,IF('6 months'!BG:BG="more than 4 times/week",0.8)))))</f>
        <v>0.08</v>
      </c>
      <c r="BH14">
        <f>IF('6 months'!BH:BH="Never/less than 1/month",0.02,IF('6 months'!BH:BH="1-3 times/month",0.08,IF('6 months'!BH:BH="once per week",0.14,IF('6 months'!BH:BH="2-4 times/week",0.43,IF('6 months'!BH:BH="more than 4 times/week",0.8)))))</f>
        <v>0.08</v>
      </c>
      <c r="BI14">
        <f>IF('6 months'!BI:BI="Never/less than 1/month",0.02,IF('6 months'!BI:BI="1-3 times/month",0.08,IF('6 months'!BI:BI="once per week",0.14,IF('6 months'!BI:BI="2-4 times/week",0.43,IF('6 months'!BI:BI="1 or more per day",1)))))</f>
        <v>0.43</v>
      </c>
      <c r="BJ14">
        <f>IF('6 months'!BJ:BJ="Never/less than 1 per month",0.02,IF('6 months'!BJ:BJ="1-3 per month",0.08,IF('6 months'!BJ:BJ="one per week",0.14,IF('6 months'!BJ:BJ="2-4 per week",0.43,IF('6 months'!BJ:BJ="more than 4 per week",0.8)))))</f>
        <v>0.08</v>
      </c>
      <c r="BK14">
        <f>IF('6 months'!BK:BK="Never/less than 1 per month",0.02,IF('6 months'!BK:BK="1-3 per month",0.08,IF('6 months'!BK:BK="once per week",0.14,IF('6 months'!BK:BK="2-4 per week",0.43,IF('6 months'!BK:BK="more than 4 per week",0.8)))))</f>
        <v>0.02</v>
      </c>
      <c r="BL14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14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14">
        <f>IF('6 months'!BN:BN="Never/less than 1 per month",0.02,IF('6 months'!BN:BN="1-3 per month",0.08,IF('6 months'!BN:BN="once per week",0.14,IF('6 months'!BN:BN="2-4 per week",0.43,IF('6 months'!BN:BN="more than 4 per week",0.8)))))</f>
        <v>0.08</v>
      </c>
      <c r="BO14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14">
        <f>IF('6 months'!BP:BP="Never/less than 1 per month",0.02,IF('6 months'!BP:BP="1-3 per month",0.08,IF('6 months'!BP:BP="one per week",0.14,IF('6 months'!BP:BP="2-4 per week",0.43,IF('6 months'!BP:BP="more than 4 per week",0.8)))))</f>
        <v>0.14000000000000001</v>
      </c>
      <c r="BQ14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14">
        <f>IF('6 months'!BR:BR="never/less than 1 per month",0.02,IF('6 months'!BR:BR="1-3 times per month",0.08,IF('6 months'!BR:BR="once per week",0.14,IF('6 months'!BR:BR="2-4 times per week",0.43,IF('6 months'!BR:BR="more than 4 times per week",0.8)))))</f>
        <v>0.14000000000000001</v>
      </c>
      <c r="BS14">
        <f>IF('6 months'!BS:BS="Never/less than 1 per month",0.02,IF('6 months'!BS:BS="1-3 per month",0.08,IF('6 months'!BS:BS="once per week",0.14,IF('6 months'!BS:BS="2-4 per week",0.43,IF('6 months'!BS:BS="more than 4 per week",0.8)))))</f>
        <v>0.02</v>
      </c>
      <c r="BT14">
        <f>IF('6 months'!BT:BT="Never/less than 1/month",0.02,IF('6 months'!BT:BT="1-3 times per month",0.08,IF('6 months'!BT:BT="once per week",0.14,IF('6 months'!BT:BT="2-6 times/week",0.8,IF('6 months'!BT:BT="1 or more per day",1)))))</f>
        <v>0.02</v>
      </c>
      <c r="BU14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0.14000000000000001</v>
      </c>
      <c r="BV14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14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14">
        <f>IF('6 months'!BX:BX="Never/less than 1 per month",0.02,IF('6 months'!BX:BX="1-3 per month",0.08,IF('6 months'!BX:BX="once per week",0.14,IF('6 months'!BX:BX="2-4 per week",0.43,IF('6 months'!BX:BX="more than 4 per week",0.8)))))</f>
        <v>0.14000000000000001</v>
      </c>
      <c r="BY14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14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14">
        <f>IF('6 months'!CA:CA="Never/less than 1 per month",0.02,IF('6 months'!CA:CA="1-3 per month",0.08,IF('6 months'!CA:CA="once per week",0.14,IF('6 months'!CA:CA="2-4 per week",0.43,IF('6 months'!CA:CA="more than 4 per week",0.8)))))</f>
        <v>0.08</v>
      </c>
      <c r="CB14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14">
        <f>IF('6 months'!CC:CC="Never/less than 1 per month",0.02,IF('6 months'!CC:CC="1-3 per month",0.08,IF('6 months'!CC:CC="one per week",0.14,IF('6 months'!CC:CC="2-6 per week",0.8,IF('6 months'!CC:CC="1 or more per day",1)))))</f>
        <v>0.08</v>
      </c>
      <c r="CD14">
        <f>IF('6 months'!CD:CD="Never/less than 1/month",0.02,IF('6 months'!CD:CD="1-3 times/month",0.08,IF('6 months'!CD:CD="once per week",0.14,IF('6 months'!CD:CD="2-4 times/week",0.43,IF('6 months'!CD:CD="more than 4 times/week",0.8)))))</f>
        <v>0.02</v>
      </c>
      <c r="CE14">
        <f>IF('6 months'!CE:CE="Never/less than 1 per month",0.02,IF('6 months'!CE:CE="1-3 per month",0.08,IF('6 months'!CE:CE="1 per week",0.14,IF('6 months'!CE:CE="2-4 per week",0.8,IF('6 months'!CE:CE="more than 4 per week",0.8)))))</f>
        <v>0.8</v>
      </c>
      <c r="CF14">
        <f>IF('6 months'!CF:CF="Never/less than 1 per month",0.02,IF('6 months'!CF:CF="1-3 per month",0.08,IF('6 months'!CF:CF="once per week",0.14,IF('6 months'!CF:CF="2-4 per week",0.43,IF('6 months'!CF:CF="more than 4 per week",0.8)))))</f>
        <v>0.02</v>
      </c>
      <c r="CG14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0.14000000000000001</v>
      </c>
      <c r="CH14">
        <f>IF('6 months'!CH:CH="Never/less than once per month",0.02,IF('6 months'!CH:CH="1-3 times per month",0.08,IF('6 months'!CH:CH="once per week",0.14,IF('6 months'!CH:CH="more than once week",0.43))))</f>
        <v>0.02</v>
      </c>
      <c r="CI14">
        <f>IF('6 months'!CI:CI="Never/less than once per month",0.02,IF('6 months'!CI:CI="1-3 times per month",0.08,IF('6 months'!CI:CI="once per week",0.14,IF('6 months'!CI:CI="more than once week",0.43))))</f>
        <v>0.02</v>
      </c>
      <c r="CJ14">
        <f>IF('6 months'!CJ:CJ="Never/less than 1/month",0.02,IF('6 months'!CJ:CJ="1-3 times per month",0.08,IF('6 months'!CJ:CJ="once per week",0.14,IF('6 months'!CJ:CJ="2-6 times/week",0.8,IF('6 months'!CJ:CJ="1 or more per day",1)))))</f>
        <v>0.14000000000000001</v>
      </c>
      <c r="CK14">
        <f>IF('6 months'!CK:CK="Never/less than 1 per month",0.02,IF('6 months'!CK:CK="1-3 per month",0.08,IF('6 months'!CK:CK="one per week",0.14,IF('6 months'!CK:CK="2-6 per week",0.8,IF('6 months'!CK:CK="1 or more per day",1)))))</f>
        <v>0.02</v>
      </c>
      <c r="CL14">
        <f>IF('6 months'!CL:CL="Never/less than 1 per month",0.02,IF('6 months'!CL:CL="1-3 per month",0.08,IF('6 months'!CL:CL="one per week",0.14,IF('6 months'!CL:CL="2-6 per week",0.8,IF('6 months'!CL:CL="1 or more per day",1)))))</f>
        <v>0.08</v>
      </c>
      <c r="CM14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14">
        <f>IF('6 months'!CN:CN="Never/less than 1 per month",0.02,IF('6 months'!CN:CN="1-3 per month",0.08,IF('6 months'!CN:CN="once per week",0.14,IF('6 months'!CN:CN="2-4 per week",0.43,IF('6 months'!CN:CN="more than 4 per week",0.8)))))</f>
        <v>0.14000000000000001</v>
      </c>
      <c r="CO14">
        <f>IF('6 months'!CO:CO="Never/less than 1 per month",0.02,IF('6 months'!CO:CO="1-3 per month",0.08,IF('6 months'!CO:CO="1 per week",0.14,IF('6 months'!CO:CO="more than 1 per week",0.8))))</f>
        <v>0.02</v>
      </c>
      <c r="CP14">
        <f>IF('6 months'!CP:CP="Never/less than 1 per month",0.02,IF('6 months'!CP:CP="1-3 per month",0.08,IF('6 months'!CP:CP="1 per week",0.14,IF('6 months'!CP:CP="2-4 per week",0.8,IF('6 months'!CP:CP="more than 4 per week",0.8)))))</f>
        <v>0.08</v>
      </c>
      <c r="CQ14">
        <f>IF('6 months'!CQ:CQ="Never/less than once per month",0.02,IF('6 months'!CQ:CQ="1-3 times per month",0.08,IF('6 months'!CQ:CQ="once per week",0.14,IF('6 months'!CQ:CQ="more than once week",0.43))))</f>
        <v>0.02</v>
      </c>
      <c r="CR14">
        <f>IF('6 months'!CR:CR="Never/less than 1/month",0.02,IF('6 months'!CR:CR="1-3 times/month",0.08,IF('6 months'!CR:CR="once per week",0.14,IF('6 months'!CR:CR="2-4 times/week",0.43,IF('6 months'!CR:CR="more than 4 times/week",0.8)))))</f>
        <v>0.02</v>
      </c>
      <c r="CS14">
        <f>IF('6 months'!CS:CS="Never/less than 1 per month",0.02,IF('6 months'!CS:CS="1-3 per month",0.08,IF('6 months'!CS:CS="one per week",0.14,IF('6 months'!CS:CS="2-4 per week",0.43,IF('6 months'!CS:CS="more than 4 per week",0.8)))))</f>
        <v>0.08</v>
      </c>
      <c r="CT14">
        <f>IF('6 months'!CT:CT="Never/less than 1 per month",0.02,IF('6 months'!CT:CT="1-3 per month",0.08,IF('6 months'!CT:CT="1 per week",0.14,IF('6 months'!CT:CT="more than 1 per week",0.8))))</f>
        <v>0.08</v>
      </c>
      <c r="CU14">
        <f>IF('6 months'!CU:CU="Never/less than 1/month",0.02,IF('6 months'!CU:CU="1-3 times per month",0.08,IF('6 months'!CU:CU="once per week",0.14,IF('6 months'!CU:CU="2-6 times/week",0.8,IF('6 months'!CU:CU="1 or more per day",1)))))</f>
        <v>0.02</v>
      </c>
      <c r="CV14">
        <f>IF('6 months'!CV:CV="Never/less than 1/month",0.02,IF('6 months'!CV:CV="1-3 times/month",0.08,IF('6 months'!CV:CV="once per week",0.14,IF('6 months'!CV:CV="2-4 times/week",0.43,IF('6 months'!CV:CV="more than 4 times/week",0.8)))))</f>
        <v>0.08</v>
      </c>
      <c r="CW14">
        <f>IF('6 months'!CW:CW="Never/less than 1 per month",0.02,IF('6 months'!CW:CW="1-3 per month",0.08,IF('6 months'!CW:CW="1 per week",0.14,IF('6 months'!CW:CW="more than 1 per week",0.8))))</f>
        <v>0.02</v>
      </c>
      <c r="CX14">
        <f>IF('6 months'!CX:CX="Never/less than once per month",0.02,IF('6 months'!CX:CX="1-3 times per month",0.08,IF('6 months'!CX:CX="once per week",0.14,IF('6 months'!CX:CX="more than once week",0.43))))</f>
        <v>0.08</v>
      </c>
      <c r="CY14">
        <f>IF('6 months'!CY:CY="Never/less than 1 per month",0.02,IF('6 months'!CY:CY="1-3 per month",0.08,IF('6 months'!CY:CY="once per week",0.14,IF('6 months'!CY:CY="2-4 per week",0.43,IF('6 months'!CY:CY="more than 4 per week",0.8)))))</f>
        <v>0.14000000000000001</v>
      </c>
      <c r="CZ14">
        <f>IF('6 months'!CZ:CZ="Never/less than 1 per month",0.02,IF('6 months'!CZ:CZ="1-3 per month",0.08,IF('6 months'!CZ:CZ="1-4 per week",0.43,IF('6 months'!CZ:CZ="more than 4 per week",0.8))))</f>
        <v>0.08</v>
      </c>
      <c r="DA14">
        <f>IF('6 months'!DA:DA="Never/less than 1 per month",0.02,IF('6 months'!DA:DA="1-3 per month",0.08,IF('6 months'!DA:DA="once per week",0.14,IF('6 months'!DA:DA="2-4 per week",0.43,IF('6 months'!DA:DA="more than 4 per week",0.8)))))</f>
        <v>0.08</v>
      </c>
      <c r="DB14">
        <f>IF('6 months'!DB:DB="Never/less than 1 per month",0.02,IF('6 months'!DB:DB="1-3 per month",0.08,IF('6 months'!DB:DB="1-4 per week",0.43,IF('6 months'!DB:DB="more than 4 per week",0.8))))</f>
        <v>0.02</v>
      </c>
      <c r="DC14">
        <f>IF('6 months'!DC:DC="Never/less than 1 per month",0.02,IF('6 months'!DC:DC="1-3 per month",0.08,IF('6 months'!DC:DC="once per week",0.14,IF('6 months'!DC:DC="2-4 per week",0.43,IF('6 months'!DC:DC="more than 4 per week",0.8)))))</f>
        <v>0.02</v>
      </c>
      <c r="DD14">
        <f>IF('6 months'!DD:DD="Never/less than 1 per month",0.02,IF('6 months'!DD:DD="1-3 per month",0.08,IF('6 months'!DD:DD="one per week",0.14,IF('6 months'!DD:DD="2-4 per week",0.43,IF('6 months'!DD:DD="more than 4 per week",0.8)))))</f>
        <v>0.02</v>
      </c>
      <c r="DE14">
        <f>IF('6 months'!DE:DE="Never/less than 1 per month",0.02,IF('6 months'!DE:DE="1-3 per month",0.08,IF('6 months'!DE:DE="1 per week",0.14,IF('6 months'!DE:DE="2-4 per week",0.8,IF('6 months'!DE:DE="more than 4 per week",0.8)))))</f>
        <v>0.08</v>
      </c>
      <c r="DF14">
        <f>IF('6 months'!DF:DF="Never/less than once per month",0.02,IF('6 months'!DF:DF="1-3 times per month",0.08,IF('6 months'!DF:DF="once per week",0.14,IF('6 months'!DF:DF="more than once week",0.43))))</f>
        <v>0.02</v>
      </c>
      <c r="DG14">
        <f>IF('6 months'!DG:DG="Never/less than 1 per month",0.02,IF('6 months'!DG:DG="1-3 per month",0.08,IF('6 months'!DG:DG="1 per week",0.14,IF('6 months'!DG:DG="more than 1 per week",0.8))))</f>
        <v>0.14000000000000001</v>
      </c>
      <c r="DH14">
        <f>IF('6 months'!DH:DH="Never/less than 1 per month",0.02,IF('6 months'!DH:DH="1-3 per month",0.08,IF('6 months'!DH:DH="once per week",0.14,IF('6 months'!DH:DH="2-4 per week",0.43,IF('6 months'!DH:DH="more than 4 per week",0.8)))))</f>
        <v>0.08</v>
      </c>
      <c r="DI14">
        <v>0.8</v>
      </c>
      <c r="DJ14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14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1</v>
      </c>
      <c r="DL14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14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14">
        <f>IF('6 months'!DN:DN="Never/less than 1 per month",0.02,IF('6 months'!DN:DN="1-3 per month",0.08,IF('6 months'!DN:DN="one per week",0.14,IF('6 months'!DN:DN="2-4 per week",0.43,IF('6 months'!DN:DN="more than 4 per week",0.8)))))</f>
        <v>0.02</v>
      </c>
      <c r="DO14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14">
        <f>IF('6 months'!DP:DP="Never/less than 1 per month",0.02,IF('6 months'!DP:DP="1-3 per month",0.08,IF('6 months'!DP:DP="once per week",0.14,IF('6 months'!DP:DP="2-4 per week",0.43,IF('6 months'!DP:DP="more than 4 per week",0.8)))))</f>
        <v>0.08</v>
      </c>
      <c r="DQ14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14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14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0.14000000000000001</v>
      </c>
      <c r="DT14">
        <f>IF('6 months'!DT:DT="Never/less than 1 per month",0.02,IF('6 months'!DT:DT="1-3 per month",0.08,IF('6 months'!DT:DT="once per week",0.14,IF('6 months'!DT:DT="2-4 per week",0.43,IF('6 months'!DT:DT="more than 4  per week",0.8)))))</f>
        <v>0.08</v>
      </c>
      <c r="DU14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14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14">
        <f>IF('6 months'!DW:DW="Never/less than 1 per month",0.02,IF('6 months'!DW:DW="1-3 per month",0.08,IF('6 months'!DW:DW="once per week",0.14,IF('6 months'!DW:DW="2-4 per week",0.43,IF('6 months'!DW:DW="more than 4 per week",0.8)))))</f>
        <v>0.14000000000000001</v>
      </c>
      <c r="DX14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14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14">
        <f>IF('6 months'!DZ:DZ="Never/less than 1/month",0.02,IF('6 months'!DZ:DZ="1-3 times/month",0.08,IF('6 months'!DZ:DZ="once per week",0.14,IF('6 months'!DZ:DZ="2-4 times/week",0.43,IF('6 months'!DZ:DZ="more than 4 times/week",0.8)))))</f>
        <v>0.43</v>
      </c>
      <c r="EA14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14">
        <f>IF('6 months'!EB:EB="Never/less than 1 per month",0.02,IF('6 months'!EB:EB="1-3 per month",0.08,IF('6 months'!EB:EB="once per week",0.14,IF('6 months'!EB:EB="2-4 per week",0.43,IF('6 months'!EB:EB="more than 4 per week",0.8)))))</f>
        <v>0.14000000000000001</v>
      </c>
      <c r="EC14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14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14">
        <f>IF('6 months'!EE:EE="Never/less than 1/month",0.02,IF('6 months'!EE:EE="1-3 times per month",0.08,IF('6 months'!EE:EE="once per week",0.14,IF('6 months'!EE:EE="2-6 times/week",0.8,IF('6 months'!EE:EE="1 or more per day",1)))))</f>
        <v>0.14000000000000001</v>
      </c>
      <c r="EF14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14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14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14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3</v>
      </c>
      <c r="EJ14">
        <f>IF('6 months'!EJ:EJ="Never/less than once per month",0.02,IF('6 months'!EJ:EJ="1-3 times per month",0.08,IF('6 months'!EJ:EJ="once per week",0.14,IF('6 months'!EJ:EJ="more than once week",0.43))))</f>
        <v>0.08</v>
      </c>
      <c r="EK14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14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0.02</v>
      </c>
      <c r="EM14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2.5</v>
      </c>
      <c r="EN14">
        <f>IF('6 months'!EN:EN="Never/less than 1 per month",0.02,IF('6 months'!EN:EN="1-3 per month",0.08,IF('6 months'!EN:EN="1 per week",0.14,IF('6 months'!EN:EN="2-4 per week",0.8,IF('6 months'!EN:EN="more than 4 per week",0.8)))))</f>
        <v>0.08</v>
      </c>
      <c r="EO14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0.43</v>
      </c>
      <c r="EP14">
        <f>IF('6 months'!EP:EP="Never/less than 1/month",0.02,IF('6 months'!EP:EP="1-3 times/month",0.08,IF('6 months'!EP:EP="once per week",0.14,IF('6 months'!EP:EP="2-4 times/week",0.43,IF('6 months'!EP:EP="more than 4 times/week",0.8)))))</f>
        <v>0.08</v>
      </c>
      <c r="EQ14">
        <f>IF('6 months'!EQ:EQ="Never/less than 1/month",0.02,IF('6 months'!EQ:EQ="1-3 times/month",0.08,IF('6 months'!EQ:EQ="once per week",0.14,IF('6 months'!EQ:EQ="2-4 times/week",0.43,IF('6 months'!EQ:EQ="more than 4 times/week",0.8)))))</f>
        <v>0.02</v>
      </c>
    </row>
    <row r="15" spans="1:147" x14ac:dyDescent="0.25">
      <c r="A15">
        <v>118</v>
      </c>
      <c r="B15">
        <f>IF('6 months'!B:B="Never/less than 1/month",0.02,IF('6 months'!B:B="1-3 times per month",0.08,IF('6 months'!B:B="once per week",0.14,IF('6 months'!B:B="2-6 times/week",0.8,IF('6 months'!B:B="1 or more per day",1)))))</f>
        <v>0.08</v>
      </c>
      <c r="C15">
        <f>IF('6 months'!C:C="Never/less than 1/month",0.02,IF('6 months'!C:C="1-3 times per month",0.08,IF('6 months'!C:C="once per week",0.14,IF('6 months'!C:C="2-6 times/week",0.8,IF('6 months'!C:C="1 or more per day",1)))))</f>
        <v>0.8</v>
      </c>
      <c r="D15">
        <f>IF('6 months'!D:D="Never/less than 1/month",0.02,IF('6 months'!D:D="1-3 times per month",0.08,IF('6 months'!D:D="once per week",0.14,IF('6 months'!D:D="2-6 times/week",0.8,IF('6 months'!D:D="1 or more per day",1)))))</f>
        <v>0.14000000000000001</v>
      </c>
      <c r="E15">
        <f>IF('6 months'!E:E="Never/less than 1 per month",0.02,IF('6 months'!E:E="1-3 per month",0.08,IF('6 months'!E:E="once per week",0.14,IF('6 months'!E:E="2-4 per week",0.43,IF('6 months'!E:E="1 or more per day",1)))))</f>
        <v>0.08</v>
      </c>
      <c r="F15">
        <f>IF('6 months'!F:F="Never/less than 1/month",0.02,IF('6 months'!F:F="1-3 times/month",0.08,IF('6 months'!F:F="once per week",0.14,IF('6 months'!F:F="2-4 times/week",0.43,IF('6 months'!F:F="more than 4 times/week",0.8)))))</f>
        <v>0.14000000000000001</v>
      </c>
      <c r="G15">
        <f>IF('6 months'!G:G="Never/less than 1/month",0.02,IF('6 months'!G:G="1-3 times per month",0.08,IF('6 months'!G:G="once per week",0.14,IF('6 months'!G:G="2-6 times/week",0.8,IF('6 months'!G:G="1 or more per day",1)))))</f>
        <v>0.08</v>
      </c>
      <c r="H15">
        <f>IF('6 months'!H:H="Never/less than 1 per month",0.02,IF('6 months'!H:H="1-3 per month",0.08,IF('6 months'!H:H="once per week",0.14,IF('6 months'!H:H="2-4 per week",0.43,IF('6 months'!H:H="more than 4 per week",0.8)))))</f>
        <v>0.08</v>
      </c>
      <c r="I15">
        <f>IF('6 months'!I:I="Never/less than 1 per month",0.02,IF('6 months'!I:I="1-3 per month",0.08,IF('6 months'!I:I="once per week",0.14,IF('6 months'!I:I="2-4 per week",0.43,IF('6 months'!I:I="more than 4 per week",0.8)))))</f>
        <v>0.08</v>
      </c>
      <c r="J15">
        <f>IF('6 months'!J:J="Never/less than 1 per month",0.02,IF('6 months'!J:J="1-3 per month",0.08,IF('6 months'!J:J="once per week",0.14,IF('6 months'!J:J="2-4 per week",0.43,IF('6 months'!J:J="more than 4 per week",0.8)))))</f>
        <v>0.14000000000000001</v>
      </c>
      <c r="K15">
        <f>IF('6 months'!K:K="Never/less than 1 per month",0.02,IF('6 months'!K:K="1-3 per month",0.08,IF('6 months'!K:K="1 per week",0.14,IF('6 months'!K:K="2-4 per week",0.8,IF('6 months'!K:K="more than 4 per week",0.8)))))</f>
        <v>0.08</v>
      </c>
      <c r="L15">
        <f>IF('6 months'!L:L="Never/less than 1/month",0.02,IF('6 months'!L:L="1-3 times/month",0.08,IF('6 months'!L:L="once per week",0.14,IF('6 months'!L:L="2-4 times/week",0.43,IF('6 months'!L:L="more than 4 times/week",0.8)))))</f>
        <v>0.08</v>
      </c>
      <c r="M15">
        <f>IF('6 months'!M:M="Never/less than 1/month",0.02,IF('6 months'!M:M="1-3 times/month",0.08,IF('6 months'!M:M="once per week",0.14,IF('6 months'!M:M="2-4 times/week",0.43,IF('6 months'!M:M="more than 4 times/week",0.8)))))</f>
        <v>0.14000000000000001</v>
      </c>
      <c r="N15">
        <f>IF('6 months'!N:N="Never/less than 1 per month",0.02,IF('6 months'!N:N="1-3 per month",0.08,IF('6 months'!N:N="1 per week",0.14,IF('6 months'!N:N="2-4 per week",0.8,IF('6 months'!N:N="more than 4 per week",0.8)))))</f>
        <v>0.08</v>
      </c>
      <c r="O15">
        <f>IF('6 months'!O:O="Never/less than 1 per month",0.02,IF('6 months'!O:O="1-3 per month",0.08,IF('6 months'!O:O="one per week",0.14,IF('6 months'!O:O="2-6 per week",0.8,IF('6 months'!O:O="1 or more per day",1)))))</f>
        <v>0.08</v>
      </c>
      <c r="P15">
        <f>IF('6 months'!P:P="Never/less than 1 per month",0.02,IF('6 months'!P:P="1-3 per month",0.08,IF('6 months'!P:P="once per week",0.14,IF('6 months'!P:P="2-4 per week",0.43,IF('6 months'!P:P="more than 4 per week",0.8)))))</f>
        <v>0.08</v>
      </c>
      <c r="Q15">
        <f>IF('6 months'!Q:Q="Never/less than 1 per month",0.02,IF('6 months'!Q:Q="1-3 per month",0.08,IF('6 months'!Q:Q="1 per week",0.14,IF('6 months'!Q:Q="2-6 per week",0.8,IF('6 months'!Q:Q="1 per day",1,IF('6 months'!Q:Q="more than 1 per day",2.5))))))</f>
        <v>0.8</v>
      </c>
      <c r="R15">
        <f>IF('6 months'!R:R="Never/less than once per month",0.02,IF('6 months'!R:R="1-3 times per month",0.08,IF('6 months'!R:R="once per week",0.14,IF('6 months'!R:R="more than once week",0.43))))</f>
        <v>0.08</v>
      </c>
      <c r="S15">
        <f>IF('6 months'!S:S="Never/less than 1 per month",0.02,IF('6 months'!S:S="1-3 per month",0.08,IF('6 months'!S:S="1 per week",0.14,IF('6 months'!S:S="more than 1 per week",0.8))))</f>
        <v>0.08</v>
      </c>
      <c r="T15">
        <f>IF('6 months'!T:T="Never/less than once per month",0.02,IF('6 months'!T:T="1-3 times per month",0.08,IF('6 months'!T:T="once per week",0.14,IF('6 months'!T:T="more than once week",0.43))))</f>
        <v>0.08</v>
      </c>
      <c r="U15">
        <f>IF('6 months'!U:U="Never/less than 1/month",0.02,IF('6 months'!U:U="1-3 times/month",0.08,IF('6 months'!U:U="once per week",0.14,IF('6 months'!U:U="2-4 times/week",0.43,IF('6 months'!U:U="more than 4 times/week",0.8)))))</f>
        <v>0.8</v>
      </c>
      <c r="V15">
        <f>IF('6 months'!V:V="Never/less than 1/month",0.02,IF('6 months'!V:V="1-3 times/month",0.08,IF('6 months'!V:V="once per week",0.14,IF('6 months'!V:V="2-4 times/week",0.43,IF('6 months'!V:V="more than 4 times/week",0.8)))))</f>
        <v>0.08</v>
      </c>
      <c r="W15">
        <f>IF('6 months'!W:W="Never/less than 1/month",0.02,IF('6 months'!W:W="1-3 times/month",0.08,IF('6 months'!W:W="once per week",0.14,IF('6 months'!W:W="2-4 times/week",0.43,IF('6 months'!W:W="more than 4 times/week",0.8)))))</f>
        <v>0.08</v>
      </c>
      <c r="X15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0.8</v>
      </c>
      <c r="Y15">
        <f>IF('6 months'!Y:Y="Never/less than 1 per month",0.02,IF('6 months'!Y:Y="1-3 per month",0.08,IF('6 months'!Y:Y="once per week",0.14,IF('6 months'!Y:Y="2-4 per week",0.43,IF('6 months'!Y:Y="more than 4 per week",0.8)))))</f>
        <v>0.08</v>
      </c>
      <c r="Z15">
        <f>IF('6 months'!Z:Z="Never/less than 1 per month",0.02,IF('6 months'!Z:Z="1-3 per month",0.08,IF('6 months'!Z:Z="once per week",0.14,IF('6 months'!Z:Z="2-4 per week",0.43,IF('6 months'!Z:Z="more than 4 per week",0.8)))))</f>
        <v>0.08</v>
      </c>
      <c r="AA15">
        <f>IF('6 months'!AA:AA="Never/less than 1 per month",0.02,IF('6 months'!AA:AA="1-3 per month",0.08,IF('6 months'!AA:AA="once per week",0.14,IF('6 months'!AA:AA="2-4 per week",0.43,IF('6 months'!AA:AA="more than 4 per week",0.8)))))</f>
        <v>0.14000000000000001</v>
      </c>
      <c r="AB15">
        <f>IF('6 months'!AB:AB="Never/less than 1 per month",0.02,IF('6 months'!AB:AB="1-3 per month",0.08,IF('6 months'!AB:AB="once per week",0.14,IF('6 months'!AB:AB="2-4 per week",0.43,IF('6 months'!AB:AB="more than 4 per week",0.8)))))</f>
        <v>0.14000000000000001</v>
      </c>
      <c r="AC15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15">
        <f>IF('6 months'!AD:AD="Never/less than 1 per month",0.02,IF('6 months'!AD:AD="1-3 per month",0.08,IF('6 months'!AD:AD="one per week",0.14,IF('6 months'!AD:AD="2-4 per week",0.43,IF('6 months'!AD:AD="more than 4 per week",0.8)))))</f>
        <v>0.08</v>
      </c>
      <c r="AE15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0.14000000000000001</v>
      </c>
      <c r="AF15">
        <f>IF('6 months'!AF:AF="Never/less than 1 per month",0.02,IF('6 months'!AF:AF="1-3 per month",0.08,IF('6 months'!AF:AF="one per week",0.14,IF('6 months'!AF:AF="2-6 per week",0.8,IF('6 months'!AF:AF="1 or more per day",1)))))</f>
        <v>0.8</v>
      </c>
      <c r="AG15">
        <f>IF('6 months'!AG:AG="never/less than 1 per month",0.02,IF('6 months'!AG:AG="1-3 times per month",0.08,IF('6 months'!AG:AG="once per week",0.14,IF('6 months'!AG:AG="2-4 imes/week",0.43,IF('6 months'!AG:AG="more than 4 times per week",0.8)))))</f>
        <v>0.08</v>
      </c>
      <c r="AH15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0.8</v>
      </c>
      <c r="AI15">
        <f>IF('6 months'!AI:AI="Never/less than once per month",0.02,IF('6 months'!AI:AI="1-3 times per month",0.08,IF('6 months'!AI:AI="once per week",0.14,IF('6 months'!AI:AI="more than once week",0.43))))</f>
        <v>0.02</v>
      </c>
      <c r="AJ15">
        <f>IF('6 months'!AJ:AJ="Never/less than 1/month",0.02,IF('6 months'!AJ:AJ="1-3 times/month",0.08,IF('6 months'!AJ:AJ="once per week",0.14,IF('6 months'!AJ:AJ="2-4 times/week",0.43,IF('6 months'!AJ:AJ="more than 4 times/week",0.8)))))</f>
        <v>0.08</v>
      </c>
      <c r="AK15">
        <f>IF('6 months'!AK:AK="Never/less than 1 per month",0.02,IF('6 months'!AK:AK="1-3 per month",0.08,IF('6 months'!AK:AK="one per week",0.14,IF('6 months'!AK:AK="2-6 per week",0.8,IF('6 months'!AK:AK="1 or more per day",1)))))</f>
        <v>0.8</v>
      </c>
      <c r="AL15">
        <f>IF('6 months'!AL:AL="Never/less than 1/month",0.02,IF('6 months'!AL:AL="1-3 times/month",0.08,IF('6 months'!AL:AL="once per week",0.14,IF('6 months'!AL:AL="2-4 times/week",0.43,IF('6 months'!AL:AL="more than 4 times/week",0.8)))))</f>
        <v>0.08</v>
      </c>
      <c r="AM15">
        <f>IF('6 months'!AM:AM="Never/less than 1 per month",0.02,IF('6 months'!AM:AM="1-3 per month",0.08,IF('6 months'!AM:AM="one per week",0.14,IF('6 months'!AM:AM="2-6 per week",0.8,IF('6 months'!AM:AM="1 or more per day",1)))))</f>
        <v>0.14000000000000001</v>
      </c>
      <c r="AN15">
        <f>IF('6 months'!AN:AN="Never/less than 1 per month",0.02,IF('6 months'!AN:AN="1-3 per moth",0.08,IF('6 months'!AN:AN="1 per week",0.14,IF('6 months'!AN:AN="2-4 per week",0.8,IF('6 months'!AN:AN="more than 4 per week",0.8)))))</f>
        <v>0.14000000000000001</v>
      </c>
      <c r="AO15">
        <f>IF('6 months'!AO:AO="Never/less than 1 per month",0.02,IF('6 months'!AO:AO="1-3 per month",0.08,IF('6 months'!AO:AO="once per week",0.14,IF('6 months'!AO:AO="2-4 per week",0.43,IF('6 months'!AO:AO="more than 4 per week",0.8)))))</f>
        <v>0.08</v>
      </c>
      <c r="AP15">
        <f>IF('6 months'!AP:AP="Never/less than 1 per month",0.02,IF('6 months'!AP:AP="1-3 per month",0.08,IF('6 months'!AP:AP="1 per week",0.14,IF('6 months'!AP:AP="more than 1 per week",0.8))))</f>
        <v>0.14000000000000001</v>
      </c>
      <c r="AQ15">
        <f>IF('6 months'!AQ:AQ="never/less than 1 per month",0.02,IF('6 months'!AQ:AQ="1-3 times per month",0.08,IF('6 months'!AQ:AQ="once per week",0.14,IF('6 months'!AQ:AQ="2-4 imes/week",0.43,IF('6 months'!AQ:AQ="more than 4 times per week",0.8)))))</f>
        <v>0.08</v>
      </c>
      <c r="AR15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0.14000000000000001</v>
      </c>
      <c r="AS15">
        <f>IF('6 months'!AS:AS="Never/less than 1 per month",0.02,IF('6 months'!AS:AS="1-3 per month",0.08,IF('6 months'!AS:AS="1 per week",0.14,IF('6 months'!AS:AS="2-4 per week",0.43,IF('6 months'!AS:AS="more than 4 per week",0.8)))))</f>
        <v>0.08</v>
      </c>
      <c r="AT15">
        <f>IF('6 months'!AT:AT="Never/less than 1 per month",0.02,IF('6 months'!AT:AT="1-3 per month",0.08,IF('6 months'!AT:AT="1-4 per week",0.43,IF('6 months'!AT:AT="more than 4 per week",0.8))))</f>
        <v>0.08</v>
      </c>
      <c r="AU15">
        <f>IF('6 months'!AU:AU="Never/less than 1 per month",0.02,IF('6 months'!AU:AU="1-3 per month",0.08,IF('6 months'!AU:AU="once per week",0.14,IF('6 months'!AU:AU="2-4 per week",0.43,IF('6 months'!AU:AU="more than 4 per week",0.8)))))</f>
        <v>0.08</v>
      </c>
      <c r="AV15">
        <f>IF('6 months'!AV:AV="Never/less than 1 per month",0.02,IF('6 months'!AV:AV="1-3 per month",0.08,IF('6 months'!AV:AV="one per week",0.14,IF('6 months'!AV:AV="2-6 per week",0.8,IF('6 months'!AV:AV="1 or more per day",1)))))</f>
        <v>0.02</v>
      </c>
      <c r="AW15">
        <f>IF('6 months'!AW:AW="Never/less than 1 per month",0.02,IF('6 months'!AW:AW="1-3 per month",0.08,IF('6 months'!AW:AW="once per week",0.14,IF('6 months'!AW:AW="2-4 per week",0.43,IF('6 months'!AW:AW="more than 4 per week",0.8)))))</f>
        <v>0.14000000000000001</v>
      </c>
      <c r="AX15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15">
        <f>IF('6 months'!AY:AY="Never/less than 1 per month",0.02,IF('6 months'!AY:AY="1-3 per month",0.08,IF('6 months'!AY:AY="1 per week",0.14,IF('6 months'!AY:AY="2-4 per week",0.43,IF('6 months'!AY:AY="more than 4 per week",0.8)))))</f>
        <v>0.14000000000000001</v>
      </c>
      <c r="AZ15">
        <f>IF('6 months'!AZ:AZ="Never/less than 1 per month",0.02,IF('6 months'!AZ:AZ="1-3 per month",0.08,IF('6 months'!AZ:AZ="once per week",0.14,IF('6 months'!AZ:AZ="2-4 per week",0.43,IF('6 months'!AZ:AZ="more than 4 per week",0.8)))))</f>
        <v>0.08</v>
      </c>
      <c r="BA15">
        <f>IF('6 months'!BA:BA="Never/less than 1 per month",0.02,IF('6 months'!BA:BA="1-3 per month",0.08,IF('6 months'!BA:BA="1 per week",0.14,IF('6 months'!BA:BA="2-4 per week",0.8,IF('6 months'!BA:BA="more than 4 per week",0.8)))))</f>
        <v>0.08</v>
      </c>
      <c r="BB15">
        <f>IF('6 months'!BB:BB="Never/less than 1 per month",0.02,IF('6 months'!BB:BB="1-3 per month",0.08,IF('6 months'!BB:BB="1 per week",0.14,IF('6 months'!BB:BB="2-4 per week",0.8,IF('6 months'!BB:BB="more than 4 per week",0.8)))))</f>
        <v>0.02</v>
      </c>
      <c r="BC15">
        <f>IF('6 months'!BC:BC="Never/less than 1 per month",0.02,IF('6 months'!BC:BC="1-3 per month",0.08,IF('6 months'!BC:BC="once per week",0.14,IF('6 months'!BC:BC="2-4 per week",0.43,IF('6 months'!BC:BC="more than 4 per week",0.8)))))</f>
        <v>0.08</v>
      </c>
      <c r="BD15">
        <f>IF('6 months'!BD:BD="Never/less than 1 per month",0.02,IF('6 months'!BD:BD="1-3 per month",0.08,IF('6 months'!BD:BD="1 per week",0.14,IF('6 months'!BD:BD="more than 1 per week",0.8))))</f>
        <v>0.14000000000000001</v>
      </c>
      <c r="BE15">
        <f>IF('6 months'!BE:BE="Never/less than 1 per month",0.02,IF('6 months'!BE:BE="1-3 per month",0.08,IF('6 months'!BE:BE="1 per week",0.14,IF('6 months'!BE:BE="more than 1 per week",0.8))))</f>
        <v>0.08</v>
      </c>
      <c r="BF15">
        <f>IF('6 months'!BF:BF="Never/less than 1/month",0.02,IF('6 months'!BF:BF="1-3 times per month",0.08,IF('6 months'!BF:BF="once per week",0.14,IF('6 months'!BF:BF="2-6 times/week",0.8,IF('6 months'!BF:BF="1 or more per day",1)))))</f>
        <v>0.08</v>
      </c>
      <c r="BG15">
        <f>IF('6 months'!BG:BG="Never/less than 1/month",0.02,IF('6 months'!BG:BG="1-3 times/month",0.08,IF('6 months'!BG:BG="once per week",0.14,IF('6 months'!BG:BG="2-4 times/week",0.43,IF('6 months'!BG:BG="more than 4 times/week",0.8)))))</f>
        <v>0.08</v>
      </c>
      <c r="BH15">
        <f>IF('6 months'!BH:BH="Never/less than 1/month",0.02,IF('6 months'!BH:BH="1-3 times/month",0.08,IF('6 months'!BH:BH="once per week",0.14,IF('6 months'!BH:BH="2-4 times/week",0.43,IF('6 months'!BH:BH="more than 4 times/week",0.8)))))</f>
        <v>0.08</v>
      </c>
      <c r="BI15">
        <f>IF('6 months'!BI:BI="Never/less than 1/month",0.02,IF('6 months'!BI:BI="1-3 times/month",0.08,IF('6 months'!BI:BI="once per week",0.14,IF('6 months'!BI:BI="2-4 times/week",0.43,IF('6 months'!BI:BI="1 or more per day",1)))))</f>
        <v>0.02</v>
      </c>
      <c r="BJ15">
        <f>IF('6 months'!BJ:BJ="Never/less than 1 per month",0.02,IF('6 months'!BJ:BJ="1-3 per month",0.08,IF('6 months'!BJ:BJ="one per week",0.14,IF('6 months'!BJ:BJ="2-4 per week",0.43,IF('6 months'!BJ:BJ="more than 4 per week",0.8)))))</f>
        <v>0.14000000000000001</v>
      </c>
      <c r="BK15">
        <f>IF('6 months'!BK:BK="Never/less than 1 per month",0.02,IF('6 months'!BK:BK="1-3 per month",0.08,IF('6 months'!BK:BK="once per week",0.14,IF('6 months'!BK:BK="2-4 per week",0.43,IF('6 months'!BK:BK="more than 4 per week",0.8)))))</f>
        <v>0.14000000000000001</v>
      </c>
      <c r="BL15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15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15">
        <f>IF('6 months'!BN:BN="Never/less than 1 per month",0.02,IF('6 months'!BN:BN="1-3 per month",0.08,IF('6 months'!BN:BN="once per week",0.14,IF('6 months'!BN:BN="2-4 per week",0.43,IF('6 months'!BN:BN="more than 4 per week",0.8)))))</f>
        <v>0.08</v>
      </c>
      <c r="BO15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15">
        <f>IF('6 months'!BP:BP="Never/less than 1 per month",0.02,IF('6 months'!BP:BP="1-3 per month",0.08,IF('6 months'!BP:BP="one per week",0.14,IF('6 months'!BP:BP="2-4 per week",0.43,IF('6 months'!BP:BP="more than 4 per week",0.8)))))</f>
        <v>0.14000000000000001</v>
      </c>
      <c r="BQ15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15">
        <f>IF('6 months'!BR:BR="never/less than 1 per month",0.02,IF('6 months'!BR:BR="1-3 times per month",0.08,IF('6 months'!BR:BR="once per week",0.14,IF('6 months'!BR:BR="2-4 times per week",0.43,IF('6 months'!BR:BR="more than 4 times per week",0.8)))))</f>
        <v>0.43</v>
      </c>
      <c r="BS15">
        <f>IF('6 months'!BS:BS="Never/less than 1 per month",0.02,IF('6 months'!BS:BS="1-3 per month",0.08,IF('6 months'!BS:BS="once per week",0.14,IF('6 months'!BS:BS="2-4 per week",0.43,IF('6 months'!BS:BS="more than 4 per week",0.8)))))</f>
        <v>0.08</v>
      </c>
      <c r="BT15">
        <f>IF('6 months'!BT:BT="Never/less than 1/month",0.02,IF('6 months'!BT:BT="1-3 times per month",0.08,IF('6 months'!BT:BT="once per week",0.14,IF('6 months'!BT:BT="2-6 times/week",0.8,IF('6 months'!BT:BT="1 or more per day",1)))))</f>
        <v>0.14000000000000001</v>
      </c>
      <c r="BU15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15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15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15">
        <f>IF('6 months'!BX:BX="Never/less than 1 per month",0.02,IF('6 months'!BX:BX="1-3 per month",0.08,IF('6 months'!BX:BX="once per week",0.14,IF('6 months'!BX:BX="2-4 per week",0.43,IF('6 months'!BX:BX="more than 4 per week",0.8)))))</f>
        <v>0.14000000000000001</v>
      </c>
      <c r="BY15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0.8</v>
      </c>
      <c r="BZ15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15">
        <f>IF('6 months'!CA:CA="Never/less than 1 per month",0.02,IF('6 months'!CA:CA="1-3 per month",0.08,IF('6 months'!CA:CA="once per week",0.14,IF('6 months'!CA:CA="2-4 per week",0.43,IF('6 months'!CA:CA="more than 4 per week",0.8)))))</f>
        <v>0.08</v>
      </c>
      <c r="CB15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15">
        <f>IF('6 months'!CC:CC="Never/less than 1 per month",0.02,IF('6 months'!CC:CC="1-3 per month",0.08,IF('6 months'!CC:CC="one per week",0.14,IF('6 months'!CC:CC="2-6 per week",0.8,IF('6 months'!CC:CC="1 or more per day",1)))))</f>
        <v>0.08</v>
      </c>
      <c r="CD15">
        <f>IF('6 months'!CD:CD="Never/less than 1/month",0.02,IF('6 months'!CD:CD="1-3 times/month",0.08,IF('6 months'!CD:CD="once per week",0.14,IF('6 months'!CD:CD="2-4 times/week",0.43,IF('6 months'!CD:CD="more than 4 times/week",0.8)))))</f>
        <v>0.08</v>
      </c>
      <c r="CE15">
        <f>IF('6 months'!CE:CE="Never/less than 1 per month",0.02,IF('6 months'!CE:CE="1-3 per month",0.08,IF('6 months'!CE:CE="1 per week",0.14,IF('6 months'!CE:CE="2-4 per week",0.8,IF('6 months'!CE:CE="more than 4 per week",0.8)))))</f>
        <v>0.08</v>
      </c>
      <c r="CF15">
        <f>IF('6 months'!CF:CF="Never/less than 1 per month",0.02,IF('6 months'!CF:CF="1-3 per month",0.08,IF('6 months'!CF:CF="once per week",0.14,IF('6 months'!CF:CF="2-4 per week",0.43,IF('6 months'!CF:CF="more than 4 per week",0.8)))))</f>
        <v>0.43</v>
      </c>
      <c r="CG15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0.08</v>
      </c>
      <c r="CH15">
        <f>IF('6 months'!CH:CH="Never/less than once per month",0.02,IF('6 months'!CH:CH="1-3 times per month",0.08,IF('6 months'!CH:CH="once per week",0.14,IF('6 months'!CH:CH="more than once week",0.43))))</f>
        <v>0.02</v>
      </c>
      <c r="CI15">
        <f>IF('6 months'!CI:CI="Never/less than once per month",0.02,IF('6 months'!CI:CI="1-3 times per month",0.08,IF('6 months'!CI:CI="once per week",0.14,IF('6 months'!CI:CI="more than once week",0.43))))</f>
        <v>0.08</v>
      </c>
      <c r="CJ15">
        <f>IF('6 months'!CJ:CJ="Never/less than 1/month",0.02,IF('6 months'!CJ:CJ="1-3 times per month",0.08,IF('6 months'!CJ:CJ="once per week",0.14,IF('6 months'!CJ:CJ="2-6 times/week",0.8,IF('6 months'!CJ:CJ="1 or more per day",1)))))</f>
        <v>0.8</v>
      </c>
      <c r="CK15">
        <f>IF('6 months'!CK:CK="Never/less than 1 per month",0.02,IF('6 months'!CK:CK="1-3 per month",0.08,IF('6 months'!CK:CK="one per week",0.14,IF('6 months'!CK:CK="2-6 per week",0.8,IF('6 months'!CK:CK="1 or more per day",1)))))</f>
        <v>0.08</v>
      </c>
      <c r="CL15">
        <f>IF('6 months'!CL:CL="Never/less than 1 per month",0.02,IF('6 months'!CL:CL="1-3 per month",0.08,IF('6 months'!CL:CL="one per week",0.14,IF('6 months'!CL:CL="2-6 per week",0.8,IF('6 months'!CL:CL="1 or more per day",1)))))</f>
        <v>0.08</v>
      </c>
      <c r="CM15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0.08</v>
      </c>
      <c r="CN15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15">
        <f>IF('6 months'!CO:CO="Never/less than 1 per month",0.02,IF('6 months'!CO:CO="1-3 per month",0.08,IF('6 months'!CO:CO="1 per week",0.14,IF('6 months'!CO:CO="more than 1 per week",0.8))))</f>
        <v>0.08</v>
      </c>
      <c r="CP15">
        <f>IF('6 months'!CP:CP="Never/less than 1 per month",0.02,IF('6 months'!CP:CP="1-3 per month",0.08,IF('6 months'!CP:CP="1 per week",0.14,IF('6 months'!CP:CP="2-4 per week",0.8,IF('6 months'!CP:CP="more than 4 per week",0.8)))))</f>
        <v>0.08</v>
      </c>
      <c r="CQ15">
        <f>IF('6 months'!CQ:CQ="Never/less than once per month",0.02,IF('6 months'!CQ:CQ="1-3 times per month",0.08,IF('6 months'!CQ:CQ="once per week",0.14,IF('6 months'!CQ:CQ="more than once week",0.43))))</f>
        <v>0.02</v>
      </c>
      <c r="CR15">
        <f>IF('6 months'!CR:CR="Never/less than 1/month",0.02,IF('6 months'!CR:CR="1-3 times/month",0.08,IF('6 months'!CR:CR="once per week",0.14,IF('6 months'!CR:CR="2-4 times/week",0.43,IF('6 months'!CR:CR="more than 4 times/week",0.8)))))</f>
        <v>0.08</v>
      </c>
      <c r="CS15">
        <f>IF('6 months'!CS:CS="Never/less than 1 per month",0.02,IF('6 months'!CS:CS="1-3 per month",0.08,IF('6 months'!CS:CS="one per week",0.14,IF('6 months'!CS:CS="2-4 per week",0.43,IF('6 months'!CS:CS="more than 4 per week",0.8)))))</f>
        <v>0.14000000000000001</v>
      </c>
      <c r="CT15">
        <f>IF('6 months'!CT:CT="Never/less than 1 per month",0.02,IF('6 months'!CT:CT="1-3 per month",0.08,IF('6 months'!CT:CT="1 per week",0.14,IF('6 months'!CT:CT="more than 1 per week",0.8))))</f>
        <v>0.02</v>
      </c>
      <c r="CU15">
        <f>IF('6 months'!CU:CU="Never/less than 1/month",0.02,IF('6 months'!CU:CU="1-3 times per month",0.08,IF('6 months'!CU:CU="once per week",0.14,IF('6 months'!CU:CU="2-6 times/week",0.8,IF('6 months'!CU:CU="1 or more per day",1)))))</f>
        <v>0.08</v>
      </c>
      <c r="CV15">
        <f>IF('6 months'!CV:CV="Never/less than 1/month",0.02,IF('6 months'!CV:CV="1-3 times/month",0.08,IF('6 months'!CV:CV="once per week",0.14,IF('6 months'!CV:CV="2-4 times/week",0.43,IF('6 months'!CV:CV="more than 4 times/week",0.8)))))</f>
        <v>0.08</v>
      </c>
      <c r="CW15">
        <f>IF('6 months'!CW:CW="Never/less than 1 per month",0.02,IF('6 months'!CW:CW="1-3 per month",0.08,IF('6 months'!CW:CW="1 per week",0.14,IF('6 months'!CW:CW="more than 1 per week",0.8))))</f>
        <v>0.08</v>
      </c>
      <c r="CX15">
        <f>IF('6 months'!CX:CX="Never/less than once per month",0.02,IF('6 months'!CX:CX="1-3 times per month",0.08,IF('6 months'!CX:CX="once per week",0.14,IF('6 months'!CX:CX="more than once week",0.43))))</f>
        <v>0.02</v>
      </c>
      <c r="CY15">
        <f>IF('6 months'!CY:CY="Never/less than 1 per month",0.02,IF('6 months'!CY:CY="1-3 per month",0.08,IF('6 months'!CY:CY="once per week",0.14,IF('6 months'!CY:CY="2-4 per week",0.43,IF('6 months'!CY:CY="more than 4 per week",0.8)))))</f>
        <v>0.43</v>
      </c>
      <c r="CZ15">
        <f>IF('6 months'!CZ:CZ="Never/less than 1 per month",0.02,IF('6 months'!CZ:CZ="1-3 per month",0.08,IF('6 months'!CZ:CZ="1-4 per week",0.43,IF('6 months'!CZ:CZ="more than 4 per week",0.8))))</f>
        <v>0.43</v>
      </c>
      <c r="DA15">
        <f>IF('6 months'!DA:DA="Never/less than 1 per month",0.02,IF('6 months'!DA:DA="1-3 per month",0.08,IF('6 months'!DA:DA="once per week",0.14,IF('6 months'!DA:DA="2-4 per week",0.43,IF('6 months'!DA:DA="more than 4 per week",0.8)))))</f>
        <v>0.08</v>
      </c>
      <c r="DB15">
        <f>IF('6 months'!DB:DB="Never/less than 1 per month",0.02,IF('6 months'!DB:DB="1-3 per month",0.08,IF('6 months'!DB:DB="1-4 per week",0.43,IF('6 months'!DB:DB="more than 4 per week",0.8))))</f>
        <v>0.02</v>
      </c>
      <c r="DC15">
        <f>IF('6 months'!DC:DC="Never/less than 1 per month",0.02,IF('6 months'!DC:DC="1-3 per month",0.08,IF('6 months'!DC:DC="once per week",0.14,IF('6 months'!DC:DC="2-4 per week",0.43,IF('6 months'!DC:DC="more than 4 per week",0.8)))))</f>
        <v>0.08</v>
      </c>
      <c r="DD15">
        <f>IF('6 months'!DD:DD="Never/less than 1 per month",0.02,IF('6 months'!DD:DD="1-3 per month",0.08,IF('6 months'!DD:DD="one per week",0.14,IF('6 months'!DD:DD="2-4 per week",0.43,IF('6 months'!DD:DD="more than 4 per week",0.8)))))</f>
        <v>0.08</v>
      </c>
      <c r="DE15">
        <f>IF('6 months'!DE:DE="Never/less than 1 per month",0.02,IF('6 months'!DE:DE="1-3 per month",0.08,IF('6 months'!DE:DE="1 per week",0.14,IF('6 months'!DE:DE="2-4 per week",0.8,IF('6 months'!DE:DE="more than 4 per week",0.8)))))</f>
        <v>0.14000000000000001</v>
      </c>
      <c r="DF15">
        <f>IF('6 months'!DF:DF="Never/less than once per month",0.02,IF('6 months'!DF:DF="1-3 times per month",0.08,IF('6 months'!DF:DF="once per week",0.14,IF('6 months'!DF:DF="more than once week",0.43))))</f>
        <v>0.02</v>
      </c>
      <c r="DG15">
        <f>IF('6 months'!DG:DG="Never/less than 1 per month",0.02,IF('6 months'!DG:DG="1-3 per month",0.08,IF('6 months'!DG:DG="1 per week",0.14,IF('6 months'!DG:DG="more than 1 per week",0.8))))</f>
        <v>0.08</v>
      </c>
      <c r="DH15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15">
        <f>IF('6 months'!DI:DI="Never/less than 1/month",0.02,IF('6 months'!DI:DI="1-3 times/month",0.08,IF('6 months'!DI:DI="once per week",0.14,IF('6 months'!DI:DI="2-4 times/week",0.43,IF('6 months'!DI:DI="1 or more per day",1)))))</f>
        <v>0.02</v>
      </c>
      <c r="DJ15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15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0.08</v>
      </c>
      <c r="DL15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15">
        <f>IF('6 months'!DM:DM="never/less than 1 per month",0.02,IF('6 months'!DM:DM="1-3 times per month",0.08,IF('6 months'!DM:DM="once per week",0.14,IF('6 months'!DM:DM="2-4 imes/week",0.43,IF('6 months'!DM:DM="more than 4 times per week",0.8)))))</f>
        <v>0.14000000000000001</v>
      </c>
      <c r="DN15">
        <f>IF('6 months'!DN:DN="Never/less than 1 per month",0.02,IF('6 months'!DN:DN="1-3 per month",0.08,IF('6 months'!DN:DN="one per week",0.14,IF('6 months'!DN:DN="2-4 per week",0.43,IF('6 months'!DN:DN="more than 4 per week",0.8)))))</f>
        <v>0.14000000000000001</v>
      </c>
      <c r="DO15">
        <f>IF('6 months'!DO:DO="never/less than 1 per month",0.02,IF('6 months'!DO:DO="1-3 times per month",0.08,IF('6 months'!DO:DO="once per week",0.14,IF('6 months'!DO:DO="2-4 imes/week",0.43,IF('6 months'!DO:DO="more than 4 times per week",0.8)))))</f>
        <v>0.14000000000000001</v>
      </c>
      <c r="DP15">
        <f>IF('6 months'!DP:DP="Never/less than 1 per month",0.02,IF('6 months'!DP:DP="1-3 per month",0.08,IF('6 months'!DP:DP="once per week",0.14,IF('6 months'!DP:DP="2-4 per week",0.43,IF('6 months'!DP:DP="more than 4 per week",0.8)))))</f>
        <v>0.08</v>
      </c>
      <c r="DQ15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15">
        <f>IF('6 months'!DR:DR="Never/less than 1 per month",0.02,IF('6 months'!DR:DR="1-3 per month",0.08,IF('6 months'!DR:DR="once per week",0.14,IF('6 months'!DR:DR="2-4 per week",0.43,IF('6 months'!DR:DR="more than 4 per week",0.8)))))</f>
        <v>0.08</v>
      </c>
      <c r="DS15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0.14000000000000001</v>
      </c>
      <c r="DT15">
        <f>IF('6 months'!DT:DT="Never/less than 1 per month",0.02,IF('6 months'!DT:DT="1-3 per month",0.08,IF('6 months'!DT:DT="once per week",0.14,IF('6 months'!DT:DT="2-4 per week",0.43,IF('6 months'!DT:DT="more than 4  per week",0.8)))))</f>
        <v>0.14000000000000001</v>
      </c>
      <c r="DU15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15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0.08</v>
      </c>
      <c r="DW15">
        <f>IF('6 months'!DW:DW="Never/less than 1 per month",0.02,IF('6 months'!DW:DW="1-3 per month",0.08,IF('6 months'!DW:DW="once per week",0.14,IF('6 months'!DW:DW="2-4 per week",0.43,IF('6 months'!DW:DW="more than 4 per week",0.8)))))</f>
        <v>0.14000000000000001</v>
      </c>
      <c r="DX15">
        <f>IF('6 months'!DX:DX="Never/less than 1/month",0.02,IF('6 months'!DX:DX="1-3 times/month",0.08,IF('6 months'!DX:DX="once per week",0.14,IF('6 months'!DX:DX="2-4 times/week",0.43,IF('6 months'!DX:DX="more than 4 times/week",0.8)))))</f>
        <v>0.08</v>
      </c>
      <c r="DY15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0.08</v>
      </c>
      <c r="DZ15">
        <f>IF('6 months'!DZ:DZ="Never/less than 1/month",0.02,IF('6 months'!DZ:DZ="1-3 times/month",0.08,IF('6 months'!DZ:DZ="once per week",0.14,IF('6 months'!DZ:DZ="2-4 times/week",0.43,IF('6 months'!DZ:DZ="more than 4 times/week",0.8)))))</f>
        <v>0.08</v>
      </c>
      <c r="EA15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0.08</v>
      </c>
      <c r="EB15">
        <f>IF('6 months'!EB:EB="Never/less than 1 per month",0.02,IF('6 months'!EB:EB="1-3 per month",0.08,IF('6 months'!EB:EB="once per week",0.14,IF('6 months'!EB:EB="2-4 per week",0.43,IF('6 months'!EB:EB="more than 4 per week",0.8)))))</f>
        <v>0.14000000000000001</v>
      </c>
      <c r="EC15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15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15">
        <f>IF('6 months'!EE:EE="Never/less than 1/month",0.02,IF('6 months'!EE:EE="1-3 times per month",0.08,IF('6 months'!EE:EE="once per week",0.14,IF('6 months'!EE:EE="2-6 times/week",0.8,IF('6 months'!EE:EE="1 or more per day",1)))))</f>
        <v>0.08</v>
      </c>
      <c r="EF15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15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15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15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2</v>
      </c>
      <c r="EJ15">
        <f>IF('6 months'!EJ:EJ="Never/less than once per month",0.02,IF('6 months'!EJ:EJ="1-3 times per month",0.08,IF('6 months'!EJ:EJ="once per week",0.14,IF('6 months'!EJ:EJ="more than once week",0.43))))</f>
        <v>0.02</v>
      </c>
      <c r="EK15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0.08</v>
      </c>
      <c r="EL15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0.43</v>
      </c>
      <c r="EM15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1</v>
      </c>
      <c r="EN15">
        <f>IF('6 months'!EN:EN="Never/less than 1 per month",0.02,IF('6 months'!EN:EN="1-3 per month",0.08,IF('6 months'!EN:EN="1 per week",0.14,IF('6 months'!EN:EN="2-4 per week",0.8,IF('6 months'!EN:EN="more than 4 per week",0.8)))))</f>
        <v>0.14000000000000001</v>
      </c>
      <c r="EO15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0.43</v>
      </c>
      <c r="EP15">
        <f>IF('6 months'!EP:EP="Never/less than 1/month",0.02,IF('6 months'!EP:EP="1-3 times/month",0.08,IF('6 months'!EP:EP="once per week",0.14,IF('6 months'!EP:EP="2-4 times/week",0.43,IF('6 months'!EP:EP="more than 4 times/week",0.8)))))</f>
        <v>0.08</v>
      </c>
      <c r="EQ15">
        <f>IF('6 months'!EQ:EQ="Never/less than 1/month",0.02,IF('6 months'!EQ:EQ="1-3 times/month",0.08,IF('6 months'!EQ:EQ="once per week",0.14,IF('6 months'!EQ:EQ="2-4 times/week",0.43,IF('6 months'!EQ:EQ="more than 4 times/week",0.8)))))</f>
        <v>0.08</v>
      </c>
    </row>
    <row r="16" spans="1:147" x14ac:dyDescent="0.25">
      <c r="A16">
        <v>119</v>
      </c>
      <c r="B16">
        <f>IF('6 months'!B:B="Never/less than 1/month",0.02,IF('6 months'!B:B="1-3 times per month",0.08,IF('6 months'!B:B="once per week",0.14,IF('6 months'!B:B="2-6 times/week",0.8,IF('6 months'!B:B="1 or more per day",1)))))</f>
        <v>0.08</v>
      </c>
      <c r="C16">
        <f>IF('6 months'!C:C="Never/less than 1/month",0.02,IF('6 months'!C:C="1-3 times per month",0.08,IF('6 months'!C:C="once per week",0.14,IF('6 months'!C:C="2-6 times/week",0.8,IF('6 months'!C:C="1 or more per day",1)))))</f>
        <v>0.8</v>
      </c>
      <c r="D16">
        <f>IF('6 months'!D:D="Never/less than 1/month",0.02,IF('6 months'!D:D="1-3 times per month",0.08,IF('6 months'!D:D="once per week",0.14,IF('6 months'!D:D="2-6 times/week",0.8,IF('6 months'!D:D="1 or more per day",1)))))</f>
        <v>0.08</v>
      </c>
      <c r="E16">
        <f>IF('6 months'!E:E="Never/less than 1 per month",0.02,IF('6 months'!E:E="1-3 per month",0.08,IF('6 months'!E:E="once per week",0.14,IF('6 months'!E:E="2-4 per week",0.43,IF('6 months'!E:E="1 or more per day",1)))))</f>
        <v>0.08</v>
      </c>
      <c r="F16">
        <f>IF('6 months'!F:F="Never/less than 1/month",0.02,IF('6 months'!F:F="1-3 times/month",0.08,IF('6 months'!F:F="once per week",0.14,IF('6 months'!F:F="2-4 times/week",0.43,IF('6 months'!F:F="more than 4 times/week",0.8)))))</f>
        <v>0.8</v>
      </c>
      <c r="G16">
        <f>IF('6 months'!G:G="Never/less than 1/month",0.02,IF('6 months'!G:G="1-3 times per month",0.08,IF('6 months'!G:G="once per week",0.14,IF('6 months'!G:G="2-6 times/week",0.8,IF('6 months'!G:G="1 or more per day",1)))))</f>
        <v>0.08</v>
      </c>
      <c r="H16">
        <f>IF('6 months'!H:H="Never/less than 1 per month",0.02,IF('6 months'!H:H="1-3 per month",0.08,IF('6 months'!H:H="once per week",0.14,IF('6 months'!H:H="2-4 per week",0.43,IF('6 months'!H:H="more than 4 per week",0.8)))))</f>
        <v>0.08</v>
      </c>
      <c r="I16">
        <f>IF('6 months'!I:I="Never/less than 1 per month",0.02,IF('6 months'!I:I="1-3 per month",0.08,IF('6 months'!I:I="once per week",0.14,IF('6 months'!I:I="2-4 per week",0.43,IF('6 months'!I:I="more than 4 per week",0.8)))))</f>
        <v>0.08</v>
      </c>
      <c r="J16">
        <f>IF('6 months'!J:J="Never/less than 1 per month",0.02,IF('6 months'!J:J="1-3 per month",0.08,IF('6 months'!J:J="once per week",0.14,IF('6 months'!J:J="2-4 per week",0.43,IF('6 months'!J:J="more than 4 per week",0.8)))))</f>
        <v>0.14000000000000001</v>
      </c>
      <c r="K16">
        <f>IF('6 months'!K:K="Never/less than 1 per month",0.02,IF('6 months'!K:K="1-3 per month",0.08,IF('6 months'!K:K="1 per week",0.14,IF('6 months'!K:K="2-4 per week",0.8,IF('6 months'!K:K="more than 4 per week",0.8)))))</f>
        <v>0.02</v>
      </c>
      <c r="L16">
        <f>IF('6 months'!L:L="Never/less than 1/month",0.02,IF('6 months'!L:L="1-3 times/month",0.08,IF('6 months'!L:L="once per week",0.14,IF('6 months'!L:L="2-4 times/week",0.43,IF('6 months'!L:L="more than 4 times/week",0.8)))))</f>
        <v>0.14000000000000001</v>
      </c>
      <c r="M16">
        <f>IF('6 months'!M:M="Never/less than 1/month",0.02,IF('6 months'!M:M="1-3 times/month",0.08,IF('6 months'!M:M="once per week",0.14,IF('6 months'!M:M="2-4 times/week",0.43,IF('6 months'!M:M="more than 4 times/week",0.8)))))</f>
        <v>0.14000000000000001</v>
      </c>
      <c r="N16">
        <f>IF('6 months'!N:N="Never/less than 1 per month",0.02,IF('6 months'!N:N="1-3 per month",0.08,IF('6 months'!N:N="1 per week",0.14,IF('6 months'!N:N="2-4 per week",0.8,IF('6 months'!N:N="more than 4 per week",0.8)))))</f>
        <v>0.14000000000000001</v>
      </c>
      <c r="O16">
        <f>IF('6 months'!O:O="Never/less than 1 per month",0.02,IF('6 months'!O:O="1-3 per month",0.08,IF('6 months'!O:O="one per week",0.14,IF('6 months'!O:O="2-6 per week",0.8,IF('6 months'!O:O="1 or more per day",1)))))</f>
        <v>0.02</v>
      </c>
      <c r="P16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16">
        <f>IF('6 months'!Q:Q="Never/less than 1 per month",0.02,IF('6 months'!Q:Q="1-3 per month",0.08,IF('6 months'!Q:Q="1 per week",0.14,IF('6 months'!Q:Q="2-6 per week",0.8,IF('6 months'!Q:Q="1 per day",1,IF('6 months'!Q:Q="more than 1 per day",2.5))))))</f>
        <v>0.02</v>
      </c>
      <c r="R16">
        <f>IF('6 months'!R:R="Never/less than once per month",0.02,IF('6 months'!R:R="1-3 times per month",0.08,IF('6 months'!R:R="once per week",0.14,IF('6 months'!R:R="more than once week",0.43))))</f>
        <v>0.08</v>
      </c>
      <c r="S16">
        <f>IF('6 months'!S:S="Never/less than 1 per month",0.02,IF('6 months'!S:S="1-3 per month",0.08,IF('6 months'!S:S="1 per week",0.14,IF('6 months'!S:S="more than 1 per week",0.8))))</f>
        <v>0.02</v>
      </c>
      <c r="T16">
        <f>IF('6 months'!T:T="Never/less than once per month",0.02,IF('6 months'!T:T="1-3 times per month",0.08,IF('6 months'!T:T="once per week",0.14,IF('6 months'!T:T="more than once week",0.43))))</f>
        <v>0.02</v>
      </c>
      <c r="U16">
        <f>IF('6 months'!U:U="Never/less than 1/month",0.02,IF('6 months'!U:U="1-3 times/month",0.08,IF('6 months'!U:U="once per week",0.14,IF('6 months'!U:U="2-4 times/week",0.43,IF('6 months'!U:U="more than 4 times/week",0.8)))))</f>
        <v>0.14000000000000001</v>
      </c>
      <c r="V16">
        <f>IF('6 months'!V:V="Never/less than 1/month",0.02,IF('6 months'!V:V="1-3 times/month",0.08,IF('6 months'!V:V="once per week",0.14,IF('6 months'!V:V="2-4 times/week",0.43,IF('6 months'!V:V="more than 4 times/week",0.8)))))</f>
        <v>0.14000000000000001</v>
      </c>
      <c r="W16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16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0.02</v>
      </c>
      <c r="Y16">
        <f>IF('6 months'!Y:Y="Never/less than 1 per month",0.02,IF('6 months'!Y:Y="1-3 per month",0.08,IF('6 months'!Y:Y="once per week",0.14,IF('6 months'!Y:Y="2-4 per week",0.43,IF('6 months'!Y:Y="more than 4 per week",0.8)))))</f>
        <v>0.02</v>
      </c>
      <c r="Z16">
        <f>IF('6 months'!Z:Z="Never/less than 1 per month",0.02,IF('6 months'!Z:Z="1-3 per month",0.08,IF('6 months'!Z:Z="once per week",0.14,IF('6 months'!Z:Z="2-4 per week",0.43,IF('6 months'!Z:Z="more than 4 per week",0.8)))))</f>
        <v>0.08</v>
      </c>
      <c r="AA16">
        <f>IF('6 months'!AA:AA="Never/less than 1 per month",0.02,IF('6 months'!AA:AA="1-3 per month",0.08,IF('6 months'!AA:AA="once per week",0.14,IF('6 months'!AA:AA="2-4 per week",0.43,IF('6 months'!AA:AA="more than 4 per week",0.8)))))</f>
        <v>0.14000000000000001</v>
      </c>
      <c r="AB16">
        <f>IF('6 months'!AB:AB="Never/less than 1 per month",0.02,IF('6 months'!AB:AB="1-3 per month",0.08,IF('6 months'!AB:AB="once per week",0.14,IF('6 months'!AB:AB="2-4 per week",0.43,IF('6 months'!AB:AB="more than 4 per week",0.8)))))</f>
        <v>0.14000000000000001</v>
      </c>
      <c r="AC16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16">
        <f>IF('6 months'!AD:AD="Never/less than 1 per month",0.02,IF('6 months'!AD:AD="1-3 per month",0.08,IF('6 months'!AD:AD="one per week",0.14,IF('6 months'!AD:AD="2-4 per week",0.43,IF('6 months'!AD:AD="more than 4 per week",0.8)))))</f>
        <v>0.08</v>
      </c>
      <c r="AE16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0.02</v>
      </c>
      <c r="AF16">
        <f>IF('6 months'!AF:AF="Never/less than 1 per month",0.02,IF('6 months'!AF:AF="1-3 per month",0.08,IF('6 months'!AF:AF="one per week",0.14,IF('6 months'!AF:AF="2-6 per week",0.8,IF('6 months'!AF:AF="1 or more per day",1)))))</f>
        <v>0.08</v>
      </c>
      <c r="AG16">
        <f>IF('6 months'!AG:AG="never/less than 1 per month",0.02,IF('6 months'!AG:AG="1-3 times per month",0.08,IF('6 months'!AG:AG="once per week",0.14,IF('6 months'!AG:AG="2-4 imes/week",0.43,IF('6 months'!AG:AG="more than 4 times per week",0.8)))))</f>
        <v>0.14000000000000001</v>
      </c>
      <c r="AH16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0.02</v>
      </c>
      <c r="AI16">
        <f>IF('6 months'!AI:AI="Never/less than once per month",0.02,IF('6 months'!AI:AI="1-3 times per month",0.08,IF('6 months'!AI:AI="once per week",0.14,IF('6 months'!AI:AI="more than once week",0.43))))</f>
        <v>0.08</v>
      </c>
      <c r="AJ16">
        <f>IF('6 months'!AJ:AJ="Never/less than 1/month",0.02,IF('6 months'!AJ:AJ="1-3 times/month",0.08,IF('6 months'!AJ:AJ="once per week",0.14,IF('6 months'!AJ:AJ="2-4 times/week",0.43,IF('6 months'!AJ:AJ="more than 4 times/week",0.8)))))</f>
        <v>0.14000000000000001</v>
      </c>
      <c r="AK16">
        <f>IF('6 months'!AK:AK="Never/less than 1 per month",0.02,IF('6 months'!AK:AK="1-3 per month",0.08,IF('6 months'!AK:AK="one per week",0.14,IF('6 months'!AK:AK="2-6 per week",0.8,IF('6 months'!AK:AK="1 or more per day",1)))))</f>
        <v>0.02</v>
      </c>
      <c r="AL16">
        <f>IF('6 months'!AL:AL="Never/less than 1/month",0.02,IF('6 months'!AL:AL="1-3 times/month",0.08,IF('6 months'!AL:AL="once per week",0.14,IF('6 months'!AL:AL="2-4 times/week",0.43,IF('6 months'!AL:AL="more than 4 times/week",0.8)))))</f>
        <v>0.14000000000000001</v>
      </c>
      <c r="AM16">
        <f>IF('6 months'!AM:AM="Never/less than 1 per month",0.02,IF('6 months'!AM:AM="1-3 per month",0.08,IF('6 months'!AM:AM="one per week",0.14,IF('6 months'!AM:AM="2-6 per week",0.8,IF('6 months'!AM:AM="1 or more per day",1)))))</f>
        <v>0.02</v>
      </c>
      <c r="AN16">
        <f>IF('6 months'!AN:AN="Never/less than 1 per month",0.02,IF('6 months'!AN:AN="1-3 per month",0.08,IF('6 months'!AN:AN="1 per week",0.14,IF('6 months'!AN:AN="2-4 per week",0.8,IF('6 months'!AN:AN="more than 4 per week",0.8)))))</f>
        <v>0.08</v>
      </c>
      <c r="AO16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16">
        <f>IF('6 months'!AP:AP="Never/less than 1 per month",0.02,IF('6 months'!AP:AP="1-3 per month",0.08,IF('6 months'!AP:AP="1 per week",0.14,IF('6 months'!AP:AP="more than 1 per week",0.8))))</f>
        <v>0.14000000000000001</v>
      </c>
      <c r="AQ16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16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16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16">
        <f>IF('6 months'!AT:AT="Never/less than 1 per month",0.02,IF('6 months'!AT:AT="1-3 per month",0.08,IF('6 months'!AT:AT="1-4 per week",0.43,IF('6 months'!AT:AT="more than 4 per week",0.8))))</f>
        <v>0.02</v>
      </c>
      <c r="AU16">
        <f>IF('6 months'!AU:AU="Never/less than 1 per month",0.02,IF('6 months'!AU:AU="1-3 per month",0.08,IF('6 months'!AU:AU="once per week",0.14,IF('6 months'!AU:AU="2-4 per week",0.43,IF('6 months'!AU:AU="more than 4 per week",0.8)))))</f>
        <v>0.14000000000000001</v>
      </c>
      <c r="AV16">
        <f>IF('6 months'!AV:AV="Never/less than 1 per month",0.02,IF('6 months'!AV:AV="1-3 per month",0.08,IF('6 months'!AV:AV="one per week",0.14,IF('6 months'!AV:AV="2-6 per week",0.8,IF('6 months'!AV:AV="1 or more per day",1)))))</f>
        <v>0.02</v>
      </c>
      <c r="AW16">
        <f>IF('6 months'!AW:AW="Never/less than 1 per month",0.02,IF('6 months'!AW:AW="1-3 per month",0.08,IF('6 months'!AW:AW="once per week",0.14,IF('6 months'!AW:AW="2-4 per week",0.43,IF('6 months'!AW:AW="more than 4 per week",0.8)))))</f>
        <v>0.14000000000000001</v>
      </c>
      <c r="AX16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16">
        <f>IF('6 months'!AY:AY="Never/less than 1 per month",0.02,IF('6 months'!AY:AY="1-3 per month",0.08,IF('6 months'!AY:AY="1 per week",0.14,IF('6 months'!AY:AY="2-4 per week",0.43,IF('6 months'!AY:AY="more than 4 per week",0.8)))))</f>
        <v>0.02</v>
      </c>
      <c r="AZ16">
        <f>IF('6 months'!AZ:AZ="Never/less than 1 per month",0.02,IF('6 months'!AZ:AZ="1-3 per month",0.08,IF('6 months'!AZ:AZ="once per week",0.14,IF('6 months'!AZ:AZ="2-4 per week",0.43,IF('6 months'!AZ:AZ="more than 4 per week",0.8)))))</f>
        <v>0.08</v>
      </c>
      <c r="BA16">
        <f>IF('6 months'!BA:BA="Never/less than 1 per month",0.02,IF('6 months'!BA:BA="1-3 per month",0.08,IF('6 months'!BA:BA="1 per week",0.14,IF('6 months'!BA:BA="2-4 per week",0.8,IF('6 months'!BA:BA="more than 4 per week",0.8)))))</f>
        <v>0.08</v>
      </c>
      <c r="BB16">
        <f>IF('6 months'!BB:BB="Never/less than 1 per month",0.02,IF('6 months'!BB:BB="1-3 per month",0.08,IF('6 months'!BB:BB="1 per week",0.14,IF('6 months'!BB:BB="2-4 per week",0.8,IF('6 months'!BB:BB="more than 4 per week",0.8)))))</f>
        <v>0.02</v>
      </c>
      <c r="BC16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16">
        <f>IF('6 months'!BD:BD="Never/less than 1 per month",0.02,IF('6 months'!BD:BD="1-3 per month",0.08,IF('6 months'!BD:BD="1 per week",0.14,IF('6 months'!BD:BD="more than 1 per week",0.8))))</f>
        <v>0.02</v>
      </c>
      <c r="BE16">
        <f>IF('6 months'!BE:BE="Never/less than 1 per month",0.02,IF('6 months'!BE:BE="1-3 per month",0.08,IF('6 months'!BE:BE="1 per week",0.14,IF('6 months'!BE:BE="more than 1 per week",0.8))))</f>
        <v>0.02</v>
      </c>
      <c r="BF16">
        <f>IF('6 months'!BF:BF="Never/less than 1/month",0.02,IF('6 months'!BF:BF="1-3 times per month",0.08,IF('6 months'!BF:BF="once per week",0.14,IF('6 months'!BF:BF="2-6 times/week",0.8,IF('6 months'!BF:BF="1 or more per day",1)))))</f>
        <v>0.08</v>
      </c>
      <c r="BG16">
        <f>IF('6 months'!BG:BG="Never/less than 1/month",0.02,IF('6 months'!BG:BG="1-3 times/month",0.08,IF('6 months'!BG:BG="once per week",0.14,IF('6 months'!BG:BG="2-4 times/week",0.43,IF('6 months'!BG:BG="more than 4 times/week",0.8)))))</f>
        <v>0.14000000000000001</v>
      </c>
      <c r="BH16">
        <f>IF('6 months'!BH:BH="Never/less than 1/month",0.02,IF('6 months'!BH:BH="1-3 times/month",0.08,IF('6 months'!BH:BH="once per week",0.14,IF('6 months'!BH:BH="2-4 times/week",0.43,IF('6 months'!BH:BH="more than 4 times/week",0.8)))))</f>
        <v>0.43</v>
      </c>
      <c r="BI16">
        <f>IF('6 months'!BI:BI="Never/less than 1/month",0.02,IF('6 months'!BI:BI="1-3 times/month",0.08,IF('6 months'!BI:BI="once per week",0.14,IF('6 months'!BI:BI="2-4 times/week",0.43,IF('6 months'!BI:BI="1 or more per day",1)))))</f>
        <v>0.14000000000000001</v>
      </c>
      <c r="BJ16">
        <f>IF('6 months'!BJ:BJ="Never/less than 1 per month",0.02,IF('6 months'!BJ:BJ="1-3 per month",0.08,IF('6 months'!BJ:BJ="one per week",0.14,IF('6 months'!BJ:BJ="2-4 per week",0.43,IF('6 months'!BJ:BJ="more than 4 per week",0.8)))))</f>
        <v>0.02</v>
      </c>
      <c r="BK16">
        <f>IF('6 months'!BK:BK="Never/less than 1 per month",0.02,IF('6 months'!BK:BK="1-3 per month",0.08,IF('6 months'!BK:BK="once per week",0.14,IF('6 months'!BK:BK="2-4 per week",0.43,IF('6 months'!BK:BK="more than 4 per week",0.8)))))</f>
        <v>0.14000000000000001</v>
      </c>
      <c r="BL16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16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16">
        <f>IF('6 months'!BN:BN="Never/less than 1 per month",0.02,IF('6 months'!BN:BN="1-3 per month",0.08,IF('6 months'!BN:BN="once per week",0.14,IF('6 months'!BN:BN="2-4 per week",0.43,IF('6 months'!BN:BN="more than 4 per week",0.8)))))</f>
        <v>0.02</v>
      </c>
      <c r="BO16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16">
        <f>IF('6 months'!BP:BP="Never/less than 1 per month",0.02,IF('6 months'!BP:BP="1-3 per month",0.08,IF('6 months'!BP:BP="one per week",0.14,IF('6 months'!BP:BP="2-4 per week",0.43,IF('6 months'!BP:BP="more than 4 per week",0.8)))))</f>
        <v>0.08</v>
      </c>
      <c r="BQ16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16">
        <f>IF('6 months'!BR:BR="never/less than 1 per month",0.02,IF('6 months'!BR:BR="1-3 times per month",0.08,IF('6 months'!BR:BR="once per week",0.14,IF('6 months'!BR:BR="2-4 times per week",0.43,IF('6 months'!BR:BR="more than 4 times per week",0.8)))))</f>
        <v>0.14000000000000001</v>
      </c>
      <c r="BS16">
        <f>IF('6 months'!BS:BS="Never/less than 1 per month",0.02,IF('6 months'!BS:BS="1-3 per month",0.08,IF('6 months'!BS:BS="once per week",0.14,IF('6 months'!BS:BS="2-4 per week",0.43,IF('6 months'!BS:BS="more than 4 per week",0.8)))))</f>
        <v>0.02</v>
      </c>
      <c r="BT16">
        <f>IF('6 months'!BT:BT="Never/less than 1/month",0.02,IF('6 months'!BT:BT="1-3 times per month",0.08,IF('6 months'!BT:BT="once per week",0.14,IF('6 months'!BT:BT="2-6 times/week",0.8,IF('6 months'!BT:BT="1 or more per day",1)))))</f>
        <v>0.8</v>
      </c>
      <c r="BU16">
        <v>0.14000000000000001</v>
      </c>
      <c r="BV16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16">
        <f>IF('6 months'!BW:BW="never/less than 1 per month",0.02,IF('6 months'!BW:BW="1-3 times per month",0.08,IF('6 months'!BW:BW="once per week",0.14,IF('6 months'!BW:BW="2-4 imes/week",0.43,IF('6 months'!BW:BW="more than 4 times per week",0.8)))))</f>
        <v>0.08</v>
      </c>
      <c r="BX16">
        <f>IF('6 months'!BX:BX="Never/less than 1 per month",0.02,IF('6 months'!BX:BX="1-3 per month",0.08,IF('6 months'!BX:BX="once per week",0.14,IF('6 months'!BX:BX="2-4 per week",0.43,IF('6 months'!BX:BX="more than 4 per week",0.8)))))</f>
        <v>0.02</v>
      </c>
      <c r="BY16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16">
        <f>IF('6 months'!BZ:BZ="never/less than 1 per month",0.02,IF('6 months'!BZ:BZ="1-3 times per month",0.08,IF('6 months'!BZ:BZ="once per week",0.14,IF('6 months'!BZ:BZ="2-4 imes/week",0.43,IF('6 months'!BZ:BZ="more than 4 times per week",0.8)))))</f>
        <v>0.14000000000000001</v>
      </c>
      <c r="CA16">
        <f>IF('6 months'!CA:CA="Never/less than 1 per month",0.02,IF('6 months'!CA:CA="1-3 per month",0.08,IF('6 months'!CA:CA="once per week",0.14,IF('6 months'!CA:CA="2-4 per week",0.43,IF('6 months'!CA:CA="more than 4 per week",0.8)))))</f>
        <v>0.02</v>
      </c>
      <c r="CB16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16">
        <f>IF('6 months'!CC:CC="Never/less than 1 per month",0.02,IF('6 months'!CC:CC="1-3 per month",0.08,IF('6 months'!CC:CC="one per week",0.14,IF('6 months'!CC:CC="2-6 per week",0.8,IF('6 months'!CC:CC="1 or more per day",1)))))</f>
        <v>0.08</v>
      </c>
      <c r="CD16">
        <f>IF('6 months'!CD:CD="Never/less than 1/month",0.02,IF('6 months'!CD:CD="1-3 times/month",0.08,IF('6 months'!CD:CD="once per week",0.14,IF('6 months'!CD:CD="2-4 times/week",0.43,IF('6 months'!CD:CD="more than 4 times/week",0.8)))))</f>
        <v>0.14000000000000001</v>
      </c>
      <c r="CE16">
        <f>IF('6 months'!CE:CE="Never/less than 1 per month",0.02,IF('6 months'!CE:CE="1-3 per month",0.08,IF('6 months'!CE:CE="1 per week",0.14,IF('6 months'!CE:CE="2-4 per week",0.8,IF('6 months'!CE:CE="more than 4 per week",0.8)))))</f>
        <v>0.08</v>
      </c>
      <c r="CF16">
        <f>IF('6 months'!CF:CF="Never/less than 1 per month",0.02,IF('6 months'!CF:CF="1-3 per month",0.08,IF('6 months'!CF:CF="once per week",0.14,IF('6 months'!CF:CF="2-4 per week",0.43,IF('6 months'!CF:CF="more than 4 per week",0.8)))))</f>
        <v>0.14000000000000001</v>
      </c>
      <c r="CG16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0.8</v>
      </c>
      <c r="CH16">
        <f>IF('6 months'!CH:CH="Never/less than once per month",0.02,IF('6 months'!CH:CH="1-3 times per month",0.08,IF('6 months'!CH:CH="once per week",0.14,IF('6 months'!CH:CH="more than once week",0.43))))</f>
        <v>0.02</v>
      </c>
      <c r="CI16">
        <f>IF('6 months'!CI:CI="Never/less than once per month",0.02,IF('6 months'!CI:CI="1-3 times per month",0.08,IF('6 months'!CI:CI="once per week",0.14,IF('6 months'!CI:CI="more than once week",0.43))))</f>
        <v>0.02</v>
      </c>
      <c r="CJ16">
        <f>IF('6 months'!CJ:CJ="Never/less than 1/month",0.02,IF('6 months'!CJ:CJ="1-3 times per month",0.08,IF('6 months'!CJ:CJ="once per week",0.14,IF('6 months'!CJ:CJ="2-6 times/week",0.8,IF('6 months'!CJ:CJ="1 or more per day",1)))))</f>
        <v>0.14000000000000001</v>
      </c>
      <c r="CK16">
        <f>IF('6 months'!CK:CK="Never/less than 1 per month",0.02,IF('6 months'!CK:CK="1-3 per month",0.08,IF('6 months'!CK:CK="one per week",0.14,IF('6 months'!CK:CK="2-6 per week",0.8,IF('6 months'!CK:CK="1 or more per day",1)))))</f>
        <v>0.02</v>
      </c>
      <c r="CL16">
        <f>IF('6 months'!CL:CL="Never/less than 1 per month",0.02,IF('6 months'!CL:CL="1-3 per month",0.08,IF('6 months'!CL:CL="one per week",0.14,IF('6 months'!CL:CL="2-6 per week",0.8,IF('6 months'!CL:CL="1 or more per day",1)))))</f>
        <v>0.02</v>
      </c>
      <c r="CM16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16">
        <f>IF('6 months'!CN:CN="Never/less than 1 per month",0.02,IF('6 months'!CN:CN="1-3 per month",0.08,IF('6 months'!CN:CN="once per week",0.14,IF('6 months'!CN:CN="2-4 per week",0.43,IF('6 months'!CN:CN="more than 4 per week",0.8)))))</f>
        <v>0.14000000000000001</v>
      </c>
      <c r="CO16">
        <f>IF('6 months'!CO:CO="Never/less than 1 per month",0.02,IF('6 months'!CO:CO="1-3 per month",0.08,IF('6 months'!CO:CO="1 per week",0.14,IF('6 months'!CO:CO="more than 1 per week",0.8))))</f>
        <v>0.02</v>
      </c>
      <c r="CP16">
        <f>IF('6 months'!CP:CP="Never/less than 1 per month",0.02,IF('6 months'!CP:CP="1-3 per month",0.08,IF('6 months'!CP:CP="1 per week",0.14,IF('6 months'!CP:CP="2-4 per week",0.8,IF('6 months'!CP:CP="more than 4 per week",0.8)))))</f>
        <v>0.08</v>
      </c>
      <c r="CQ16">
        <f>IF('6 months'!CQ:CQ="Never/less than once per month",0.02,IF('6 months'!CQ:CQ="1-3 times per month",0.08,IF('6 months'!CQ:CQ="once per week",0.14,IF('6 months'!CQ:CQ="more than once week",0.43))))</f>
        <v>0.14000000000000001</v>
      </c>
      <c r="CR16">
        <f>IF('6 months'!CR:CR="Never/less than 1/month",0.02,IF('6 months'!CR:CR="1-3 times/month",0.08,IF('6 months'!CR:CR="once per week",0.14,IF('6 months'!CR:CR="2-4 times/week",0.43,IF('6 months'!CR:CR="more than 4 times/week",0.8)))))</f>
        <v>0.14000000000000001</v>
      </c>
      <c r="CS16">
        <f>IF('6 months'!CS:CS="Never/less than 1 per month",0.02,IF('6 months'!CS:CS="1-3 per month",0.08,IF('6 months'!CS:CS="one per week",0.14,IF('6 months'!CS:CS="2-4 per week",0.43,IF('6 months'!CS:CS="more than 4 per week",0.8)))))</f>
        <v>0.14000000000000001</v>
      </c>
      <c r="CT16">
        <f>IF('6 months'!CT:CT="Never/less than 1 per month",0.02,IF('6 months'!CT:CT="1-3 per month",0.08,IF('6 months'!CT:CT="1 per week",0.14,IF('6 months'!CT:CT="more than 1 per week",0.8))))</f>
        <v>0.08</v>
      </c>
      <c r="CU16">
        <f>IF('6 months'!CU:CU="Never/less than 1/month",0.02,IF('6 months'!CU:CU="1-3 times per month",0.08,IF('6 months'!CU:CU="once per week",0.14,IF('6 months'!CU:CU="2-6 times/week",0.8,IF('6 months'!CU:CU="1 or more per day",1)))))</f>
        <v>0.08</v>
      </c>
      <c r="CV16">
        <f>IF('6 months'!CV:CV="Never/less than 1/month",0.02,IF('6 months'!CV:CV="1-3 times/month",0.08,IF('6 months'!CV:CV="once per week",0.14,IF('6 months'!CV:CV="2-4 times/week",0.43,IF('6 months'!CV:CV="more than 4 times/week",0.8)))))</f>
        <v>0.14000000000000001</v>
      </c>
      <c r="CW16">
        <f>IF('6 months'!CW:CW="Never/less than 1 per month",0.02,IF('6 months'!CW:CW="1-3 per month",0.08,IF('6 months'!CW:CW="1 per week",0.14,IF('6 months'!CW:CW="more than 1 per week",0.8))))</f>
        <v>0.02</v>
      </c>
      <c r="CX16">
        <f>IF('6 months'!CX:CX="Never/less than once per month",0.02,IF('6 months'!CX:CX="1-3 times per month",0.08,IF('6 months'!CX:CX="once per week",0.14,IF('6 months'!CX:CX="more than once week",0.43))))</f>
        <v>0.02</v>
      </c>
      <c r="CY16">
        <f>IF('6 months'!CY:CY="Never/less than 1 per month",0.02,IF('6 months'!CY:CY="1-3 per month",0.08,IF('6 months'!CY:CY="once per week",0.14,IF('6 months'!CY:CY="2-4 per week",0.43,IF('6 months'!CY:CY="more than 4 per week",0.8)))))</f>
        <v>0.02</v>
      </c>
      <c r="CZ16">
        <f>IF('6 months'!CZ:CZ="Never/less than 1 per month",0.02,IF('6 months'!CZ:CZ="1-3 per month",0.08,IF('6 months'!CZ:CZ="1-4 per week",0.43,IF('6 months'!CZ:CZ="more than 4 per week",0.8))))</f>
        <v>0.8</v>
      </c>
      <c r="DA16">
        <f>IF('6 months'!DA:DA="Never/less than 1 per month",0.02,IF('6 months'!DA:DA="1-3 per month",0.08,IF('6 months'!DA:DA="once per week",0.14,IF('6 months'!DA:DA="2-4 per week",0.43,IF('6 months'!DA:DA="more than 4 per week",0.8)))))</f>
        <v>0.02</v>
      </c>
      <c r="DB16">
        <f>IF('6 months'!DB:DB="Never/less than 1 per month",0.02,IF('6 months'!DB:DB="1-3 per month",0.08,IF('6 months'!DB:DB="1-4 per week",0.43,IF('6 months'!DB:DB="more than 4 per week",0.8))))</f>
        <v>0.02</v>
      </c>
      <c r="DC16">
        <f>IF('6 months'!DC:DC="Never/less than 1 per month",0.02,IF('6 months'!DC:DC="1-3 per month",0.08,IF('6 months'!DC:DC="once per week",0.14,IF('6 months'!DC:DC="2-4 per week",0.43,IF('6 months'!DC:DC="more than 4 per week",0.8)))))</f>
        <v>0.08</v>
      </c>
      <c r="DD16">
        <f>IF('6 months'!DD:DD="Never/less than 1 per month",0.02,IF('6 months'!DD:DD="1-3 per month",0.08,IF('6 months'!DD:DD="one per week",0.14,IF('6 months'!DD:DD="2-4 per week",0.43,IF('6 months'!DD:DD="more than 4 per week",0.8)))))</f>
        <v>0.08</v>
      </c>
      <c r="DE16">
        <f>IF('6 months'!DE:DE="Never/less than 1 per month",0.02,IF('6 months'!DE:DE="1-3 per month",0.08,IF('6 months'!DE:DE="1 per week",0.14,IF('6 months'!DE:DE="2-4 per week",0.8,IF('6 months'!DE:DE="more than 4 per week",0.8)))))</f>
        <v>0.14000000000000001</v>
      </c>
      <c r="DF16">
        <f>IF('6 months'!DF:DF="Never/less than once per month",0.02,IF('6 months'!DF:DF="1-3 times per month",0.08,IF('6 months'!DF:DF="once per week",0.14,IF('6 months'!DF:DF="more than once week",0.43))))</f>
        <v>0.02</v>
      </c>
      <c r="DG16">
        <f>IF('6 months'!DG:DG="Never/less than 1 per month",0.02,IF('6 months'!DG:DG="1-3 per month",0.08,IF('6 months'!DG:DG="1 per week",0.14,IF('6 months'!DG:DG="more than 1 per week",0.8))))</f>
        <v>0.08</v>
      </c>
      <c r="DH16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16">
        <f>IF('6 months'!DI:DI="Never/less than 1/month",0.02,IF('6 months'!DI:DI="1-3 times/month",0.08,IF('6 months'!DI:DI="once per week",0.14,IF('6 months'!DI:DI="2-4 times/week",0.43,IF('6 months'!DI:DI="1 or more per day",1)))))</f>
        <v>0.08</v>
      </c>
      <c r="DJ16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16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0.02</v>
      </c>
      <c r="DL16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16">
        <f>IF('6 months'!DM:DM="never/less than 1 per month",0.02,IF('6 months'!DM:DM="1-3 times per month",0.08,IF('6 months'!DM:DM="once per week",0.14,IF('6 months'!DM:DM="2-4 times per week",0.43,IF('6 months'!DM:DM="more than 4 times per week",0.8)))))</f>
        <v>0.43</v>
      </c>
      <c r="DN16">
        <f>IF('6 months'!DN:DN="Never/less than 1 per month",0.02,IF('6 months'!DN:DN="1-3 per month",0.08,IF('6 months'!DN:DN="one per week",0.14,IF('6 months'!DN:DN="2-4 per week",0.43,IF('6 months'!DN:DN="more than 4 per week",0.8)))))</f>
        <v>0.08</v>
      </c>
      <c r="DO16">
        <f>IF('6 months'!DO:DO="never/less than 1 per month",0.02,IF('6 months'!DO:DO="1-3 times per month",0.08,IF('6 months'!DO:DO="once per week",0.14,IF('6 months'!DO:DO="2-4 imes/week",0.43,IF('6 months'!DO:DO="more than 4 times per week",0.8)))))</f>
        <v>0.14000000000000001</v>
      </c>
      <c r="DP16">
        <f>IF('6 months'!DP:DP="Never/less than 1 per month",0.02,IF('6 months'!DP:DP="1-3 per month",0.08,IF('6 months'!DP:DP="once per week",0.14,IF('6 months'!DP:DP="2-4 per week",0.43,IF('6 months'!DP:DP="more than 4 per week",0.8)))))</f>
        <v>0.08</v>
      </c>
      <c r="DQ16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16">
        <f>IF('6 months'!DR:DR="Never/less than 1 per month",0.02,IF('6 months'!DR:DR="1-3 per month",0.08,IF('6 months'!DR:DR="once per week",0.14,IF('6 months'!DR:DR="2-4 per week",0.43,IF('6 months'!DR:DR="more than 4 per week",0.8)))))</f>
        <v>0.08</v>
      </c>
      <c r="DS16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16">
        <f>IF('6 months'!DT:DT="Never/less than 1 per month",0.02,IF('6 months'!DT:DT="1-3 per month",0.08,IF('6 months'!DT:DT="once per week",0.14,IF('6 months'!DT:DT="2-4 per week",0.43,IF('6 months'!DT:DT="more than 4  per week",0.8)))))</f>
        <v>0.14000000000000001</v>
      </c>
      <c r="DU16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16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0.08</v>
      </c>
      <c r="DW16">
        <f>IF('6 months'!DW:DW="Never/less than 1 per month",0.02,IF('6 months'!DW:DW="1-3 per month",0.08,IF('6 months'!DW:DW="once per week",0.14,IF('6 months'!DW:DW="2-4 per week",0.43,IF('6 months'!DW:DW="more than 4 per week",0.8)))))</f>
        <v>0.08</v>
      </c>
      <c r="DX16">
        <f>IF('6 months'!DX:DX="Never/less than 1/month",0.02,IF('6 months'!DX:DX="1-3 times/month",0.08,IF('6 months'!DX:DX="once per week",0.14,IF('6 months'!DX:DX="2-4 times/week",0.43,IF('6 months'!DX:DX="more than 4 times/week",0.8)))))</f>
        <v>0.08</v>
      </c>
      <c r="DY16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0.08</v>
      </c>
      <c r="DZ16">
        <f>IF('6 months'!DZ:DZ="Never/less than 1/month",0.02,IF('6 months'!DZ:DZ="1-3 times/month",0.08,IF('6 months'!DZ:DZ="once per week",0.14,IF('6 months'!DZ:DZ="2-4 times/week",0.43,IF('6 months'!DZ:DZ="more than 4 times/week",0.8)))))</f>
        <v>0.14000000000000001</v>
      </c>
      <c r="EA16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0.08</v>
      </c>
      <c r="EB16">
        <f>IF('6 months'!EB:EB="Never/less than 1 per month",0.02,IF('6 months'!EB:EB="1-3 per month",0.08,IF('6 months'!EB:EB="once per week",0.14,IF('6 months'!EB:EB="2-4 per week",0.43,IF('6 months'!EB:EB="more than 4 per week",0.8)))))</f>
        <v>0.02</v>
      </c>
      <c r="EC16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16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16">
        <f>IF('6 months'!EE:EE="Never/less than 1/month",0.02,IF('6 months'!EE:EE="1-3 times per month",0.08,IF('6 months'!EE:EE="once per week",0.14,IF('6 months'!EE:EE="2-6 times/week",0.8,IF('6 months'!EE:EE="1 or more per day",1)))))</f>
        <v>0.14000000000000001</v>
      </c>
      <c r="EF16">
        <f>IF('6 months'!EF:EF="Never/less than 1 per month",0.02,IF('6 months'!EF:EF="1-3 per month",0.08,IF('6 months'!EF:EF="one per week",0.14,IF('6 months'!EF:EF="2-4 per week",0.43,IF('6 months'!EF:EF="more than 4 per week",0.8)))))</f>
        <v>0.14000000000000001</v>
      </c>
      <c r="EG16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16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16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2</v>
      </c>
      <c r="EJ16">
        <f>IF('6 months'!EJ:EJ="Never/less than once per month",0.02,IF('6 months'!EJ:EJ="1-3 times per month",0.08,IF('6 months'!EJ:EJ="once per week",0.14,IF('6 months'!EJ:EJ="more than once week",0.43))))</f>
        <v>0.02</v>
      </c>
      <c r="EK16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16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0.02</v>
      </c>
      <c r="EM16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0.02</v>
      </c>
      <c r="EN16">
        <f>IF('6 months'!EN:EN="Never/less than 1 per month",0.02,IF('6 months'!EN:EN="1-3 per month",0.08,IF('6 months'!EN:EN="1 per week",0.14,IF('6 months'!EN:EN="2-4 per week",0.8,IF('6 months'!EN:EN="more than 4 per week",0.8)))))</f>
        <v>0.02</v>
      </c>
      <c r="EO16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0.43</v>
      </c>
      <c r="EP16">
        <f>IF('6 months'!EP:EP="Never/less than 1/month",0.02,IF('6 months'!EP:EP="1-3 times/month",0.08,IF('6 months'!EP:EP="once per week",0.14,IF('6 months'!EP:EP="2-4 times/week",0.43,IF('6 months'!EP:EP="more than 4 times/week",0.8)))))</f>
        <v>0.02</v>
      </c>
      <c r="EQ16">
        <f>IF('6 months'!EQ:EQ="Never/less than 1/month",0.02,IF('6 months'!EQ:EQ="1-3 times/month",0.08,IF('6 months'!EQ:EQ="once per week",0.14,IF('6 months'!EQ:EQ="2-4 times/week",0.43,IF('6 months'!EQ:EQ="more than 4 times/week",0.8)))))</f>
        <v>0.02</v>
      </c>
    </row>
    <row r="17" spans="1:147" x14ac:dyDescent="0.25">
      <c r="A17">
        <v>120</v>
      </c>
      <c r="B17">
        <f>IF('6 months'!B:B="Never/less than 1/month",0.02,IF('6 months'!B:B="1-3 times per month",0.08,IF('6 months'!B:B="once per week",0.14,IF('6 months'!B:B="2-6 times/week",0.8,IF('6 months'!B:B="1 or more per day",1)))))</f>
        <v>0.08</v>
      </c>
      <c r="C17">
        <f>IF('6 months'!C:C="Never/less than 1/month",0.02,IF('6 months'!C:C="1-3 times per month",0.08,IF('6 months'!C:C="once per week",0.14,IF('6 months'!C:C="2-6 times/week",0.8,IF('6 months'!C:C="1 or more per day",1)))))</f>
        <v>0.8</v>
      </c>
      <c r="D17">
        <f>IF('6 months'!D:D="Never/less than 1/month",0.02,IF('6 months'!D:D="1-3 times per month",0.08,IF('6 months'!D:D="once per week",0.14,IF('6 months'!D:D="2-6 times/week",0.8,IF('6 months'!D:D="1 or more per day",1)))))</f>
        <v>0.08</v>
      </c>
      <c r="E17">
        <f>IF('6 months'!E:E="Never/less than 1 per month",0.02,IF('6 months'!E:E="1-3 per month",0.08,IF('6 months'!E:E="once per week",0.14,IF('6 months'!E:E="2-4 per week",0.43,IF('6 months'!E:E="1 or more per day",1)))))</f>
        <v>0.08</v>
      </c>
      <c r="F17">
        <f>IF('6 months'!F:F="Never/less than 1/month",0.02,IF('6 months'!F:F="1-3 times/month",0.08,IF('6 months'!F:F="once per week",0.14,IF('6 months'!F:F="2-4 times/week",0.43,IF('6 months'!F:F="more than 4 times/week",0.8)))))</f>
        <v>0.43</v>
      </c>
      <c r="G17">
        <f>IF('6 months'!G:G="Never/less than 1/month",0.02,IF('6 months'!G:G="1-3 times per month",0.08,IF('6 months'!G:G="once per week",0.14,IF('6 months'!G:G="2-6 times/week",0.8,IF('6 months'!G:G="1 or more per day",1)))))</f>
        <v>0.14000000000000001</v>
      </c>
      <c r="H17">
        <f>IF('6 months'!H:H="Never/less than 1 per month",0.02,IF('6 months'!H:H="1-3 per month",0.08,IF('6 months'!H:H="once per week",0.14,IF('6 months'!H:H="2-4 per week",0.43,IF('6 months'!H:H="more than 4 per week",0.8)))))</f>
        <v>0.08</v>
      </c>
      <c r="I17">
        <f>IF('6 months'!I:I="Never/less than 1 per month",0.02,IF('6 months'!I:I="1-3 per month",0.08,IF('6 months'!I:I="once per week",0.14,IF('6 months'!I:I="2-4 per week",0.43,IF('6 months'!I:I="more than 4 per week",0.8)))))</f>
        <v>0.08</v>
      </c>
      <c r="J17">
        <f>IF('6 months'!J:J="Never/less than 1 per month",0.02,IF('6 months'!J:J="1-3 per month",0.08,IF('6 months'!J:J="once per week",0.14,IF('6 months'!J:J="2-4 per week",0.43,IF('6 months'!J:J="more than 4 per week",0.8)))))</f>
        <v>0.08</v>
      </c>
      <c r="K17">
        <f>IF('6 months'!K:K="Never/less than 1 per month",0.02,IF('6 months'!K:K="1-3 per month",0.08,IF('6 months'!K:K="1 per week",0.14,IF('6 months'!K:K="2-4 per week",0.8,IF('6 months'!K:K="more than 4 per week",0.8)))))</f>
        <v>0.02</v>
      </c>
      <c r="L17">
        <f>IF('6 months'!L:L="Never/less than 1/month",0.02,IF('6 months'!L:L="1-3 times/month",0.08,IF('6 months'!L:L="once per week",0.14,IF('6 months'!L:L="2-4 times/week",0.43,IF('6 months'!L:L="more than 4 times/week",0.8)))))</f>
        <v>0.08</v>
      </c>
      <c r="M17">
        <f>IF('6 months'!M:M="Never/less than 1/month",0.02,IF('6 months'!M:M="1-3 times/month",0.08,IF('6 months'!M:M="once per week",0.14,IF('6 months'!M:M="2-4 times/week",0.43,IF('6 months'!M:M="more than 4 times/week",0.8)))))</f>
        <v>0.08</v>
      </c>
      <c r="N17">
        <f>IF('6 months'!N:N="Never/less than 1 per month",0.02,IF('6 months'!N:N="1-3 per month",0.08,IF('6 months'!N:N="1 per week",0.14,IF('6 months'!N:N="2-4 per week",0.8,IF('6 months'!N:N="more than 4 per week",0.8)))))</f>
        <v>0.08</v>
      </c>
      <c r="O17" t="s">
        <v>182</v>
      </c>
      <c r="P17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17">
        <f>IF('6 months'!Q:Q="Never/less than 1 per month",0.02,IF('6 months'!Q:Q="1-3 per month",0.08,IF('6 months'!Q:Q="1 per week",0.14,IF('6 months'!Q:Q="2-6 per week",0.8,IF('6 months'!Q:Q="1 per day",1,IF('6 months'!Q:Q="more than 1 per day",2.5))))))</f>
        <v>0.08</v>
      </c>
      <c r="R17">
        <f>IF('6 months'!R:R="Never/less than once per month",0.02,IF('6 months'!R:R="1-3 times per month",0.08,IF('6 months'!R:R="once per week",0.14,IF('6 months'!R:R="more than once week",0.43))))</f>
        <v>0.08</v>
      </c>
      <c r="S17">
        <f>IF('6 months'!S:S="Never/less than 1 per month",0.02,IF('6 months'!S:S="1-3 per month",0.08,IF('6 months'!S:S="1 per week",0.14,IF('6 months'!S:S="more than 1 per week",0.8))))</f>
        <v>0.02</v>
      </c>
      <c r="T17">
        <f>IF('6 months'!T:T="Never/less than once per month",0.02,IF('6 months'!T:T="1-3 times per month",0.08,IF('6 months'!T:T="once per week",0.14,IF('6 months'!T:T="more than once week",0.43))))</f>
        <v>0.02</v>
      </c>
      <c r="U17">
        <f>IF('6 months'!U:U="Never/less than 1/month",0.02,IF('6 months'!U:U="1-3 times/month",0.08,IF('6 months'!U:U="once per week",0.14,IF('6 months'!U:U="2-4 times/week",0.43,IF('6 months'!U:U="more than 4 times/week",0.8)))))</f>
        <v>0.14000000000000001</v>
      </c>
      <c r="V17">
        <f>IF('6 months'!V:V="Never/less than 1/month",0.02,IF('6 months'!V:V="1-3 times/month",0.08,IF('6 months'!V:V="once per week",0.14,IF('6 months'!V:V="2-4 times/week",0.43,IF('6 months'!V:V="more than 4 times/week",0.8)))))</f>
        <v>0.08</v>
      </c>
      <c r="W17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17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0.02</v>
      </c>
      <c r="Y17">
        <f>IF('6 months'!Y:Y="Never/less than 1 per month",0.02,IF('6 months'!Y:Y="1-3 per month",0.08,IF('6 months'!Y:Y="once per week",0.14,IF('6 months'!Y:Y="2-4 per week",0.43,IF('6 months'!Y:Y="more than 4 per week",0.8)))))</f>
        <v>0.02</v>
      </c>
      <c r="Z17">
        <f>IF('6 months'!Z:Z="Never/less than 1 per month",0.02,IF('6 months'!Z:Z="1-3 per month",0.08,IF('6 months'!Z:Z="once per week",0.14,IF('6 months'!Z:Z="2-4 per week",0.43,IF('6 months'!Z:Z="more than 4 per week",0.8)))))</f>
        <v>0.08</v>
      </c>
      <c r="AA17">
        <f>IF('6 months'!AA:AA="Never/less than 1 per month",0.02,IF('6 months'!AA:AA="1-3 per month",0.08,IF('6 months'!AA:AA="once per week",0.14,IF('6 months'!AA:AA="2-4 per week",0.43,IF('6 months'!AA:AA="more than 4 per week",0.8)))))</f>
        <v>0.14000000000000001</v>
      </c>
      <c r="AB17">
        <f>IF('6 months'!AB:AB="Never/less than 1 per month",0.02,IF('6 months'!AB:AB="1-3 per month",0.08,IF('6 months'!AB:AB="once per week",0.14,IF('6 months'!AB:AB="2-4 per week",0.43,IF('6 months'!AB:AB="more than 4 per week",0.8)))))</f>
        <v>0.14000000000000001</v>
      </c>
      <c r="AC17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17">
        <f>IF('6 months'!AD:AD="Never/less than 1 per month",0.02,IF('6 months'!AD:AD="1-3 per month",0.08,IF('6 months'!AD:AD="one per week",0.14,IF('6 months'!AD:AD="2-4 per week",0.43,IF('6 months'!AD:AD="more than 4 per week",0.8)))))</f>
        <v>0.08</v>
      </c>
      <c r="AE17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0.02</v>
      </c>
      <c r="AF17">
        <f>IF('6 months'!AF:AF="Never/less than 1 per month",0.02,IF('6 months'!AF:AF="1-3 per month",0.08,IF('6 months'!AF:AF="one per week",0.14,IF('6 months'!AF:AF="2-6 per week",0.8,IF('6 months'!AF:AF="1 or more per day",1)))))</f>
        <v>0.02</v>
      </c>
      <c r="AG17">
        <f>IF('6 months'!AG:AG="never/less than 1 per month",0.02,IF('6 months'!AG:AG="1-3 times per month",0.08,IF('6 months'!AG:AG="once per week",0.14,IF('6 months'!AG:AG="2-4 imes/week",0.43,IF('6 months'!AG:AG="more than 4 times per week",0.8)))))</f>
        <v>0.14000000000000001</v>
      </c>
      <c r="AH17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0.02</v>
      </c>
      <c r="AI17">
        <f>IF('6 months'!AI:AI="Never/less than once per month",0.02,IF('6 months'!AI:AI="1-3 times per month",0.08,IF('6 months'!AI:AI="once per week",0.14,IF('6 months'!AI:AI="more than once week",0.43))))</f>
        <v>0.02</v>
      </c>
      <c r="AJ17">
        <f>IF('6 months'!AJ:AJ="Never/less than 1/month",0.02,IF('6 months'!AJ:AJ="1-3 times/month",0.08,IF('6 months'!AJ:AJ="once per week",0.14,IF('6 months'!AJ:AJ="2-4 times/week",0.43,IF('6 months'!AJ:AJ="more than 4 times/week",0.8)))))</f>
        <v>0.08</v>
      </c>
      <c r="AK17">
        <f>IF('6 months'!AK:AK="Never/less than 1 per month",0.02,IF('6 months'!AK:AK="1-3 per month",0.08,IF('6 months'!AK:AK="one per week",0.14,IF('6 months'!AK:AK="2-6 per week",0.8,IF('6 months'!AK:AK="1 or more per day",1)))))</f>
        <v>0.02</v>
      </c>
      <c r="AL17">
        <f>IF('6 months'!AL:AL="Never/less than 1/month",0.02,IF('6 months'!AL:AL="1-3 times/month",0.08,IF('6 months'!AL:AL="once per week",0.14,IF('6 months'!AL:AL="2-4 times/week",0.43,IF('6 months'!AL:AL="more than 4 times/week",0.8)))))</f>
        <v>0.14000000000000001</v>
      </c>
      <c r="AM17">
        <f>IF('6 months'!AM:AM="Never/less than 1 per month",0.02,IF('6 months'!AM:AM="1-3 per month",0.08,IF('6 months'!AM:AM="one per week",0.14,IF('6 months'!AM:AM="2-6 per week",0.8,IF('6 months'!AM:AM="1 or more per day",1)))))</f>
        <v>0.02</v>
      </c>
      <c r="AN17">
        <f>IF('6 months'!AN:AN="Never/less than 1 per month",0.02,IF('6 months'!AN:AN="1-3 per month",0.08,IF('6 months'!AN:AN="1 per week",0.14,IF('6 months'!AN:AN="2-4 per week",0.8,IF('6 months'!AN:AN="more than 4 per week",0.8)))))</f>
        <v>0.08</v>
      </c>
      <c r="AO17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17">
        <f>IF('6 months'!AP:AP="Never/less than 1 per month",0.02,IF('6 months'!AP:AP="1-3 per month",0.08,IF('6 months'!AP:AP="1 per week",0.14,IF('6 months'!AP:AP="more than 1 per week",0.8))))</f>
        <v>0.08</v>
      </c>
      <c r="AQ17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17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17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17">
        <f>IF('6 months'!AT:AT="Never/less than 1 per month",0.02,IF('6 months'!AT:AT="1-3 per month",0.08,IF('6 months'!AT:AT="1-4 per week",0.43,IF('6 months'!AT:AT="more than 4 per week",0.8))))</f>
        <v>0.02</v>
      </c>
      <c r="AU17">
        <f>IF('6 months'!AU:AU="Never/less than 1 per month",0.02,IF('6 months'!AU:AU="1-3 per month",0.08,IF('6 months'!AU:AU="once per week",0.14,IF('6 months'!AU:AU="2-4 per week",0.43,IF('6 months'!AU:AU="more than 4 per week",0.8)))))</f>
        <v>0.14000000000000001</v>
      </c>
      <c r="AV17">
        <f>IF('6 months'!AV:AV="Never/less than 1 per month",0.02,IF('6 months'!AV:AV="1-3 per month",0.08,IF('6 months'!AV:AV="one per week",0.14,IF('6 months'!AV:AV="2-6 per week",0.8,IF('6 months'!AV:AV="1 or more per day",1)))))</f>
        <v>0.02</v>
      </c>
      <c r="AW17">
        <f>IF('6 months'!AW:AW="Never/less than 1 per month",0.02,IF('6 months'!AW:AW="1-3 per month",0.08,IF('6 months'!AW:AW="once per week",0.14,IF('6 months'!AW:AW="2-4 per week",0.43,IF('6 months'!AW:AW="more than 4 per week",0.8)))))</f>
        <v>0.14000000000000001</v>
      </c>
      <c r="AX17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17">
        <f>IF('6 months'!AY:AY="Never/less than 1 per month",0.02,IF('6 months'!AY:AY="1-3 per month",0.08,IF('6 months'!AY:AY="1 per week",0.14,IF('6 months'!AY:AY="2-4 per week",0.43,IF('6 months'!AY:AY="more than 4 per week",0.8)))))</f>
        <v>0.08</v>
      </c>
      <c r="AZ17">
        <f>IF('6 months'!AZ:AZ="Never/less than 1 per month",0.02,IF('6 months'!AZ:AZ="1-3 per month",0.08,IF('6 months'!AZ:AZ="once per week",0.14,IF('6 months'!AZ:AZ="2-4 per week",0.43,IF('6 months'!AZ:AZ="more than 4 per week",0.8)))))</f>
        <v>0.08</v>
      </c>
      <c r="BA17">
        <f>IF('6 months'!BA:BA="Never/less than 1 per month",0.02,IF('6 months'!BA:BA="1-3 per month",0.08,IF('6 months'!BA:BA="1 per week",0.14,IF('6 months'!BA:BA="2-4 per week",0.8,IF('6 months'!BA:BA="more than 4 per week",0.8)))))</f>
        <v>0.08</v>
      </c>
      <c r="BB17">
        <f>IF('6 months'!BB:BB="Never/less than 1 per month",0.02,IF('6 months'!BB:BB="1-3 per month",0.08,IF('6 months'!BB:BB="1 per week",0.14,IF('6 months'!BB:BB="2-4 per week",0.8,IF('6 months'!BB:BB="more than 4 per week",0.8)))))</f>
        <v>0.02</v>
      </c>
      <c r="BC17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17">
        <f>IF('6 months'!BD:BD="Never/less than 1 per month",0.02,IF('6 months'!BD:BD="1-3 per month",0.08,IF('6 months'!BD:BD="1 per week",0.14,IF('6 months'!BD:BD="more than 1 per week",0.8))))</f>
        <v>0.02</v>
      </c>
      <c r="BE17">
        <f>IF('6 months'!BE:BE="Never/less than 1 per month",0.02,IF('6 months'!BE:BE="1-3 per month",0.08,IF('6 months'!BE:BE="1 per week",0.14,IF('6 months'!BE:BE="more than 1 per week",0.8))))</f>
        <v>0.02</v>
      </c>
      <c r="BF17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17">
        <f>IF('6 months'!BG:BG="Never/less than 1/month",0.02,IF('6 months'!BG:BG="1-3 times/month",0.08,IF('6 months'!BG:BG="once per week",0.14,IF('6 months'!BG:BG="2-4 times/week",0.43,IF('6 months'!BG:BG="more than 4 times/week",0.8)))))</f>
        <v>0.14000000000000001</v>
      </c>
      <c r="BH17">
        <f>IF('6 months'!BH:BH="Never/less than 1/month",0.02,IF('6 months'!BH:BH="1-3 times/month",0.08,IF('6 months'!BH:BH="once per week",0.14,IF('6 months'!BH:BH="2-4 times/week",0.43,IF('6 months'!BH:BH="more than 4 times/week",0.8)))))</f>
        <v>0.14000000000000001</v>
      </c>
      <c r="BI17">
        <f>IF('6 months'!BI:BI="Never/less than 1/month",0.02,IF('6 months'!BI:BI="1-3 times/month",0.08,IF('6 months'!BI:BI="once per week",0.14,IF('6 months'!BI:BI="2-4 times/week",0.43,IF('6 months'!BI:BI="1 or more per day",1)))))</f>
        <v>0.14000000000000001</v>
      </c>
      <c r="BJ17">
        <f>IF('6 months'!BJ:BJ="Never/less than 1 per month",0.02,IF('6 months'!BJ:BJ="1-3 per month",0.08,IF('6 months'!BJ:BJ="one per week",0.14,IF('6 months'!BJ:BJ="2-4 per week",0.43,IF('6 months'!BJ:BJ="more than 4 per week",0.8)))))</f>
        <v>0.02</v>
      </c>
      <c r="BK17">
        <f>IF('6 months'!BK:BK="Never/less than 1 per month",0.02,IF('6 months'!BK:BK="1-3 per month",0.08,IF('6 months'!BK:BK="once per week",0.14,IF('6 months'!BK:BK="2-4 per week",0.43,IF('6 months'!BK:BK="more than 4 per week",0.8)))))</f>
        <v>0.14000000000000001</v>
      </c>
      <c r="BL17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17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17">
        <f>IF('6 months'!BN:BN="Never/less than 1 per month",0.02,IF('6 months'!BN:BN="1-3 per month",0.08,IF('6 months'!BN:BN="once per week",0.14,IF('6 months'!BN:BN="2-4 per week",0.43,IF('6 months'!BN:BN="more than 4 per week",0.8)))))</f>
        <v>0.02</v>
      </c>
      <c r="BO17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17">
        <f>IF('6 months'!BP:BP="Never/less than 1 per month",0.02,IF('6 months'!BP:BP="1-3 per month",0.08,IF('6 months'!BP:BP="one per week",0.14,IF('6 months'!BP:BP="2-4 per week",0.43,IF('6 months'!BP:BP="more than 4 per week",0.8)))))</f>
        <v>0.08</v>
      </c>
      <c r="BQ17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17">
        <f>IF('6 months'!BR:BR="never/less than 1 per month",0.02,IF('6 months'!BR:BR="1-3 times per month",0.08,IF('6 months'!BR:BR="once per week",0.14,IF('6 months'!BR:BR="2-4 times per week",0.43,IF('6 months'!BR:BR="more than 4 times per week",0.8)))))</f>
        <v>0.08</v>
      </c>
      <c r="BS17">
        <f>IF('6 months'!BS:BS="Never/less than 1 per month",0.02,IF('6 months'!BS:BS="1-3 per month",0.08,IF('6 months'!BS:BS="once per week",0.14,IF('6 months'!BS:BS="2-4 per week",0.43,IF('6 months'!BS:BS="more than 4 per week",0.8)))))</f>
        <v>0.02</v>
      </c>
      <c r="BT17">
        <f>IF('6 months'!BT:BT="Never/less than 1/month",0.02,IF('6 months'!BT:BT="1-3 times per month",0.08,IF('6 months'!BT:BT="once per week",0.14,IF('6 months'!BT:BT="2-6 times/week",0.8,IF('6 months'!BT:BT="1 or more per day",1)))))</f>
        <v>0.8</v>
      </c>
      <c r="BU17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0.14000000000000001</v>
      </c>
      <c r="BV17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17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17">
        <f>IF('6 months'!BX:BX="Never/less than 1 per month",0.02,IF('6 months'!BX:BX="1-3 per month",0.08,IF('6 months'!BX:BX="once per week",0.14,IF('6 months'!BX:BX="2-4 per week",0.43,IF('6 months'!BX:BX="more than 4 per week",0.8)))))</f>
        <v>0.02</v>
      </c>
      <c r="BY17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17">
        <f>IF('6 months'!BZ:BZ="never/less than 1 per month",0.02,IF('6 months'!BZ:BZ="1-3 times per month",0.08,IF('6 months'!BZ:BZ="once per week",0.14,IF('6 months'!BZ:BZ="2-4 imes/week",0.43,IF('6 months'!BZ:BZ="more than 4 times per week",0.8)))))</f>
        <v>0.14000000000000001</v>
      </c>
      <c r="CA17">
        <f>IF('6 months'!CA:CA="Never/less than 1 per month",0.02,IF('6 months'!CA:CA="1-3 per month",0.08,IF('6 months'!CA:CA="once per week",0.14,IF('6 months'!CA:CA="2-4 per week",0.43,IF('6 months'!CA:CA="more than 4 per week",0.8)))))</f>
        <v>0.02</v>
      </c>
      <c r="CB17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17">
        <f>IF('6 months'!CC:CC="Never/less than 1 per month",0.02,IF('6 months'!CC:CC="1-3 per month",0.08,IF('6 months'!CC:CC="one per week",0.14,IF('6 months'!CC:CC="2-6 per week",0.8,IF('6 months'!CC:CC="1 or more per day",1)))))</f>
        <v>0.02</v>
      </c>
      <c r="CD17">
        <f>IF('6 months'!CD:CD="Never/less than 1/month",0.02,IF('6 months'!CD:CD="1-3 times/month",0.08,IF('6 months'!CD:CD="once per week",0.14,IF('6 months'!CD:CD="2-4 times/week",0.43,IF('6 months'!CD:CD="more than 4 times/week",0.8)))))</f>
        <v>0.14000000000000001</v>
      </c>
      <c r="CE17">
        <f>IF('6 months'!CE:CE="Never/less than 1 per month",0.02,IF('6 months'!CE:CE="1-3 per month",0.08,IF('6 months'!CE:CE="1 per week",0.14,IF('6 months'!CE:CE="2-4 per week",0.8,IF('6 months'!CE:CE="more than 4 per week",0.8)))))</f>
        <v>0.08</v>
      </c>
      <c r="CF17">
        <f>IF('6 months'!CF:CF="Never/less than 1 per month",0.02,IF('6 months'!CF:CF="1-3 per month",0.08,IF('6 months'!CF:CF="once per week",0.14,IF('6 months'!CF:CF="2-4 per week",0.43,IF('6 months'!CF:CF="more than 4 per week",0.8)))))</f>
        <v>0.14000000000000001</v>
      </c>
      <c r="CG17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0.8</v>
      </c>
      <c r="CH17">
        <f>IF('6 months'!CH:CH="Never/less than once per month",0.02,IF('6 months'!CH:CH="1-3 times per month",0.08,IF('6 months'!CH:CH="once per week",0.14,IF('6 months'!CH:CH="more than once week",0.43))))</f>
        <v>0.02</v>
      </c>
      <c r="CI17">
        <f>IF('6 months'!CI:CI="Never/less than once per month",0.02,IF('6 months'!CI:CI="1-3 times per month",0.08,IF('6 months'!CI:CI="once per week",0.14,IF('6 months'!CI:CI="more than once week",0.43))))</f>
        <v>0.08</v>
      </c>
      <c r="CJ17">
        <f>IF('6 months'!CJ:CJ="Never/less than 1/month",0.02,IF('6 months'!CJ:CJ="1-3 times per month",0.08,IF('6 months'!CJ:CJ="once per week",0.14,IF('6 months'!CJ:CJ="2-6 times/week",0.8,IF('6 months'!CJ:CJ="1 or more per day",1)))))</f>
        <v>0.14000000000000001</v>
      </c>
      <c r="CK17">
        <f>IF('6 months'!CK:CK="Never/less than 1 per month",0.02,IF('6 months'!CK:CK="1-3 per month",0.08,IF('6 months'!CK:CK="one per week",0.14,IF('6 months'!CK:CK="2-6 per week",0.8,IF('6 months'!CK:CK="1 or more per day",1)))))</f>
        <v>0.02</v>
      </c>
      <c r="CL17">
        <f>IF('6 months'!CL:CL="Never/less than 1 per month",0.02,IF('6 months'!CL:CL="1-3 per month",0.08,IF('6 months'!CL:CL="one per week",0.14,IF('6 months'!CL:CL="2-6 per week",0.8,IF('6 months'!CL:CL="1 or more per day",1)))))</f>
        <v>0.02</v>
      </c>
      <c r="CM17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17">
        <f>IF('6 months'!CN:CN="Never/less than 1 per month",0.02,IF('6 months'!CN:CN="1-3 per month",0.08,IF('6 months'!CN:CN="once per week",0.14,IF('6 months'!CN:CN="2-4 per week",0.43,IF('6 months'!CN:CN="more than 4 per week",0.8)))))</f>
        <v>0.14000000000000001</v>
      </c>
      <c r="CO17">
        <f>IF('6 months'!CO:CO="Never/less than 1 per month",0.02,IF('6 months'!CO:CO="1-3 per month",0.08,IF('6 months'!CO:CO="1 per week",0.14,IF('6 months'!CO:CO="more than 1 per week",0.8))))</f>
        <v>0.02</v>
      </c>
      <c r="CP17">
        <f>IF('6 months'!CP:CP="Never/less than 1 per month",0.02,IF('6 months'!CP:CP="1-3 per month",0.08,IF('6 months'!CP:CP="1 per week",0.14,IF('6 months'!CP:CP="2-4 per week",0.8,IF('6 months'!CP:CP="more than 4 per week",0.8)))))</f>
        <v>0.08</v>
      </c>
      <c r="CQ17">
        <f>IF('6 months'!CQ:CQ="Never/less than once per month",0.02,IF('6 months'!CQ:CQ="1-3 times per month",0.08,IF('6 months'!CQ:CQ="once per week",0.14,IF('6 months'!CQ:CQ="more than once week",0.43))))</f>
        <v>0.14000000000000001</v>
      </c>
      <c r="CR17">
        <f>IF('6 months'!CR:CR="Never/less than 1/month",0.02,IF('6 months'!CR:CR="1-3 times/month",0.08,IF('6 months'!CR:CR="once per week",0.14,IF('6 months'!CR:CR="2-4 times/week",0.43,IF('6 months'!CR:CR="more than 4 times/week",0.8)))))</f>
        <v>0.08</v>
      </c>
      <c r="CS17">
        <f>IF('6 months'!CS:CS="Never/less than 1 per month",0.02,IF('6 months'!CS:CS="1-3 per month",0.08,IF('6 months'!CS:CS="one per week",0.14,IF('6 months'!CS:CS="2-4 per week",0.43,IF('6 months'!CS:CS="more than 4 per week",0.8)))))</f>
        <v>0.14000000000000001</v>
      </c>
      <c r="CT17">
        <f>IF('6 months'!CT:CT="Never/less than 1 per month",0.02,IF('6 months'!CT:CT="1-3 per month",0.08,IF('6 months'!CT:CT="1 per week",0.14,IF('6 months'!CT:CT="more than 1 per week",0.8))))</f>
        <v>0.08</v>
      </c>
      <c r="CU17">
        <f>IF('6 months'!CU:CU="Never/less than 1/month",0.02,IF('6 months'!CU:CU="1-3 times per month",0.08,IF('6 months'!CU:CU="once per week",0.14,IF('6 months'!CU:CU="2-6 times/week",0.8,IF('6 months'!CU:CU="1 or more per day",1)))))</f>
        <v>0.02</v>
      </c>
      <c r="CV17">
        <f>IF('6 months'!CV:CV="Never/less than 1/month",0.02,IF('6 months'!CV:CV="1-3 times/month",0.08,IF('6 months'!CV:CV="once per week",0.14,IF('6 months'!CV:CV="2-4 times/week",0.43,IF('6 months'!CV:CV="more than 4 times/week",0.8)))))</f>
        <v>0.14000000000000001</v>
      </c>
      <c r="CW17">
        <f>IF('6 months'!CW:CW="Never/less than 1 per month",0.02,IF('6 months'!CW:CW="1-3 per month",0.08,IF('6 months'!CW:CW="1 per week",0.14,IF('6 months'!CW:CW="more than 1 per week",0.8))))</f>
        <v>0.02</v>
      </c>
      <c r="CX17">
        <f>IF('6 months'!CX:CX="Never/less than once per month",0.02,IF('6 months'!CX:CX="1-3 times per month",0.08,IF('6 months'!CX:CX="once per week",0.14,IF('6 months'!CX:CX="more than once week",0.43))))</f>
        <v>0.08</v>
      </c>
      <c r="CY17">
        <f>IF('6 months'!CY:CY="Never/less than 1 per month",0.02,IF('6 months'!CY:CY="1-3 per month",0.08,IF('6 months'!CY:CY="once per week",0.14,IF('6 months'!CY:CY="2-4 per week",0.43,IF('6 months'!CY:CY="more than 4 per week",0.8)))))</f>
        <v>0.02</v>
      </c>
      <c r="CZ17">
        <f>IF('6 months'!CZ:CZ="Never/less than 1 per month",0.02,IF('6 months'!CZ:CZ="1-3 per month",0.08,IF('6 months'!CZ:CZ="1-4 per week",0.43,IF('6 months'!CZ:CZ="more than 4 per week",0.8))))</f>
        <v>0.08</v>
      </c>
      <c r="DA17">
        <f>IF('6 months'!DA:DA="Never/less than 1 per month",0.02,IF('6 months'!DA:DA="1-3 per month",0.08,IF('6 months'!DA:DA="once per week",0.14,IF('6 months'!DA:DA="2-4 per week",0.43,IF('6 months'!DA:DA="more than 4 per week",0.8)))))</f>
        <v>0.02</v>
      </c>
      <c r="DB17">
        <f>IF('6 months'!DB:DB="Never/less than 1 per month",0.02,IF('6 months'!DB:DB="1-3 per month",0.08,IF('6 months'!DB:DB="1-4 per week",0.43,IF('6 months'!DB:DB="more than 4 per week",0.8))))</f>
        <v>0.02</v>
      </c>
      <c r="DC17">
        <f>IF('6 months'!DC:DC="Never/less than 1 per month",0.02,IF('6 months'!DC:DC="1-3 per month",0.08,IF('6 months'!DC:DC="once per week",0.14,IF('6 months'!DC:DC="2-4 per week",0.43,IF('6 months'!DC:DC="more than 4 per week",0.8)))))</f>
        <v>0.08</v>
      </c>
      <c r="DD17">
        <f>IF('6 months'!DD:DD="Never/less than 1 per month",0.02,IF('6 months'!DD:DD="1-3 per month",0.08,IF('6 months'!DD:DD="one per week",0.14,IF('6 months'!DD:DD="2-4 per week",0.43,IF('6 months'!DD:DD="more than 4 per week",0.8)))))</f>
        <v>0.08</v>
      </c>
      <c r="DE17">
        <f>IF('6 months'!DE:DE="Never/less than 1 per month",0.02,IF('6 months'!DE:DE="1-3 per month",0.08,IF('6 months'!DE:DE="1 per week",0.14,IF('6 months'!DE:DE="2-4 per week",0.8,IF('6 months'!DE:DE="more than 4 per week",0.8)))))</f>
        <v>0.14000000000000001</v>
      </c>
      <c r="DF17">
        <f>IF('6 months'!DF:DF="Never/less than once per month",0.02,IF('6 months'!DF:DF="1-3 times per month",0.08,IF('6 months'!DF:DF="once per week",0.14,IF('6 months'!DF:DF="more than once week",0.43))))</f>
        <v>0.02</v>
      </c>
      <c r="DG17">
        <f>IF('6 months'!DG:DG="Never/less than 1 per month",0.02,IF('6 months'!DG:DG="1-3 per month",0.08,IF('6 months'!DG:DG="1 per week",0.14,IF('6 months'!DG:DG="more than 1 per week",0.8))))</f>
        <v>0.02</v>
      </c>
      <c r="DH17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17">
        <f>IF('6 months'!DI:DI="Never/less than 1/month",0.02,IF('6 months'!DI:DI="1-3 times/month",0.08,IF('6 months'!DI:DI="once per week",0.14,IF('6 months'!DI:DI="2-4 times/week",0.43,IF('6 months'!DI:DI="1 or more per day",1)))))</f>
        <v>0.02</v>
      </c>
      <c r="DJ17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17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0.02</v>
      </c>
      <c r="DL17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17">
        <f>IF('6 months'!DM:DM="never/less than 1 per month",0.02,IF('6 months'!DM:DM="1-3 times per month",0.08,IF('6 months'!DM:DM="once per week",0.14,IF('6 months'!DM:DM="2-4 imes/week",0.43,IF('6 months'!DM:DM="more than 4 times per week",0.8)))))</f>
        <v>0.14000000000000001</v>
      </c>
      <c r="DN17">
        <f>IF('6 months'!DN:DN="Never/less than 1 per month",0.02,IF('6 months'!DN:DN="1-3 per month",0.08,IF('6 months'!DN:DN="one per week",0.14,IF('6 months'!DN:DN="2-4 per week",0.43,IF('6 months'!DN:DN="more than 4 per week",0.8)))))</f>
        <v>0.08</v>
      </c>
      <c r="DO17">
        <f>IF('6 months'!DO:DO="never/less than 1 per month",0.02,IF('6 months'!DO:DO="1-3 times per month",0.08,IF('6 months'!DO:DO="once per week",0.14,IF('6 months'!DO:DO="2-4 imes/week",0.43,IF('6 months'!DO:DO="more than 4 times per week",0.8)))))</f>
        <v>0.14000000000000001</v>
      </c>
      <c r="DP17">
        <f>IF('6 months'!DP:DP="Never/less than 1 per month",0.02,IF('6 months'!DP:DP="1-3 per month",0.08,IF('6 months'!DP:DP="once per week",0.14,IF('6 months'!DP:DP="2-4 per week",0.43,IF('6 months'!DP:DP="more than 4 per week",0.8)))))</f>
        <v>0.08</v>
      </c>
      <c r="DQ17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17">
        <f>IF('6 months'!DR:DR="Never/less than 1 per month",0.02,IF('6 months'!DR:DR="1-3 per month",0.08,IF('6 months'!DR:DR="once per week",0.14,IF('6 months'!DR:DR="2-4 per week",0.43,IF('6 months'!DR:DR="more than 4 per week",0.8)))))</f>
        <v>0.08</v>
      </c>
      <c r="DS17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17">
        <f>IF('6 months'!DT:DT="Never/less than 1 per month",0.02,IF('6 months'!DT:DT="1-3 per month",0.08,IF('6 months'!DT:DT="once per week",0.14,IF('6 months'!DT:DT="2-4 per week",0.43,IF('6 months'!DT:DT="more than 4  per week",0.8)))))</f>
        <v>0.08</v>
      </c>
      <c r="DU17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17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17">
        <f>IF('6 months'!DW:DW="Never/less than 1 per month",0.02,IF('6 months'!DW:DW="1-3 per month",0.08,IF('6 months'!DW:DW="once per week",0.14,IF('6 months'!DW:DW="2-4 per week",0.43,IF('6 months'!DW:DW="more than 4 per week",0.8)))))</f>
        <v>0.08</v>
      </c>
      <c r="DX17">
        <f>IF('6 months'!DX:DX="Never/less than 1/month",0.02,IF('6 months'!DX:DX="1-3 times/month",0.08,IF('6 months'!DX:DX="once per week",0.14,IF('6 months'!DX:DX="2-4 times/week",0.43,IF('6 months'!DX:DX="more than 4 times/week",0.8)))))</f>
        <v>0.08</v>
      </c>
      <c r="DY17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17">
        <f>IF('6 months'!DZ:DZ="Never/less than 1/month",0.02,IF('6 months'!DZ:DZ="1-3 times/month",0.08,IF('6 months'!DZ:DZ="once per week",0.14,IF('6 months'!DZ:DZ="2-4 times/week",0.43,IF('6 months'!DZ:DZ="more than 4 times/week",0.8)))))</f>
        <v>0.08</v>
      </c>
      <c r="EA17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17">
        <f>IF('6 months'!EB:EB="Never/less than 1 per month",0.02,IF('6 months'!EB:EB="1-3 per month",0.08,IF('6 months'!EB:EB="once per week",0.14,IF('6 months'!EB:EB="2-4 per week",0.43,IF('6 months'!EB:EB="more than 4 per week",0.8)))))</f>
        <v>0.02</v>
      </c>
      <c r="EC17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17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17">
        <f>IF('6 months'!EE:EE="Never/less than 1/month",0.02,IF('6 months'!EE:EE="1-3 times per month",0.08,IF('6 months'!EE:EE="once per week",0.14,IF('6 months'!EE:EE="2-6 times/week",0.8,IF('6 months'!EE:EE="1 or more per day",1)))))</f>
        <v>0.08</v>
      </c>
      <c r="EF17">
        <f>IF('6 months'!EF:EF="Never/less than 1 per month",0.02,IF('6 months'!EF:EF="1-3 per month",0.08,IF('6 months'!EF:EF="once per week",0.14,IF('6 months'!EF:EF="2-4 per week",0.43,IF('6 months'!EF:EF="more than 4 per week",0.8)))))</f>
        <v>0.08</v>
      </c>
      <c r="EG17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17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17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2</v>
      </c>
      <c r="EJ17">
        <f>IF('6 months'!EJ:EJ="Never/less than once per month",0.02,IF('6 months'!EJ:EJ="1-3 times per month",0.08,IF('6 months'!EJ:EJ="once per week",0.14,IF('6 months'!EJ:EJ="more than once week",0.43))))</f>
        <v>0.02</v>
      </c>
      <c r="EK17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17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0.02</v>
      </c>
      <c r="EM17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0.02</v>
      </c>
      <c r="EN17">
        <f>IF('6 months'!EN:EN="Never/less than 1 per month",0.02,IF('6 months'!EN:EN="1-3 per month",0.08,IF('6 months'!EN:EN="1 per week",0.14,IF('6 months'!EN:EN="2-4 per week",0.8,IF('6 months'!EN:EN="more than 4 per week",0.8)))))</f>
        <v>0.02</v>
      </c>
      <c r="EO17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0.08</v>
      </c>
      <c r="EP17">
        <f>IF('6 months'!EP:EP="Never/less than 1/month",0.02,IF('6 months'!EP:EP="1-3 times/month",0.08,IF('6 months'!EP:EP="once per week",0.14,IF('6 months'!EP:EP="2-4 times/week",0.43,IF('6 months'!EP:EP="more than 4 times/week",0.8)))))</f>
        <v>0.08</v>
      </c>
      <c r="EQ17">
        <f>IF('6 months'!EQ:EQ="Never/less than 1/month",0.02,IF('6 months'!EQ:EQ="1-3 times/month",0.08,IF('6 months'!EQ:EQ="once per week",0.14,IF('6 months'!EQ:EQ="2-4 times/week",0.43,IF('6 months'!EQ:EQ="more than 4 times/week",0.8)))))</f>
        <v>0.08</v>
      </c>
    </row>
    <row r="18" spans="1:147" x14ac:dyDescent="0.25">
      <c r="A18">
        <v>122</v>
      </c>
      <c r="B18">
        <f>IF('6 months'!B:B="Never/less than 1/month",0.02,IF('6 months'!B:B="1-3 times per month",0.08,IF('6 months'!B:B="once per week",0.14,IF('6 months'!B:B="2-6 times/week",0.8,IF('6 months'!B:B="1 or more per day",1)))))</f>
        <v>1</v>
      </c>
      <c r="C18">
        <f>IF('6 months'!C:C="Never/less than 1/month",0.02,IF('6 months'!C:C="1-3 times per month",0.08,IF('6 months'!C:C="once per week",0.14,IF('6 months'!C:C="2-6 times/week",0.8,IF('6 months'!C:C="1 or more per day",1)))))</f>
        <v>0.8</v>
      </c>
      <c r="D18">
        <f>IF('6 months'!D:D="Never/less than 1/month",0.02,IF('6 months'!D:D="1-3 times per month",0.08,IF('6 months'!D:D="once per week",0.14,IF('6 months'!D:D="2-6 times/week",0.8,IF('6 months'!D:D="1 or more per day",1)))))</f>
        <v>0.08</v>
      </c>
      <c r="E18">
        <f>IF('6 months'!E:E="Never/less than 1 per month",0.02,IF('6 months'!E:E="1-3 per month",0.08,IF('6 months'!E:E="once per week",0.14,IF('6 months'!E:E="2-4 per week",0.43,IF('6 months'!E:E="1 or more per day",1)))))</f>
        <v>0.02</v>
      </c>
      <c r="F18">
        <f>IF('6 months'!F:F="Never/less than 1/month",0.02,IF('6 months'!F:F="1-3 times/month",0.08,IF('6 months'!F:F="once per week",0.14,IF('6 months'!F:F="2-4 times/week",0.43,IF('6 months'!F:F="more than 4 times/week",0.8)))))</f>
        <v>0.14000000000000001</v>
      </c>
      <c r="G18">
        <f>IF('6 months'!G:G="Never/less than 1/month",0.02,IF('6 months'!G:G="1-3 times per month",0.08,IF('6 months'!G:G="once per week",0.14,IF('6 months'!G:G="2-6 times/week",0.8,IF('6 months'!G:G="1 or more per day",1)))))</f>
        <v>0.14000000000000001</v>
      </c>
      <c r="H18">
        <f>IF('6 months'!H:H="Never/less than 1 per month",0.02,IF('6 months'!H:H="1-3 per month",0.08,IF('6 months'!H:H="once per week",0.14,IF('6 months'!H:H="2-4 per week",0.43,IF('6 months'!H:H="more than 4 per week",0.8)))))</f>
        <v>0.43</v>
      </c>
      <c r="I18">
        <f>IF('6 months'!I:I="Never/less than 1 per month",0.02,IF('6 months'!I:I="1-3 per month",0.08,IF('6 months'!I:I="once per week",0.14,IF('6 months'!I:I="2-4 per week",0.43,IF('6 months'!I:I="more than 4 per week",0.8)))))</f>
        <v>0.02</v>
      </c>
      <c r="J18">
        <f>IF('6 months'!J:J="Never/less than 1 per month",0.02,IF('6 months'!J:J="1-3 per month",0.08,IF('6 months'!J:J="once per week",0.14,IF('6 months'!J:J="2-4 per week",0.43,IF('6 months'!J:J="more than 4 per week",0.8)))))</f>
        <v>0.02</v>
      </c>
      <c r="K18">
        <f>IF('6 months'!K:K="Never/less than 1 per month",0.02,IF('6 months'!K:K="1-3 per month",0.08,IF('6 months'!K:K="1 per week",0.14,IF('6 months'!K:K="2-4 per week",0.8,IF('6 months'!K:K="more than 4 per week",0.8)))))</f>
        <v>0.02</v>
      </c>
      <c r="L18">
        <f>IF('6 months'!L:L="Never/less than 1/month",0.02,IF('6 months'!L:L="1-3 times/month",0.08,IF('6 months'!L:L="once per week",0.14,IF('6 months'!L:L="2-4 times/week",0.43,IF('6 months'!L:L="more than 4 times/week",0.8)))))</f>
        <v>0.02</v>
      </c>
      <c r="M18">
        <f>IF('6 months'!M:M="Never/less than 1/month",0.02,IF('6 months'!M:M="1-3 times/month",0.08,IF('6 months'!M:M="once per week",0.14,IF('6 months'!M:M="2-4 times/week",0.43,IF('6 months'!M:M="more than 4 times/week",0.8)))))</f>
        <v>0.08</v>
      </c>
      <c r="N18">
        <f>IF('6 months'!N:N="Never/less than 1 per month",0.02,IF('6 months'!N:N="1-3 per month",0.08,IF('6 months'!N:N="1 per week",0.14,IF('6 months'!N:N="2-4 per week",0.8,IF('6 months'!N:N="more than 4 per week",0.8)))))</f>
        <v>0.02</v>
      </c>
      <c r="O18">
        <f>IF('6 months'!O:O="Never/less than 1 per month",0.02,IF('6 months'!O:O="1-3 per month",0.08,IF('6 months'!O:O="one per week",0.14,IF('6 months'!O:O="2-6 per week",0.8,IF('6 months'!O:O="1 or more per day",1)))))</f>
        <v>0.02</v>
      </c>
      <c r="P18" t="s">
        <v>182</v>
      </c>
      <c r="Q18">
        <f>IF('6 months'!Q:Q="Never/less than 1 per month",0.02,IF('6 months'!Q:Q="1-3 per month",0.08,IF('6 months'!Q:Q="1 per week",0.14,IF('6 months'!Q:Q="2-6 per week",0.8,IF('6 months'!Q:Q="1 per day",1,IF('6 months'!Q:Q="more than 1 per day",2.5))))))</f>
        <v>0.8</v>
      </c>
      <c r="R18">
        <f>IF('6 months'!R:R="Never/less than once per month",0.02,IF('6 months'!R:R="1-3 times per month",0.08,IF('6 months'!R:R="once per week",0.14,IF('6 months'!R:R="more than once week",0.43))))</f>
        <v>0.02</v>
      </c>
      <c r="S18">
        <f>IF('6 months'!S:S="Never/less than 1 per month",0.02,IF('6 months'!S:S="1-3 per month",0.08,IF('6 months'!S:S="1 per week",0.14,IF('6 months'!S:S="more than 1 per week",0.8))))</f>
        <v>0.08</v>
      </c>
      <c r="T18">
        <f>IF('6 months'!T:T="Never/less than once per month",0.02,IF('6 months'!T:T="1-3 times per month",0.08,IF('6 months'!T:T="once per week",0.14,IF('6 months'!T:T="more than once week",0.43))))</f>
        <v>0.02</v>
      </c>
      <c r="U18">
        <f>IF('6 months'!U:U="Never/less than 1/month",0.02,IF('6 months'!U:U="1-3 times/month",0.08,IF('6 months'!U:U="once per week",0.14,IF('6 months'!U:U="2-4 times/week",0.43,IF('6 months'!U:U="more than 4 times/week",0.8)))))</f>
        <v>0.08</v>
      </c>
      <c r="V18">
        <f>IF('6 months'!V:V="Never/less than 1/month",0.02,IF('6 months'!V:V="1-3 times/month",0.08,IF('6 months'!V:V="once per week",0.14,IF('6 months'!V:V="2-4 times/week",0.43,IF('6 months'!V:V="more than 4 times/week",0.8)))))</f>
        <v>0.08</v>
      </c>
      <c r="W18">
        <f>IF('6 months'!W:W="Never/less than 1/month",0.02,IF('6 months'!W:W="1-3 times/month",0.08,IF('6 months'!W:W="once per week",0.14,IF('6 months'!W:W="2-4 times/week",0.43,IF('6 months'!W:W="more than 4 times/week",0.8)))))</f>
        <v>0.08</v>
      </c>
      <c r="X18" t="s">
        <v>182</v>
      </c>
      <c r="Y18">
        <f>IF('6 months'!Y:Y="Never/less than 1 per month",0.02,IF('6 months'!Y:Y="1-3 per month",0.08,IF('6 months'!Y:Y="once per week",0.14,IF('6 months'!Y:Y="2-4 per week",0.43,IF('6 months'!Y:Y="more than 4 per week",0.8)))))</f>
        <v>0.14000000000000001</v>
      </c>
      <c r="Z18">
        <f>IF('6 months'!Z:Z="Never/less than 1 per month",0.02,IF('6 months'!Z:Z="1-3 per month",0.08,IF('6 months'!Z:Z="once per week",0.14,IF('6 months'!Z:Z="2-4 per week",0.43,IF('6 months'!Z:Z="more than 4 per week",0.8)))))</f>
        <v>0.14000000000000001</v>
      </c>
      <c r="AA18">
        <f>IF('6 months'!AA:AA="Never/less than 1 per month",0.02,IF('6 months'!AA:AA="1-3 per month",0.08,IF('6 months'!AA:AA="once per week",0.14,IF('6 months'!AA:AA="2-4 per week",0.43,IF('6 months'!AA:AA="more than 4 per week",0.8)))))</f>
        <v>0.43</v>
      </c>
      <c r="AB18">
        <f>IF('6 months'!AB:AB="Never/less than 1 per month",0.02,IF('6 months'!AB:AB="1-3 per month",0.08,IF('6 months'!AB:AB="once per week",0.14,IF('6 months'!AB:AB="2-4 per week",0.43,IF('6 months'!AB:AB="more than 4 per week",0.8)))))</f>
        <v>0.02</v>
      </c>
      <c r="AC18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18">
        <f>IF('6 months'!AD:AD="Never/less than 1 per month",0.02,IF('6 months'!AD:AD="1-3 per month",0.08,IF('6 months'!AD:AD="one per week",0.14,IF('6 months'!AD:AD="2-4 per week",0.43,IF('6 months'!AD:AD="more than 4 per week",0.8)))))</f>
        <v>0.14000000000000001</v>
      </c>
      <c r="AE18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1</v>
      </c>
      <c r="AF18">
        <f>IF('6 months'!AF:AF="Never/less than 1 per month",0.02,IF('6 months'!AF:AF="1-3 per month",0.08,IF('6 months'!AF:AF="one per week",0.14,IF('6 months'!AF:AF="2-6 per week",0.8,IF('6 months'!AF:AF="1 or more per day",1)))))</f>
        <v>0.14000000000000001</v>
      </c>
      <c r="AG18">
        <f>IF('6 months'!AG:AG="never/less than 1 per month",0.02,IF('6 months'!AG:AG="1-3 times per month",0.08,IF('6 months'!AG:AG="once per week",0.14,IF('6 months'!AG:AG="2-4 times per week",0.43,IF('6 months'!AG:AG="more than 4 times per week",0.8)))))</f>
        <v>0.43</v>
      </c>
      <c r="AH18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0.43</v>
      </c>
      <c r="AI18">
        <f>IF('6 months'!AI:AI="Never/less than once per month",0.02,IF('6 months'!AI:AI="1-3 times per month",0.08,IF('6 months'!AI:AI="once per week",0.14,IF('6 months'!AI:AI="more than once week",0.43))))</f>
        <v>0.02</v>
      </c>
      <c r="AJ18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18">
        <f>IF('6 months'!AK:AK="Never/less than 1 per month",0.02,IF('6 months'!AK:AK="1-3 per month",0.08,IF('6 months'!AK:AK="one per week",0.14,IF('6 months'!AK:AK="2-6 per week",0.8,IF('6 months'!AK:AK="1 or more per day",1)))))</f>
        <v>0.14000000000000001</v>
      </c>
      <c r="AL18">
        <f>IF('6 months'!AL:AL="Never/less than 1/month",0.02,IF('6 months'!AL:AL="1-3 times/month",0.08,IF('6 months'!AL:AL="once per week",0.14,IF('6 months'!AL:AL="2-4 times/week",0.43,IF('6 months'!AL:AL="more than 4 times/week",0.8)))))</f>
        <v>0.08</v>
      </c>
      <c r="AM18">
        <f>IF('6 months'!AM:AM="Never/less than 1 per month",0.02,IF('6 months'!AM:AM="1-3 per month",0.08,IF('6 months'!AM:AM="one per week",0.14,IF('6 months'!AM:AM="2-6 per week",0.8,IF('6 months'!AM:AM="1 or more per day",1)))))</f>
        <v>0.8</v>
      </c>
      <c r="AN18">
        <f>IF('6 months'!AN:AN="Never/less than 1 per month",0.02,IF('6 months'!AN:AN="1-3 per month",0.08,IF('6 months'!AN:AN="1 per week",0.14,IF('6 months'!AN:AN="2-4 per week",0.8,IF('6 months'!AN:AN="more than 4 per week",0.8)))))</f>
        <v>0.8</v>
      </c>
      <c r="AO18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18">
        <f>IF('6 months'!AP:AP="Never/less than 1 per month",0.02,IF('6 months'!AP:AP="1-3 per month",0.08,IF('6 months'!AP:AP="1 per week",0.14,IF('6 months'!AP:AP="more than 1 per week",0.8))))</f>
        <v>0.14000000000000001</v>
      </c>
      <c r="AQ18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18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0.8</v>
      </c>
      <c r="AS18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18">
        <f>IF('6 months'!AT:AT="Never/less than 1 per month",0.02,IF('6 months'!AT:AT="1-3 per month",0.08,IF('6 months'!AT:AT="1-4 per week",0.43,IF('6 months'!AT:AT="more than 4 per week",0.8))))</f>
        <v>0.02</v>
      </c>
      <c r="AU18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18">
        <f>IF('6 months'!AV:AV="Never/less than 1 per month",0.02,IF('6 months'!AV:AV="1-3 per month",0.08,IF('6 months'!AV:AV="one per week",0.14,IF('6 months'!AV:AV="2-6 per week",0.8,IF('6 months'!AV:AV="1 or more per day",1)))))</f>
        <v>0.14000000000000001</v>
      </c>
      <c r="AW18">
        <f>IF('6 months'!AW:AW="Never/less than 1 per month",0.02,IF('6 months'!AW:AW="1-3 per month",0.08,IF('6 months'!AW:AW="once per week",0.14,IF('6 months'!AW:AW="2-4 per week",0.43,IF('6 months'!AW:AW="more than 4 per week",0.8)))))</f>
        <v>0.02</v>
      </c>
      <c r="AX18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18">
        <f>IF('6 months'!AY:AY="Never/less than 1 per month",0.02,IF('6 months'!AY:AY="1-3 per month",0.08,IF('6 months'!AY:AY="1 per week",0.14,IF('6 months'!AY:AY="2-4 per week",0.43,IF('6 months'!AY:AY="more than 4 per week",0.8)))))</f>
        <v>0.43</v>
      </c>
      <c r="AZ18">
        <f>IF('6 months'!AZ:AZ="Never/less than 1 per month",0.02,IF('6 months'!AZ:AZ="1-3 per month",0.08,IF('6 months'!AZ:AZ="once per week",0.14,IF('6 months'!AZ:AZ="2-4 per week",0.43,IF('6 months'!AZ:AZ="more than 4 per week",0.8)))))</f>
        <v>0.14000000000000001</v>
      </c>
      <c r="BA18">
        <f>IF('6 months'!BA:BA="Never/less than 1 per month",0.02,IF('6 months'!BA:BA="1-3 per month",0.08,IF('6 months'!BA:BA="1 per week",0.14,IF('6 months'!BA:BA="2-4 per week",0.8,IF('6 months'!BA:BA="more than 4 per week",0.8)))))</f>
        <v>0.14000000000000001</v>
      </c>
      <c r="BB18">
        <f>IF('6 months'!BB:BB="Never/less than 1 per month",0.02,IF('6 months'!BB:BB="1-3 per month",0.08,IF('6 months'!BB:BB="1 per week",0.14,IF('6 months'!BB:BB="2-4 per week",0.8,IF('6 months'!BB:BB="more than 4 per week",0.8)))))</f>
        <v>0.14000000000000001</v>
      </c>
      <c r="BC18">
        <f>IF('6 months'!BC:BC="Never/less than 1 per month",0.02,IF('6 months'!BC:BC="1-3 per month",0.08,IF('6 months'!BC:BC="once per week",0.14,IF('6 months'!BC:BC="2-4 per week",0.43,IF('6 months'!BC:BC="more than 4 per week",0.8)))))</f>
        <v>0.14000000000000001</v>
      </c>
      <c r="BD18">
        <f>IF('6 months'!BD:BD="Never/less than 1 per month",0.02,IF('6 months'!BD:BD="1-3 per month",0.08,IF('6 months'!BD:BD="1 per week",0.14,IF('6 months'!BD:BD="more than 1 per week",0.8))))</f>
        <v>0.14000000000000001</v>
      </c>
      <c r="BE18">
        <f>IF('6 months'!BE:BE="Never/less than 1 per month",0.02,IF('6 months'!BE:BE="1-3 per month",0.08,IF('6 months'!BE:BE="1 per week",0.14,IF('6 months'!BE:BE="more than 1 per week",0.8))))</f>
        <v>0.14000000000000001</v>
      </c>
      <c r="BF18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18">
        <f>IF('6 months'!BG:BG="Never/less than 1/month",0.02,IF('6 months'!BG:BG="1-3 times/month",0.08,IF('6 months'!BG:BG="once per week",0.14,IF('6 months'!BG:BG="2-4 times/week",0.43,IF('6 months'!BG:BG="more than 4 times/week",0.8)))))</f>
        <v>0.8</v>
      </c>
      <c r="BH18">
        <f>IF('6 months'!BH:BH="Never/less than 1/month",0.02,IF('6 months'!BH:BH="1-3 times/month",0.08,IF('6 months'!BH:BH="once per week",0.14,IF('6 months'!BH:BH="2-4 times/week",0.43,IF('6 months'!BH:BH="more than 4 times/week",0.8)))))</f>
        <v>0.08</v>
      </c>
      <c r="BI18">
        <f>IF('6 months'!BI:BI="Never/less than 1/month",0.02,IF('6 months'!BI:BI="1-3 times/month",0.08,IF('6 months'!BI:BI="once per week",0.14,IF('6 months'!BI:BI="2-4 times/week",0.43,IF('6 months'!BI:BI="1 or more per day",1)))))</f>
        <v>0.08</v>
      </c>
      <c r="BJ18">
        <f>IF('6 months'!BJ:BJ="Never/less than 1 per month",0.02,IF('6 months'!BJ:BJ="1-3 per month",0.08,IF('6 months'!BJ:BJ="one per week",0.14,IF('6 months'!BJ:BJ="2-4 per week",0.43,IF('6 months'!BJ:BJ="more than 4 per week",0.8)))))</f>
        <v>0.43</v>
      </c>
      <c r="BK18">
        <f>IF('6 months'!BK:BK="Never/less than 1 per month",0.02,IF('6 months'!BK:BK="1-3 per month",0.08,IF('6 months'!BK:BK="once per week",0.14,IF('6 months'!BK:BK="2-4 per week",0.43,IF('6 months'!BK:BK="more than 4 per week",0.8)))))</f>
        <v>0.14000000000000001</v>
      </c>
      <c r="BL18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18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18">
        <f>IF('6 months'!BN:BN="Never/less than 1 per month",0.02,IF('6 months'!BN:BN="1-3 per month",0.08,IF('6 months'!BN:BN="once per week",0.14,IF('6 months'!BN:BN="2-4 per week",0.43,IF('6 months'!BN:BN="more than 4 per week",0.8)))))</f>
        <v>0.14000000000000001</v>
      </c>
      <c r="BO18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18">
        <f>IF('6 months'!BP:BP="Never/less than 1 per month",0.02,IF('6 months'!BP:BP="1-3 per month",0.08,IF('6 months'!BP:BP="one per week",0.14,IF('6 months'!BP:BP="2-4 per week",0.43,IF('6 months'!BP:BP="more than 4 per week",0.8)))))</f>
        <v>0.14000000000000001</v>
      </c>
      <c r="BQ18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18">
        <f>IF('6 months'!BR:BR="never/less than 1 per month",0.02,IF('6 months'!BR:BR="1-3 times per month",0.08,IF('6 months'!BR:BR="once per week",0.14,IF('6 months'!BR:BR="2-4 times per week",0.43,IF('6 months'!BR:BR="more than 4 times per week",0.8)))))</f>
        <v>0.43</v>
      </c>
      <c r="BS18">
        <f>IF('6 months'!BS:BS="Never/less than 1 per month",0.02,IF('6 months'!BS:BS="1-3 per month",0.08,IF('6 months'!BS:BS="once per week",0.14,IF('6 months'!BS:BS="2-4 per week",0.43,IF('6 months'!BS:BS="more than 4 per week",0.8)))))</f>
        <v>0.43</v>
      </c>
      <c r="BT18">
        <f>IF('6 months'!BT:BT="Never/less than 1/month",0.02,IF('6 months'!BT:BT="1-3 times per month",0.08,IF('6 months'!BT:BT="once per week",0.14,IF('6 months'!BT:BT="2-6 times/week",0.8,IF('6 months'!BT:BT="1 or more per day",1)))))</f>
        <v>0.02</v>
      </c>
      <c r="BU18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18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18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18">
        <f>IF('6 months'!BX:BX="Never/less than 1 per month",0.02,IF('6 months'!BX:BX="1-3 per month",0.08,IF('6 months'!BX:BX="once per week",0.14,IF('6 months'!BX:BX="2-4 per week",0.43,IF('6 months'!BX:BX="more than 4 per week",0.8)))))</f>
        <v>0.14000000000000001</v>
      </c>
      <c r="BY18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18">
        <f>IF('6 months'!BZ:BZ="never/less than 1 per month",0.02,IF('6 months'!BZ:BZ="1-3 times per month",0.08,IF('6 months'!BZ:BZ="once per week",0.14,IF('6 months'!BZ:BZ="2-4 imes/week",0.43,IF('6 months'!BZ:BZ="more than 4 times per week",0.8)))))</f>
        <v>0.14000000000000001</v>
      </c>
      <c r="CA18">
        <f>IF('6 months'!CA:CA="Never/less than 1 per month",0.02,IF('6 months'!CA:CA="1-3 per month",0.08,IF('6 months'!CA:CA="once per week",0.14,IF('6 months'!CA:CA="2-4 per week",0.43,IF('6 months'!CA:CA="more than 4 per week",0.8)))))</f>
        <v>0.14000000000000001</v>
      </c>
      <c r="CB18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18">
        <f>IF('6 months'!CC:CC="Never/less than 1 per month",0.02,IF('6 months'!CC:CC="1-3 per month",0.08,IF('6 months'!CC:CC="one per week",0.14,IF('6 months'!CC:CC="2-6 per week",0.8,IF('6 months'!CC:CC="1 or more per day",1)))))</f>
        <v>0.02</v>
      </c>
      <c r="CD18">
        <f>IF('6 months'!CD:CD="Never/less than 1/month",0.02,IF('6 months'!CD:CD="1-3 times/month",0.08,IF('6 months'!CD:CD="once per week",0.14,IF('6 months'!CD:CD="2-4 times/week",0.43,IF('6 months'!CD:CD="more than 4 times/week",0.8)))))</f>
        <v>0.08</v>
      </c>
      <c r="CE18">
        <f>IF('6 months'!CE:CE="Never/less than 1 per month",0.02,IF('6 months'!CE:CE="1-3 per month",0.08,IF('6 months'!CE:CE="1 per week",0.14,IF('6 months'!CE:CE="2-4 per week",0.8,IF('6 months'!CE:CE="more than 4 per week",0.8)))))</f>
        <v>0.02</v>
      </c>
      <c r="CF18">
        <f>IF('6 months'!CF:CF="Never/less than 1 per month",0.02,IF('6 months'!CF:CF="1-3 per month",0.08,IF('6 months'!CF:CF="once per week",0.14,IF('6 months'!CF:CF="2-4 per week",0.43,IF('6 months'!CF:CF="more than 4 per week",0.8)))))</f>
        <v>0.43</v>
      </c>
      <c r="CG18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0.02</v>
      </c>
      <c r="CH18">
        <f>IF('6 months'!CH:CH="Never/less than once per month",0.02,IF('6 months'!CH:CH="1-3 times per month",0.08,IF('6 months'!CH:CH="once per week",0.14,IF('6 months'!CH:CH="more than once week",0.43))))</f>
        <v>0.02</v>
      </c>
      <c r="CI18">
        <f>IF('6 months'!CI:CI="Never/less than once per month",0.02,IF('6 months'!CI:CI="1-3 times per month",0.08,IF('6 months'!CI:CI="once per week",0.14,IF('6 months'!CI:CI="more than once week",0.43))))</f>
        <v>0.14000000000000001</v>
      </c>
      <c r="CJ18">
        <f>IF('6 months'!CJ:CJ="Never/less than 1/month",0.02,IF('6 months'!CJ:CJ="1-3 times per month",0.08,IF('6 months'!CJ:CJ="once per week",0.14,IF('6 months'!CJ:CJ="2-6 times/week",0.8,IF('6 months'!CJ:CJ="1 or more per day",1)))))</f>
        <v>0.14000000000000001</v>
      </c>
      <c r="CK18">
        <f>IF('6 months'!CK:CK="Never/less than 1 per month",0.02,IF('6 months'!CK:CK="1-3 per month",0.08,IF('6 months'!CK:CK="one per week",0.14,IF('6 months'!CK:CK="2-6 per week",0.8,IF('6 months'!CK:CK="1 or more per day",1)))))</f>
        <v>0.02</v>
      </c>
      <c r="CL18">
        <f>IF('6 months'!CL:CL="Never/less than 1 per month",0.02,IF('6 months'!CL:CL="1-3 per month",0.08,IF('6 months'!CL:CL="one per week",0.14,IF('6 months'!CL:CL="2-6 per week",0.8,IF('6 months'!CL:CL="1 or more per day",1)))))</f>
        <v>0.14000000000000001</v>
      </c>
      <c r="CM18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18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18">
        <f>IF('6 months'!CO:CO="Never/less than 1 per month",0.02,IF('6 months'!CO:CO="1-3 per month",0.08,IF('6 months'!CO:CO="1 per week",0.14,IF('6 months'!CO:CO="more than 1 per week",0.8))))</f>
        <v>0.02</v>
      </c>
      <c r="CP18">
        <f>IF('6 months'!CP:CP="Never/less than 1 per month",0.02,IF('6 months'!CP:CP="1-3 per month",0.08,IF('6 months'!CP:CP="1 per week",0.14,IF('6 months'!CP:CP="2-4 per week",0.8,IF('6 months'!CP:CP="more than 4 per week",0.8)))))</f>
        <v>0.14000000000000001</v>
      </c>
      <c r="CQ18">
        <f>IF('6 months'!CQ:CQ="Never/less than once per month",0.02,IF('6 months'!CQ:CQ="1-3 times per month",0.08,IF('6 months'!CQ:CQ="once per week",0.14,IF('6 months'!CQ:CQ="more than once week",0.43))))</f>
        <v>0.14000000000000001</v>
      </c>
      <c r="CR18">
        <f>IF('6 months'!CR:CR="Never/less than 1/month",0.02,IF('6 months'!CR:CR="1-3 times/month",0.08,IF('6 months'!CR:CR="once per week",0.14,IF('6 months'!CR:CR="2-4 times/week",0.43,IF('6 months'!CR:CR="more than 4 times/week",0.8)))))</f>
        <v>0.02</v>
      </c>
      <c r="CS18">
        <f>IF('6 months'!CS:CS="Never/less than 1 per month",0.02,IF('6 months'!CS:CS="1-3 per month",0.08,IF('6 months'!CS:CS="one per week",0.14,IF('6 months'!CS:CS="2-4 per week",0.43,IF('6 months'!CS:CS="more than 4 per week",0.8)))))</f>
        <v>0.14000000000000001</v>
      </c>
      <c r="CT18">
        <f>IF('6 months'!CT:CT="Never/less than 1 per month",0.02,IF('6 months'!CT:CT="1-3 per month",0.08,IF('6 months'!CT:CT="1 per week",0.14,IF('6 months'!CT:CT="more than 1 per week",0.8))))</f>
        <v>0.02</v>
      </c>
      <c r="CU18">
        <f>IF('6 months'!CU:CU="Never/less than 1/month",0.02,IF('6 months'!CU:CU="1-3 times per month",0.08,IF('6 months'!CU:CU="once per week",0.14,IF('6 months'!CU:CU="2-6 times/week",0.8,IF('6 months'!CU:CU="1 or more per day",1)))))</f>
        <v>0.02</v>
      </c>
      <c r="CV18">
        <f>IF('6 months'!CV:CV="Never/less than 1/month",0.02,IF('6 months'!CV:CV="1-3 times/month",0.08,IF('6 months'!CV:CV="once per week",0.14,IF('6 months'!CV:CV="2-4 times/week",0.43,IF('6 months'!CV:CV="more than 4 times/week",0.8)))))</f>
        <v>0.08</v>
      </c>
      <c r="CW18">
        <f>IF('6 months'!CW:CW="Never/less than 1 per month",0.02,IF('6 months'!CW:CW="1-3 per month",0.08,IF('6 months'!CW:CW="1 per week",0.14,IF('6 months'!CW:CW="more than 1 per week",0.8))))</f>
        <v>0.02</v>
      </c>
      <c r="CX18">
        <f>IF('6 months'!CX:CX="Never/less than once per month",0.02,IF('6 months'!CX:CX="1-3 times per month",0.08,IF('6 months'!CX:CX="once per week",0.14,IF('6 months'!CX:CX="more than once week",0.43))))</f>
        <v>0.02</v>
      </c>
      <c r="CY18">
        <f>IF('6 months'!CY:CY="Never/less than 1 per month",0.02,IF('6 months'!CY:CY="1-3 per month",0.08,IF('6 months'!CY:CY="once per week",0.14,IF('6 months'!CY:CY="2-4 per week",0.43,IF('6 months'!CY:CY="more than 4 per week",0.8)))))</f>
        <v>0.43</v>
      </c>
      <c r="CZ18">
        <f>IF('6 months'!CZ:CZ="Never/less than 1 per month",0.02,IF('6 months'!CZ:CZ="1-3 per month",0.08,IF('6 months'!CZ:CZ="1-4 per week",0.43,IF('6 months'!CZ:CZ="more than 4 per week",0.8))))</f>
        <v>0.43</v>
      </c>
      <c r="DA18">
        <f>IF('6 months'!DA:DA="Never/less than 1 per month",0.02,IF('6 months'!DA:DA="1-3 per month",0.08,IF('6 months'!DA:DA="once per week",0.14,IF('6 months'!DA:DA="2-4 per week",0.43,IF('6 months'!DA:DA="more than 4 per week",0.8)))))</f>
        <v>0.14000000000000001</v>
      </c>
      <c r="DB18">
        <f>IF('6 months'!DB:DB="Never/less than 1 per month",0.02,IF('6 months'!DB:DB="1-3 per month",0.08,IF('6 months'!DB:DB="1-4 per week",0.43,IF('6 months'!DB:DB="more than 4 per week",0.8))))</f>
        <v>0.43</v>
      </c>
      <c r="DC18">
        <f>IF('6 months'!DC:DC="Never/less than 1 per month",0.02,IF('6 months'!DC:DC="1-3 per month",0.08,IF('6 months'!DC:DC="once per week",0.14,IF('6 months'!DC:DC="2-4 per week",0.43,IF('6 months'!DC:DC="more than 4 per week",0.8)))))</f>
        <v>0.02</v>
      </c>
      <c r="DD18">
        <f>IF('6 months'!DD:DD="Never/less than 1 per month",0.02,IF('6 months'!DD:DD="1-3 per month",0.08,IF('6 months'!DD:DD="one per week",0.14,IF('6 months'!DD:DD="2-4 per week",0.43,IF('6 months'!DD:DD="more than 4 per week",0.8)))))</f>
        <v>0.43</v>
      </c>
      <c r="DE18">
        <f>IF('6 months'!DE:DE="Never/less than 1 per month",0.02,IF('6 months'!DE:DE="1-3 per month",0.08,IF('6 months'!DE:DE="1 per week",0.14,IF('6 months'!DE:DE="2-4 per week",0.8,IF('6 months'!DE:DE="more than 4 per week",0.8)))))</f>
        <v>0.14000000000000001</v>
      </c>
      <c r="DF18">
        <f>IF('6 months'!DF:DF="Never/less than once per month",0.02,IF('6 months'!DF:DF="1-3 times per month",0.08,IF('6 months'!DF:DF="once per week",0.14,IF('6 months'!DF:DF="more than once week",0.43))))</f>
        <v>0.08</v>
      </c>
      <c r="DG18">
        <f>IF('6 months'!DG:DG="Never/less than 1 per month",0.02,IF('6 months'!DG:DG="1-3 per month",0.08,IF('6 months'!DG:DG="1 per week",0.14,IF('6 months'!DG:DG="more than 1 per week",0.8))))</f>
        <v>0.02</v>
      </c>
      <c r="DH18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18">
        <f>IF('6 months'!DI:DI="Never/less than 1/month",0.02,IF('6 months'!DI:DI="1-3 times/month",0.08,IF('6 months'!DI:DI="once per week",0.14,IF('6 months'!DI:DI="2-4 times/week",0.43,IF('6 months'!DI:DI="1 or more per day",1)))))</f>
        <v>0.02</v>
      </c>
      <c r="DJ18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18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0.02</v>
      </c>
      <c r="DL18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18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18">
        <f>IF('6 months'!DN:DN="Never/less than 1 per month",0.02,IF('6 months'!DN:DN="1-3 per month",0.08,IF('6 months'!DN:DN="one per week",0.14,IF('6 months'!DN:DN="2-4 per week",0.43,IF('6 months'!DN:DN="more than 4 per week",0.8)))))</f>
        <v>0.02</v>
      </c>
      <c r="DO18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18">
        <f>IF('6 months'!DP:DP="Never/less than 1 per month",0.02,IF('6 months'!DP:DP="1-3 per month",0.08,IF('6 months'!DP:DP="once per week",0.14,IF('6 months'!DP:DP="2-4 per week",0.43,IF('6 months'!DP:DP="more than 4 per week",0.8)))))</f>
        <v>0.02</v>
      </c>
      <c r="DQ18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18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18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18">
        <f>IF('6 months'!DT:DT="Never/less than 1 per month",0.02,IF('6 months'!DT:DT="1-3 per month",0.08,IF('6 months'!DT:DT="once per week",0.14,IF('6 months'!DT:DT="2-4 per week",0.43,IF('6 months'!DT:DT="more than 4  per week",0.8)))))</f>
        <v>0.14000000000000001</v>
      </c>
      <c r="DU18">
        <f>IF('6 months'!DU:DU="Never/less than 1 per month",0.02,IF('6 months'!DU:DU="1-3 per month",0.08,IF('6 months'!DU:DU="one per week",0.14,IF('6 months'!DU:DU="2-6 per week",0.8,IF('6 months'!DU:DU="1 or more per day",1)))))</f>
        <v>0.14000000000000001</v>
      </c>
      <c r="DV18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0.14000000000000001</v>
      </c>
      <c r="DW18">
        <f>IF('6 months'!DW:DW="Never/less than 1 per month",0.02,IF('6 months'!DW:DW="1-3 per month",0.08,IF('6 months'!DW:DW="once per week",0.14,IF('6 months'!DW:DW="2-4 per week",0.43,IF('6 months'!DW:DW="more than 4 per week",0.8)))))</f>
        <v>0.14000000000000001</v>
      </c>
      <c r="DX18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18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18">
        <f>IF('6 months'!DZ:DZ="Never/less than 1/month",0.02,IF('6 months'!DZ:DZ="1-3 times/month",0.08,IF('6 months'!DZ:DZ="once per week",0.14,IF('6 months'!DZ:DZ="2-4 times/week",0.43,IF('6 months'!DZ:DZ="more than 4 times/week",0.8)))))</f>
        <v>0.02</v>
      </c>
      <c r="EA18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0.14000000000000001</v>
      </c>
      <c r="EB18">
        <f>IF('6 months'!EB:EB="Never/less than 1 per month",0.02,IF('6 months'!EB:EB="1-3 per month",0.08,IF('6 months'!EB:EB="once per week",0.14,IF('6 months'!EB:EB="2-4 per week",0.43,IF('6 months'!EB:EB="more than 4 per week",0.8)))))</f>
        <v>0.02</v>
      </c>
      <c r="EC18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18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18">
        <f>IF('6 months'!EE:EE="Never/less than 1/month",0.02,IF('6 months'!EE:EE="1-3 times per month",0.08,IF('6 months'!EE:EE="once per week",0.14,IF('6 months'!EE:EE="2-6 times/week",0.8,IF('6 months'!EE:EE="1 or more per day",1)))))</f>
        <v>0.08</v>
      </c>
      <c r="EF18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18">
        <f>IF('6 months'!EG:EG="Never/less than 1/month",0.02,IF('6 months'!EG:EG="1-3 times per month",0.08,IF('6 months'!EG:EG="once per week",0.14,IF('6 months'!EG:EG="2-6 times/week",0.8,IF('6 months'!EG:EG="1 or more per day",1)))))</f>
        <v>0.14000000000000001</v>
      </c>
      <c r="EH18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18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0.8</v>
      </c>
      <c r="EJ18">
        <f>IF('6 months'!EJ:EJ="Never/less than once per month",0.02,IF('6 months'!EJ:EJ="1-3 times per month",0.08,IF('6 months'!EJ:EJ="once per week",0.14,IF('6 months'!EJ:EJ="more than once week",0.43))))</f>
        <v>0.02</v>
      </c>
      <c r="EK18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18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0.43</v>
      </c>
      <c r="EM18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0.8</v>
      </c>
      <c r="EN18">
        <f>IF('6 months'!EN:EN="Never/less than 1 per month",0.02,IF('6 months'!EN:EN="1-3 per month",0.08,IF('6 months'!EN:EN="1 per week",0.14,IF('6 months'!EN:EN="2-4 per week",0.8,IF('6 months'!EN:EN="more than 4 per week",0.8)))))</f>
        <v>0.02</v>
      </c>
      <c r="EO18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2.5</v>
      </c>
      <c r="EP18">
        <f>IF('6 months'!EP:EP="Never/less than 1/month",0.02,IF('6 months'!EP:EP="1-3 times/month",0.08,IF('6 months'!EP:EP="once per week",0.14,IF('6 months'!EP:EP="2-4 times/week",0.43,IF('6 months'!EP:EP="more than 4 times/week",0.8)))))</f>
        <v>0.02</v>
      </c>
      <c r="EQ18">
        <f>IF('6 months'!EQ:EQ="Never/less than 1/month",0.02,IF('6 months'!EQ:EQ="1-3 times/month",0.08,IF('6 months'!EQ:EQ="once per week",0.14,IF('6 months'!EQ:EQ="2-4 times/week",0.43,IF('6 months'!EQ:EQ="more than 4 times/week",0.8)))))</f>
        <v>0.02</v>
      </c>
    </row>
    <row r="19" spans="1:147" x14ac:dyDescent="0.25">
      <c r="A19">
        <v>123</v>
      </c>
      <c r="B19">
        <f>IF('6 months'!B:B="Never/less than 1/month",0.02,IF('6 months'!B:B="1-3 times per month",0.08,IF('6 months'!B:B="once per week",0.14,IF('6 months'!B:B="2-6 times/week",0.8,IF('6 months'!B:B="1 or more per day",1)))))</f>
        <v>0.14000000000000001</v>
      </c>
      <c r="C19">
        <f>IF('6 months'!C:C="Never/less than 1/month",0.02,IF('6 months'!C:C="1-3 times per month",0.08,IF('6 months'!C:C="once per week",0.14,IF('6 months'!C:C="2-6 times/week",0.8,IF('6 months'!C:C="1 or more per day",1)))))</f>
        <v>0.8</v>
      </c>
      <c r="D19">
        <f>IF('6 months'!D:D="Never/less than 1/month",0.02,IF('6 months'!D:D="1-3 times per month",0.08,IF('6 months'!D:D="once per week",0.14,IF('6 months'!D:D="2-6 times/week",0.8,IF('6 months'!D:D="1 or more per day",1)))))</f>
        <v>0.02</v>
      </c>
      <c r="E19">
        <f>IF('6 months'!E:E="Never/less than 1 per month",0.02,IF('6 months'!E:E="1-3 per month",0.08,IF('6 months'!E:E="once per week",0.14,IF('6 months'!E:E="2-4 per week",0.43,IF('6 months'!E:E="1 or more per day",1)))))</f>
        <v>0.02</v>
      </c>
      <c r="F19">
        <f>IF('6 months'!F:F="Never/less than 1/month",0.02,IF('6 months'!F:F="1-3 times/month",0.08,IF('6 months'!F:F="once per week",0.14,IF('6 months'!F:F="2-4 times/week",0.43,IF('6 months'!F:F="more than 4 times/week",0.8)))))</f>
        <v>0.14000000000000001</v>
      </c>
      <c r="G19">
        <f>IF('6 months'!G:G="Never/less than 1/month",0.02,IF('6 months'!G:G="1-3 times per month",0.08,IF('6 months'!G:G="once per week",0.14,IF('6 months'!G:G="2-6 times/week",0.8,IF('6 months'!G:G="1 or more per day",1)))))</f>
        <v>0.14000000000000001</v>
      </c>
      <c r="H19">
        <f>IF('6 months'!H:H="Never/less than 1 per month",0.02,IF('6 months'!H:H="1-3 per month",0.08,IF('6 months'!H:H="once per week",0.14,IF('6 months'!H:H="2-4 per week",0.43,IF('6 months'!H:H="more than 4 per week",0.8)))))</f>
        <v>0.08</v>
      </c>
      <c r="I19">
        <f>IF('6 months'!I:I="Never/less than 1 per month",0.02,IF('6 months'!I:I="1-3 per month",0.08,IF('6 months'!I:I="once per week",0.14,IF('6 months'!I:I="2-4 per week",0.43,IF('6 months'!I:I="more than 4 per week",0.8)))))</f>
        <v>0.02</v>
      </c>
      <c r="J19">
        <f>IF('6 months'!J:J="Never/less than 1 per month",0.02,IF('6 months'!J:J="1-3 per month",0.08,IF('6 months'!J:J="once per week",0.14,IF('6 months'!J:J="2-4 per week",0.43,IF('6 months'!J:J="more than 4 per week",0.8)))))</f>
        <v>0.14000000000000001</v>
      </c>
      <c r="K19">
        <f>IF('6 months'!K:K="Never/less than 1 per month",0.02,IF('6 months'!K:K="1-3 per month",0.08,IF('6 months'!K:K="1 per week",0.14,IF('6 months'!K:K="2-4 per week",0.8,IF('6 months'!K:K="more than 4 per week",0.8)))))</f>
        <v>0.02</v>
      </c>
      <c r="L19">
        <f>IF('6 months'!L:L="Never/less than 1/month",0.02,IF('6 months'!L:L="1-3 times/month",0.08,IF('6 months'!L:L="once per week",0.14,IF('6 months'!L:L="2-4 times/week",0.43,IF('6 months'!L:L="more than 4 times/week",0.8)))))</f>
        <v>0.08</v>
      </c>
      <c r="M19">
        <f>IF('6 months'!M:M="Never/less than 1/month",0.02,IF('6 months'!M:M="1-3 times/month",0.08,IF('6 months'!M:M="once per week",0.14,IF('6 months'!M:M="2-4 times/week",0.43,IF('6 months'!M:M="more than 4 times/week",0.8)))))</f>
        <v>0.08</v>
      </c>
      <c r="N19">
        <f>IF('6 months'!N:N="Never/less than 1 per month",0.02,IF('6 months'!N:N="1-3 per month",0.08,IF('6 months'!N:N="1 per week",0.14,IF('6 months'!N:N="2-4 per week",0.8,IF('6 months'!N:N="more than 4 per week",0.8)))))</f>
        <v>0.14000000000000001</v>
      </c>
      <c r="O19">
        <f>IF('6 months'!O:O="Never/less than 1 per month",0.02,IF('6 months'!O:O="1-3 per month",0.08,IF('6 months'!O:O="one per week",0.14,IF('6 months'!O:O="2-6 per week",0.8,IF('6 months'!O:O="1 or more per day",1)))))</f>
        <v>0.02</v>
      </c>
      <c r="P19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19">
        <f>IF('6 months'!Q:Q="Never/less than 1 per month",0.02,IF('6 months'!Q:Q="1-3 per month",0.08,IF('6 months'!Q:Q="1 per week",0.14,IF('6 months'!Q:Q="2-6 per week",0.8,IF('6 months'!Q:Q="1 per day",1,IF('6 months'!Q:Q="more than 1 per day",2.5))))))</f>
        <v>0.14000000000000001</v>
      </c>
      <c r="R19">
        <f>IF('6 months'!R:R="Never/less than once per month",0.02,IF('6 months'!R:R="1-3 times per month",0.08,IF('6 months'!R:R="once per week",0.14,IF('6 months'!R:R="more than once week",0.43))))</f>
        <v>0.02</v>
      </c>
      <c r="S19">
        <f>IF('6 months'!S:S="Never/less than 1 per month",0.02,IF('6 months'!S:S="1-3 per month",0.08,IF('6 months'!S:S="1 per week",0.14,IF('6 months'!S:S="more than 1 per week",0.8))))</f>
        <v>0.02</v>
      </c>
      <c r="T19">
        <f>IF('6 months'!T:T="Never/less than once per month",0.02,IF('6 months'!T:T="1-3 times per month",0.08,IF('6 months'!T:T="once per week",0.14,IF('6 months'!T:T="more than once week",0.43))))</f>
        <v>0.14000000000000001</v>
      </c>
      <c r="U19">
        <f>IF('6 months'!U:U="Never/less than 1/month",0.02,IF('6 months'!U:U="1-3 times/month",0.08,IF('6 months'!U:U="once per week",0.14,IF('6 months'!U:U="2-4 times/week",0.43,IF('6 months'!U:U="more than 4 times/week",0.8)))))</f>
        <v>0.08</v>
      </c>
      <c r="V19">
        <f>IF('6 months'!V:V="Never/less than 1/month",0.02,IF('6 months'!V:V="1-3 times/month",0.08,IF('6 months'!V:V="once per week",0.14,IF('6 months'!V:V="2-4 times/week",0.43,IF('6 months'!V:V="more than 4 times/week",0.8)))))</f>
        <v>0.02</v>
      </c>
      <c r="W19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19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0.8</v>
      </c>
      <c r="Y19">
        <f>IF('6 months'!Y:Y="Never/less than 1 per month",0.02,IF('6 months'!Y:Y="1-3 per month",0.08,IF('6 months'!Y:Y="once per week",0.14,IF('6 months'!Y:Y="2-4 per week",0.43,IF('6 months'!Y:Y="more than 4 per week",0.8)))))</f>
        <v>0.02</v>
      </c>
      <c r="Z19">
        <f>IF('6 months'!Z:Z="Never/less than 1 per month",0.02,IF('6 months'!Z:Z="1-3 per month",0.08,IF('6 months'!Z:Z="once per week",0.14,IF('6 months'!Z:Z="2-4 per week",0.43,IF('6 months'!Z:Z="more than 4 per week",0.8)))))</f>
        <v>0.02</v>
      </c>
      <c r="AA19">
        <f>IF('6 months'!AA:AA="Never/less than 1 per month",0.02,IF('6 months'!AA:AA="1-3 per month",0.08,IF('6 months'!AA:AA="once per week",0.14,IF('6 months'!AA:AA="2-4 per week",0.43,IF('6 months'!AA:AA="more than 4 per week",0.8)))))</f>
        <v>0.14000000000000001</v>
      </c>
      <c r="AB19">
        <f>IF('6 months'!AB:AB="Never/less than 1 per month",0.02,IF('6 months'!AB:AB="1-3 per month",0.08,IF('6 months'!AB:AB="once per week",0.14,IF('6 months'!AB:AB="2-4 per week",0.43,IF('6 months'!AB:AB="more than 4 per week",0.8)))))</f>
        <v>0.14000000000000001</v>
      </c>
      <c r="AC19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19">
        <f>IF('6 months'!AD:AD="Never/less than 1 per month",0.02,IF('6 months'!AD:AD="1-3 per month",0.08,IF('6 months'!AD:AD="one per week",0.14,IF('6 months'!AD:AD="2-4 per week",0.43,IF('6 months'!AD:AD="more than 4 per week",0.8)))))</f>
        <v>0.02</v>
      </c>
      <c r="AE19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0.8</v>
      </c>
      <c r="AF19">
        <f>IF('6 months'!AF:AF="Never/less than 1 per month",0.02,IF('6 months'!AF:AF="1-3 per month",0.08,IF('6 months'!AF:AF="one per week",0.14,IF('6 months'!AF:AF="2-6 per week",0.8,IF('6 months'!AF:AF="1 or more per day",1)))))</f>
        <v>0.08</v>
      </c>
      <c r="AG19">
        <f>IF('6 months'!AG:AG="never/less than 1 per month",0.02,IF('6 months'!AG:AG="1-3 times per month",0.08,IF('6 months'!AG:AG="once per week",0.14,IF('6 months'!AG:AG="2-4 times per week",0.43,IF('6 months'!AG:AG="more than 4 times per week",0.8)))))</f>
        <v>0.08</v>
      </c>
      <c r="AH19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0.14000000000000001</v>
      </c>
      <c r="AI19">
        <f>IF('6 months'!AI:AI="Never/less than once per month",0.02,IF('6 months'!AI:AI="1-3 times per month",0.08,IF('6 months'!AI:AI="once per week",0.14,IF('6 months'!AI:AI="more than once week",0.43))))</f>
        <v>0.02</v>
      </c>
      <c r="AJ19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19">
        <f>IF('6 months'!AK:AK="Never/less than 1 per month",0.02,IF('6 months'!AK:AK="1-3 per month",0.08,IF('6 months'!AK:AK="one per week",0.14,IF('6 months'!AK:AK="2-6 per week",0.8,IF('6 months'!AK:AK="1 or more per day",1)))))</f>
        <v>0.08</v>
      </c>
      <c r="AL19">
        <f>IF('6 months'!AL:AL="Never/less than 1/month",0.02,IF('6 months'!AL:AL="1-3 times/month",0.08,IF('6 months'!AL:AL="once per week",0.14,IF('6 months'!AL:AL="2-4 times/week",0.43,IF('6 months'!AL:AL="more than 4 times/week",0.8)))))</f>
        <v>0.14000000000000001</v>
      </c>
      <c r="AM19">
        <f>IF('6 months'!AM:AM="Never/less than 1 per month",0.02,IF('6 months'!AM:AM="1-3 per month",0.08,IF('6 months'!AM:AM="one per week",0.14,IF('6 months'!AM:AM="2-6 per week",0.8,IF('6 months'!AM:AM="1 or more per day",1)))))</f>
        <v>0.08</v>
      </c>
      <c r="AN19">
        <f>IF('6 months'!AN:AN="Never/less than 1 per month",0.02,IF('6 months'!AN:AN="1-3 per month",0.08,IF('6 months'!AN:AN="1 per week",0.14,IF('6 months'!AN:AN="2-4 per week",0.8,IF('6 months'!AN:AN="more than 4 per week",0.8)))))</f>
        <v>0.14000000000000001</v>
      </c>
      <c r="AO19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19">
        <f>IF('6 months'!AP:AP="Never/less than 1 per month",0.02,IF('6 months'!AP:AP="1-3 per month",0.08,IF('6 months'!AP:AP="1 per week",0.14,IF('6 months'!AP:AP="more than 1 per week",0.8))))</f>
        <v>0.14000000000000001</v>
      </c>
      <c r="AQ19">
        <f>IF('6 months'!AQ:AQ="never/less than 1 per month",0.02,IF('6 months'!AQ:AQ="1-3 times per month",0.08,IF('6 months'!AQ:AQ="once per week",0.14,IF('6 months'!AQ:AQ="2-4 imes/week",0.43,IF('6 months'!AQ:AQ="more than 4 times per week",0.8)))))</f>
        <v>0.08</v>
      </c>
      <c r="AR19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19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19">
        <f>IF('6 months'!AT:AT="Never/less than 1 per month",0.02,IF('6 months'!AT:AT="1-3 per month",0.08,IF('6 months'!AT:AT="1-4 per week",0.43,IF('6 months'!AT:AT="more than 4 per week",0.8))))</f>
        <v>0.02</v>
      </c>
      <c r="AU19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19">
        <f>IF('6 months'!AV:AV="Never/less than 1 per month",0.02,IF('6 months'!AV:AV="1-3 per month",0.08,IF('6 months'!AV:AV="one per week",0.14,IF('6 months'!AV:AV="2-6 per week",0.8,IF('6 months'!AV:AV="1 or more per day",1)))))</f>
        <v>0.14000000000000001</v>
      </c>
      <c r="AW19">
        <f>IF('6 months'!AW:AW="Never/less than 1 per month",0.02,IF('6 months'!AW:AW="1-3 per month",0.08,IF('6 months'!AW:AW="once per week",0.14,IF('6 months'!AW:AW="2-4 per week",0.43,IF('6 months'!AW:AW="more than 4 per week",0.8)))))</f>
        <v>0.08</v>
      </c>
      <c r="AX19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19">
        <f>IF('6 months'!AY:AY="Never/less than 1 per month",0.02,IF('6 months'!AY:AY="1-3 per month",0.08,IF('6 months'!AY:AY="1 per week",0.14,IF('6 months'!AY:AY="2-4 per week",0.43,IF('6 months'!AY:AY="more than 4 per week",0.8)))))</f>
        <v>0.43</v>
      </c>
      <c r="AZ19">
        <f>IF('6 months'!AZ:AZ="Never/less than 1 per month",0.02,IF('6 months'!AZ:AZ="1-3 per month",0.08,IF('6 months'!AZ:AZ="once per week",0.14,IF('6 months'!AZ:AZ="2-4 per week",0.43,IF('6 months'!AZ:AZ="more than 4 per week",0.8)))))</f>
        <v>0.02</v>
      </c>
      <c r="BA19">
        <f>IF('6 months'!BA:BA="Never/less than 1 per month",0.02,IF('6 months'!BA:BA="1-3 per month",0.08,IF('6 months'!BA:BA="1 per week",0.14,IF('6 months'!BA:BA="2-4 per week",0.8,IF('6 months'!BA:BA="more than 4 per week",0.8)))))</f>
        <v>0.02</v>
      </c>
      <c r="BB19">
        <f>IF('6 months'!BB:BB="Never/less than 1 per month",0.02,IF('6 months'!BB:BB="1-3 per month",0.08,IF('6 months'!BB:BB="1 per week",0.14,IF('6 months'!BB:BB="2-4 per week",0.8,IF('6 months'!BB:BB="more than 4 per week",0.8)))))</f>
        <v>0.02</v>
      </c>
      <c r="BC19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19">
        <f>IF('6 months'!BD:BD="Never/less than 1 per month",0.02,IF('6 months'!BD:BD="1-3 per month",0.08,IF('6 months'!BD:BD="1 per week",0.14,IF('6 months'!BD:BD="more than 1 per week",0.8))))</f>
        <v>0.02</v>
      </c>
      <c r="BE19">
        <f>IF('6 months'!BE:BE="Never/less than 1 per month",0.02,IF('6 months'!BE:BE="1-3 per month",0.08,IF('6 months'!BE:BE="1 per week",0.14,IF('6 months'!BE:BE="more than 1 per week",0.8))))</f>
        <v>0.02</v>
      </c>
      <c r="BF19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19">
        <f>IF('6 months'!BG:BG="Never/less than 1/month",0.02,IF('6 months'!BG:BG="1-3 times/month",0.08,IF('6 months'!BG:BG="once per week",0.14,IF('6 months'!BG:BG="2-4 times/week",0.43,IF('6 months'!BG:BG="more than 4 times/week",0.8)))))</f>
        <v>0.14000000000000001</v>
      </c>
      <c r="BH19">
        <f>IF('6 months'!BH:BH="Never/less than 1/month",0.02,IF('6 months'!BH:BH="1-3 times/month",0.08,IF('6 months'!BH:BH="once per week",0.14,IF('6 months'!BH:BH="2-4 times/week",0.43,IF('6 months'!BH:BH="more than 4 times/week",0.8)))))</f>
        <v>0.14000000000000001</v>
      </c>
      <c r="BI19">
        <f>IF('6 months'!BI:BI="Never/less than 1/month",0.02,IF('6 months'!BI:BI="1-3 times/month",0.08,IF('6 months'!BI:BI="once per week",0.14,IF('6 months'!BI:BI="2-4 times/week",0.43,IF('6 months'!BI:BI="1 or more per day",1)))))</f>
        <v>0.14000000000000001</v>
      </c>
      <c r="BJ19">
        <f>IF('6 months'!BJ:BJ="Never/less than 1 per month",0.02,IF('6 months'!BJ:BJ="1-3 per month",0.08,IF('6 months'!BJ:BJ="one per week",0.14,IF('6 months'!BJ:BJ="2-4 per week",0.43,IF('6 months'!BJ:BJ="more than 4 per week",0.8)))))</f>
        <v>0.08</v>
      </c>
      <c r="BK19">
        <f>IF('6 months'!BK:BK="Never/less than 1 per month",0.02,IF('6 months'!BK:BK="1-3 per month",0.08,IF('6 months'!BK:BK="once per week",0.14,IF('6 months'!BK:BK="2-4 per week",0.43,IF('6 months'!BK:BK="more than 4 per week",0.8)))))</f>
        <v>0.02</v>
      </c>
      <c r="BL19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19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19">
        <f>IF('6 months'!BN:BN="Never/less than 1 per month",0.02,IF('6 months'!BN:BN="1-3 per month",0.08,IF('6 months'!BN:BN="once per week",0.14,IF('6 months'!BN:BN="2-4 per week",0.43,IF('6 months'!BN:BN="more than 4 per week",0.8)))))</f>
        <v>0.14000000000000001</v>
      </c>
      <c r="BO19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19">
        <f>IF('6 months'!BP:BP="Never/less than 1 per month",0.02,IF('6 months'!BP:BP="1-3 per month",0.08,IF('6 months'!BP:BP="one per week",0.14,IF('6 months'!BP:BP="2-4 per week",0.43,IF('6 months'!BP:BP="more than 4 per week",0.8)))))</f>
        <v>0.08</v>
      </c>
      <c r="BQ19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19">
        <f>IF('6 months'!BR:BR="never/less than 1 per month",0.02,IF('6 months'!BR:BR="1-3 times per month",0.08,IF('6 months'!BR:BR="once per week",0.14,IF('6 months'!BR:BR="2-4 times per week",0.43,IF('6 months'!BR:BR="more than 4 times per week",0.8)))))</f>
        <v>0.43</v>
      </c>
      <c r="BS19">
        <f>IF('6 months'!BS:BS="Never/less than 1 per month",0.02,IF('6 months'!BS:BS="1-3 per month",0.08,IF('6 months'!BS:BS="once per week",0.14,IF('6 months'!BS:BS="2-4 per week",0.43,IF('6 months'!BS:BS="more than 4 per week",0.8)))))</f>
        <v>0.02</v>
      </c>
      <c r="BT19">
        <f>IF('6 months'!BT:BT="Never/less than 1/month",0.02,IF('6 months'!BT:BT="1-3 times per month",0.08,IF('6 months'!BT:BT="once per week",0.14,IF('6 months'!BT:BT="2-6 times/week",0.8,IF('6 months'!BT:BT="1 or more per day",1)))))</f>
        <v>0.02</v>
      </c>
      <c r="BU19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0.8</v>
      </c>
      <c r="BV19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19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19">
        <f>IF('6 months'!BX:BX="Never/less than 1 per month",0.02,IF('6 months'!BX:BX="1-3 per month",0.08,IF('6 months'!BX:BX="once per week",0.14,IF('6 months'!BX:BX="2-4 per week",0.43,IF('6 months'!BX:BX="more than 4 per week",0.8)))))</f>
        <v>0.08</v>
      </c>
      <c r="BY19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0.14000000000000001</v>
      </c>
      <c r="BZ19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19">
        <f>IF('6 months'!CA:CA="Never/less than 1 per month",0.02,IF('6 months'!CA:CA="1-3 per month",0.08,IF('6 months'!CA:CA="once per week",0.14,IF('6 months'!CA:CA="2-4 per week",0.43,IF('6 months'!CA:CA="more than 4 per week",0.8)))))</f>
        <v>0.02</v>
      </c>
      <c r="CB19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19">
        <f>IF('6 months'!CC:CC="Never/less than 1 per month",0.02,IF('6 months'!CC:CC="1-3 per month",0.08,IF('6 months'!CC:CC="one per week",0.14,IF('6 months'!CC:CC="2-6 per week",0.8,IF('6 months'!CC:CC="1 or more per day",1)))))</f>
        <v>0.02</v>
      </c>
      <c r="CD19">
        <f>IF('6 months'!CD:CD="Never/less than 1/month",0.02,IF('6 months'!CD:CD="1-3 times/month",0.08,IF('6 months'!CD:CD="once per week",0.14,IF('6 months'!CD:CD="2-4 times/week",0.43,IF('6 months'!CD:CD="more than 4 times/week",0.8)))))</f>
        <v>0.43</v>
      </c>
      <c r="CE19">
        <f>IF('6 months'!CE:CE="Never/less than 1 per month",0.02,IF('6 months'!CE:CE="1-3 per month",0.08,IF('6 months'!CE:CE="1 per week",0.14,IF('6 months'!CE:CE="2-4 per week",0.8,IF('6 months'!CE:CE="more than 4 per week",0.8)))))</f>
        <v>0.02</v>
      </c>
      <c r="CF19">
        <f>IF('6 months'!CF:CF="Never/less than 1 per month",0.02,IF('6 months'!CF:CF="1-3 per month",0.08,IF('6 months'!CF:CF="once per week",0.14,IF('6 months'!CF:CF="2-4 per week",0.43,IF('6 months'!CF:CF="more than 4 per week",0.8)))))</f>
        <v>0.02</v>
      </c>
      <c r="CG19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0.02</v>
      </c>
      <c r="CH19">
        <f>IF('6 months'!CH:CH="Never/less than once per month",0.02,IF('6 months'!CH:CH="1-3 times per month",0.08,IF('6 months'!CH:CH="once per week",0.14,IF('6 months'!CH:CH="more than once week",0.43))))</f>
        <v>0.02</v>
      </c>
      <c r="CI19">
        <f>IF('6 months'!CI:CI="Never/less than once per month",0.02,IF('6 months'!CI:CI="1-3 times per month",0.08,IF('6 months'!CI:CI="once per week",0.14,IF('6 months'!CI:CI="more than once per week",0.43))))</f>
        <v>0.43</v>
      </c>
      <c r="CJ19">
        <f>IF('6 months'!CJ:CJ="Never/less than 1/month",0.02,IF('6 months'!CJ:CJ="1-3 times per month",0.08,IF('6 months'!CJ:CJ="once per week",0.14,IF('6 months'!CJ:CJ="2-6 times/week",0.8,IF('6 months'!CJ:CJ="1 or more per day",1)))))</f>
        <v>0.8</v>
      </c>
      <c r="CK19">
        <f>IF('6 months'!CK:CK="Never/less than 1 per month",0.02,IF('6 months'!CK:CK="1-3 per month",0.08,IF('6 months'!CK:CK="one per week",0.14,IF('6 months'!CK:CK="2-6 per week",0.8,IF('6 months'!CK:CK="1 or more per day",1)))))</f>
        <v>0.02</v>
      </c>
      <c r="CL19">
        <f>IF('6 months'!CL:CL="Never/less than 1 per month",0.02,IF('6 months'!CL:CL="1-3 per month",0.08,IF('6 months'!CL:CL="one per week",0.14,IF('6 months'!CL:CL="2-6 per week",0.8,IF('6 months'!CL:CL="1 or more per day",1)))))</f>
        <v>0.08</v>
      </c>
      <c r="CM19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19">
        <f>IF('6 months'!CN:CN="Never/less than 1 per month",0.02,IF('6 months'!CN:CN="1-3 per month",0.08,IF('6 months'!CN:CN="once per week",0.14,IF('6 months'!CN:CN="2-4 per week",0.43,IF('6 months'!CN:CN="more than 4 per week",0.8)))))</f>
        <v>0.08</v>
      </c>
      <c r="CO19">
        <f>IF('6 months'!CO:CO="Never/less than 1 per month",0.02,IF('6 months'!CO:CO="1-3 per month",0.08,IF('6 months'!CO:CO="1 per week",0.14,IF('6 months'!CO:CO="more than 1 per week",0.8))))</f>
        <v>0.8</v>
      </c>
      <c r="CP19">
        <f>IF('6 months'!CP:CP="Never/less than 1 per month",0.02,IF('6 months'!CP:CP="1-3 per month",0.08,IF('6 months'!CP:CP="1 per week",0.14,IF('6 months'!CP:CP="2-4 per week",0.8,IF('6 months'!CP:CP="more than 4 per week",0.8)))))</f>
        <v>0.02</v>
      </c>
      <c r="CQ19">
        <f>IF('6 months'!CQ:CQ="Never/less than once per month",0.02,IF('6 months'!CQ:CQ="1-3 times per month",0.08,IF('6 months'!CQ:CQ="once per week",0.14,IF('6 months'!CQ:CQ="more than once week",0.43))))</f>
        <v>0.02</v>
      </c>
      <c r="CR19">
        <f>IF('6 months'!CR:CR="Never/less than 1/month",0.02,IF('6 months'!CR:CR="1-3 times/month",0.08,IF('6 months'!CR:CR="once per week",0.14,IF('6 months'!CR:CR="2-4 times/week",0.43,IF('6 months'!CR:CR="more than 4 times/week",0.8)))))</f>
        <v>0.02</v>
      </c>
      <c r="CS19">
        <f>IF('6 months'!CS:CS="Never/less than 1 per month",0.02,IF('6 months'!CS:CS="1-3 per month",0.08,IF('6 months'!CS:CS="one per week",0.14,IF('6 months'!CS:CS="2-4 per week",0.43,IF('6 months'!CS:CS="more than 4 per week",0.8)))))</f>
        <v>0.14000000000000001</v>
      </c>
      <c r="CT19">
        <f>IF('6 months'!CT:CT="Never/less than 1 per month",0.02,IF('6 months'!CT:CT="1-3 per month",0.08,IF('6 months'!CT:CT="1 per week",0.14,IF('6 months'!CT:CT="more than 1 per week",0.8))))</f>
        <v>0.02</v>
      </c>
      <c r="CU19">
        <f>IF('6 months'!CU:CU="Never/less than 1/month",0.02,IF('6 months'!CU:CU="1-3 times per month",0.08,IF('6 months'!CU:CU="once per week",0.14,IF('6 months'!CU:CU="2-6 times/week",0.8,IF('6 months'!CU:CU="1 or more per day",1)))))</f>
        <v>0.08</v>
      </c>
      <c r="CV19">
        <f>IF('6 months'!CV:CV="Never/less than 1/month",0.02,IF('6 months'!CV:CV="1-3 times/month",0.08,IF('6 months'!CV:CV="once per week",0.14,IF('6 months'!CV:CV="2-4 times/week",0.43,IF('6 months'!CV:CV="more than 4 times/week",0.8)))))</f>
        <v>0.08</v>
      </c>
      <c r="CW19">
        <f>IF('6 months'!CW:CW="Never/less than 1 per month",0.02,IF('6 months'!CW:CW="1-3 per month",0.08,IF('6 months'!CW:CW="1 per week",0.14,IF('6 months'!CW:CW="more than 1 per week",0.8))))</f>
        <v>0.02</v>
      </c>
      <c r="CX19">
        <f>IF('6 months'!CX:CX="Never/less than once per month",0.02,IF('6 months'!CX:CX="1-3 times per month",0.08,IF('6 months'!CX:CX="once per week",0.14,IF('6 months'!CX:CX="more than once week",0.43))))</f>
        <v>0.14000000000000001</v>
      </c>
      <c r="CY19">
        <f>IF('6 months'!CY:CY="Never/less than 1 per month",0.02,IF('6 months'!CY:CY="1-3 per month",0.08,IF('6 months'!CY:CY="once per week",0.14,IF('6 months'!CY:CY="2-4 per week",0.43,IF('6 months'!CY:CY="more than 4 per week",0.8)))))</f>
        <v>0.14000000000000001</v>
      </c>
      <c r="CZ19">
        <f>IF('6 months'!CZ:CZ="Never/less than 1 per month",0.02,IF('6 months'!CZ:CZ="1-3 per month",0.08,IF('6 months'!CZ:CZ="1-4 per week",0.43,IF('6 months'!CZ:CZ="more than 4 per week",0.8))))</f>
        <v>0.02</v>
      </c>
      <c r="DA19">
        <f>IF('6 months'!DA:DA="Never/less than 1 per month",0.02,IF('6 months'!DA:DA="1-3 per month",0.08,IF('6 months'!DA:DA="once per week",0.14,IF('6 months'!DA:DA="2-4 per week",0.43,IF('6 months'!DA:DA="more than 4 per week",0.8)))))</f>
        <v>0.08</v>
      </c>
      <c r="DB19">
        <f>IF('6 months'!DB:DB="Never/less than 1 per month",0.02,IF('6 months'!DB:DB="1-3 per month",0.08,IF('6 months'!DB:DB="1-4 per week",0.43,IF('6 months'!DB:DB="more than 4 per week",0.8))))</f>
        <v>0.02</v>
      </c>
      <c r="DC19">
        <f>IF('6 months'!DC:DC="Never/less than 1 per month",0.02,IF('6 months'!DC:DC="1-3 per month",0.08,IF('6 months'!DC:DC="once per week",0.14,IF('6 months'!DC:DC="2-4 per week",0.43,IF('6 months'!DC:DC="more than 4 per week",0.8)))))</f>
        <v>0.02</v>
      </c>
      <c r="DD19">
        <f>IF('6 months'!DD:DD="Never/less than 1 per month",0.02,IF('6 months'!DD:DD="1-3 per month",0.08,IF('6 months'!DD:DD="one per week",0.14,IF('6 months'!DD:DD="2-4 per week",0.43,IF('6 months'!DD:DD="more than 4 per week",0.8)))))</f>
        <v>0.02</v>
      </c>
      <c r="DE19">
        <f>IF('6 months'!DE:DE="Never/less than 1 per month",0.02,IF('6 months'!DE:DE="1-3 per month",0.08,IF('6 months'!DE:DE="1 per week",0.14,IF('6 months'!DE:DE="2-4 per week",0.8,IF('6 months'!DE:DE="more than 4 per week",0.8)))))</f>
        <v>0.14000000000000001</v>
      </c>
      <c r="DF19">
        <f>IF('6 months'!DF:DF="Never/less than once per month",0.02,IF('6 months'!DF:DF="1-3 times per month",0.08,IF('6 months'!DF:DF="once per week",0.14,IF('6 months'!DF:DF="more than once week",0.43))))</f>
        <v>0.02</v>
      </c>
      <c r="DG19">
        <f>IF('6 months'!DG:DG="Never/less than 1 per month",0.02,IF('6 months'!DG:DG="1-3 per month",0.08,IF('6 months'!DG:DG="1 per week",0.14,IF('6 months'!DG:DG="more than 1 per week",0.8))))</f>
        <v>0.08</v>
      </c>
      <c r="DH19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19">
        <f>IF('6 months'!DI:DI="Never/less than 1/month",0.02,IF('6 months'!DI:DI="1-3 times/month",0.08,IF('6 months'!DI:DI="once per week",0.14,IF('6 months'!DI:DI="2-4 times/week",0.43,IF('6 months'!DI:DI="1 or more per day",1)))))</f>
        <v>0.02</v>
      </c>
      <c r="DJ19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19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0.02</v>
      </c>
      <c r="DL19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19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19">
        <f>IF('6 months'!DN:DN="Never/less than 1 per month",0.02,IF('6 months'!DN:DN="1-3 per month",0.08,IF('6 months'!DN:DN="one per week",0.14,IF('6 months'!DN:DN="2-4 per week",0.43,IF('6 months'!DN:DN="more than 4 per week",0.8)))))</f>
        <v>0.02</v>
      </c>
      <c r="DO19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19">
        <f>IF('6 months'!DP:DP="Never/less than 1 per month",0.02,IF('6 months'!DP:DP="1-3 per month",0.08,IF('6 months'!DP:DP="once per week",0.14,IF('6 months'!DP:DP="2-4 per week",0.43,IF('6 months'!DP:DP="more than 4 per week",0.8)))))</f>
        <v>0.14000000000000001</v>
      </c>
      <c r="DQ19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19">
        <f>IF('6 months'!DR:DR="Never/less than 1 per month",0.02,IF('6 months'!DR:DR="1-3 per month",0.08,IF('6 months'!DR:DR="once per week",0.14,IF('6 months'!DR:DR="2-4 per week",0.43,IF('6 months'!DR:DR="more than 4 per week",0.8)))))</f>
        <v>0.08</v>
      </c>
      <c r="DS19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19">
        <f>IF('6 months'!DT:DT="Never/less than 1 per month",0.02,IF('6 months'!DT:DT="1-3 per month",0.08,IF('6 months'!DT:DT="once per week",0.14,IF('6 months'!DT:DT="2-4 per week",0.43,IF('6 months'!DT:DT="more than 4  per week",0.8)))))</f>
        <v>0.14000000000000001</v>
      </c>
      <c r="DU19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19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19">
        <f>IF('6 months'!DW:DW="Never/less than 1 per month",0.02,IF('6 months'!DW:DW="1-3 per month",0.08,IF('6 months'!DW:DW="once per week",0.14,IF('6 months'!DW:DW="2-4 per week",0.43,IF('6 months'!DW:DW="more than 4 per week",0.8)))))</f>
        <v>0.14000000000000001</v>
      </c>
      <c r="DX19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19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19">
        <f>IF('6 months'!DZ:DZ="Never/less than 1/month",0.02,IF('6 months'!DZ:DZ="1-3 times/month",0.08,IF('6 months'!DZ:DZ="once per week",0.14,IF('6 months'!DZ:DZ="2-4 times/week",0.43,IF('6 months'!DZ:DZ="more than 4 times/week",0.8)))))</f>
        <v>0.08</v>
      </c>
      <c r="EA19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19">
        <f>IF('6 months'!EB:EB="Never/less than 1 per month",0.02,IF('6 months'!EB:EB="1-3 per month",0.08,IF('6 months'!EB:EB="once per week",0.14,IF('6 months'!EB:EB="2-4 per week",0.43,IF('6 months'!EB:EB="more than 4 per week",0.8)))))</f>
        <v>0.02</v>
      </c>
      <c r="EC19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19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19">
        <f>IF('6 months'!EE:EE="Never/less than 1/month",0.02,IF('6 months'!EE:EE="1-3 times per month",0.08,IF('6 months'!EE:EE="once per week",0.14,IF('6 months'!EE:EE="2-6 times/week",0.8,IF('6 months'!EE:EE="1 or more per day",1)))))</f>
        <v>0.8</v>
      </c>
      <c r="EF19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19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19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19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3</v>
      </c>
      <c r="EJ19">
        <f>IF('6 months'!EJ:EJ="Never/less than once per month",0.02,IF('6 months'!EJ:EJ="1-3 times per month",0.08,IF('6 months'!EJ:EJ="once per week",0.14,IF('6 months'!EJ:EJ="more than once week",0.43))))</f>
        <v>0.14000000000000001</v>
      </c>
      <c r="EK19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0.08</v>
      </c>
      <c r="EL19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0.43</v>
      </c>
      <c r="EM19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0.8</v>
      </c>
      <c r="EN19">
        <f>IF('6 months'!EN:EN="Never/less than 1 per month",0.02,IF('6 months'!EN:EN="1-3 per month",0.08,IF('6 months'!EN:EN="1 per week",0.14,IF('6 months'!EN:EN="2-4 per week",0.8,IF('6 months'!EN:EN="more than 4 per week",0.8)))))</f>
        <v>0.14000000000000001</v>
      </c>
      <c r="EO19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0.8</v>
      </c>
      <c r="EP19">
        <f>IF('6 months'!EP:EP="Never/less than 1/month",0.02,IF('6 months'!EP:EP="1-3 times/month",0.08,IF('6 months'!EP:EP="once per week",0.14,IF('6 months'!EP:EP="2-4 times/week",0.43,IF('6 months'!EP:EP="more than 4 times/week",0.8)))))</f>
        <v>0.02</v>
      </c>
      <c r="EQ19">
        <f>IF('6 months'!EQ:EQ="Never/less than 1/month",0.02,IF('6 months'!EQ:EQ="1-3 times/month",0.08,IF('6 months'!EQ:EQ="once per week",0.14,IF('6 months'!EQ:EQ="2-4 times/week",0.43,IF('6 months'!EQ:EQ="more than 4 times/week",0.8)))))</f>
        <v>0.14000000000000001</v>
      </c>
    </row>
    <row r="20" spans="1:147" x14ac:dyDescent="0.25">
      <c r="A20">
        <v>124</v>
      </c>
      <c r="B20">
        <f>IF('6 months'!B:B="Never/less than 1/month",0.02,IF('6 months'!B:B="1-3 times per month",0.08,IF('6 months'!B:B="once per week",0.14,IF('6 months'!B:B="2-6 times/week",0.8,IF('6 months'!B:B="1 or more per day",1)))))</f>
        <v>1</v>
      </c>
      <c r="C20">
        <f>IF('6 months'!C:C="Never/less than 1/month",0.02,IF('6 months'!C:C="1-3 times per month",0.08,IF('6 months'!C:C="once per week",0.14,IF('6 months'!C:C="2-6 times/week",0.8,IF('6 months'!C:C="1 or more per day",1)))))</f>
        <v>0.8</v>
      </c>
      <c r="D20">
        <f>IF('6 months'!D:D="Never/less than 1/month",0.02,IF('6 months'!D:D="1-3 times per month",0.08,IF('6 months'!D:D="once per week",0.14,IF('6 months'!D:D="2-6 times/week",0.8,IF('6 months'!D:D="1 or more per day",1)))))</f>
        <v>0.02</v>
      </c>
      <c r="E20">
        <f>IF('6 months'!E:E="Never/less than 1 per month",0.02,IF('6 months'!E:E="1-3 per month",0.08,IF('6 months'!E:E="once per week",0.14,IF('6 months'!E:E="2-4 per week",0.43,IF('6 months'!E:E="1 or more per day",1)))))</f>
        <v>0.02</v>
      </c>
      <c r="F20">
        <f>IF('6 months'!F:F="Never/less than 1/month",0.02,IF('6 months'!F:F="1-3 times/month",0.08,IF('6 months'!F:F="once per week",0.14,IF('6 months'!F:F="2-4 times/week",0.43,IF('6 months'!F:F="more than 4 times/week",0.8)))))</f>
        <v>0.8</v>
      </c>
      <c r="G20">
        <f>IF('6 months'!G:G="Never/less than 1/month",0.02,IF('6 months'!G:G="1-3 times per month",0.08,IF('6 months'!G:G="once per week",0.14,IF('6 months'!G:G="2-6 times/week",0.8,IF('6 months'!G:G="1 or more per day",1)))))</f>
        <v>0.14000000000000001</v>
      </c>
      <c r="H20">
        <f>IF('6 months'!H:H="Never/less than 1 per month",0.02,IF('6 months'!H:H="1-3 per month",0.08,IF('6 months'!H:H="once per week",0.14,IF('6 months'!H:H="2-4 per week",0.43,IF('6 months'!H:H="more than 4 per week",0.8)))))</f>
        <v>0.43</v>
      </c>
      <c r="I20">
        <f>IF('6 months'!I:I="Never/less than 1 per month",0.02,IF('6 months'!I:I="1-3 per month",0.08,IF('6 months'!I:I="once per week",0.14,IF('6 months'!I:I="2-4 per week",0.43,IF('6 months'!I:I="more than 4 per week",0.8)))))</f>
        <v>0.14000000000000001</v>
      </c>
      <c r="J20">
        <f>IF('6 months'!J:J="Never/less than 1 per month",0.02,IF('6 months'!J:J="1-3 per month",0.08,IF('6 months'!J:J="once per week",0.14,IF('6 months'!J:J="2-4 per week",0.43,IF('6 months'!J:J="more than 4 per week",0.8)))))</f>
        <v>0.43</v>
      </c>
      <c r="K20">
        <f>IF('6 months'!K:K="Never/less than 1 per month",0.02,IF('6 months'!K:K="1-3 per month",0.08,IF('6 months'!K:K="1 per week",0.14,IF('6 months'!K:K="2-4 per week",0.8,IF('6 months'!K:K="more than 4 per week",0.8)))))</f>
        <v>0.02</v>
      </c>
      <c r="L20">
        <f>IF('6 months'!L:L="Never/less than 1/month",0.02,IF('6 months'!L:L="1-3 times/month",0.08,IF('6 months'!L:L="once per week",0.14,IF('6 months'!L:L="2-4 times/week",0.43,IF('6 months'!L:L="more than 4 times/week",0.8)))))</f>
        <v>0.14000000000000001</v>
      </c>
      <c r="M20">
        <f>IF('6 months'!M:M="Never/less than 1/month",0.02,IF('6 months'!M:M="1-3 times/month",0.08,IF('6 months'!M:M="once per week",0.14,IF('6 months'!M:M="2-4 times/week",0.43,IF('6 months'!M:M="more than 4 times/week",0.8)))))</f>
        <v>0.08</v>
      </c>
      <c r="N20">
        <f>IF('6 months'!N:N="Never/less than 1 per month",0.02,IF('6 months'!N:N="1-3 per month",0.08,IF('6 months'!N:N="1 per week",0.14,IF('6 months'!N:N="2-4 per week",0.8,IF('6 months'!N:N="more than 4 per week",0.8)))))</f>
        <v>0.08</v>
      </c>
      <c r="O20">
        <f>IF('6 months'!O:O="Never/less than 1 per month",0.02,IF('6 months'!O:O="1-3 per month",0.08,IF('6 months'!O:O="one per week",0.14,IF('6 months'!O:O="2-6 per week",0.8,IF('6 months'!O:O="1 or more per day",1)))))</f>
        <v>0.02</v>
      </c>
      <c r="P20">
        <f>IF('6 months'!P:P="Never/less than 1 per month",0.02,IF('6 months'!P:P="1-3 per month",0.08,IF('6 months'!P:P="once per week",0.14,IF('6 months'!P:P="2-4 per week",0.43,IF('6 months'!P:P="more than 4 per week",0.8)))))</f>
        <v>0.08</v>
      </c>
      <c r="Q20">
        <f>IF('6 months'!Q:Q="Never/less than 1 per month",0.02,IF('6 months'!Q:Q="1-3 per month",0.08,IF('6 months'!Q:Q="1 per week",0.14,IF('6 months'!Q:Q="2-6 per week",0.8,IF('6 months'!Q:Q="1 per day",1,IF('6 months'!Q:Q="more than 1 per day",2.5))))))</f>
        <v>0.8</v>
      </c>
      <c r="R20">
        <f>IF('6 months'!R:R="Never/less than once per month",0.02,IF('6 months'!R:R="1-3 times per month",0.08,IF('6 months'!R:R="once per week",0.14,IF('6 months'!R:R="more than once week",0.43))))</f>
        <v>0.14000000000000001</v>
      </c>
      <c r="S20">
        <f>IF('6 months'!S:S="Never/less than 1 per month",0.02,IF('6 months'!S:S="1-3 per month",0.08,IF('6 months'!S:S="1 per week",0.14,IF('6 months'!S:S="more than 1 per week",0.8))))</f>
        <v>0.08</v>
      </c>
      <c r="T20">
        <f>IF('6 months'!T:T="Never/less than once per month",0.02,IF('6 months'!T:T="1-3 times per month",0.08,IF('6 months'!T:T="once per week",0.14,IF('6 months'!T:T="more than once week",0.43))))</f>
        <v>0.14000000000000001</v>
      </c>
      <c r="U20">
        <f>IF('6 months'!U:U="Never/less than 1/month",0.02,IF('6 months'!U:U="1-3 times/month",0.08,IF('6 months'!U:U="once per week",0.14,IF('6 months'!U:U="2-4 times/week",0.43,IF('6 months'!U:U="more than 4 times/week",0.8)))))</f>
        <v>0.43</v>
      </c>
      <c r="V20">
        <f>IF('6 months'!V:V="Never/less than 1/month",0.02,IF('6 months'!V:V="1-3 times/month",0.08,IF('6 months'!V:V="once per week",0.14,IF('6 months'!V:V="2-4 times/week",0.43,IF('6 months'!V:V="more than 4 times/week",0.8)))))</f>
        <v>0.08</v>
      </c>
      <c r="W20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20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1</v>
      </c>
      <c r="Y20">
        <f>IF('6 months'!Y:Y="Never/less than 1 per month",0.02,IF('6 months'!Y:Y="1-3 per month",0.08,IF('6 months'!Y:Y="once per week",0.14,IF('6 months'!Y:Y="2-4 per week",0.43,IF('6 months'!Y:Y="more than 4 per week",0.8)))))</f>
        <v>0.02</v>
      </c>
      <c r="Z20">
        <f>IF('6 months'!Z:Z="Never/less than 1 per month",0.02,IF('6 months'!Z:Z="1-3 per month",0.08,IF('6 months'!Z:Z="once per week",0.14,IF('6 months'!Z:Z="2-4 per week",0.43,IF('6 months'!Z:Z="more than 4 per week",0.8)))))</f>
        <v>0.14000000000000001</v>
      </c>
      <c r="AA20">
        <f>IF('6 months'!AA:AA="Never/less than 1 per month",0.02,IF('6 months'!AA:AA="1-3 per month",0.08,IF('6 months'!AA:AA="once per week",0.14,IF('6 months'!AA:AA="2-4 per week",0.43,IF('6 months'!AA:AA="more than 4 per week",0.8)))))</f>
        <v>0.43</v>
      </c>
      <c r="AB20">
        <f>IF('6 months'!AB:AB="Never/less than 1 per month",0.02,IF('6 months'!AB:AB="1-3 per month",0.08,IF('6 months'!AB:AB="once per week",0.14,IF('6 months'!AB:AB="2-4 per week",0.43,IF('6 months'!AB:AB="more than 4 per week",0.8)))))</f>
        <v>0.43</v>
      </c>
      <c r="AC20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20">
        <f>IF('6 months'!AD:AD="Never/less than 1 per month",0.02,IF('6 months'!AD:AD="1-3 per month",0.08,IF('6 months'!AD:AD="one per week",0.14,IF('6 months'!AD:AD="2-4 per week",0.43,IF('6 months'!AD:AD="more than 4 per week",0.8)))))</f>
        <v>0.14000000000000001</v>
      </c>
      <c r="AE20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0.02</v>
      </c>
      <c r="AF20">
        <f>IF('6 months'!AF:AF="Never/less than 1 per month",0.02,IF('6 months'!AF:AF="1-3 per month",0.08,IF('6 months'!AF:AF="one per week",0.14,IF('6 months'!AF:AF="2-6 per week",0.8,IF('6 months'!AF:AF="1 or more per day",1)))))</f>
        <v>0.08</v>
      </c>
      <c r="AG20">
        <f>IF('6 months'!AG:AG="never/less than 1 per month",0.02,IF('6 months'!AG:AG="1-3 times per month",0.08,IF('6 months'!AG:AG="once per week",0.14,IF('6 months'!AG:AG="2-4 times per week",0.43,IF('6 months'!AG:AG="more than 4 times per week",0.8)))))</f>
        <v>0.8</v>
      </c>
      <c r="AH20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0.43</v>
      </c>
      <c r="AI20">
        <f>IF('6 months'!AI:AI="Never/less than once per month",0.02,IF('6 months'!AI:AI="1-3 times per month",0.08,IF('6 months'!AI:AI="once per week",0.14,IF('6 months'!AI:AI="more than once week",0.43))))</f>
        <v>0.02</v>
      </c>
      <c r="AJ20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20">
        <f>IF('6 months'!AK:AK="Never/less than 1 per month",0.02,IF('6 months'!AK:AK="1-3 per month",0.08,IF('6 months'!AK:AK="one per week",0.14,IF('6 months'!AK:AK="2-6 per week",0.8,IF('6 months'!AK:AK="1 or more per day",1)))))</f>
        <v>1</v>
      </c>
      <c r="AL20">
        <f>IF('6 months'!AL:AL="Never/less than 1/month",0.02,IF('6 months'!AL:AL="1-3 times/month",0.08,IF('6 months'!AL:AL="once per week",0.14,IF('6 months'!AL:AL="2-4 times/week",0.43,IF('6 months'!AL:AL="more than 4 times/week",0.8)))))</f>
        <v>0.14000000000000001</v>
      </c>
      <c r="AM20">
        <f>IF('6 months'!AM:AM="Never/less than 1 per month",0.02,IF('6 months'!AM:AM="1-3 per month",0.08,IF('6 months'!AM:AM="one per week",0.14,IF('6 months'!AM:AM="2-6 per week",0.8,IF('6 months'!AM:AM="1 or more per day",1)))))</f>
        <v>0.02</v>
      </c>
      <c r="AN20">
        <f>IF('6 months'!AN:AN="Never/less than 1 per month",0.02,IF('6 months'!AN:AN="1-3 per month",0.08,IF('6 months'!AN:AN="1 per week",0.14,IF('6 months'!AN:AN="2-4 per week",0.8,IF('6 months'!AN:AN="more than 4 per week",0.8)))))</f>
        <v>0.08</v>
      </c>
      <c r="AO20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20">
        <f>IF('6 months'!AP:AP="Never/less than 1 per month",0.02,IF('6 months'!AP:AP="1-3 per month",0.08,IF('6 months'!AP:AP="1 per week",0.14,IF('6 months'!AP:AP="more than 1 per week",0.8))))</f>
        <v>0.08</v>
      </c>
      <c r="AQ20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20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20">
        <f>IF('6 months'!AS:AS="Never/less than 1 per month",0.02,IF('6 months'!AS:AS="1-3 per month",0.08,IF('6 months'!AS:AS="1 per week",0.14,IF('6 months'!AS:AS="2-4 per week",0.43,IF('6 months'!AS:AS="more than 4 per week",0.8)))))</f>
        <v>0.43</v>
      </c>
      <c r="AT20">
        <f>IF('6 months'!AT:AT="Never/less than 1 per month",0.02,IF('6 months'!AT:AT="1-3 per month",0.08,IF('6 months'!AT:AT="1-4 per week",0.43,IF('6 months'!AT:AT="more than 4 per week",0.8))))</f>
        <v>0.02</v>
      </c>
      <c r="AU20">
        <f>IF('6 months'!AU:AU="Never/less than 1 per month",0.02,IF('6 months'!AU:AU="1-3 per month",0.08,IF('6 months'!AU:AU="once per week",0.14,IF('6 months'!AU:AU="2-4 per week",0.43,IF('6 months'!AU:AU="more than 4 per week",0.8)))))</f>
        <v>0.14000000000000001</v>
      </c>
      <c r="AV20">
        <f>IF('6 months'!AV:AV="Never/less than 1 per month",0.02,IF('6 months'!AV:AV="1-3 per month",0.08,IF('6 months'!AV:AV="one per week",0.14,IF('6 months'!AV:AV="2-6 per week",0.8,IF('6 months'!AV:AV="1 or more per day",1)))))</f>
        <v>0.02</v>
      </c>
      <c r="AW20">
        <f>IF('6 months'!AW:AW="Never/less than 1 per month",0.02,IF('6 months'!AW:AW="1-3 per month",0.08,IF('6 months'!AW:AW="once per week",0.14,IF('6 months'!AW:AW="2-4 per week",0.43,IF('6 months'!AW:AW="more than 4 per week",0.8)))))</f>
        <v>0.43</v>
      </c>
      <c r="AX20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20">
        <f>IF('6 months'!AY:AY="Never/less than 1 per month",0.02,IF('6 months'!AY:AY="1-3 per month",0.08,IF('6 months'!AY:AY="1 per week",0.14,IF('6 months'!AY:AY="2-4 per week",0.43,IF('6 months'!AY:AY="more than 4 per week",0.8)))))</f>
        <v>0.02</v>
      </c>
      <c r="AZ20">
        <f>IF('6 months'!AZ:AZ="Never/less than 1 per month",0.02,IF('6 months'!AZ:AZ="1-3 per month",0.08,IF('6 months'!AZ:AZ="once per week",0.14,IF('6 months'!AZ:AZ="2-4 per week",0.43,IF('6 months'!AZ:AZ="more than 4 per week",0.8)))))</f>
        <v>0.02</v>
      </c>
      <c r="BA20">
        <f>IF('6 months'!BA:BA="Never/less than 1 per month",0.02,IF('6 months'!BA:BA="1-3 per month",0.08,IF('6 months'!BA:BA="1 per week",0.14,IF('6 months'!BA:BA="2-4 per week",0.8,IF('6 months'!BA:BA="more than 4 per week",0.8)))))</f>
        <v>0.02</v>
      </c>
      <c r="BB20">
        <f>IF('6 months'!BB:BB="Never/less than 1 per month",0.02,IF('6 months'!BB:BB="1-3 per month",0.08,IF('6 months'!BB:BB="1 per week",0.14,IF('6 months'!BB:BB="2-4 per week",0.8,IF('6 months'!BB:BB="more than 4 per week",0.8)))))</f>
        <v>0.02</v>
      </c>
      <c r="BC20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20">
        <f>IF('6 months'!BD:BD="Never/less than 1 per month",0.02,IF('6 months'!BD:BD="1-3 per month",0.08,IF('6 months'!BD:BD="1 per week",0.14,IF('6 months'!BD:BD="more than 1 per week",0.8))))</f>
        <v>0.02</v>
      </c>
      <c r="BE20" t="s">
        <v>182</v>
      </c>
      <c r="BF20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20">
        <f>IF('6 months'!BG:BG="Never/less than 1/month",0.02,IF('6 months'!BG:BG="1-3 times/month",0.08,IF('6 months'!BG:BG="once per week",0.14,IF('6 months'!BG:BG="2-4 times/week",0.43,IF('6 months'!BG:BG="more than 4 times/week",0.8)))))</f>
        <v>0.14000000000000001</v>
      </c>
      <c r="BH20">
        <f>IF('6 months'!BH:BH="Never/less than 1/month",0.02,IF('6 months'!BH:BH="1-3 times/month",0.08,IF('6 months'!BH:BH="once per week",0.14,IF('6 months'!BH:BH="2-4 times/week",0.43,IF('6 months'!BH:BH="more than 4 times/week",0.8)))))</f>
        <v>0.08</v>
      </c>
      <c r="BI20">
        <f>IF('6 months'!BI:BI="Never/less than 1/month",0.02,IF('6 months'!BI:BI="1-3 times/month",0.08,IF('6 months'!BI:BI="once per week",0.14,IF('6 months'!BI:BI="2-4 times/week",0.43,IF('6 months'!BI:BI="1 or more per day",1)))))</f>
        <v>0.02</v>
      </c>
      <c r="BJ20">
        <f>IF('6 months'!BJ:BJ="Never/less than 1 per month",0.02,IF('6 months'!BJ:BJ="1-3 per month",0.08,IF('6 months'!BJ:BJ="one per week",0.14,IF('6 months'!BJ:BJ="2-4 per week",0.43,IF('6 months'!BJ:BJ="more than 4 per week",0.8)))))</f>
        <v>0.02</v>
      </c>
      <c r="BK20">
        <f>IF('6 months'!BK:BK="Never/less than 1 per month",0.02,IF('6 months'!BK:BK="1-3 per month",0.08,IF('6 months'!BK:BK="once per week",0.14,IF('6 months'!BK:BK="2-4 per week",0.43,IF('6 months'!BK:BK="more than 4 per week",0.8)))))</f>
        <v>0.08</v>
      </c>
      <c r="BL20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20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20">
        <f>IF('6 months'!BN:BN="Never/less than 1 per month",0.02,IF('6 months'!BN:BN="1-3 per month",0.08,IF('6 months'!BN:BN="once per week",0.14,IF('6 months'!BN:BN="2-4 per week",0.43,IF('6 months'!BN:BN="more than 4 per week",0.8)))))</f>
        <v>0.14000000000000001</v>
      </c>
      <c r="BO20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20">
        <f>IF('6 months'!BP:BP="Never/less than 1 per month",0.02,IF('6 months'!BP:BP="1-3 per month",0.08,IF('6 months'!BP:BP="one per week",0.14,IF('6 months'!BP:BP="2-4 per week",0.43,IF('6 months'!BP:BP="more than 4 per week",0.8)))))</f>
        <v>0.08</v>
      </c>
      <c r="BQ20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20">
        <f>IF('6 months'!BR:BR="never/less than 1 per month",0.02,IF('6 months'!BR:BR="1-3 times per month",0.08,IF('6 months'!BR:BR="once per week",0.14,IF('6 months'!BR:BR="2-4 times per week",0.43,IF('6 months'!BR:BR="more than 4 times per week",0.8)))))</f>
        <v>0.02</v>
      </c>
      <c r="BS20">
        <f>IF('6 months'!BS:BS="Never/less than 1 per month",0.02,IF('6 months'!BS:BS="1-3 per month",0.08,IF('6 months'!BS:BS="once per week",0.14,IF('6 months'!BS:BS="2-4 per week",0.43,IF('6 months'!BS:BS="more than 4 per week",0.8)))))</f>
        <v>0.02</v>
      </c>
      <c r="BT20">
        <f>IF('6 months'!BT:BT="Never/less than 1/month",0.02,IF('6 months'!BT:BT="1-3 times per month",0.08,IF('6 months'!BT:BT="once per week",0.14,IF('6 months'!BT:BT="2-6 times/week",0.8,IF('6 months'!BT:BT="1 or more per day",1)))))</f>
        <v>0.14000000000000001</v>
      </c>
      <c r="BU20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20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20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20">
        <f>IF('6 months'!BX:BX="Never/less than 1 per month",0.02,IF('6 months'!BX:BX="1-3 per month",0.08,IF('6 months'!BX:BX="once per week",0.14,IF('6 months'!BX:BX="2-4 per week",0.43,IF('6 months'!BX:BX="more than 4 per week",0.8)))))</f>
        <v>0.43</v>
      </c>
      <c r="BY20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20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20">
        <f>IF('6 months'!CA:CA="Never/less than 1 per month",0.02,IF('6 months'!CA:CA="1-3 per month",0.08,IF('6 months'!CA:CA="once per week",0.14,IF('6 months'!CA:CA="2-4 per week",0.43,IF('6 months'!CA:CA="more than 4 per week",0.8)))))</f>
        <v>0.08</v>
      </c>
      <c r="CB20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20">
        <f>IF('6 months'!CC:CC="Never/less than 1 per month",0.02,IF('6 months'!CC:CC="1-3 per month",0.08,IF('6 months'!CC:CC="one per week",0.14,IF('6 months'!CC:CC="2-6 per week",0.8,IF('6 months'!CC:CC="1 or more per day",1)))))</f>
        <v>0.08</v>
      </c>
      <c r="CD20">
        <f>IF('6 months'!CD:CD="Never/less than 1/month",0.02,IF('6 months'!CD:CD="1-3 times/month",0.08,IF('6 months'!CD:CD="once per week",0.14,IF('6 months'!CD:CD="2-4 times/week",0.43,IF('6 months'!CD:CD="more than 4 times/week",0.8)))))</f>
        <v>0.8</v>
      </c>
      <c r="CE20">
        <f>IF('6 months'!CE:CE="Never/less than 1 per month",0.02,IF('6 months'!CE:CE="1-3 per month",0.08,IF('6 months'!CE:CE="1 per week",0.14,IF('6 months'!CE:CE="2-4 per week",0.8,IF('6 months'!CE:CE="more than 4 per week",0.8)))))</f>
        <v>0.08</v>
      </c>
      <c r="CF20">
        <f>IF('6 months'!CF:CF="Never/less than 1 per month",0.02,IF('6 months'!CF:CF="1-3 per month",0.08,IF('6 months'!CF:CF="once per week",0.14,IF('6 months'!CF:CF="2-4 per week",0.43,IF('6 months'!CF:CF="more than 4 per week",0.8)))))</f>
        <v>0.14000000000000001</v>
      </c>
      <c r="CG20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0.43</v>
      </c>
      <c r="CH20">
        <f>IF('6 months'!CH:CH="Never/less than once per month",0.02,IF('6 months'!CH:CH="1-3 times per month",0.08,IF('6 months'!CH:CH="once per week",0.14,IF('6 months'!CH:CH="more than once week",0.43))))</f>
        <v>0.02</v>
      </c>
      <c r="CI20">
        <f>IF('6 months'!CI:CI="Never/less than once per month",0.02,IF('6 months'!CI:CI="1-3 times per month",0.08,IF('6 months'!CI:CI="once per week",0.14,IF('6 months'!CI:CI="more than once week",0.43))))</f>
        <v>0.02</v>
      </c>
      <c r="CJ20">
        <f>IF('6 months'!CJ:CJ="Never/less than 1/month",0.02,IF('6 months'!CJ:CJ="1-3 times per month",0.08,IF('6 months'!CJ:CJ="once per week",0.14,IF('6 months'!CJ:CJ="2-6 times/week",0.8,IF('6 months'!CJ:CJ="1 or more per day",1)))))</f>
        <v>0.8</v>
      </c>
      <c r="CK20">
        <f>IF('6 months'!CK:CK="Never/less than 1 per month",0.02,IF('6 months'!CK:CK="1-3 per month",0.08,IF('6 months'!CK:CK="one per week",0.14,IF('6 months'!CK:CK="2-6 per week",0.8,IF('6 months'!CK:CK="1 or more per day",1)))))</f>
        <v>0.02</v>
      </c>
      <c r="CL20">
        <f>IF('6 months'!CL:CL="Never/less than 1 per month",0.02,IF('6 months'!CL:CL="1-3 per month",0.08,IF('6 months'!CL:CL="one per week",0.14,IF('6 months'!CL:CL="2-6 per week",0.8,IF('6 months'!CL:CL="1 or more per day",1)))))</f>
        <v>0.08</v>
      </c>
      <c r="CM20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20">
        <f>IF('6 months'!CN:CN="Never/less than 1 per month",0.02,IF('6 months'!CN:CN="1-3 per month",0.08,IF('6 months'!CN:CN="once per week",0.14,IF('6 months'!CN:CN="2-4 per week",0.43,IF('6 months'!CN:CN="more than 4 per week",0.8)))))</f>
        <v>0.08</v>
      </c>
      <c r="CO20">
        <f>IF('6 months'!CO:CO="Never/less than 1 per month",0.02,IF('6 months'!CO:CO="1-3 per month",0.08,IF('6 months'!CO:CO="1 per week",0.14,IF('6 months'!CO:CO="more than 1 per week",0.8))))</f>
        <v>0.08</v>
      </c>
      <c r="CP20">
        <f>IF('6 months'!CP:CP="Never/less than 1 per month",0.02,IF('6 months'!CP:CP="1-3 per month",0.08,IF('6 months'!CP:CP="1 per week",0.14,IF('6 months'!CP:CP="2-4 per week",0.8,IF('6 months'!CP:CP="more than 4 per week",0.8)))))</f>
        <v>0.02</v>
      </c>
      <c r="CQ20">
        <f>IF('6 months'!CQ:CQ="Never/less than once per month",0.02,IF('6 months'!CQ:CQ="1-3 times per month",0.08,IF('6 months'!CQ:CQ="once per week",0.14,IF('6 months'!CQ:CQ="more than once week",0.43))))</f>
        <v>0.02</v>
      </c>
      <c r="CR20">
        <f>IF('6 months'!CR:CR="Never/less than 1/month",0.02,IF('6 months'!CR:CR="1-3 times/month",0.08,IF('6 months'!CR:CR="once per week",0.14,IF('6 months'!CR:CR="2-4 times/week",0.43,IF('6 months'!CR:CR="more than 4 times/week",0.8)))))</f>
        <v>0.08</v>
      </c>
      <c r="CS20">
        <f>IF('6 months'!CS:CS="Never/less than 1 per month",0.02,IF('6 months'!CS:CS="1-3 per month",0.08,IF('6 months'!CS:CS="one per week",0.14,IF('6 months'!CS:CS="2-4 per week",0.43,IF('6 months'!CS:CS="more than 4 per week",0.8)))))</f>
        <v>0.02</v>
      </c>
      <c r="CT20">
        <f>IF('6 months'!CT:CT="Never/less than 1 per month",0.02,IF('6 months'!CT:CT="1-3 per month",0.08,IF('6 months'!CT:CT="1 per week",0.14,IF('6 months'!CT:CT="more than 1 per week",0.8))))</f>
        <v>0.02</v>
      </c>
      <c r="CU20">
        <f>IF('6 months'!CU:CU="Never/less than 1/month",0.02,IF('6 months'!CU:CU="1-3 times per month",0.08,IF('6 months'!CU:CU="once per week",0.14,IF('6 months'!CU:CU="2-6 times/week",0.8,IF('6 months'!CU:CU="1 or more per day",1)))))</f>
        <v>0.14000000000000001</v>
      </c>
      <c r="CV20">
        <f>IF('6 months'!CV:CV="Never/less than 1/month",0.02,IF('6 months'!CV:CV="1-3 times/month",0.08,IF('6 months'!CV:CV="once per week",0.14,IF('6 months'!CV:CV="2-4 times/week",0.43,IF('6 months'!CV:CV="more than 4 times/week",0.8)))))</f>
        <v>0.14000000000000001</v>
      </c>
      <c r="CW20">
        <f>IF('6 months'!CW:CW="Never/less than 1 per month",0.02,IF('6 months'!CW:CW="1-3 per month",0.08,IF('6 months'!CW:CW="1 per week",0.14,IF('6 months'!CW:CW="more than 1 per week",0.8))))</f>
        <v>0.02</v>
      </c>
      <c r="CX20">
        <f>IF('6 months'!CX:CX="Never/less than once per month",0.02,IF('6 months'!CX:CX="1-3 times per month",0.08,IF('6 months'!CX:CX="once per week",0.14,IF('6 months'!CX:CX="more than once week",0.43))))</f>
        <v>0.08</v>
      </c>
      <c r="CY20">
        <f>IF('6 months'!CY:CY="Never/less than 1 per month",0.02,IF('6 months'!CY:CY="1-3 per month",0.08,IF('6 months'!CY:CY="once per week",0.14,IF('6 months'!CY:CY="2-4 per week",0.43,IF('6 months'!CY:CY="more than 4 per week",0.8)))))</f>
        <v>0.14000000000000001</v>
      </c>
      <c r="CZ20">
        <f>IF('6 months'!CZ:CZ="Never/less than 1 per month",0.02,IF('6 months'!CZ:CZ="1-3 per month",0.08,IF('6 months'!CZ:CZ="1-4 per week",0.43,IF('6 months'!CZ:CZ="more than 4 per week",0.8))))</f>
        <v>0.02</v>
      </c>
      <c r="DA20">
        <f>IF('6 months'!DA:DA="Never/less than 1 per month",0.02,IF('6 months'!DA:DA="1-3 per month",0.08,IF('6 months'!DA:DA="once per week",0.14,IF('6 months'!DA:DA="2-4 per week",0.43,IF('6 months'!DA:DA="more than 4 per week",0.8)))))</f>
        <v>0.02</v>
      </c>
      <c r="DB20">
        <f>IF('6 months'!DB:DB="Never/less than 1 per month",0.02,IF('6 months'!DB:DB="1-3 per month",0.08,IF('6 months'!DB:DB="1-4 per week",0.43,IF('6 months'!DB:DB="more than 4 per week",0.8))))</f>
        <v>0.02</v>
      </c>
      <c r="DC20">
        <f>IF('6 months'!DC:DC="Never/less than 1 per month",0.02,IF('6 months'!DC:DC="1-3 per month",0.08,IF('6 months'!DC:DC="once per week",0.14,IF('6 months'!DC:DC="2-4 per week",0.43,IF('6 months'!DC:DC="more than 4 per week",0.8)))))</f>
        <v>0.14000000000000001</v>
      </c>
      <c r="DD20">
        <f>IF('6 months'!DD:DD="Never/less than 1 per month",0.02,IF('6 months'!DD:DD="1-3 per month",0.08,IF('6 months'!DD:DD="one per week",0.14,IF('6 months'!DD:DD="2-4 per week",0.43,IF('6 months'!DD:DD="more than 4 per week",0.8)))))</f>
        <v>0.02</v>
      </c>
      <c r="DE20">
        <f>IF('6 months'!DE:DE="Never/less than 1 per month",0.02,IF('6 months'!DE:DE="1-3 per month",0.08,IF('6 months'!DE:DE="1 per week",0.14,IF('6 months'!DE:DE="2-4 per week",0.8,IF('6 months'!DE:DE="more than 4 per week",0.8)))))</f>
        <v>0.14000000000000001</v>
      </c>
      <c r="DF20">
        <f>IF('6 months'!DF:DF="Never/less than once per month",0.02,IF('6 months'!DF:DF="1-3 times per month",0.08,IF('6 months'!DF:DF="once per week",0.14,IF('6 months'!DF:DF="more than once week",0.43))))</f>
        <v>0.02</v>
      </c>
      <c r="DG20">
        <f>IF('6 months'!DG:DG="Never/less than 1 per month",0.02,IF('6 months'!DG:DG="1-3 per month",0.08,IF('6 months'!DG:DG="1 per week",0.14,IF('6 months'!DG:DG="more than 1 per week",0.8))))</f>
        <v>0.02</v>
      </c>
      <c r="DH20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20">
        <f>IF('6 months'!DI:DI="Never/less than 1/month",0.02,IF('6 months'!DI:DI="1-3 times/month",0.08,IF('6 months'!DI:DI="once per week",0.14,IF('6 months'!DI:DI="2-4 times/week",0.43,IF('6 months'!DI:DI="1 or more per day",1)))))</f>
        <v>0.02</v>
      </c>
      <c r="DJ20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20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1</v>
      </c>
      <c r="DL20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20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20">
        <f>IF('6 months'!DN:DN="Never/less than 1 per month",0.02,IF('6 months'!DN:DN="1-3 per month",0.08,IF('6 months'!DN:DN="one per week",0.14,IF('6 months'!DN:DN="2-4 per week",0.43,IF('6 months'!DN:DN="more than 4 per week",0.8)))))</f>
        <v>0.02</v>
      </c>
      <c r="DO20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20">
        <f>IF('6 months'!DP:DP="Never/less than 1 per month",0.02,IF('6 months'!DP:DP="1-3 per month",0.08,IF('6 months'!DP:DP="once per week",0.14,IF('6 months'!DP:DP="2-4 per week",0.43,IF('6 months'!DP:DP="more than 4 per week",0.8)))))</f>
        <v>0.14000000000000001</v>
      </c>
      <c r="DQ20">
        <f>IF('6 months'!DQ:DQ="Never/less than 1 per month",0.02,IF('6 months'!DQ:DQ="1-3 per month",0.08,IF('6 months'!DQ:DQ="once per week",0.14,IF('6 months'!DQ:DQ="2-4 per week",0.43,IF('6 months'!DQ:DQ="more than 4  per week",0.8)))))</f>
        <v>0.08</v>
      </c>
      <c r="DR20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20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20">
        <f>IF('6 months'!DT:DT="Never/less than 1 per month",0.02,IF('6 months'!DT:DT="1-3 per month",0.08,IF('6 months'!DT:DT="once per week",0.14,IF('6 months'!DT:DT="2-4 per week",0.43,IF('6 months'!DT:DT="more than 4  per week",0.8)))))</f>
        <v>0.02</v>
      </c>
      <c r="DU20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20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20">
        <f>IF('6 months'!DW:DW="Never/less than 1 per month",0.02,IF('6 months'!DW:DW="1-3 per month",0.08,IF('6 months'!DW:DW="once per week",0.14,IF('6 months'!DW:DW="2-4 per week",0.43,IF('6 months'!DW:DW="more than 4 per week",0.8)))))</f>
        <v>0.02</v>
      </c>
      <c r="DX20">
        <f>IF('6 months'!DX:DX="Never/less than 1/month",0.02,IF('6 months'!DX:DX="1-3 times/month",0.08,IF('6 months'!DX:DX="once per week",0.14,IF('6 months'!DX:DX="2-4 times/week",0.43,IF('6 months'!DX:DX="more than 4 times/week",0.8)))))</f>
        <v>0.14000000000000001</v>
      </c>
      <c r="DY20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20">
        <f>IF('6 months'!DZ:DZ="Never/less than 1/month",0.02,IF('6 months'!DZ:DZ="1-3 times/month",0.08,IF('6 months'!DZ:DZ="once per week",0.14,IF('6 months'!DZ:DZ="2-4 times/week",0.43,IF('6 months'!DZ:DZ="more than 4 times/week",0.8)))))</f>
        <v>0.43</v>
      </c>
      <c r="EA20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20">
        <f>IF('6 months'!EB:EB="Never/less than 1 per month",0.02,IF('6 months'!EB:EB="1-3 per month",0.08,IF('6 months'!EB:EB="once per week",0.14,IF('6 months'!EB:EB="2-4 per week",0.43,IF('6 months'!EB:EB="more than 4 per week",0.8)))))</f>
        <v>0.08</v>
      </c>
      <c r="EC20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20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20">
        <f>IF('6 months'!EE:EE="Never/less than 1/month",0.02,IF('6 months'!EE:EE="1-3 times per month",0.08,IF('6 months'!EE:EE="once per week",0.14,IF('6 months'!EE:EE="2-6 times/week",0.8,IF('6 months'!EE:EE="1 or more per day",1)))))</f>
        <v>0.8</v>
      </c>
      <c r="EF20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20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20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20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2</v>
      </c>
      <c r="EJ20">
        <f>IF('6 months'!EJ:EJ="Never/less than once per month",0.02,IF('6 months'!EJ:EJ="1-3 times per month",0.08,IF('6 months'!EJ:EJ="once per week",0.14,IF('6 months'!EJ:EJ="more than once week",0.43))))</f>
        <v>0.08</v>
      </c>
      <c r="EK20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20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0.43</v>
      </c>
      <c r="EM20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1</v>
      </c>
      <c r="EN20">
        <f>IF('6 months'!EN:EN="Never/less than 1 per month",0.02,IF('6 months'!EN:EN="1-3 per month",0.08,IF('6 months'!EN:EN="1 per week",0.14,IF('6 months'!EN:EN="2-4 per week",0.8,IF('6 months'!EN:EN="more than 4 per week",0.8)))))</f>
        <v>0.14000000000000001</v>
      </c>
      <c r="EO20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0.8</v>
      </c>
      <c r="EP20">
        <f>IF('6 months'!EP:EP="Never/less than 1/month",0.02,IF('6 months'!EP:EP="1-3 times/month",0.08,IF('6 months'!EP:EP="once per week",0.14,IF('6 months'!EP:EP="2-4 times/week",0.43,IF('6 months'!EP:EP="more than 4 times/week",0.8)))))</f>
        <v>0.08</v>
      </c>
      <c r="EQ20">
        <f>IF('6 months'!EQ:EQ="Never/less than 1/month",0.02,IF('6 months'!EQ:EQ="1-3 times/month",0.08,IF('6 months'!EQ:EQ="once per week",0.14,IF('6 months'!EQ:EQ="2-4 times/week",0.43,IF('6 months'!EQ:EQ="more than 4 times/week",0.8)))))</f>
        <v>0.02</v>
      </c>
    </row>
    <row r="21" spans="1:147" x14ac:dyDescent="0.25">
      <c r="A21">
        <v>128</v>
      </c>
      <c r="B21">
        <f>IF('6 months'!B:B="Never/less than 1/month",0.02,IF('6 months'!B:B="1-3 times per month",0.08,IF('6 months'!B:B="once per week",0.14,IF('6 months'!B:B="2-6 times/week",0.8,IF('6 months'!B:B="1 or more per day",1)))))</f>
        <v>0.8</v>
      </c>
      <c r="C21">
        <f>IF('6 months'!C:C="Never/less than 1/month",0.02,IF('6 months'!C:C="1-3 times per month",0.08,IF('6 months'!C:C="once per week",0.14,IF('6 months'!C:C="2-6 times/week",0.8,IF('6 months'!C:C="1 or more per day",1)))))</f>
        <v>0.8</v>
      </c>
      <c r="D21">
        <f>IF('6 months'!D:D="Never/less than 1/month",0.02,IF('6 months'!D:D="1-3 times per month",0.08,IF('6 months'!D:D="once per week",0.14,IF('6 months'!D:D="2-6 times/week",0.8,IF('6 months'!D:D="1 or more per day",1)))))</f>
        <v>0.14000000000000001</v>
      </c>
      <c r="E21">
        <f>IF('6 months'!E:E="Never/less than 1 per month",0.02,IF('6 months'!E:E="1-3 per month",0.08,IF('6 months'!E:E="once per week",0.14,IF('6 months'!E:E="2-4 per week",0.43,IF('6 months'!E:E="1 or more per day",1)))))</f>
        <v>0.14000000000000001</v>
      </c>
      <c r="F21">
        <f>IF('6 months'!F:F="Never/less than 1/month",0.02,IF('6 months'!F:F="1-3 times/month",0.08,IF('6 months'!F:F="once per week",0.14,IF('6 months'!F:F="2-4 times/week",0.43,IF('6 months'!F:F="more than 4 times/week",0.8)))))</f>
        <v>0.43</v>
      </c>
      <c r="G21">
        <f>IF('6 months'!G:G="Never/less than 1/month",0.02,IF('6 months'!G:G="1-3 times per month",0.08,IF('6 months'!G:G="once per week",0.14,IF('6 months'!G:G="2-6 times/week",0.8,IF('6 months'!G:G="1 or more per day",1)))))</f>
        <v>0.02</v>
      </c>
      <c r="H21">
        <f>IF('6 months'!H:H="Never/less than 1 per month",0.02,IF('6 months'!H:H="1-3 per month",0.08,IF('6 months'!H:H="once per week",0.14,IF('6 months'!H:H="2-4 per week",0.43,IF('6 months'!H:H="more than 4 per week",0.8)))))</f>
        <v>0.02</v>
      </c>
      <c r="I21">
        <f>IF('6 months'!I:I="Never/less than 1 per month",0.02,IF('6 months'!I:I="1-3 per month",0.08,IF('6 months'!I:I="once per week",0.14,IF('6 months'!I:I="2-4 per week",0.43,IF('6 months'!I:I="more than 4 per week",0.8)))))</f>
        <v>0.02</v>
      </c>
      <c r="J21">
        <f>IF('6 months'!J:J="Never/less than 1 per month",0.02,IF('6 months'!J:J="1-3 per month",0.08,IF('6 months'!J:J="once per week",0.14,IF('6 months'!J:J="2-4 per week",0.43,IF('6 months'!J:J="more than 4 per week",0.8)))))</f>
        <v>0.02</v>
      </c>
      <c r="K21">
        <f>IF('6 months'!K:K="Never/less than 1 per month",0.02,IF('6 months'!K:K="1-3 per month",0.08,IF('6 months'!K:K="1 per week",0.14,IF('6 months'!K:K="2-4 per week",0.8,IF('6 months'!K:K="more than 4 per week",0.8)))))</f>
        <v>0.02</v>
      </c>
      <c r="L21">
        <f>IF('6 months'!L:L="Never/less than 1/month",0.02,IF('6 months'!L:L="1-3 times/month",0.08,IF('6 months'!L:L="once per week",0.14,IF('6 months'!L:L="2-4 times/week",0.43,IF('6 months'!L:L="more than 4 times/week",0.8)))))</f>
        <v>0.43</v>
      </c>
      <c r="M21">
        <f>IF('6 months'!M:M="Never/less than 1/month",0.02,IF('6 months'!M:M="1-3 times/month",0.08,IF('6 months'!M:M="once per week",0.14,IF('6 months'!M:M="2-4 times/week",0.43,IF('6 months'!M:M="more than 4 times/week",0.8)))))</f>
        <v>0.02</v>
      </c>
      <c r="N21">
        <f>IF('6 months'!N:N="Never/less than 1 per month",0.02,IF('6 months'!N:N="1-3 per month",0.08,IF('6 months'!N:N="1 per week",0.14,IF('6 months'!N:N="2-4 per week",0.8,IF('6 months'!N:N="more than 4 per week",0.8)))))</f>
        <v>0.02</v>
      </c>
      <c r="O21">
        <f>IF('6 months'!O:O="Never/less than 1 per month",0.02,IF('6 months'!O:O="1-3 per month",0.08,IF('6 months'!O:O="one per week",0.14,IF('6 months'!O:O="2-6 per week",0.8,IF('6 months'!O:O="1 or more per day",1)))))</f>
        <v>0.02</v>
      </c>
      <c r="P21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21">
        <f>IF('6 months'!Q:Q="Never/less than 1 per month",0.02,IF('6 months'!Q:Q="1-3 per month",0.08,IF('6 months'!Q:Q="1 per week",0.14,IF('6 months'!Q:Q="2-6 per week",0.8,IF('6 months'!Q:Q="1 per day",1,IF('6 months'!Q:Q="more than 1 per day",2.5))))))</f>
        <v>0.8</v>
      </c>
      <c r="R21">
        <f>IF('6 months'!R:R="Never/less than once per month",0.02,IF('6 months'!R:R="1-3 times per month",0.08,IF('6 months'!R:R="once per week",0.14,IF('6 months'!R:R="more than once week",0.43))))</f>
        <v>0.02</v>
      </c>
      <c r="S21">
        <f>IF('6 months'!S:S="Never/less than 1 per month",0.02,IF('6 months'!S:S="1-3 per month",0.08,IF('6 months'!S:S="1 per week",0.14,IF('6 months'!S:S="more than 1 per week",0.8))))</f>
        <v>0.02</v>
      </c>
      <c r="T21">
        <f>IF('6 months'!T:T="Never/less than once per month",0.02,IF('6 months'!T:T="1-3 times per month",0.08,IF('6 months'!T:T="once per week",0.14,IF('6 months'!T:T="more than once week",0.43))))</f>
        <v>0.02</v>
      </c>
      <c r="U21">
        <f>IF('6 months'!U:U="Never/less than 1/month",0.02,IF('6 months'!U:U="1-3 times/month",0.08,IF('6 months'!U:U="once per week",0.14,IF('6 months'!U:U="2-4 times/week",0.43,IF('6 months'!U:U="more than 4 times/week",0.8)))))</f>
        <v>0.02</v>
      </c>
      <c r="V21">
        <f>IF('6 months'!V:V="Never/less than 1/month",0.02,IF('6 months'!V:V="1-3 times/month",0.08,IF('6 months'!V:V="once per week",0.14,IF('6 months'!V:V="2-4 times/week",0.43,IF('6 months'!V:V="more than 4 times/week",0.8)))))</f>
        <v>0.02</v>
      </c>
      <c r="W21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21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0.8</v>
      </c>
      <c r="Y21">
        <f>IF('6 months'!Y:Y="Never/less than 1 per month",0.02,IF('6 months'!Y:Y="1-3 per month",0.08,IF('6 months'!Y:Y="once per week",0.14,IF('6 months'!Y:Y="2-4 per week",0.43,IF('6 months'!Y:Y="more than 4 per week",0.8)))))</f>
        <v>0.02</v>
      </c>
      <c r="Z21">
        <f>IF('6 months'!Z:Z="Never/less than 1 per month",0.02,IF('6 months'!Z:Z="1-3 per month",0.08,IF('6 months'!Z:Z="once per week",0.14,IF('6 months'!Z:Z="2-4 per week",0.43,IF('6 months'!Z:Z="more than 4 per week",0.8)))))</f>
        <v>0.14000000000000001</v>
      </c>
      <c r="AA21">
        <f>IF('6 months'!AA:AA="Never/less than 1 per month",0.02,IF('6 months'!AA:AA="1-3 per month",0.08,IF('6 months'!AA:AA="once per week",0.14,IF('6 months'!AA:AA="2-4 per week",0.43,IF('6 months'!AA:AA="more than 4 per week",0.8)))))</f>
        <v>0.14000000000000001</v>
      </c>
      <c r="AB21">
        <f>IF('6 months'!AB:AB="Never/less than 1 per month",0.02,IF('6 months'!AB:AB="1-3 per month",0.08,IF('6 months'!AB:AB="once per week",0.14,IF('6 months'!AB:AB="2-4 per week",0.43,IF('6 months'!AB:AB="more than 4 per week",0.8)))))</f>
        <v>0.02</v>
      </c>
      <c r="AC21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21">
        <f>IF('6 months'!AD:AD="Never/less than 1 per month",0.02,IF('6 months'!AD:AD="1-3 per month",0.08,IF('6 months'!AD:AD="one per week",0.14,IF('6 months'!AD:AD="2-4 per week",0.43,IF('6 months'!AD:AD="more than 4 per week",0.8)))))</f>
        <v>0.02</v>
      </c>
      <c r="AE21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0.14000000000000001</v>
      </c>
      <c r="AF21">
        <f>IF('6 months'!AF:AF="Never/less than 1 per month",0.02,IF('6 months'!AF:AF="1-3 per month",0.08,IF('6 months'!AF:AF="one per week",0.14,IF('6 months'!AF:AF="2-6 per week",0.8,IF('6 months'!AF:AF="1 or more per day",1)))))</f>
        <v>0.8</v>
      </c>
      <c r="AG21">
        <f>IF('6 months'!AG:AG="never/less than 1 per month",0.02,IF('6 months'!AG:AG="1-3 times per month",0.08,IF('6 months'!AG:AG="once per week",0.14,IF('6 months'!AG:AG="2-4 times per week",0.43,IF('6 months'!AG:AG="more than 4 times per week",0.8)))))</f>
        <v>0.02</v>
      </c>
      <c r="AH21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0.43</v>
      </c>
      <c r="AI21">
        <f>IF('6 months'!AI:AI="Never/less than once per month",0.02,IF('6 months'!AI:AI="1-3 times per month",0.08,IF('6 months'!AI:AI="once per week",0.14,IF('6 months'!AI:AI="more than once week",0.43))))</f>
        <v>0.02</v>
      </c>
      <c r="AJ21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21">
        <f>IF('6 months'!AK:AK="Never/less than 1 per month",0.02,IF('6 months'!AK:AK="1-3 per month",0.08,IF('6 months'!AK:AK="one per week",0.14,IF('6 months'!AK:AK="2-6 per week",0.8,IF('6 months'!AK:AK="1 or more per day",1)))))</f>
        <v>0.14000000000000001</v>
      </c>
      <c r="AL21">
        <f>IF('6 months'!AL:AL="Never/less than 1/month",0.02,IF('6 months'!AL:AL="1-3 times/month",0.08,IF('6 months'!AL:AL="once per week",0.14,IF('6 months'!AL:AL="2-4 times/week",0.43,IF('6 months'!AL:AL="more than 4 times/week",0.8)))))</f>
        <v>0.02</v>
      </c>
      <c r="AM21">
        <f>IF('6 months'!AM:AM="Never/less than 1 per month",0.02,IF('6 months'!AM:AM="1-3 per month",0.08,IF('6 months'!AM:AM="one per week",0.14,IF('6 months'!AM:AM="2-6 per week",0.8,IF('6 months'!AM:AM="1 or more per day",1)))))</f>
        <v>0.8</v>
      </c>
      <c r="AN21">
        <f>IF('6 months'!AN:AN="Never/less than 1 per month",0.02,IF('6 months'!AN:AN="1-3 per month",0.08,IF('6 months'!AN:AN="1 per week",0.14,IF('6 months'!AN:AN="2-4 per week",0.8,IF('6 months'!AN:AN="more than 4 per week",0.8)))))</f>
        <v>0.14000000000000001</v>
      </c>
      <c r="AO21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21">
        <f>IF('6 months'!AP:AP="Never/less than 1 per month",0.02,IF('6 months'!AP:AP="1-3 per month",0.08,IF('6 months'!AP:AP="1 per week",0.14,IF('6 months'!AP:AP="more than 1 per week",0.8))))</f>
        <v>0.8</v>
      </c>
      <c r="AQ21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21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21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21">
        <f>IF('6 months'!AT:AT="Never/less than 1 per month",0.02,IF('6 months'!AT:AT="1-3 per month",0.08,IF('6 months'!AT:AT="1-4 per week",0.43,IF('6 months'!AT:AT="more than 4 per week",0.8))))</f>
        <v>0.02</v>
      </c>
      <c r="AU21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21">
        <f>IF('6 months'!AV:AV="Never/less than 1 per month",0.02,IF('6 months'!AV:AV="1-3 per month",0.08,IF('6 months'!AV:AV="one per week",0.14,IF('6 months'!AV:AV="2-6 per week",0.8,IF('6 months'!AV:AV="1 or more per day",1)))))</f>
        <v>0.02</v>
      </c>
      <c r="AW21">
        <f>IF('6 months'!AW:AW="Never/less than 1 per month",0.02,IF('6 months'!AW:AW="1-3 per month",0.08,IF('6 months'!AW:AW="once per week",0.14,IF('6 months'!AW:AW="2-4 per week",0.43,IF('6 months'!AW:AW="more than 4 per week",0.8)))))</f>
        <v>0.02</v>
      </c>
      <c r="AX21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21">
        <f>IF('6 months'!AY:AY="Never/less than 1 per month",0.02,IF('6 months'!AY:AY="1-3 per month",0.08,IF('6 months'!AY:AY="1 per week",0.14,IF('6 months'!AY:AY="2-4 per week",0.43,IF('6 months'!AY:AY="more than 4 per week",0.8)))))</f>
        <v>0.02</v>
      </c>
      <c r="AZ21">
        <f>IF('6 months'!AZ:AZ="Never/less than 1 per month",0.02,IF('6 months'!AZ:AZ="1-3 per month",0.08,IF('6 months'!AZ:AZ="once per week",0.14,IF('6 months'!AZ:AZ="2-4 per week",0.43,IF('6 months'!AZ:AZ="more than 4 per week",0.8)))))</f>
        <v>0.08</v>
      </c>
      <c r="BA21">
        <f>IF('6 months'!BA:BA="Never/less than 1 per month",0.02,IF('6 months'!BA:BA="1-3 per month",0.08,IF('6 months'!BA:BA="1 per week",0.14,IF('6 months'!BA:BA="2-4 per week",0.8,IF('6 months'!BA:BA="more than 4 per week",0.8)))))</f>
        <v>0.8</v>
      </c>
      <c r="BB21">
        <f>IF('6 months'!BB:BB="Never/less than 1 per month",0.02,IF('6 months'!BB:BB="1-3 per month",0.08,IF('6 months'!BB:BB="1 per week",0.14,IF('6 months'!BB:BB="2-4 per week",0.8,IF('6 months'!BB:BB="more than 4 per week",0.8)))))</f>
        <v>0.02</v>
      </c>
      <c r="BC21">
        <f>IF('6 months'!BC:BC="Never/less than 1 per month",0.02,IF('6 months'!BC:BC="1-3 per month",0.08,IF('6 months'!BC:BC="once per week",0.14,IF('6 months'!BC:BC="2-4 per week",0.43,IF('6 months'!BC:BC="more than 4 per week",0.8)))))</f>
        <v>0.08</v>
      </c>
      <c r="BD21">
        <f>IF('6 months'!BD:BD="Never/less than 1 per month",0.02,IF('6 months'!BD:BD="1-3 per month",0.08,IF('6 months'!BD:BD="1 per week",0.14,IF('6 months'!BD:BD="more than 1 per week",0.8))))</f>
        <v>0.14000000000000001</v>
      </c>
      <c r="BE21">
        <f>IF('6 months'!BE:BE="Never/less than 1 per month",0.02,IF('6 months'!BE:BE="1-3 per month",0.08,IF('6 months'!BE:BE="1 per week",0.14,IF('6 months'!BE:BE="more than 1 per week",0.8))))</f>
        <v>0.14000000000000001</v>
      </c>
      <c r="BF21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21">
        <f>IF('6 months'!BG:BG="Never/less than 1/month",0.02,IF('6 months'!BG:BG="1-3 times/month",0.08,IF('6 months'!BG:BG="once per week",0.14,IF('6 months'!BG:BG="2-4 times/week",0.43,IF('6 months'!BG:BG="more than 4 times/week",0.8)))))</f>
        <v>0.02</v>
      </c>
      <c r="BH21">
        <f>IF('6 months'!BH:BH="Never/less than 1/month",0.02,IF('6 months'!BH:BH="1-3 times/month",0.08,IF('6 months'!BH:BH="once per week",0.14,IF('6 months'!BH:BH="2-4 times/week",0.43,IF('6 months'!BH:BH="more than 4 times/week",0.8)))))</f>
        <v>0.02</v>
      </c>
      <c r="BI21">
        <f>IF('6 months'!BI:BI="Never/less than 1/month",0.02,IF('6 months'!BI:BI="1-3 times/month",0.08,IF('6 months'!BI:BI="once per week",0.14,IF('6 months'!BI:BI="2-4 times/week",0.43,IF('6 months'!BI:BI="1 or more per day",1)))))</f>
        <v>0.02</v>
      </c>
      <c r="BJ21">
        <f>IF('6 months'!BJ:BJ="Never/less than 1 per month",0.02,IF('6 months'!BJ:BJ="1-3 per month",0.08,IF('6 months'!BJ:BJ="one per week",0.14,IF('6 months'!BJ:BJ="2-4 per week",0.43,IF('6 months'!BJ:BJ="more than 4 per week",0.8)))))</f>
        <v>0.02</v>
      </c>
      <c r="BK21">
        <f>IF('6 months'!BK:BK="Never/less than 1 per month",0.02,IF('6 months'!BK:BK="1-3 per month",0.08,IF('6 months'!BK:BK="once per week",0.14,IF('6 months'!BK:BK="2-4 per week",0.43,IF('6 months'!BK:BK="more than 4 per week",0.8)))))</f>
        <v>0.02</v>
      </c>
      <c r="BL21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21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21">
        <f>IF('6 months'!BN:BN="Never/less than 1 per month",0.02,IF('6 months'!BN:BN="1-3 per month",0.08,IF('6 months'!BN:BN="once per week",0.14,IF('6 months'!BN:BN="2-4 per week",0.43,IF('6 months'!BN:BN="more than 4 per week",0.8)))))</f>
        <v>0.14000000000000001</v>
      </c>
      <c r="BO21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21">
        <f>IF('6 months'!BP:BP="Never/less than 1 per month",0.02,IF('6 months'!BP:BP="1-3 per month",0.08,IF('6 months'!BP:BP="one per week",0.14,IF('6 months'!BP:BP="2-4 per week",0.43,IF('6 months'!BP:BP="more than 4 per week",0.8)))))</f>
        <v>0.02</v>
      </c>
      <c r="BQ21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21">
        <f>IF('6 months'!BR:BR="never/less than 1 per month",0.02,IF('6 months'!BR:BR="1-3 times per month",0.08,IF('6 months'!BR:BR="once per week",0.14,IF('6 months'!BR:BR="2-4 times per week",0.43,IF('6 months'!BR:BR="more than 4 times per week",0.8)))))</f>
        <v>0.02</v>
      </c>
      <c r="BS21">
        <f>IF('6 months'!BS:BS="Never/less than 1 per month",0.02,IF('6 months'!BS:BS="1-3 per month",0.08,IF('6 months'!BS:BS="once per week",0.14,IF('6 months'!BS:BS="2-4 per week",0.43,IF('6 months'!BS:BS="more than 4 per week",0.8)))))</f>
        <v>0.02</v>
      </c>
      <c r="BT21">
        <f>IF('6 months'!BT:BT="Never/less than 1/month",0.02,IF('6 months'!BT:BT="1-3 times per month",0.08,IF('6 months'!BT:BT="once per week",0.14,IF('6 months'!BT:BT="2-6 times/week",0.8,IF('6 months'!BT:BT="1 or more per day",1)))))</f>
        <v>0.02</v>
      </c>
      <c r="BU21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0.8</v>
      </c>
      <c r="BV21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21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21">
        <f>IF('6 months'!BX:BX="Never/less than 1 per month",0.02,IF('6 months'!BX:BX="1-3 per month",0.08,IF('6 months'!BX:BX="once per week",0.14,IF('6 months'!BX:BX="2-4 per week",0.43,IF('6 months'!BX:BX="more than 4 per week",0.8)))))</f>
        <v>0.02</v>
      </c>
      <c r="BY21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21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21">
        <f>IF('6 months'!CA:CA="Never/less than 1 per month",0.02,IF('6 months'!CA:CA="1-3 per month",0.08,IF('6 months'!CA:CA="once per week",0.14,IF('6 months'!CA:CA="2-4 per week",0.43,IF('6 months'!CA:CA="more than 4 per week",0.8)))))</f>
        <v>0.02</v>
      </c>
      <c r="CB21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21">
        <f>IF('6 months'!CC:CC="Never/less than 1 per month",0.02,IF('6 months'!CC:CC="1-3 per month",0.08,IF('6 months'!CC:CC="one per week",0.14,IF('6 months'!CC:CC="2-6 per week",0.8,IF('6 months'!CC:CC="1 or more per day",1)))))</f>
        <v>0.8</v>
      </c>
      <c r="CD21">
        <f>IF('6 months'!CD:CD="Never/less than 1/month",0.02,IF('6 months'!CD:CD="1-3 times/month",0.08,IF('6 months'!CD:CD="once per week",0.14,IF('6 months'!CD:CD="2-4 times/week",0.43,IF('6 months'!CD:CD="more than 4 times/week",0.8)))))</f>
        <v>0.14000000000000001</v>
      </c>
      <c r="CE21">
        <f>IF('6 months'!CE:CE="Never/less than 1 per month",0.02,IF('6 months'!CE:CE="1-3 per month",0.08,IF('6 months'!CE:CE="1 per week",0.14,IF('6 months'!CE:CE="2-4 per week",0.8,IF('6 months'!CE:CE="more than 4 per week",0.8)))))</f>
        <v>0.02</v>
      </c>
      <c r="CF21">
        <f>IF('6 months'!CF:CF="Never/less than 1 per month",0.02,IF('6 months'!CF:CF="1-3 per month",0.08,IF('6 months'!CF:CF="once per week",0.14,IF('6 months'!CF:CF="2-4 per week",0.43,IF('6 months'!CF:CF="more than 4 per week",0.8)))))</f>
        <v>0.02</v>
      </c>
      <c r="CG21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0.02</v>
      </c>
      <c r="CH21">
        <f>IF('6 months'!CH:CH="Never/less than once per month",0.02,IF('6 months'!CH:CH="1-3 times per month",0.08,IF('6 months'!CH:CH="once per week",0.14,IF('6 months'!CH:CH="more than once week",0.43))))</f>
        <v>0.02</v>
      </c>
      <c r="CI21">
        <f>IF('6 months'!CI:CI="Never/less than once per month",0.02,IF('6 months'!CI:CI="1-3 times per month",0.08,IF('6 months'!CI:CI="once per week",0.14,IF('6 months'!CI:CI="more than once week",0.43))))</f>
        <v>0.02</v>
      </c>
      <c r="CJ21">
        <f>IF('6 months'!CJ:CJ="Never/less than 1/month",0.02,IF('6 months'!CJ:CJ="1-3 times per month",0.08,IF('6 months'!CJ:CJ="once per week",0.14,IF('6 months'!CJ:CJ="2-6 times/week",0.8,IF('6 months'!CJ:CJ="1 or more per day",1)))))</f>
        <v>0.08</v>
      </c>
      <c r="CK21">
        <f>IF('6 months'!CK:CK="Never/less than 1 per month",0.02,IF('6 months'!CK:CK="1-3 per month",0.08,IF('6 months'!CK:CK="one per week",0.14,IF('6 months'!CK:CK="2-6 per week",0.8,IF('6 months'!CK:CK="1 or more per day",1)))))</f>
        <v>0.02</v>
      </c>
      <c r="CL21">
        <f>IF('6 months'!CL:CL="Never/less than 1 per month",0.02,IF('6 months'!CL:CL="1-3 per month",0.08,IF('6 months'!CL:CL="one per week",0.14,IF('6 months'!CL:CL="2-6 per week",0.8,IF('6 months'!CL:CL="1 or more per day",1)))))</f>
        <v>0.02</v>
      </c>
      <c r="CM21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21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21">
        <f>IF('6 months'!CO:CO="Never/less than 1 per month",0.02,IF('6 months'!CO:CO="1-3 per month",0.08,IF('6 months'!CO:CO="1 per week",0.14,IF('6 months'!CO:CO="more than 1 per week",0.8))))</f>
        <v>0.02</v>
      </c>
      <c r="CP21">
        <f>IF('6 months'!CP:CP="Never/less than 1 per month",0.02,IF('6 months'!CP:CP="1-3 per month",0.08,IF('6 months'!CP:CP="1 per week",0.14,IF('6 months'!CP:CP="2-4 per week",0.8,IF('6 months'!CP:CP="more than 4 per week",0.8)))))</f>
        <v>0.14000000000000001</v>
      </c>
      <c r="CQ21">
        <f>IF('6 months'!CQ:CQ="Never/less than once per month",0.02,IF('6 months'!CQ:CQ="1-3 times per month",0.08,IF('6 months'!CQ:CQ="once per week",0.14,IF('6 months'!CQ:CQ="more than once week",0.43))))</f>
        <v>0.02</v>
      </c>
      <c r="CR21">
        <f>IF('6 months'!CR:CR="Never/less than 1/month",0.02,IF('6 months'!CR:CR="1-3 times/month",0.08,IF('6 months'!CR:CR="once per week",0.14,IF('6 months'!CR:CR="2-4 times/week",0.43,IF('6 months'!CR:CR="more than 4 times/week",0.8)))))</f>
        <v>0.02</v>
      </c>
      <c r="CS21">
        <f>IF('6 months'!CS:CS="Never/less than 1 per month",0.02,IF('6 months'!CS:CS="1-3 per month",0.08,IF('6 months'!CS:CS="one per week",0.14,IF('6 months'!CS:CS="2-4 per week",0.43,IF('6 months'!CS:CS="more than 4 per week",0.8)))))</f>
        <v>0.14000000000000001</v>
      </c>
      <c r="CT21">
        <f>IF('6 months'!CT:CT="Never/less than 1 per month",0.02,IF('6 months'!CT:CT="1-3 per month",0.08,IF('6 months'!CT:CT="1 per week",0.14,IF('6 months'!CT:CT="more than 1 per week",0.8))))</f>
        <v>0.02</v>
      </c>
      <c r="CU21">
        <f>IF('6 months'!CU:CU="Never/less than 1/month",0.02,IF('6 months'!CU:CU="1-3 times per month",0.08,IF('6 months'!CU:CU="once per week",0.14,IF('6 months'!CU:CU="2-6 times/week",0.8,IF('6 months'!CU:CU="1 or more per day",1)))))</f>
        <v>0.02</v>
      </c>
      <c r="CV21">
        <f>IF('6 months'!CV:CV="Never/less than 1/month",0.02,IF('6 months'!CV:CV="1-3 times/month",0.08,IF('6 months'!CV:CV="once per week",0.14,IF('6 months'!CV:CV="2-4 times/week",0.43,IF('6 months'!CV:CV="more than 4 times/week",0.8)))))</f>
        <v>0.02</v>
      </c>
      <c r="CW21">
        <f>IF('6 months'!CW:CW="Never/less than 1 per month",0.02,IF('6 months'!CW:CW="1-3 per month",0.08,IF('6 months'!CW:CW="1 per week",0.14,IF('6 months'!CW:CW="more than 1 per week",0.8))))</f>
        <v>0.02</v>
      </c>
      <c r="CX21">
        <f>IF('6 months'!CX:CX="Never/less than once per month",0.02,IF('6 months'!CX:CX="1-3 times per month",0.08,IF('6 months'!CX:CX="once per week",0.14,IF('6 months'!CX:CX="more than once week",0.43))))</f>
        <v>0.08</v>
      </c>
      <c r="CY21">
        <f>IF('6 months'!CY:CY="Never/less than 1 per month",0.02,IF('6 months'!CY:CY="1-3 per month",0.08,IF('6 months'!CY:CY="once per week",0.14,IF('6 months'!CY:CY="2-4 per week",0.43,IF('6 months'!CY:CY="more than 4 per week",0.8)))))</f>
        <v>0.8</v>
      </c>
      <c r="CZ21">
        <f>IF('6 months'!CZ:CZ="Never/less than 1 per month",0.02,IF('6 months'!CZ:CZ="1-3 per month",0.08,IF('6 months'!CZ:CZ="1-4 per week",0.43,IF('6 months'!CZ:CZ="more than 4 per week",0.8))))</f>
        <v>0.02</v>
      </c>
      <c r="DA21">
        <f>IF('6 months'!DA:DA="Never/less than 1 per month",0.02,IF('6 months'!DA:DA="1-3 per month",0.08,IF('6 months'!DA:DA="once per week",0.14,IF('6 months'!DA:DA="2-4 per week",0.43,IF('6 months'!DA:DA="more than 4 per week",0.8)))))</f>
        <v>0.8</v>
      </c>
      <c r="DB21">
        <f>IF('6 months'!DB:DB="Never/less than 1 per month",0.02,IF('6 months'!DB:DB="1-3 per month",0.08,IF('6 months'!DB:DB="1-4 per week",0.43,IF('6 months'!DB:DB="more than 4 per week",0.8))))</f>
        <v>0.02</v>
      </c>
      <c r="DC21">
        <f>IF('6 months'!DC:DC="Never/less than 1 per month",0.02,IF('6 months'!DC:DC="1-3 per month",0.08,IF('6 months'!DC:DC="once per week",0.14,IF('6 months'!DC:DC="2-4 per week",0.43,IF('6 months'!DC:DC="more than 4 per week",0.8)))))</f>
        <v>0.02</v>
      </c>
      <c r="DD21">
        <f>IF('6 months'!DD:DD="Never/less than 1 per month",0.02,IF('6 months'!DD:DD="1-3 per month",0.08,IF('6 months'!DD:DD="one per week",0.14,IF('6 months'!DD:DD="2-4 per week",0.43,IF('6 months'!DD:DD="more than 4 per week",0.8)))))</f>
        <v>0.43</v>
      </c>
      <c r="DE21">
        <f>IF('6 months'!DE:DE="Never/less than 1 per month",0.02,IF('6 months'!DE:DE="1-3 per month",0.08,IF('6 months'!DE:DE="1 per week",0.14,IF('6 months'!DE:DE="2-4 per week",0.8,IF('6 months'!DE:DE="more than 4 per week",0.8)))))</f>
        <v>0.02</v>
      </c>
      <c r="DF21">
        <f>IF('6 months'!DF:DF="Never/less than once per month",0.02,IF('6 months'!DF:DF="1-3 times per month",0.08,IF('6 months'!DF:DF="once per week",0.14,IF('6 months'!DF:DF="more than once week",0.43))))</f>
        <v>0.02</v>
      </c>
      <c r="DG21">
        <f>IF('6 months'!DG:DG="Never/less than 1 per month",0.02,IF('6 months'!DG:DG="1-3 per month",0.08,IF('6 months'!DG:DG="1 per week",0.14,IF('6 months'!DG:DG="more than 1 per week",0.8))))</f>
        <v>0.14000000000000001</v>
      </c>
      <c r="DH21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21">
        <f>IF('6 months'!DI:DI="Never/less than 1/month",0.02,IF('6 months'!DI:DI="1-3 times/month",0.08,IF('6 months'!DI:DI="once per week",0.14,IF('6 months'!DI:DI="2-4 times/week",0.43,IF('6 months'!DI:DI="1 or more per day",1)))))</f>
        <v>0.08</v>
      </c>
      <c r="DJ21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21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0.8</v>
      </c>
      <c r="DL21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21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21">
        <f>IF('6 months'!DN:DN="Never/less than 1 per month",0.02,IF('6 months'!DN:DN="1-3 per month",0.08,IF('6 months'!DN:DN="one per week",0.14,IF('6 months'!DN:DN="2-4 per week",0.43,IF('6 months'!DN:DN="more than 4 per week",0.8)))))</f>
        <v>0.02</v>
      </c>
      <c r="DO21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21">
        <f>IF('6 months'!DP:DP="Never/less than 1 per month",0.02,IF('6 months'!DP:DP="1-3 per month",0.08,IF('6 months'!DP:DP="once per week",0.14,IF('6 months'!DP:DP="2-4 per week",0.43,IF('6 months'!DP:DP="more than 4 per week",0.8)))))</f>
        <v>0.02</v>
      </c>
      <c r="DQ21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21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21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21">
        <f>IF('6 months'!DT:DT="Never/less than 1 per month",0.02,IF('6 months'!DT:DT="1-3 per month",0.08,IF('6 months'!DT:DT="once per week",0.14,IF('6 months'!DT:DT="2-4 per week",0.43,IF('6 months'!DT:DT="more than 4  per week",0.8)))))</f>
        <v>0.43</v>
      </c>
      <c r="DU21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21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0.14000000000000001</v>
      </c>
      <c r="DW21">
        <f>IF('6 months'!DW:DW="Never/less than 1 per month",0.02,IF('6 months'!DW:DW="1-3 per month",0.08,IF('6 months'!DW:DW="once per week",0.14,IF('6 months'!DW:DW="2-4 per week",0.43,IF('6 months'!DW:DW="more than 4 per week",0.8)))))</f>
        <v>0.02</v>
      </c>
      <c r="DX21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21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0.08</v>
      </c>
      <c r="DZ21">
        <f>IF('6 months'!DZ:DZ="Never/less than 1/month",0.02,IF('6 months'!DZ:DZ="1-3 times/month",0.08,IF('6 months'!DZ:DZ="once per week",0.14,IF('6 months'!DZ:DZ="2-4 times/week",0.43,IF('6 months'!DZ:DZ="more than 4 times/week",0.8)))))</f>
        <v>0.43</v>
      </c>
      <c r="EA21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0.14000000000000001</v>
      </c>
      <c r="EB21">
        <f>IF('6 months'!EB:EB="Never/less than 1 per month",0.02,IF('6 months'!EB:EB="1-3 per month",0.08,IF('6 months'!EB:EB="once per week",0.14,IF('6 months'!EB:EB="2-4 per week",0.43,IF('6 months'!EB:EB="more than 4 per week",0.8)))))</f>
        <v>0.02</v>
      </c>
      <c r="EC21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21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21">
        <f>IF('6 months'!EE:EE="Never/less than 1/month",0.02,IF('6 months'!EE:EE="1-3 times per month",0.08,IF('6 months'!EE:EE="once per week",0.14,IF('6 months'!EE:EE="2-6 times/week",0.8,IF('6 months'!EE:EE="1 or more per day",1)))))</f>
        <v>0.02</v>
      </c>
      <c r="EF21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21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21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21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3</v>
      </c>
      <c r="EJ21">
        <f>IF('6 months'!EJ:EJ="Never/less than once per month",0.02,IF('6 months'!EJ:EJ="1-3 times per month",0.08,IF('6 months'!EJ:EJ="once per week",0.14,IF('6 months'!EJ:EJ="more than once week",0.43))))</f>
        <v>0.08</v>
      </c>
      <c r="EK21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21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2.5</v>
      </c>
      <c r="EM21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2.5</v>
      </c>
      <c r="EN21">
        <f>IF('6 months'!EN:EN="Never/less than 1 per month",0.02,IF('6 months'!EN:EN="1-3 per month",0.08,IF('6 months'!EN:EN="1 per week",0.14,IF('6 months'!EN:EN="2-4 per week",0.8,IF('6 months'!EN:EN="more than 4 per week",0.8)))))</f>
        <v>0.14000000000000001</v>
      </c>
      <c r="EO21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2.5</v>
      </c>
      <c r="EP21">
        <f>IF('6 months'!EP:EP="Never/less than 1/month",0.02,IF('6 months'!EP:EP="1-3 times/month",0.08,IF('6 months'!EP:EP="once per week",0.14,IF('6 months'!EP:EP="2-4 times/week",0.43,IF('6 months'!EP:EP="more than 4 times/week",0.8)))))</f>
        <v>0.08</v>
      </c>
      <c r="EQ21">
        <f>IF('6 months'!EQ:EQ="Never/less than 1/month",0.02,IF('6 months'!EQ:EQ="1-3 times/month",0.08,IF('6 months'!EQ:EQ="once per week",0.14,IF('6 months'!EQ:EQ="2-4 times/week",0.43,IF('6 months'!EQ:EQ="more than 4 times/week",0.8)))))</f>
        <v>0.02</v>
      </c>
    </row>
    <row r="22" spans="1:147" x14ac:dyDescent="0.25">
      <c r="A22">
        <v>137</v>
      </c>
      <c r="B22">
        <f>IF('6 months'!B:B="Never/less than 1/month",0.02,IF('6 months'!B:B="1-3 times per month",0.08,IF('6 months'!B:B="once per week",0.14,IF('6 months'!B:B="2-6 times/week",0.8,IF('6 months'!B:B="1 or more per day",1)))))</f>
        <v>0.8</v>
      </c>
      <c r="C22">
        <f>IF('6 months'!C:C="Never/less than 1/month",0.02,IF('6 months'!C:C="1-3 times per month",0.08,IF('6 months'!C:C="once per week",0.14,IF('6 months'!C:C="2-6 times/week",0.8,IF('6 months'!C:C="1 or more per day",1)))))</f>
        <v>0.8</v>
      </c>
      <c r="D22">
        <f>IF('6 months'!D:D="Never/less than 1/month",0.02,IF('6 months'!D:D="1-3 times per month",0.08,IF('6 months'!D:D="once per week",0.14,IF('6 months'!D:D="2-6 times/week",0.8,IF('6 months'!D:D="1 or more per day",1)))))</f>
        <v>0.8</v>
      </c>
      <c r="E22">
        <f>IF('6 months'!E:E="Never/less than 1 per month",0.02,IF('6 months'!E:E="1-3 per month",0.08,IF('6 months'!E:E="once per week",0.14,IF('6 months'!E:E="2-4 per week",0.43,IF('6 months'!E:E="1 or more per day",1)))))</f>
        <v>0.02</v>
      </c>
      <c r="F22">
        <f>IF('6 months'!F:F="Never/less than 1/month",0.02,IF('6 months'!F:F="1-3 times/month",0.08,IF('6 months'!F:F="once per week",0.14,IF('6 months'!F:F="2-4 times/week",0.43,IF('6 months'!F:F="more than 4 times/week",0.8)))))</f>
        <v>0.08</v>
      </c>
      <c r="G22">
        <f>IF('6 months'!G:G="Never/less than 1/month",0.02,IF('6 months'!G:G="1-3 times per month",0.08,IF('6 months'!G:G="once per week",0.14,IF('6 months'!G:G="2-6 times/week",0.8,IF('6 months'!G:G="1 or more per day",1)))))</f>
        <v>0.02</v>
      </c>
      <c r="H22">
        <f>IF('6 months'!H:H="Never/less than 1 per month",0.02,IF('6 months'!H:H="1-3 per month",0.08,IF('6 months'!H:H="once per week",0.14,IF('6 months'!H:H="2-4 per week",0.43,IF('6 months'!H:H="more than 4 per week",0.8)))))</f>
        <v>0.43</v>
      </c>
      <c r="I22">
        <f>IF('6 months'!I:I="Never/less than 1 per month",0.02,IF('6 months'!I:I="1-3 per month",0.08,IF('6 months'!I:I="once per week",0.14,IF('6 months'!I:I="2-4 per week",0.43,IF('6 months'!I:I="more than 4 per week",0.8)))))</f>
        <v>0.02</v>
      </c>
      <c r="J22">
        <f>IF('6 months'!J:J="Never/less than 1 per month",0.02,IF('6 months'!J:J="1-3 per month",0.08,IF('6 months'!J:J="once per week",0.14,IF('6 months'!J:J="2-4 per week",0.43,IF('6 months'!J:J="more than 4 per week",0.8)))))</f>
        <v>0.08</v>
      </c>
      <c r="K22">
        <f>IF('6 months'!K:K="Never/less than 1 per month",0.02,IF('6 months'!K:K="1-3 per month",0.08,IF('6 months'!K:K="1 per week",0.14,IF('6 months'!K:K="2-4 per week",0.8,IF('6 months'!K:K="more than 4 per week",0.8)))))</f>
        <v>0.14000000000000001</v>
      </c>
      <c r="L22">
        <f>IF('6 months'!L:L="Never/less than 1/month",0.02,IF('6 months'!L:L="1-3 times/month",0.08,IF('6 months'!L:L="once per week",0.14,IF('6 months'!L:L="2-4 times/week",0.43,IF('6 months'!L:L="more than 4 times/week",0.8)))))</f>
        <v>0.43</v>
      </c>
      <c r="M22">
        <f>IF('6 months'!M:M="Never/less than 1/month",0.02,IF('6 months'!M:M="1-3 times/month",0.08,IF('6 months'!M:M="once per week",0.14,IF('6 months'!M:M="2-4 times/week",0.43,IF('6 months'!M:M="more than 4 times/week",0.8)))))</f>
        <v>0.43</v>
      </c>
      <c r="N22">
        <f>IF('6 months'!N:N="Never/less than 1 per month",0.02,IF('6 months'!N:N="1-3 per month",0.08,IF('6 months'!N:N="1 per week",0.14,IF('6 months'!N:N="2-4 per week",0.8,IF('6 months'!N:N="more than 4 per week",0.8)))))</f>
        <v>0.02</v>
      </c>
      <c r="O22">
        <f>IF('6 months'!O:O="Never/less than 1 per month",0.02,IF('6 months'!O:O="1-3 per month",0.08,IF('6 months'!O:O="one per week",0.14,IF('6 months'!O:O="2-6 per week",0.8,IF('6 months'!O:O="1 or more per day",1)))))</f>
        <v>0.02</v>
      </c>
      <c r="P22">
        <f>IF('6 months'!P:P="Never/less than 1 per month",0.02,IF('6 months'!P:P="1-3 per month",0.08,IF('6 months'!P:P="once per week",0.14,IF('6 months'!P:P="2-4 per week",0.43,IF('6 months'!P:P="more than 4 per week",0.8)))))</f>
        <v>0.43</v>
      </c>
      <c r="Q22">
        <f>IF('6 months'!Q:Q="Never/less than 1 per month",0.02,IF('6 months'!Q:Q="1-3 per month",0.08,IF('6 months'!Q:Q="1 per week",0.14,IF('6 months'!Q:Q="2-6 per week",0.8,IF('6 months'!Q:Q="1 per day",1,IF('6 months'!Q:Q="more than 1 per day",2.5))))))</f>
        <v>1</v>
      </c>
      <c r="R22">
        <f>IF('6 months'!R:R="Never/less than once per month",0.02,IF('6 months'!R:R="1-3 times per month",0.08,IF('6 months'!R:R="once per week",0.14,IF('6 months'!R:R="more than once week",0.43))))</f>
        <v>0.02</v>
      </c>
      <c r="S22">
        <f>IF('6 months'!S:S="Never/less than 1 per month",0.02,IF('6 months'!S:S="1-3 per month",0.08,IF('6 months'!S:S="1 per week",0.14,IF('6 months'!S:S="more than 1 per week",0.8))))</f>
        <v>0.02</v>
      </c>
      <c r="T22">
        <f>IF('6 months'!T:T="Never/less than once per month",0.02,IF('6 months'!T:T="1-3 times per month",0.08,IF('6 months'!T:T="once per week",0.14,IF('6 months'!T:T="more than once week",0.43))))</f>
        <v>0.02</v>
      </c>
      <c r="U22">
        <f>IF('6 months'!U:U="Never/less than 1/month",0.02,IF('6 months'!U:U="1-3 times/month",0.08,IF('6 months'!U:U="once per week",0.14,IF('6 months'!U:U="2-4 times/week",0.43,IF('6 months'!U:U="more than 4 times/week",0.8)))))</f>
        <v>0.14000000000000001</v>
      </c>
      <c r="V22">
        <f>IF('6 months'!V:V="Never/less than 1/month",0.02,IF('6 months'!V:V="1-3 times/month",0.08,IF('6 months'!V:V="once per week",0.14,IF('6 months'!V:V="2-4 times/week",0.43,IF('6 months'!V:V="more than 4 times/week",0.8)))))</f>
        <v>0.02</v>
      </c>
      <c r="W22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22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0.14000000000000001</v>
      </c>
      <c r="Y22">
        <f>IF('6 months'!Y:Y="Never/less than 1 per month",0.02,IF('6 months'!Y:Y="1-3 per month",0.08,IF('6 months'!Y:Y="once per week",0.14,IF('6 months'!Y:Y="2-4 per week",0.43,IF('6 months'!Y:Y="more than 4 per week",0.8)))))</f>
        <v>0.02</v>
      </c>
      <c r="Z22">
        <f>IF('6 months'!Z:Z="Never/less than 1 per month",0.02,IF('6 months'!Z:Z="1-3 per month",0.08,IF('6 months'!Z:Z="once per week",0.14,IF('6 months'!Z:Z="2-4 per week",0.43,IF('6 months'!Z:Z="more than 4 per week",0.8)))))</f>
        <v>0.14000000000000001</v>
      </c>
      <c r="AA22">
        <f>IF('6 months'!AA:AA="Never/less than 1 per month",0.02,IF('6 months'!AA:AA="1-3 per month",0.08,IF('6 months'!AA:AA="once per week",0.14,IF('6 months'!AA:AA="2-4 per week",0.43,IF('6 months'!AA:AA="more than 4 per week",0.8)))))</f>
        <v>0.43</v>
      </c>
      <c r="AB22">
        <f>IF('6 months'!AB:AB="Never/less than 1 per month",0.02,IF('6 months'!AB:AB="1-3 per month",0.08,IF('6 months'!AB:AB="once per week",0.14,IF('6 months'!AB:AB="2-4 per week",0.43,IF('6 months'!AB:AB="more than 4 per week",0.8)))))</f>
        <v>0.08</v>
      </c>
      <c r="AC22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22">
        <f>IF('6 months'!AD:AD="Never/less than 1 per month",0.02,IF('6 months'!AD:AD="1-3 per month",0.08,IF('6 months'!AD:AD="one per week",0.14,IF('6 months'!AD:AD="2-4 per week",0.43,IF('6 months'!AD:AD="more than 4 per week",0.8)))))</f>
        <v>0.14000000000000001</v>
      </c>
      <c r="AE22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0.02</v>
      </c>
      <c r="AF22">
        <f>IF('6 months'!AF:AF="Never/less than 1 per month",0.02,IF('6 months'!AF:AF="1-3 per month",0.08,IF('6 months'!AF:AF="one per week",0.14,IF('6 months'!AF:AF="2-6 per week",0.8,IF('6 months'!AF:AF="1 or more per day",1)))))</f>
        <v>0.8</v>
      </c>
      <c r="AG22">
        <f>IF('6 months'!AG:AG="never/less than 1 per month",0.02,IF('6 months'!AG:AG="1-3 times per month",0.08,IF('6 months'!AG:AG="once per week",0.14,IF('6 months'!AG:AG="2-4 times per week",0.43,IF('6 months'!AG:AG="more than 4 times per week",0.8)))))</f>
        <v>0.02</v>
      </c>
      <c r="AH22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0.8</v>
      </c>
      <c r="AI22">
        <f>IF('6 months'!AI:AI="Never/less than once per month",0.02,IF('6 months'!AI:AI="1-3 times per month",0.08,IF('6 months'!AI:AI="once per week",0.14,IF('6 months'!AI:AI="more than once week",0.43))))</f>
        <v>0.02</v>
      </c>
      <c r="AJ22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22">
        <f>IF('6 months'!AK:AK="Never/less than 1 per month",0.02,IF('6 months'!AK:AK="1-3 per month",0.08,IF('6 months'!AK:AK="one per week",0.14,IF('6 months'!AK:AK="2-6 per week",0.8,IF('6 months'!AK:AK="1 or more per day",1)))))</f>
        <v>0.08</v>
      </c>
      <c r="AL22">
        <f>IF('6 months'!AL:AL="Never/less than 1/month",0.02,IF('6 months'!AL:AL="1-3 times/month",0.08,IF('6 months'!AL:AL="once per week",0.14,IF('6 months'!AL:AL="2-4 times/week",0.43,IF('6 months'!AL:AL="more than 4 times/week",0.8)))))</f>
        <v>0.43</v>
      </c>
      <c r="AM22">
        <f>IF('6 months'!AM:AM="Never/less than 1 per month",0.02,IF('6 months'!AM:AM="1-3 per month",0.08,IF('6 months'!AM:AM="one per week",0.14,IF('6 months'!AM:AM="2-6 per week",0.8,IF('6 months'!AM:AM="1 or more per day",1)))))</f>
        <v>0.08</v>
      </c>
      <c r="AN22">
        <f>IF('6 months'!AN:AN="Never/less than 1 per month",0.02,IF('6 months'!AN:AN="1-3 per month",0.08,IF('6 months'!AN:AN="1 per week",0.14,IF('6 months'!AN:AN="2-4 per week",0.8,IF('6 months'!AN:AN="more than 4 per week",0.8)))))</f>
        <v>0.8</v>
      </c>
      <c r="AO22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22">
        <f>IF('6 months'!AP:AP="Never/less than 1 per month",0.02,IF('6 months'!AP:AP="1-3 per month",0.08,IF('6 months'!AP:AP="1 per week",0.14,IF('6 months'!AP:AP="more than 1 per week",0.8))))</f>
        <v>0.8</v>
      </c>
      <c r="AQ22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22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22">
        <f>IF('6 months'!AS:AS="Never/less than 1 per month",0.02,IF('6 months'!AS:AS="1-3 per month",0.08,IF('6 months'!AS:AS="1 per week",0.14,IF('6 months'!AS:AS="2-4 per week",0.43,IF('6 months'!AS:AS="more than 4 per week",0.8)))))</f>
        <v>0.08</v>
      </c>
      <c r="AT22">
        <f>IF('6 months'!AT:AT="Never/less than 1 per month",0.02,IF('6 months'!AT:AT="1-3 per month",0.08,IF('6 months'!AT:AT="1-4 per week",0.43,IF('6 months'!AT:AT="more than 4 per week",0.8))))</f>
        <v>0.02</v>
      </c>
      <c r="AU22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22">
        <f>IF('6 months'!AV:AV="Never/less than 1 per month",0.02,IF('6 months'!AV:AV="1-3 per month",0.08,IF('6 months'!AV:AV="one per week",0.14,IF('6 months'!AV:AV="2-6 per week",0.8,IF('6 months'!AV:AV="1 or more per day",1)))))</f>
        <v>0.02</v>
      </c>
      <c r="AW22">
        <f>IF('6 months'!AW:AW="Never/less than 1 per month",0.02,IF('6 months'!AW:AW="1-3 per month",0.08,IF('6 months'!AW:AW="once per week",0.14,IF('6 months'!AW:AW="2-4 per week",0.43,IF('6 months'!AW:AW="more than 4 per week",0.8)))))</f>
        <v>0.14000000000000001</v>
      </c>
      <c r="AX22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22">
        <f>IF('6 months'!AY:AY="Never/less than 1 per month",0.02,IF('6 months'!AY:AY="1-3 per month",0.08,IF('6 months'!AY:AY="1 per week",0.14,IF('6 months'!AY:AY="2-4 per week",0.43,IF('6 months'!AY:AY="more than 4 per week",0.8)))))</f>
        <v>0.02</v>
      </c>
      <c r="AZ22">
        <f>IF('6 months'!AZ:AZ="Never/less than 1 per month",0.02,IF('6 months'!AZ:AZ="1-3 per month",0.08,IF('6 months'!AZ:AZ="once per week",0.14,IF('6 months'!AZ:AZ="2-4 per week",0.43,IF('6 months'!AZ:AZ="more than 4 per week",0.8)))))</f>
        <v>0.14000000000000001</v>
      </c>
      <c r="BA22">
        <f>IF('6 months'!BA:BA="Never/less than 1 per month",0.02,IF('6 months'!BA:BA="1-3 per month",0.08,IF('6 months'!BA:BA="1 per week",0.14,IF('6 months'!BA:BA="2-4 per week",0.8,IF('6 months'!BA:BA="more than 4 per week",0.8)))))</f>
        <v>0.14000000000000001</v>
      </c>
      <c r="BB22">
        <f>IF('6 months'!BB:BB="Never/less than 1 per month",0.02,IF('6 months'!BB:BB="1-3 per month",0.08,IF('6 months'!BB:BB="1 per week",0.14,IF('6 months'!BB:BB="2-4 per week",0.8,IF('6 months'!BB:BB="more than 4 per week",0.8)))))</f>
        <v>0.02</v>
      </c>
      <c r="BC22">
        <f>IF('6 months'!BC:BC="Never/less than 1 per month",0.02,IF('6 months'!BC:BC="1-3 per month",0.08,IF('6 months'!BC:BC="once per week",0.14,IF('6 months'!BC:BC="2-4 per week",0.43,IF('6 months'!BC:BC="more than 4 per week",0.8)))))</f>
        <v>0.14000000000000001</v>
      </c>
      <c r="BD22">
        <f>IF('6 months'!BD:BD="Never/less than 1 per month",0.02,IF('6 months'!BD:BD="1-3 per month",0.08,IF('6 months'!BD:BD="1 per week",0.14,IF('6 months'!BD:BD="more than 1 per week",0.8))))</f>
        <v>0.08</v>
      </c>
      <c r="BE22">
        <f>IF('6 months'!BE:BE="Never/less than 1 per month",0.02,IF('6 months'!BE:BE="1-3 per month",0.08,IF('6 months'!BE:BE="1 per week",0.14,IF('6 months'!BE:BE="more than 1 per week",0.8))))</f>
        <v>0.02</v>
      </c>
      <c r="BF22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22">
        <f>IF('6 months'!BG:BG="Never/less than 1/month",0.02,IF('6 months'!BG:BG="1-3 times/month",0.08,IF('6 months'!BG:BG="once per week",0.14,IF('6 months'!BG:BG="2-4 times/week",0.43,IF('6 months'!BG:BG="more than 4 times/week",0.8)))))</f>
        <v>0.14000000000000001</v>
      </c>
      <c r="BH22">
        <f>IF('6 months'!BH:BH="Never/less than 1/month",0.02,IF('6 months'!BH:BH="1-3 times/month",0.08,IF('6 months'!BH:BH="once per week",0.14,IF('6 months'!BH:BH="2-4 times/week",0.43,IF('6 months'!BH:BH="more than 4 times/week",0.8)))))</f>
        <v>0.02</v>
      </c>
      <c r="BI22">
        <f>IF('6 months'!BI:BI="Never/less than 1/month",0.02,IF('6 months'!BI:BI="1-3 times/month",0.08,IF('6 months'!BI:BI="once per week",0.14,IF('6 months'!BI:BI="2-4 times/week",0.43,IF('6 months'!BI:BI="1 or more per day",1)))))</f>
        <v>0.02</v>
      </c>
      <c r="BJ22">
        <f>IF('6 months'!BJ:BJ="Never/less than 1 per month",0.02,IF('6 months'!BJ:BJ="1-3 per month",0.08,IF('6 months'!BJ:BJ="one per week",0.14,IF('6 months'!BJ:BJ="2-4 per week",0.43,IF('6 months'!BJ:BJ="more than 4 per week",0.8)))))</f>
        <v>0.02</v>
      </c>
      <c r="BK22">
        <f>IF('6 months'!BK:BK="Never/less than 1 per month",0.02,IF('6 months'!BK:BK="1-3 per month",0.08,IF('6 months'!BK:BK="once per week",0.14,IF('6 months'!BK:BK="2-4 per week",0.43,IF('6 months'!BK:BK="more than 4 per week",0.8)))))</f>
        <v>0.02</v>
      </c>
      <c r="BL22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22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22">
        <f>IF('6 months'!BN:BN="Never/less than 1 per month",0.02,IF('6 months'!BN:BN="1-3 per month",0.08,IF('6 months'!BN:BN="once per week",0.14,IF('6 months'!BN:BN="2-4 per week",0.43,IF('6 months'!BN:BN="more than 4 per week",0.8)))))</f>
        <v>0.14000000000000001</v>
      </c>
      <c r="BO22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22">
        <f>IF('6 months'!BP:BP="Never/less than 1 per month",0.02,IF('6 months'!BP:BP="1-3 per month",0.08,IF('6 months'!BP:BP="one per week",0.14,IF('6 months'!BP:BP="2-4 per week",0.43,IF('6 months'!BP:BP="more than 4 per week",0.8)))))</f>
        <v>0.43</v>
      </c>
      <c r="BQ22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22">
        <f>IF('6 months'!BR:BR="never/less than 1 per month",0.02,IF('6 months'!BR:BR="1-3 times per month",0.08,IF('6 months'!BR:BR="once per week",0.14,IF('6 months'!BR:BR="2-4 times per week",0.43,IF('6 months'!BR:BR="more than 4 times per week",0.8)))))</f>
        <v>0.8</v>
      </c>
      <c r="BS22">
        <f>IF('6 months'!BS:BS="Never/less than 1 per month",0.02,IF('6 months'!BS:BS="1-3 per month",0.08,IF('6 months'!BS:BS="once per week",0.14,IF('6 months'!BS:BS="2-4 per week",0.43,IF('6 months'!BS:BS="more than 4 per week",0.8)))))</f>
        <v>0.02</v>
      </c>
      <c r="BT22">
        <f>IF('6 months'!BT:BT="Never/less than 1/month",0.02,IF('6 months'!BT:BT="1-3 times per month",0.08,IF('6 months'!BT:BT="once per week",0.14,IF('6 months'!BT:BT="2-6 times/week",0.8,IF('6 months'!BT:BT="1 or more per day",1)))))</f>
        <v>0.08</v>
      </c>
      <c r="BU22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0.8</v>
      </c>
      <c r="BV22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22">
        <f>IF('6 months'!BW:BW="never/less than 1 per month",0.02,IF('6 months'!BW:BW="1-3 times per month",0.08,IF('6 months'!BW:BW="once per week",0.14,IF('6 months'!BW:BW="2-4 imes/week",0.43,IF('6 months'!BW:BW="more than 4 times per week",0.8)))))</f>
        <v>0.08</v>
      </c>
      <c r="BX22">
        <f>IF('6 months'!BX:BX="Never/less than 1 per month",0.02,IF('6 months'!BX:BX="1-3 per month",0.08,IF('6 months'!BX:BX="once per week",0.14,IF('6 months'!BX:BX="2-4 per week",0.43,IF('6 months'!BX:BX="more than 4 per week",0.8)))))</f>
        <v>0.02</v>
      </c>
      <c r="BY22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0.08</v>
      </c>
      <c r="BZ22">
        <f>IF('6 months'!BZ:BZ="never/less than 1 per month",0.02,IF('6 months'!BZ:BZ="1-3 times per month",0.08,IF('6 months'!BZ:BZ="once per week",0.14,IF('6 months'!BZ:BZ="2-4 imes/week",0.43,IF('6 months'!BZ:BZ="more than 4 times per week",0.8)))))</f>
        <v>0.08</v>
      </c>
      <c r="CA22">
        <f>IF('6 months'!CA:CA="Never/less than 1 per month",0.02,IF('6 months'!CA:CA="1-3 per month",0.08,IF('6 months'!CA:CA="once per week",0.14,IF('6 months'!CA:CA="2-4 per week",0.43,IF('6 months'!CA:CA="more than 4 per week",0.8)))))</f>
        <v>0.02</v>
      </c>
      <c r="CB22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0.14000000000000001</v>
      </c>
      <c r="CC22">
        <f>IF('6 months'!CC:CC="Never/less than 1 per month",0.02,IF('6 months'!CC:CC="1-3 per month",0.08,IF('6 months'!CC:CC="one per week",0.14,IF('6 months'!CC:CC="2-6 per week",0.8,IF('6 months'!CC:CC="1 or more per day",1)))))</f>
        <v>0.08</v>
      </c>
      <c r="CD22">
        <f>IF('6 months'!CD:CD="Never/less than 1/month",0.02,IF('6 months'!CD:CD="1-3 times/month",0.08,IF('6 months'!CD:CD="once per week",0.14,IF('6 months'!CD:CD="2-4 times/week",0.43,IF('6 months'!CD:CD="more than 4 times/week",0.8)))))</f>
        <v>0.02</v>
      </c>
      <c r="CE22">
        <f>IF('6 months'!CE:CE="Never/less than 1 per month",0.02,IF('6 months'!CE:CE="1-3 per month",0.08,IF('6 months'!CE:CE="1 per week",0.14,IF('6 months'!CE:CE="2-4 per week",0.8,IF('6 months'!CE:CE="more than 4 per week",0.8)))))</f>
        <v>0.02</v>
      </c>
      <c r="CF22">
        <f>IF('6 months'!CF:CF="Never/less than 1 per month",0.02,IF('6 months'!CF:CF="1-3 per month",0.08,IF('6 months'!CF:CF="once per week",0.14,IF('6 months'!CF:CF="2-4 per week",0.43,IF('6 months'!CF:CF="more than 4 per week",0.8)))))</f>
        <v>0.14000000000000001</v>
      </c>
      <c r="CG22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0.14000000000000001</v>
      </c>
      <c r="CH22">
        <f>IF('6 months'!CH:CH="Never/less than once per month",0.02,IF('6 months'!CH:CH="1-3 times per month",0.08,IF('6 months'!CH:CH="once per week",0.14,IF('6 months'!CH:CH="more than once week",0.43))))</f>
        <v>0.02</v>
      </c>
      <c r="CI22">
        <f>IF('6 months'!CI:CI="Never/less than once per month",0.02,IF('6 months'!CI:CI="1-3 times per month",0.08,IF('6 months'!CI:CI="once per week",0.14,IF('6 months'!CI:CI="more than once week",0.43))))</f>
        <v>0.02</v>
      </c>
      <c r="CJ22">
        <f>IF('6 months'!CJ:CJ="Never/less than 1/month",0.02,IF('6 months'!CJ:CJ="1-3 times per month",0.08,IF('6 months'!CJ:CJ="once per week",0.14,IF('6 months'!CJ:CJ="2-6 times/week",0.8,IF('6 months'!CJ:CJ="1 or more per day",1)))))</f>
        <v>0.8</v>
      </c>
      <c r="CK22">
        <f>IF('6 months'!CK:CK="Never/less than 1 per month",0.02,IF('6 months'!CK:CK="1-3 per month",0.08,IF('6 months'!CK:CK="one per week",0.14,IF('6 months'!CK:CK="2-6 per week",0.8,IF('6 months'!CK:CK="1 or more per day",1)))))</f>
        <v>0.02</v>
      </c>
      <c r="CL22">
        <f>IF('6 months'!CL:CL="Never/less than 1 per month",0.02,IF('6 months'!CL:CL="1-3 per month",0.08,IF('6 months'!CL:CL="one per week",0.14,IF('6 months'!CL:CL="2-6 per week",0.8,IF('6 months'!CL:CL="1 or more per day",1)))))</f>
        <v>0.14000000000000001</v>
      </c>
      <c r="CM22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22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22">
        <f>IF('6 months'!CO:CO="Never/less than 1 per month",0.02,IF('6 months'!CO:CO="1-3 per month",0.08,IF('6 months'!CO:CO="1 per week",0.14,IF('6 months'!CO:CO="more than 1 per week",0.8))))</f>
        <v>0.02</v>
      </c>
      <c r="CP22">
        <f>IF('6 months'!CP:CP="Never/less than 1 per month",0.02,IF('6 months'!CP:CP="1-3 per month",0.08,IF('6 months'!CP:CP="1 per week",0.14,IF('6 months'!CP:CP="2-4 per week",0.8,IF('6 months'!CP:CP="more than 4 per week",0.8)))))</f>
        <v>0.8</v>
      </c>
      <c r="CQ22">
        <f>IF('6 months'!CQ:CQ="Never/less than once per month",0.02,IF('6 months'!CQ:CQ="1-3 times per month",0.08,IF('6 months'!CQ:CQ="once per week",0.14,IF('6 months'!CQ:CQ="more than once week",0.43))))</f>
        <v>0.08</v>
      </c>
      <c r="CR22">
        <f>IF('6 months'!CR:CR="Never/less than 1/month",0.02,IF('6 months'!CR:CR="1-3 times/month",0.08,IF('6 months'!CR:CR="once per week",0.14,IF('6 months'!CR:CR="2-4 times/week",0.43,IF('6 months'!CR:CR="more than 4 times/week",0.8)))))</f>
        <v>0.14000000000000001</v>
      </c>
      <c r="CS22">
        <f>IF('6 months'!CS:CS="Never/less than 1 per month",0.02,IF('6 months'!CS:CS="1-3 per month",0.08,IF('6 months'!CS:CS="one per week",0.14,IF('6 months'!CS:CS="2-4 per week",0.43,IF('6 months'!CS:CS="more than 4 per week",0.8)))))</f>
        <v>0.14000000000000001</v>
      </c>
      <c r="CT22">
        <f>IF('6 months'!CT:CT="Never/less than 1 per month",0.02,IF('6 months'!CT:CT="1-3 per month",0.08,IF('6 months'!CT:CT="1 per week",0.14,IF('6 months'!CT:CT="more than 1 per week",0.8))))</f>
        <v>0.02</v>
      </c>
      <c r="CU22">
        <f>IF('6 months'!CU:CU="Never/less than 1/month",0.02,IF('6 months'!CU:CU="1-3 times per month",0.08,IF('6 months'!CU:CU="once per week",0.14,IF('6 months'!CU:CU="2-6 times/week",0.8,IF('6 months'!CU:CU="1 or more per day",1)))))</f>
        <v>0.14000000000000001</v>
      </c>
      <c r="CV22">
        <f>IF('6 months'!CV:CV="Never/less than 1/month",0.02,IF('6 months'!CV:CV="1-3 times/month",0.08,IF('6 months'!CV:CV="once per week",0.14,IF('6 months'!CV:CV="2-4 times/week",0.43,IF('6 months'!CV:CV="more than 4 times/week",0.8)))))</f>
        <v>0.02</v>
      </c>
      <c r="CW22">
        <f>IF('6 months'!CW:CW="Never/less than 1 per month",0.02,IF('6 months'!CW:CW="1-3 per month",0.08,IF('6 months'!CW:CW="1 per week",0.14,IF('6 months'!CW:CW="more than 1 per week",0.8))))</f>
        <v>0.02</v>
      </c>
      <c r="CX22">
        <f>IF('6 months'!CX:CX="Never/less than once per month",0.02,IF('6 months'!CX:CX="1-3 times per month",0.08,IF('6 months'!CX:CX="once per week",0.14,IF('6 months'!CX:CX="more than once week",0.43))))</f>
        <v>0.08</v>
      </c>
      <c r="CY22">
        <f>IF('6 months'!CY:CY="Never/less than 1 per month",0.02,IF('6 months'!CY:CY="1-3 per month",0.08,IF('6 months'!CY:CY="once per week",0.14,IF('6 months'!CY:CY="2-4 per week",0.43,IF('6 months'!CY:CY="more than 4 per week",0.8)))))</f>
        <v>0.14000000000000001</v>
      </c>
      <c r="CZ22">
        <f>IF('6 months'!CZ:CZ="Never/less than 1 per month",0.02,IF('6 months'!CZ:CZ="1-3 per month",0.08,IF('6 months'!CZ:CZ="1-4 per week",0.43,IF('6 months'!CZ:CZ="more than 4 per week",0.8))))</f>
        <v>0.43</v>
      </c>
      <c r="DA22">
        <f>IF('6 months'!DA:DA="Never/less than 1 per month",0.02,IF('6 months'!DA:DA="1-3 per month",0.08,IF('6 months'!DA:DA="once per week",0.14,IF('6 months'!DA:DA="2-4 per week",0.43,IF('6 months'!DA:DA="more than 4 per week",0.8)))))</f>
        <v>0.14000000000000001</v>
      </c>
      <c r="DB22">
        <f>IF('6 months'!DB:DB="Never/less than 1 per month",0.02,IF('6 months'!DB:DB="1-3 per month",0.08,IF('6 months'!DB:DB="1-4 per week",0.43,IF('6 months'!DB:DB="more than 4 per week",0.8))))</f>
        <v>0.08</v>
      </c>
      <c r="DC22">
        <f>IF('6 months'!DC:DC="Never/less than 1 per month",0.02,IF('6 months'!DC:DC="1-3 per month",0.08,IF('6 months'!DC:DC="once per week",0.14,IF('6 months'!DC:DC="2-4 per week",0.43,IF('6 months'!DC:DC="more than 4 per week",0.8)))))</f>
        <v>0.14000000000000001</v>
      </c>
      <c r="DD22">
        <f>IF('6 months'!DD:DD="Never/less than 1 per month",0.02,IF('6 months'!DD:DD="1-3 per month",0.08,IF('6 months'!DD:DD="one per week",0.14,IF('6 months'!DD:DD="2-4 per week",0.43,IF('6 months'!DD:DD="more than 4 per week",0.8)))))</f>
        <v>0.08</v>
      </c>
      <c r="DE22">
        <f>IF('6 months'!DE:DE="Never/less than 1 per month",0.02,IF('6 months'!DE:DE="1-3 per month",0.08,IF('6 months'!DE:DE="1 per week",0.14,IF('6 months'!DE:DE="2-4 per week",0.8,IF('6 months'!DE:DE="more than 4 per week",0.8)))))</f>
        <v>0.08</v>
      </c>
      <c r="DF22">
        <f>IF('6 months'!DF:DF="Never/less than once per month",0.02,IF('6 months'!DF:DF="1-3 times per month",0.08,IF('6 months'!DF:DF="once per week",0.14,IF('6 months'!DF:DF="more than once week",0.43))))</f>
        <v>0.08</v>
      </c>
      <c r="DG22">
        <f>IF('6 months'!DG:DG="Never/less than 1 per month",0.02,IF('6 months'!DG:DG="1-3 per month",0.08,IF('6 months'!DG:DG="1 per week",0.14,IF('6 months'!DG:DG="more than 1 per week",0.8))))</f>
        <v>0.02</v>
      </c>
      <c r="DH22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22">
        <f>IF('6 months'!DI:DI="Never/less than 1/month",0.02,IF('6 months'!DI:DI="1-3 times/month",0.08,IF('6 months'!DI:DI="once per week",0.14,IF('6 months'!DI:DI="2-4 times/week",0.43,IF('6 months'!DI:DI="1 or more per day",1)))))</f>
        <v>0.08</v>
      </c>
      <c r="DJ22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22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0.8</v>
      </c>
      <c r="DL22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22">
        <f>IF('6 months'!DM:DM="never/less than 1 per month",0.02,IF('6 months'!DM:DM="1-3 times per month",0.08,IF('6 months'!DM:DM="once per week",0.14,IF('6 months'!DM:DM="2-4 imes/week",0.43,IF('6 months'!DM:DM="more than 4 times per week",0.8)))))</f>
        <v>0.08</v>
      </c>
      <c r="DN22">
        <f>IF('6 months'!DN:DN="Never/less than 1 per month",0.02,IF('6 months'!DN:DN="1-3 per month",0.08,IF('6 months'!DN:DN="one per week",0.14,IF('6 months'!DN:DN="2-4 per week",0.43,IF('6 months'!DN:DN="more than 4 per week",0.8)))))</f>
        <v>0.14000000000000001</v>
      </c>
      <c r="DO22">
        <f>IF('6 months'!DO:DO="never/less than 1 per month",0.02,IF('6 months'!DO:DO="1-3 times per month",0.08,IF('6 months'!DO:DO="once per week",0.14,IF('6 months'!DO:DO="2-4 times per week",0.43,IF('6 months'!DO:DO="more than 4 times per week",0.8)))))</f>
        <v>0.43</v>
      </c>
      <c r="DP22">
        <f>IF('6 months'!DP:DP="Never/less than 1 per month",0.02,IF('6 months'!DP:DP="1-3 per month",0.08,IF('6 months'!DP:DP="once per week",0.14,IF('6 months'!DP:DP="2-4 per week",0.43,IF('6 months'!DP:DP="more than 4 per week",0.8)))))</f>
        <v>0.08</v>
      </c>
      <c r="DQ22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22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22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0.14000000000000001</v>
      </c>
      <c r="DT22">
        <f>IF('6 months'!DT:DT="Never/less than 1 per month",0.02,IF('6 months'!DT:DT="1-3 per month",0.08,IF('6 months'!DT:DT="once per week",0.14,IF('6 months'!DT:DT="2-4 per week",0.43,IF('6 months'!DT:DT="more than 4  per week",0.8)))))</f>
        <v>0.43</v>
      </c>
      <c r="DU22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22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22">
        <f>IF('6 months'!DW:DW="Never/less than 1 per month",0.02,IF('6 months'!DW:DW="1-3 per month",0.08,IF('6 months'!DW:DW="once per week",0.14,IF('6 months'!DW:DW="2-4 per week",0.43,IF('6 months'!DW:DW="more than 4 per week",0.8)))))</f>
        <v>0.02</v>
      </c>
      <c r="DX22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22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22">
        <f>IF('6 months'!DZ:DZ="Never/less than 1/month",0.02,IF('6 months'!DZ:DZ="1-3 times/month",0.08,IF('6 months'!DZ:DZ="once per week",0.14,IF('6 months'!DZ:DZ="2-4 times/week",0.43,IF('6 months'!DZ:DZ="more than 4 times/week",0.8)))))</f>
        <v>0.14000000000000001</v>
      </c>
      <c r="EA22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22">
        <f>IF('6 months'!EB:EB="Never/less than 1 per month",0.02,IF('6 months'!EB:EB="1-3 per month",0.08,IF('6 months'!EB:EB="once per week",0.14,IF('6 months'!EB:EB="2-4 per week",0.43,IF('6 months'!EB:EB="more than 4 per week",0.8)))))</f>
        <v>0.08</v>
      </c>
      <c r="EC22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22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22">
        <f>IF('6 months'!EE:EE="Never/less than 1/month",0.02,IF('6 months'!EE:EE="1-3 times per month",0.08,IF('6 months'!EE:EE="once per week",0.14,IF('6 months'!EE:EE="2-6 times/week",0.8,IF('6 months'!EE:EE="1 or more per day",1)))))</f>
        <v>0.08</v>
      </c>
      <c r="EF22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22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22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22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3</v>
      </c>
      <c r="EJ22">
        <f>IF('6 months'!EJ:EJ="Never/less than once per month",0.02,IF('6 months'!EJ:EJ="1-3 times per month",0.08,IF('6 months'!EJ:EJ="once per week",0.14,IF('6 months'!EJ:EJ="more than once week",0.43))))</f>
        <v>0.02</v>
      </c>
      <c r="EK22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22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0.8</v>
      </c>
      <c r="EM22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1</v>
      </c>
      <c r="EN22">
        <f>IF('6 months'!EN:EN="Never/less than 1 per month",0.02,IF('6 months'!EN:EN="1-3 per month",0.08,IF('6 months'!EN:EN="1 per week",0.14,IF('6 months'!EN:EN="2-4 per week",0.8,IF('6 months'!EN:EN="more than 4 per week",0.8)))))</f>
        <v>0.8</v>
      </c>
      <c r="EO22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0.8</v>
      </c>
      <c r="EP22">
        <f>IF('6 months'!EP:EP="Never/less than 1/month",0.02,IF('6 months'!EP:EP="1-3 times/month",0.08,IF('6 months'!EP:EP="once per week",0.14,IF('6 months'!EP:EP="2-4 times/week",0.43,IF('6 months'!EP:EP="more than 4 times/week",0.8)))))</f>
        <v>0.14000000000000001</v>
      </c>
      <c r="EQ22">
        <f>IF('6 months'!EQ:EQ="Never/less than 1/month",0.02,IF('6 months'!EQ:EQ="1-3 times/month",0.08,IF('6 months'!EQ:EQ="once per week",0.14,IF('6 months'!EQ:EQ="2-4 times/week",0.43,IF('6 months'!EQ:EQ="more than 4 times/week",0.8)))))</f>
        <v>0.02</v>
      </c>
    </row>
    <row r="23" spans="1:147" x14ac:dyDescent="0.25">
      <c r="A23">
        <v>138</v>
      </c>
      <c r="B23">
        <f>IF('6 months'!B:B="Never/less than 1/month",0.02,IF('6 months'!B:B="1-3 times per month",0.08,IF('6 months'!B:B="once per week",0.14,IF('6 months'!B:B="2-6 times/week",0.8,IF('6 months'!B:B="1 or more per day",1)))))</f>
        <v>0.8</v>
      </c>
      <c r="C23">
        <f>IF('6 months'!C:C="Never/less than 1/month",0.02,IF('6 months'!C:C="1-3 times per month",0.08,IF('6 months'!C:C="once per week",0.14,IF('6 months'!C:C="2-6 times/week",0.8,IF('6 months'!C:C="1 or more per day",1)))))</f>
        <v>0.8</v>
      </c>
      <c r="D23">
        <f>IF('6 months'!D:D="Never/less than 1/month",0.02,IF('6 months'!D:D="1-3 times per month",0.08,IF('6 months'!D:D="once per week",0.14,IF('6 months'!D:D="2-6 times/week",0.8,IF('6 months'!D:D="1 or more per day",1)))))</f>
        <v>0.8</v>
      </c>
      <c r="E23">
        <f>IF('6 months'!E:E="Never/less than 1 per month",0.02,IF('6 months'!E:E="1-3 per month",0.08,IF('6 months'!E:E="once per week",0.14,IF('6 months'!E:E="2-4 per week",0.43,IF('6 months'!E:E="1 or more per day",1)))))</f>
        <v>0.02</v>
      </c>
      <c r="F23">
        <f>IF('6 months'!F:F="Never/less than 1/month",0.02,IF('6 months'!F:F="1-3 times/month",0.08,IF('6 months'!F:F="once per week",0.14,IF('6 months'!F:F="2-4 times/week",0.43,IF('6 months'!F:F="more than 4 times/week",0.8)))))</f>
        <v>0.08</v>
      </c>
      <c r="G23">
        <f>IF('6 months'!G:G="Never/less than 1/month",0.02,IF('6 months'!G:G="1-3 times per month",0.08,IF('6 months'!G:G="once per week",0.14,IF('6 months'!G:G="2-6 times/week",0.8,IF('6 months'!G:G="1 or more per day",1)))))</f>
        <v>0.02</v>
      </c>
      <c r="H23">
        <f>IF('6 months'!H:H="Never/less than 1 per month",0.02,IF('6 months'!H:H="1-3 per month",0.08,IF('6 months'!H:H="once per week",0.14,IF('6 months'!H:H="2-4 per week",0.43,IF('6 months'!H:H="more than 4 per week",0.8)))))</f>
        <v>0.43</v>
      </c>
      <c r="I23">
        <f>IF('6 months'!I:I="Never/less than 1 per month",0.02,IF('6 months'!I:I="1-3 per month",0.08,IF('6 months'!I:I="once per week",0.14,IF('6 months'!I:I="2-4 per week",0.43,IF('6 months'!I:I="more than 4 per week",0.8)))))</f>
        <v>0.02</v>
      </c>
      <c r="J23">
        <f>IF('6 months'!J:J="Never/less than 1 per month",0.02,IF('6 months'!J:J="1-3 per month",0.08,IF('6 months'!J:J="once per week",0.14,IF('6 months'!J:J="2-4 per week",0.43,IF('6 months'!J:J="more than 4 per week",0.8)))))</f>
        <v>0.08</v>
      </c>
      <c r="K23">
        <f>IF('6 months'!K:K="Never/less than 1 per month",0.02,IF('6 months'!K:K="1-3 per month",0.08,IF('6 months'!K:K="1 per week",0.14,IF('6 months'!K:K="2-4 per week",0.8,IF('6 months'!K:K="more than 4 per week",0.8)))))</f>
        <v>0.14000000000000001</v>
      </c>
      <c r="L23">
        <f>IF('6 months'!L:L="Never/less than 1/month",0.02,IF('6 months'!L:L="1-3 times/month",0.08,IF('6 months'!L:L="once per week",0.14,IF('6 months'!L:L="2-4 times/week",0.43,IF('6 months'!L:L="more than 4 times/week",0.8)))))</f>
        <v>0.14000000000000001</v>
      </c>
      <c r="M23">
        <f>IF('6 months'!M:M="Never/less than 1/month",0.02,IF('6 months'!M:M="1-3 times/month",0.08,IF('6 months'!M:M="once per week",0.14,IF('6 months'!M:M="2-4 times/week",0.43,IF('6 months'!M:M="more than 4 times/week",0.8)))))</f>
        <v>0.43</v>
      </c>
      <c r="N23">
        <f>IF('6 months'!N:N="Never/less than 1 per month",0.02,IF('6 months'!N:N="1-3 per month",0.08,IF('6 months'!N:N="1 per week",0.14,IF('6 months'!N:N="2-4 per week",0.8,IF('6 months'!N:N="more than 4 per week",0.8)))))</f>
        <v>0.02</v>
      </c>
      <c r="O23">
        <f>IF('6 months'!O:O="Never/less than 1 per month",0.02,IF('6 months'!O:O="1-3 per month",0.08,IF('6 months'!O:O="one per week",0.14,IF('6 months'!O:O="2-6 per week",0.8,IF('6 months'!O:O="1 or more per day",1)))))</f>
        <v>0.02</v>
      </c>
      <c r="P23">
        <f>IF('6 months'!P:P="Never/less than 1 per month",0.02,IF('6 months'!P:P="1-3 per month",0.08,IF('6 months'!P:P="once per week",0.14,IF('6 months'!P:P="2-4 per week",0.43,IF('6 months'!P:P="more than 4 per week",0.8)))))</f>
        <v>0.43</v>
      </c>
      <c r="Q23">
        <f>IF('6 months'!Q:Q="Never/less than 1 per month",0.02,IF('6 months'!Q:Q="1-3 per month",0.08,IF('6 months'!Q:Q="1 per week",0.14,IF('6 months'!Q:Q="2-6 per week",0.8,IF('6 months'!Q:Q="1 per day",1,IF('6 months'!Q:Q="more than 1 per day",2.5))))))</f>
        <v>0.8</v>
      </c>
      <c r="R23">
        <f>IF('6 months'!R:R="Never/less than once per month",0.02,IF('6 months'!R:R="1-3 times per month",0.08,IF('6 months'!R:R="once per week",0.14,IF('6 months'!R:R="more than once week",0.43))))</f>
        <v>0.02</v>
      </c>
      <c r="S23">
        <f>IF('6 months'!S:S="Never/less than 1 per month",0.02,IF('6 months'!S:S="1-3 per month",0.08,IF('6 months'!S:S="1 per week",0.14,IF('6 months'!S:S="more than 1 per week",0.8))))</f>
        <v>0.02</v>
      </c>
      <c r="T23">
        <f>IF('6 months'!T:T="Never/less than once per month",0.02,IF('6 months'!T:T="1-3 times per month",0.08,IF('6 months'!T:T="once per week",0.14,IF('6 months'!T:T="more than once week",0.43))))</f>
        <v>0.02</v>
      </c>
      <c r="U23">
        <f>IF('6 months'!U:U="Never/less than 1/month",0.02,IF('6 months'!U:U="1-3 times/month",0.08,IF('6 months'!U:U="once per week",0.14,IF('6 months'!U:U="2-4 times/week",0.43,IF('6 months'!U:U="more than 4 times/week",0.8)))))</f>
        <v>0.14000000000000001</v>
      </c>
      <c r="V23">
        <f>IF('6 months'!V:V="Never/less than 1/month",0.02,IF('6 months'!V:V="1-3 times/month",0.08,IF('6 months'!V:V="once per week",0.14,IF('6 months'!V:V="2-4 times/week",0.43,IF('6 months'!V:V="more than 4 times/week",0.8)))))</f>
        <v>0.02</v>
      </c>
      <c r="W23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23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0.02</v>
      </c>
      <c r="Y23">
        <f>IF('6 months'!Y:Y="Never/less than 1 per month",0.02,IF('6 months'!Y:Y="1-3 per month",0.08,IF('6 months'!Y:Y="once per week",0.14,IF('6 months'!Y:Y="2-4 per week",0.43,IF('6 months'!Y:Y="more than 4 per week",0.8)))))</f>
        <v>0.02</v>
      </c>
      <c r="Z23">
        <f>IF('6 months'!Z:Z="Never/less than 1 per month",0.02,IF('6 months'!Z:Z="1-3 per month",0.08,IF('6 months'!Z:Z="once per week",0.14,IF('6 months'!Z:Z="2-4 per week",0.43,IF('6 months'!Z:Z="more than 4 per week",0.8)))))</f>
        <v>0.14000000000000001</v>
      </c>
      <c r="AA23">
        <f>IF('6 months'!AA:AA="Never/less than 1 per month",0.02,IF('6 months'!AA:AA="1-3 per month",0.08,IF('6 months'!AA:AA="once per week",0.14,IF('6 months'!AA:AA="2-4 per week",0.43,IF('6 months'!AA:AA="more than 4 per week",0.8)))))</f>
        <v>0.43</v>
      </c>
      <c r="AB23">
        <f>IF('6 months'!AB:AB="Never/less than 1 per month",0.02,IF('6 months'!AB:AB="1-3 per month",0.08,IF('6 months'!AB:AB="once per week",0.14,IF('6 months'!AB:AB="2-4 per week",0.43,IF('6 months'!AB:AB="more than 4 per week",0.8)))))</f>
        <v>0.08</v>
      </c>
      <c r="AC23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23">
        <f>IF('6 months'!AD:AD="Never/less than 1 per month",0.02,IF('6 months'!AD:AD="1-3 per month",0.08,IF('6 months'!AD:AD="one per week",0.14,IF('6 months'!AD:AD="2-4 per week",0.43,IF('6 months'!AD:AD="more than 4 per week",0.8)))))</f>
        <v>0.08</v>
      </c>
      <c r="AE23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0.02</v>
      </c>
      <c r="AF23">
        <f>IF('6 months'!AF:AF="Never/less than 1 per month",0.02,IF('6 months'!AF:AF="1-3 per month",0.08,IF('6 months'!AF:AF="one per week",0.14,IF('6 months'!AF:AF="2-6 per week",0.8,IF('6 months'!AF:AF="1 or more per day",1)))))</f>
        <v>0.08</v>
      </c>
      <c r="AG23">
        <f>IF('6 months'!AG:AG="never/less than 1 per month",0.02,IF('6 months'!AG:AG="1-3 times per month",0.08,IF('6 months'!AG:AG="once per week",0.14,IF('6 months'!AG:AG="2-4 times per week",0.43,IF('6 months'!AG:AG="more than 4 times per week",0.8)))))</f>
        <v>0.02</v>
      </c>
      <c r="AH23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1</v>
      </c>
      <c r="AI23">
        <f>IF('6 months'!AI:AI="Never/less than once per month",0.02,IF('6 months'!AI:AI="1-3 times per month",0.08,IF('6 months'!AI:AI="once per week",0.14,IF('6 months'!AI:AI="more than once week",0.43))))</f>
        <v>0.02</v>
      </c>
      <c r="AJ23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23">
        <f>IF('6 months'!AK:AK="Never/less than 1 per month",0.02,IF('6 months'!AK:AK="1-3 per month",0.08,IF('6 months'!AK:AK="one per week",0.14,IF('6 months'!AK:AK="2-6 per week",0.8,IF('6 months'!AK:AK="1 or more per day",1)))))</f>
        <v>0.02</v>
      </c>
      <c r="AL23">
        <f>IF('6 months'!AL:AL="Never/less than 1/month",0.02,IF('6 months'!AL:AL="1-3 times/month",0.08,IF('6 months'!AL:AL="once per week",0.14,IF('6 months'!AL:AL="2-4 times/week",0.43,IF('6 months'!AL:AL="more than 4 times/week",0.8)))))</f>
        <v>0.43</v>
      </c>
      <c r="AM23">
        <f>IF('6 months'!AM:AM="Never/less than 1 per month",0.02,IF('6 months'!AM:AM="1-3 per month",0.08,IF('6 months'!AM:AM="one per week",0.14,IF('6 months'!AM:AM="2-6 per week",0.8,IF('6 months'!AM:AM="1 or more per day",1)))))</f>
        <v>0.02</v>
      </c>
      <c r="AN23">
        <f>IF('6 months'!AN:AN="Never/less than 1 per month",0.02,IF('6 months'!AN:AN="1-3 per month",0.08,IF('6 months'!AN:AN="1 per week",0.14,IF('6 months'!AN:AN="2-4 per week",0.8,IF('6 months'!AN:AN="more than 4 per week",0.8)))))</f>
        <v>0.8</v>
      </c>
      <c r="AO23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23">
        <f>IF('6 months'!AP:AP="Never/less than 1 per month",0.02,IF('6 months'!AP:AP="1-3 per month",0.08,IF('6 months'!AP:AP="1 per week",0.14,IF('6 months'!AP:AP="more than 1 per week",0.8))))</f>
        <v>0.8</v>
      </c>
      <c r="AQ23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23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23">
        <f>IF('6 months'!AS:AS="Never/less than 1 per month",0.02,IF('6 months'!AS:AS="1-3 per month",0.08,IF('6 months'!AS:AS="1 per week",0.14,IF('6 months'!AS:AS="2-4 per week",0.43,IF('6 months'!AS:AS="more than 4 per week",0.8)))))</f>
        <v>0.08</v>
      </c>
      <c r="AT23">
        <f>IF('6 months'!AT:AT="Never/less than 1 per month",0.02,IF('6 months'!AT:AT="1-3 per month",0.08,IF('6 months'!AT:AT="1-4 per week",0.43,IF('6 months'!AT:AT="more than 4 per week",0.8))))</f>
        <v>0.02</v>
      </c>
      <c r="AU23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23">
        <f>IF('6 months'!AV:AV="Never/less than 1 per month",0.02,IF('6 months'!AV:AV="1-3 per month",0.08,IF('6 months'!AV:AV="one per week",0.14,IF('6 months'!AV:AV="2-6 per week",0.8,IF('6 months'!AV:AV="1 or more per day",1)))))</f>
        <v>0.02</v>
      </c>
      <c r="AW23">
        <f>IF('6 months'!AW:AW="Never/less than 1 per month",0.02,IF('6 months'!AW:AW="1-3 per month",0.08,IF('6 months'!AW:AW="once per week",0.14,IF('6 months'!AW:AW="2-4 per week",0.43,IF('6 months'!AW:AW="more than 4 per week",0.8)))))</f>
        <v>0.08</v>
      </c>
      <c r="AX23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23">
        <f>IF('6 months'!AY:AY="Never/less than 1 per month",0.02,IF('6 months'!AY:AY="1-3 per month",0.08,IF('6 months'!AY:AY="1 per week",0.14,IF('6 months'!AY:AY="2-4 per week",0.43,IF('6 months'!AY:AY="more than 4 per week",0.8)))))</f>
        <v>0.02</v>
      </c>
      <c r="AZ23">
        <f>IF('6 months'!AZ:AZ="Never/less than 1 per month",0.02,IF('6 months'!AZ:AZ="1-3 per month",0.08,IF('6 months'!AZ:AZ="once per week",0.14,IF('6 months'!AZ:AZ="2-4 per week",0.43,IF('6 months'!AZ:AZ="more than 4 per week",0.8)))))</f>
        <v>0.08</v>
      </c>
      <c r="BA23">
        <f>IF('6 months'!BA:BA="Never/less than 1 per month",0.02,IF('6 months'!BA:BA="1-3 per month",0.08,IF('6 months'!BA:BA="1 per week",0.14,IF('6 months'!BA:BA="2-4 per week",0.8,IF('6 months'!BA:BA="more than 4 per week",0.8)))))</f>
        <v>0.14000000000000001</v>
      </c>
      <c r="BB23">
        <f>IF('6 months'!BB:BB="Never/less than 1 per month",0.02,IF('6 months'!BB:BB="1-3 per month",0.08,IF('6 months'!BB:BB="1 per week",0.14,IF('6 months'!BB:BB="2-4 per week",0.8,IF('6 months'!BB:BB="more than 4 per week",0.8)))))</f>
        <v>0.02</v>
      </c>
      <c r="BC23">
        <f>IF('6 months'!BC:BC="Never/less than 1 per month",0.02,IF('6 months'!BC:BC="1-3 per month",0.08,IF('6 months'!BC:BC="once per week",0.14,IF('6 months'!BC:BC="2-4 per week",0.43,IF('6 months'!BC:BC="more than 4 per week",0.8)))))</f>
        <v>0.14000000000000001</v>
      </c>
      <c r="BD23">
        <f>IF('6 months'!BD:BD="Never/less than 1 per month",0.02,IF('6 months'!BD:BD="1-3 per month",0.08,IF('6 months'!BD:BD="1 per week",0.14,IF('6 months'!BD:BD="more than 1 per week",0.8))))</f>
        <v>0.14000000000000001</v>
      </c>
      <c r="BE23">
        <f>IF('6 months'!BE:BE="Never/less than 1 per month",0.02,IF('6 months'!BE:BE="1-3 per month",0.08,IF('6 months'!BE:BE="1 per week",0.14,IF('6 months'!BE:BE="more than 1 per week",0.8))))</f>
        <v>0.08</v>
      </c>
      <c r="BF23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23">
        <f>IF('6 months'!BG:BG="Never/less than 1/month",0.02,IF('6 months'!BG:BG="1-3 times/month",0.08,IF('6 months'!BG:BG="once per week",0.14,IF('6 months'!BG:BG="2-4 times/week",0.43,IF('6 months'!BG:BG="more than 4 times/week",0.8)))))</f>
        <v>0.14000000000000001</v>
      </c>
      <c r="BH23">
        <f>IF('6 months'!BH:BH="Never/less than 1/month",0.02,IF('6 months'!BH:BH="1-3 times/month",0.08,IF('6 months'!BH:BH="once per week",0.14,IF('6 months'!BH:BH="2-4 times/week",0.43,IF('6 months'!BH:BH="more than 4 times/week",0.8)))))</f>
        <v>0.02</v>
      </c>
      <c r="BI23">
        <f>IF('6 months'!BI:BI="Never/less than 1/month",0.02,IF('6 months'!BI:BI="1-3 times/month",0.08,IF('6 months'!BI:BI="once per week",0.14,IF('6 months'!BI:BI="2-4 times/week",0.43,IF('6 months'!BI:BI="1 or more per day",1)))))</f>
        <v>0.02</v>
      </c>
      <c r="BJ23">
        <f>IF('6 months'!BJ:BJ="Never/less than 1 per month",0.02,IF('6 months'!BJ:BJ="1-3 per month",0.08,IF('6 months'!BJ:BJ="one per week",0.14,IF('6 months'!BJ:BJ="2-4 per week",0.43,IF('6 months'!BJ:BJ="more than 4 per week",0.8)))))</f>
        <v>0.02</v>
      </c>
      <c r="BK23">
        <f>IF('6 months'!BK:BK="Never/less than 1 per month",0.02,IF('6 months'!BK:BK="1-3 per month",0.08,IF('6 months'!BK:BK="once per week",0.14,IF('6 months'!BK:BK="2-4 per week",0.43,IF('6 months'!BK:BK="more than 4 per week",0.8)))))</f>
        <v>0.08</v>
      </c>
      <c r="BL23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23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23">
        <f>IF('6 months'!BN:BN="Never/less than 1 per month",0.02,IF('6 months'!BN:BN="1-3 per month",0.08,IF('6 months'!BN:BN="once per week",0.14,IF('6 months'!BN:BN="2-4 per week",0.43,IF('6 months'!BN:BN="more than 4 per week",0.8)))))</f>
        <v>0.14000000000000001</v>
      </c>
      <c r="BO23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23">
        <f>IF('6 months'!BP:BP="Never/less than 1 per month",0.02,IF('6 months'!BP:BP="1-3 per month",0.08,IF('6 months'!BP:BP="one per week",0.14,IF('6 months'!BP:BP="2-4 per week",0.43,IF('6 months'!BP:BP="more than 4 per week",0.8)))))</f>
        <v>0.43</v>
      </c>
      <c r="BQ23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23">
        <f>IF('6 months'!BR:BR="never/less than 1 per month",0.02,IF('6 months'!BR:BR="1-3 times per month",0.08,IF('6 months'!BR:BR="once per week",0.14,IF('6 months'!BR:BR="2-4 times per week",0.43,IF('6 months'!BR:BR="more than 4 times per week",0.8)))))</f>
        <v>0.8</v>
      </c>
      <c r="BS23">
        <f>IF('6 months'!BS:BS="Never/less than 1 per month",0.02,IF('6 months'!BS:BS="1-3 per month",0.08,IF('6 months'!BS:BS="once per week",0.14,IF('6 months'!BS:BS="2-4 per week",0.43,IF('6 months'!BS:BS="more than 4 per week",0.8)))))</f>
        <v>0.02</v>
      </c>
      <c r="BT23">
        <f>IF('6 months'!BT:BT="Never/less than 1/month",0.02,IF('6 months'!BT:BT="1-3 times per month",0.08,IF('6 months'!BT:BT="once per week",0.14,IF('6 months'!BT:BT="2-6 times/week",0.8,IF('6 months'!BT:BT="1 or more per day",1)))))</f>
        <v>0.08</v>
      </c>
      <c r="BU23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0.14000000000000001</v>
      </c>
      <c r="BV23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23">
        <f>IF('6 months'!BW:BW="never/less than 1 per month",0.02,IF('6 months'!BW:BW="1-3 times per month",0.08,IF('6 months'!BW:BW="once per week",0.14,IF('6 months'!BW:BW="2-4 imes/week",0.43,IF('6 months'!BW:BW="more than 4 times per week",0.8)))))</f>
        <v>0.08</v>
      </c>
      <c r="BX23">
        <f>IF('6 months'!BX:BX="Never/less than 1 per month",0.02,IF('6 months'!BX:BX="1-3 per month",0.08,IF('6 months'!BX:BX="once per week",0.14,IF('6 months'!BX:BX="2-4 per week",0.43,IF('6 months'!BX:BX="more than 4 per week",0.8)))))</f>
        <v>0.02</v>
      </c>
      <c r="BY23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0.14000000000000001</v>
      </c>
      <c r="BZ23">
        <f>IF('6 months'!BZ:BZ="never/less than 1 per month",0.02,IF('6 months'!BZ:BZ="1-3 times per month",0.08,IF('6 months'!BZ:BZ="once per week",0.14,IF('6 months'!BZ:BZ="2-4 imes/week",0.43,IF('6 months'!BZ:BZ="more than 4 times per week",0.8)))))</f>
        <v>0.08</v>
      </c>
      <c r="CA23">
        <f>IF('6 months'!CA:CA="Never/less than 1 per month",0.02,IF('6 months'!CA:CA="1-3 per month",0.08,IF('6 months'!CA:CA="once per week",0.14,IF('6 months'!CA:CA="2-4 per week",0.43,IF('6 months'!CA:CA="more than 4 per week",0.8)))))</f>
        <v>0.02</v>
      </c>
      <c r="CB23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0.14000000000000001</v>
      </c>
      <c r="CC23">
        <f>IF('6 months'!CC:CC="Never/less than 1 per month",0.02,IF('6 months'!CC:CC="1-3 per month",0.08,IF('6 months'!CC:CC="one per week",0.14,IF('6 months'!CC:CC="2-6 per week",0.8,IF('6 months'!CC:CC="1 or more per day",1)))))</f>
        <v>0.02</v>
      </c>
      <c r="CD23">
        <f>IF('6 months'!CD:CD="Never/less than 1/month",0.02,IF('6 months'!CD:CD="1-3 times/month",0.08,IF('6 months'!CD:CD="once per week",0.14,IF('6 months'!CD:CD="2-4 times/week",0.43,IF('6 months'!CD:CD="more than 4 times/week",0.8)))))</f>
        <v>0.02</v>
      </c>
      <c r="CE23">
        <f>IF('6 months'!CE:CE="Never/less than 1 per month",0.02,IF('6 months'!CE:CE="1-3 per month",0.08,IF('6 months'!CE:CE="1 per week",0.14,IF('6 months'!CE:CE="2-4 per week",0.8,IF('6 months'!CE:CE="more than 4 per week",0.8)))))</f>
        <v>0.02</v>
      </c>
      <c r="CF23">
        <f>IF('6 months'!CF:CF="Never/less than 1 per month",0.02,IF('6 months'!CF:CF="1-3 per month",0.08,IF('6 months'!CF:CF="once per week",0.14,IF('6 months'!CF:CF="2-4 per week",0.43,IF('6 months'!CF:CF="more than 4 per week",0.8)))))</f>
        <v>0.14000000000000001</v>
      </c>
      <c r="CG23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0.08</v>
      </c>
      <c r="CH23">
        <f>IF('6 months'!CH:CH="Never/less than once per month",0.02,IF('6 months'!CH:CH="1-3 times per month",0.08,IF('6 months'!CH:CH="once per week",0.14,IF('6 months'!CH:CH="more than once week",0.43))))</f>
        <v>0.02</v>
      </c>
      <c r="CI23">
        <f>IF('6 months'!CI:CI="Never/less than once per month",0.02,IF('6 months'!CI:CI="1-3 times per month",0.08,IF('6 months'!CI:CI="once per week",0.14,IF('6 months'!CI:CI="more than once week",0.43))))</f>
        <v>0.02</v>
      </c>
      <c r="CJ23">
        <f>IF('6 months'!CJ:CJ="Never/less than 1/month",0.02,IF('6 months'!CJ:CJ="1-3 times per month",0.08,IF('6 months'!CJ:CJ="once per week",0.14,IF('6 months'!CJ:CJ="2-6 times/week",0.8,IF('6 months'!CJ:CJ="1 or more per day",1)))))</f>
        <v>0.14000000000000001</v>
      </c>
      <c r="CK23">
        <f>IF('6 months'!CK:CK="Never/less than 1 per month",0.02,IF('6 months'!CK:CK="1-3 per month",0.08,IF('6 months'!CK:CK="one per week",0.14,IF('6 months'!CK:CK="2-6 per week",0.8,IF('6 months'!CK:CK="1 or more per day",1)))))</f>
        <v>0.02</v>
      </c>
      <c r="CL23">
        <f>IF('6 months'!CL:CL="Never/less than 1 per month",0.02,IF('6 months'!CL:CL="1-3 per month",0.08,IF('6 months'!CL:CL="one per week",0.14,IF('6 months'!CL:CL="2-6 per week",0.8,IF('6 months'!CL:CL="1 or more per day",1)))))</f>
        <v>0.08</v>
      </c>
      <c r="CM23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23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23">
        <f>IF('6 months'!CO:CO="Never/less than 1 per month",0.02,IF('6 months'!CO:CO="1-3 per month",0.08,IF('6 months'!CO:CO="1 per week",0.14,IF('6 months'!CO:CO="more than 1 per week",0.8))))</f>
        <v>0.02</v>
      </c>
      <c r="CP23">
        <f>IF('6 months'!CP:CP="Never/less than 1 per month",0.02,IF('6 months'!CP:CP="1-3 per month",0.08,IF('6 months'!CP:CP="1 per week",0.14,IF('6 months'!CP:CP="2-4 per week",0.8,IF('6 months'!CP:CP="more than 4 per week",0.8)))))</f>
        <v>0.8</v>
      </c>
      <c r="CQ23">
        <f>IF('6 months'!CQ:CQ="Never/less than once per month",0.02,IF('6 months'!CQ:CQ="1-3 times per month",0.08,IF('6 months'!CQ:CQ="once per week",0.14,IF('6 months'!CQ:CQ="more than once week",0.43))))</f>
        <v>0.08</v>
      </c>
      <c r="CR23">
        <f>IF('6 months'!CR:CR="Never/less than 1/month",0.02,IF('6 months'!CR:CR="1-3 times/month",0.08,IF('6 months'!CR:CR="once per week",0.14,IF('6 months'!CR:CR="2-4 times/week",0.43,IF('6 months'!CR:CR="more than 4 times/week",0.8)))))</f>
        <v>0.08</v>
      </c>
      <c r="CS23">
        <f>IF('6 months'!CS:CS="Never/less than 1 per month",0.02,IF('6 months'!CS:CS="1-3 per month",0.08,IF('6 months'!CS:CS="one per week",0.14,IF('6 months'!CS:CS="2-4 per week",0.43,IF('6 months'!CS:CS="more than 4 per week",0.8)))))</f>
        <v>0.08</v>
      </c>
      <c r="CT23">
        <f>IF('6 months'!CT:CT="Never/less than 1 per month",0.02,IF('6 months'!CT:CT="1-3 per month",0.08,IF('6 months'!CT:CT="1 per week",0.14,IF('6 months'!CT:CT="more than 1 per week",0.8))))</f>
        <v>0.02</v>
      </c>
      <c r="CU23">
        <f>IF('6 months'!CU:CU="Never/less than 1/month",0.02,IF('6 months'!CU:CU="1-3 times per month",0.08,IF('6 months'!CU:CU="once per week",0.14,IF('6 months'!CU:CU="2-6 times/week",0.8,IF('6 months'!CU:CU="1 or more per day",1)))))</f>
        <v>0.08</v>
      </c>
      <c r="CV23">
        <f>IF('6 months'!CV:CV="Never/less than 1/month",0.02,IF('6 months'!CV:CV="1-3 times/month",0.08,IF('6 months'!CV:CV="once per week",0.14,IF('6 months'!CV:CV="2-4 times/week",0.43,IF('6 months'!CV:CV="more than 4 times/week",0.8)))))</f>
        <v>0.02</v>
      </c>
      <c r="CW23">
        <f>IF('6 months'!CW:CW="Never/less than 1 per month",0.02,IF('6 months'!CW:CW="1-3 per month",0.08,IF('6 months'!CW:CW="1 per week",0.14,IF('6 months'!CW:CW="more than 1 per week",0.8))))</f>
        <v>0.02</v>
      </c>
      <c r="CX23">
        <f>IF('6 months'!CX:CX="Never/less than once per month",0.02,IF('6 months'!CX:CX="1-3 times per month",0.08,IF('6 months'!CX:CX="once per week",0.14,IF('6 months'!CX:CX="more than once week",0.43))))</f>
        <v>0.08</v>
      </c>
      <c r="CY23">
        <f>IF('6 months'!CY:CY="Never/less than 1 per month",0.02,IF('6 months'!CY:CY="1-3 per month",0.08,IF('6 months'!CY:CY="once per week",0.14,IF('6 months'!CY:CY="2-4 per week",0.43,IF('6 months'!CY:CY="more than 4 per week",0.8)))))</f>
        <v>0.43</v>
      </c>
      <c r="CZ23">
        <f>IF('6 months'!CZ:CZ="Never/less than 1 per month",0.02,IF('6 months'!CZ:CZ="1-3 per month",0.08,IF('6 months'!CZ:CZ="1-4 per week",0.43,IF('6 months'!CZ:CZ="more than 4 per week",0.8))))</f>
        <v>0.43</v>
      </c>
      <c r="DA23">
        <f>IF('6 months'!DA:DA="Never/less than 1 per month",0.02,IF('6 months'!DA:DA="1-3 per month",0.08,IF('6 months'!DA:DA="once per week",0.14,IF('6 months'!DA:DA="2-4 per week",0.43,IF('6 months'!DA:DA="more than 4 per week",0.8)))))</f>
        <v>0.14000000000000001</v>
      </c>
      <c r="DB23">
        <f>IF('6 months'!DB:DB="Never/less than 1 per month",0.02,IF('6 months'!DB:DB="1-3 per month",0.08,IF('6 months'!DB:DB="1-4 per week",0.43,IF('6 months'!DB:DB="more than 4 per week",0.8))))</f>
        <v>0.02</v>
      </c>
      <c r="DC23">
        <f>IF('6 months'!DC:DC="Never/less than 1 per month",0.02,IF('6 months'!DC:DC="1-3 per month",0.08,IF('6 months'!DC:DC="once per week",0.14,IF('6 months'!DC:DC="2-4 per week",0.43,IF('6 months'!DC:DC="more than 4 per week",0.8)))))</f>
        <v>0.14000000000000001</v>
      </c>
      <c r="DD23">
        <f>IF('6 months'!DD:DD="Never/less than 1 per month",0.02,IF('6 months'!DD:DD="1-3 per month",0.08,IF('6 months'!DD:DD="one per week",0.14,IF('6 months'!DD:DD="2-4 per week",0.43,IF('6 months'!DD:DD="more than 4 per week",0.8)))))</f>
        <v>0.08</v>
      </c>
      <c r="DE23">
        <f>IF('6 months'!DE:DE="Never/less than 1 per month",0.02,IF('6 months'!DE:DE="1-3 per month",0.08,IF('6 months'!DE:DE="1 per week",0.14,IF('6 months'!DE:DE="2-4 per week",0.8,IF('6 months'!DE:DE="more than 4 per week",0.8)))))</f>
        <v>0.08</v>
      </c>
      <c r="DF23">
        <f>IF('6 months'!DF:DF="Never/less than once per month",0.02,IF('6 months'!DF:DF="1-3 times per month",0.08,IF('6 months'!DF:DF="once per week",0.14,IF('6 months'!DF:DF="more than once week",0.43))))</f>
        <v>0.02</v>
      </c>
      <c r="DG23">
        <f>IF('6 months'!DG:DG="Never/less than 1 per month",0.02,IF('6 months'!DG:DG="1-3 per month",0.08,IF('6 months'!DG:DG="1 per week",0.14,IF('6 months'!DG:DG="more than 1 per week",0.8))))</f>
        <v>0.02</v>
      </c>
      <c r="DH23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23">
        <f>IF('6 months'!DI:DI="Never/less than 1/month",0.02,IF('6 months'!DI:DI="1-3 times/month",0.08,IF('6 months'!DI:DI="once per week",0.14,IF('6 months'!DI:DI="2-4 times/week",0.43,IF('6 months'!DI:DI="1 or more per day",1)))))</f>
        <v>0.08</v>
      </c>
      <c r="DJ23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23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0.14000000000000001</v>
      </c>
      <c r="DL23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23">
        <f>IF('6 months'!DM:DM="never/less than 1 per month",0.02,IF('6 months'!DM:DM="1-3 times per month",0.08,IF('6 months'!DM:DM="once per week",0.14,IF('6 months'!DM:DM="2-4 imes/week",0.43,IF('6 months'!DM:DM="more than 4 times per week",0.8)))))</f>
        <v>0.08</v>
      </c>
      <c r="DN23">
        <f>IF('6 months'!DN:DN="Never/less than 1 per month",0.02,IF('6 months'!DN:DN="1-3 per month",0.08,IF('6 months'!DN:DN="one per week",0.14,IF('6 months'!DN:DN="2-4 per week",0.43,IF('6 months'!DN:DN="more than 4 per week",0.8)))))</f>
        <v>0.08</v>
      </c>
      <c r="DO23">
        <f>IF('6 months'!DO:DO="never/less than 1 per month",0.02,IF('6 months'!DO:DO="1-3 times per month",0.08,IF('6 months'!DO:DO="once per week",0.14,IF('6 months'!DO:DO="2-4 imes/week",0.43,IF('6 months'!DO:DO="more than 4 times per week",0.8)))))</f>
        <v>0.14000000000000001</v>
      </c>
      <c r="DP23">
        <f>IF('6 months'!DP:DP="Never/less than 1 per month",0.02,IF('6 months'!DP:DP="1-3 per month",0.08,IF('6 months'!DP:DP="once per week",0.14,IF('6 months'!DP:DP="2-4 per week",0.43,IF('6 months'!DP:DP="more than 4 per week",0.8)))))</f>
        <v>0.08</v>
      </c>
      <c r="DQ23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23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23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0.14000000000000001</v>
      </c>
      <c r="DT23">
        <f>IF('6 months'!DT:DT="Never/less than 1 per month",0.02,IF('6 months'!DT:DT="1-3 per month",0.08,IF('6 months'!DT:DT="once per week",0.14,IF('6 months'!DT:DT="2-4 per week",0.43,IF('6 months'!DT:DT="more than 4  per week",0.8)))))</f>
        <v>0.08</v>
      </c>
      <c r="DU23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23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23">
        <f>IF('6 months'!DW:DW="Never/less than 1 per month",0.02,IF('6 months'!DW:DW="1-3 per month",0.08,IF('6 months'!DW:DW="once per week",0.14,IF('6 months'!DW:DW="2-4 per week",0.43,IF('6 months'!DW:DW="more than 4 per week",0.8)))))</f>
        <v>0.02</v>
      </c>
      <c r="DX23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23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23">
        <f>IF('6 months'!DZ:DZ="Never/less than 1/month",0.02,IF('6 months'!DZ:DZ="1-3 times/month",0.08,IF('6 months'!DZ:DZ="once per week",0.14,IF('6 months'!DZ:DZ="2-4 times/week",0.43,IF('6 months'!DZ:DZ="more than 4 times/week",0.8)))))</f>
        <v>0.14000000000000001</v>
      </c>
      <c r="EA23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23">
        <f>IF('6 months'!EB:EB="Never/less than 1 per month",0.02,IF('6 months'!EB:EB="1-3 per month",0.08,IF('6 months'!EB:EB="once per week",0.14,IF('6 months'!EB:EB="2-4 per week",0.43,IF('6 months'!EB:EB="more than 4 per week",0.8)))))</f>
        <v>0.14000000000000001</v>
      </c>
      <c r="EC23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23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23">
        <f>IF('6 months'!EE:EE="Never/less than 1/month",0.02,IF('6 months'!EE:EE="1-3 times per month",0.08,IF('6 months'!EE:EE="once per week",0.14,IF('6 months'!EE:EE="2-6 times/week",0.8,IF('6 months'!EE:EE="1 or more per day",1)))))</f>
        <v>0.14000000000000001</v>
      </c>
      <c r="EF23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23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23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23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3</v>
      </c>
      <c r="EJ23">
        <f>IF('6 months'!EJ:EJ="Never/less than once per month",0.02,IF('6 months'!EJ:EJ="1-3 times per month",0.08,IF('6 months'!EJ:EJ="once per week",0.14,IF('6 months'!EJ:EJ="more than once week",0.43))))</f>
        <v>0.02</v>
      </c>
      <c r="EK23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23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2.5</v>
      </c>
      <c r="EM23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2.5</v>
      </c>
      <c r="EN23">
        <f>IF('6 months'!EN:EN="Never/less than 1 per month",0.02,IF('6 months'!EN:EN="1-3 per month",0.08,IF('6 months'!EN:EN="1 per week",0.14,IF('6 months'!EN:EN="2-4 per week",0.8,IF('6 months'!EN:EN="more than 4 per week",0.8)))))</f>
        <v>0.8</v>
      </c>
      <c r="EO23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0.8</v>
      </c>
      <c r="EP23">
        <f>IF('6 months'!EP:EP="Never/less than 1/month",0.02,IF('6 months'!EP:EP="1-3 times/month",0.08,IF('6 months'!EP:EP="once per week",0.14,IF('6 months'!EP:EP="2-4 times/week",0.43,IF('6 months'!EP:EP="more than 4 times/week",0.8)))))</f>
        <v>0.14000000000000001</v>
      </c>
      <c r="EQ23">
        <f>IF('6 months'!EQ:EQ="Never/less than 1/month",0.02,IF('6 months'!EQ:EQ="1-3 times/month",0.08,IF('6 months'!EQ:EQ="once per week",0.14,IF('6 months'!EQ:EQ="2-4 times/week",0.43,IF('6 months'!EQ:EQ="more than 4 times/week",0.8)))))</f>
        <v>0.02</v>
      </c>
    </row>
    <row r="24" spans="1:147" x14ac:dyDescent="0.25">
      <c r="A24">
        <v>139</v>
      </c>
      <c r="B24">
        <f>IF('6 months'!B:B="Never/less than 1/month",0.02,IF('6 months'!B:B="1-3 times per month",0.08,IF('6 months'!B:B="once per week",0.14,IF('6 months'!B:B="2-6 times/week",0.8,IF('6 months'!B:B="1 or more per day",1)))))</f>
        <v>0.08</v>
      </c>
      <c r="C24">
        <f>IF('6 months'!C:C="Never/less than 1/month",0.02,IF('6 months'!C:C="1-3 times per month",0.08,IF('6 months'!C:C="once per week",0.14,IF('6 months'!C:C="2-6 times/week",0.8,IF('6 months'!C:C="1 or more per day",1)))))</f>
        <v>0.14000000000000001</v>
      </c>
      <c r="D24">
        <f>IF('6 months'!D:D="Never/less than 1/month",0.02,IF('6 months'!D:D="1-3 times per month",0.08,IF('6 months'!D:D="once per week",0.14,IF('6 months'!D:D="2-6 times/week",0.8,IF('6 months'!D:D="1 or more per day",1)))))</f>
        <v>0.08</v>
      </c>
      <c r="E24">
        <f>IF('6 months'!E:E="Never/less than 1 per month",0.02,IF('6 months'!E:E="1-3 per month",0.08,IF('6 months'!E:E="once per week",0.14,IF('6 months'!E:E="2-4 per week",0.43,IF('6 months'!E:E="1 or more per day",1)))))</f>
        <v>0.14000000000000001</v>
      </c>
      <c r="F24">
        <f>IF('6 months'!F:F="Never/less than 1/month",0.02,IF('6 months'!F:F="1-3 times/month",0.08,IF('6 months'!F:F="once per week",0.14,IF('6 months'!F:F="2-4 times/week",0.43,IF('6 months'!F:F="more than 4 times/week",0.8)))))</f>
        <v>0.08</v>
      </c>
      <c r="G24">
        <f>IF('6 months'!G:G="Never/less than 1/month",0.02,IF('6 months'!G:G="1-3 times per month",0.08,IF('6 months'!G:G="once per week",0.14,IF('6 months'!G:G="2-6 times/week",0.8,IF('6 months'!G:G="1 or more per day",1)))))</f>
        <v>0.08</v>
      </c>
      <c r="H24">
        <f>IF('6 months'!H:H="Never/less than 1 per month",0.02,IF('6 months'!H:H="1-3 per month",0.08,IF('6 months'!H:H="once per week",0.14,IF('6 months'!H:H="2-4 per week",0.43,IF('6 months'!H:H="more than 4 per week",0.8)))))</f>
        <v>0.14000000000000001</v>
      </c>
      <c r="I24">
        <f>IF('6 months'!I:I="Never/less than 1 per month",0.02,IF('6 months'!I:I="1-3 per month",0.08,IF('6 months'!I:I="once per week",0.14,IF('6 months'!I:I="2-4 per week",0.43,IF('6 months'!I:I="more than 4 per week",0.8)))))</f>
        <v>0.08</v>
      </c>
      <c r="J24">
        <f>IF('6 months'!J:J="Never/less than 1 per month",0.02,IF('6 months'!J:J="1-3 per month",0.08,IF('6 months'!J:J="once per week",0.14,IF('6 months'!J:J="2-4 per week",0.43,IF('6 months'!J:J="more than 4 per week",0.8)))))</f>
        <v>0.08</v>
      </c>
      <c r="K24">
        <f>IF('6 months'!K:K="Never/less than 1 per month",0.02,IF('6 months'!K:K="1-3 per month",0.08,IF('6 months'!K:K="1 per week",0.14,IF('6 months'!K:K="2-4 per week",0.8,IF('6 months'!K:K="more than 4 per week",0.8)))))</f>
        <v>0.14000000000000001</v>
      </c>
      <c r="L24">
        <f>IF('6 months'!L:L="Never/less than 1/month",0.02,IF('6 months'!L:L="1-3 times/month",0.08,IF('6 months'!L:L="once per week",0.14,IF('6 months'!L:L="2-4 times/week",0.43,IF('6 months'!L:L="more than 4 times/week",0.8)))))</f>
        <v>0.08</v>
      </c>
      <c r="M24">
        <f>IF('6 months'!M:M="Never/less than 1/month",0.02,IF('6 months'!M:M="1-3 times/month",0.08,IF('6 months'!M:M="once per week",0.14,IF('6 months'!M:M="2-4 times/week",0.43,IF('6 months'!M:M="more than 4 times/week",0.8)))))</f>
        <v>0.08</v>
      </c>
      <c r="N24">
        <f>IF('6 months'!N:N="Never/less than 1 per month",0.02,IF('6 months'!N:N="1-3 per month",0.08,IF('6 months'!N:N="1 per week",0.14,IF('6 months'!N:N="2-4 per week",0.8,IF('6 months'!N:N="more than 4 per week",0.8)))))</f>
        <v>0.08</v>
      </c>
      <c r="O24">
        <f>IF('6 months'!O:O="Never/less than 1 per month",0.02,IF('6 months'!O:O="1-3 per month",0.08,IF('6 months'!O:O="one per week",0.14,IF('6 months'!O:O="2-6 per week",0.8,IF('6 months'!O:O="1 or more per day",1)))))</f>
        <v>0.08</v>
      </c>
      <c r="P24">
        <f>IF('6 months'!P:P="Never/less than 1 per month",0.02,IF('6 months'!P:P="1-3 per month",0.08,IF('6 months'!P:P="once per week",0.14,IF('6 months'!P:P="2-4 per week",0.43,IF('6 months'!P:P="more than 4 per week",0.8)))))</f>
        <v>0.14000000000000001</v>
      </c>
      <c r="Q24">
        <f>IF('6 months'!Q:Q="Never/less than 1 per month",0.02,IF('6 months'!Q:Q="1-3 per month",0.08,IF('6 months'!Q:Q="1 per week",0.14,IF('6 months'!Q:Q="2-6 per week",0.8,IF('6 months'!Q:Q="1 per day",1,IF('6 months'!Q:Q="more than 1 per day",2.5))))))</f>
        <v>0.08</v>
      </c>
      <c r="R24">
        <f>IF('6 months'!R:R="Never/less than once per month",0.02,IF('6 months'!R:R="1-3 times per month",0.08,IF('6 months'!R:R="once per week",0.14,IF('6 months'!R:R="more than once week",0.43))))</f>
        <v>0.02</v>
      </c>
      <c r="S24">
        <f>IF('6 months'!S:S="Never/less than 1 per month",0.02,IF('6 months'!S:S="1-3 per month",0.08,IF('6 months'!S:S="1 per week",0.14,IF('6 months'!S:S="more than 1 per week",0.8))))</f>
        <v>0.08</v>
      </c>
      <c r="T24">
        <f>IF('6 months'!T:T="Never/less than once per month",0.02,IF('6 months'!T:T="1-3 times per month",0.08,IF('6 months'!T:T="once per week",0.14,IF('6 months'!T:T="more than once week",0.43))))</f>
        <v>0.08</v>
      </c>
      <c r="U24">
        <f>IF('6 months'!U:U="Never/less than 1/month",0.02,IF('6 months'!U:U="1-3 times/month",0.08,IF('6 months'!U:U="once per week",0.14,IF('6 months'!U:U="2-4 times/week",0.43,IF('6 months'!U:U="more than 4 times/week",0.8)))))</f>
        <v>0.43</v>
      </c>
      <c r="V24">
        <f>IF('6 months'!V:V="Never/less than 1/month",0.02,IF('6 months'!V:V="1-3 times/month",0.08,IF('6 months'!V:V="once per week",0.14,IF('6 months'!V:V="2-4 times/week",0.43,IF('6 months'!V:V="more than 4 times/week",0.8)))))</f>
        <v>0.08</v>
      </c>
      <c r="W24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24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0.8</v>
      </c>
      <c r="Y24">
        <f>IF('6 months'!Y:Y="Never/less than 1 per month",0.02,IF('6 months'!Y:Y="1-3 per month",0.08,IF('6 months'!Y:Y="once per week",0.14,IF('6 months'!Y:Y="2-4 per week",0.43,IF('6 months'!Y:Y="more than 4 per week",0.8)))))</f>
        <v>0.08</v>
      </c>
      <c r="Z24">
        <f>IF('6 months'!Z:Z="Never/less than 1 per month",0.02,IF('6 months'!Z:Z="1-3 per month",0.08,IF('6 months'!Z:Z="once per week",0.14,IF('6 months'!Z:Z="2-4 per week",0.43,IF('6 months'!Z:Z="more than 4 per week",0.8)))))</f>
        <v>0.14000000000000001</v>
      </c>
      <c r="AA24">
        <f>IF('6 months'!AA:AA="Never/less than 1 per month",0.02,IF('6 months'!AA:AA="1-3 per month",0.08,IF('6 months'!AA:AA="once per week",0.14,IF('6 months'!AA:AA="2-4 per week",0.43,IF('6 months'!AA:AA="more than 4 per week",0.8)))))</f>
        <v>0.14000000000000001</v>
      </c>
      <c r="AB24">
        <f>IF('6 months'!AB:AB="Never/less than 1 per month",0.02,IF('6 months'!AB:AB="1-3 per month",0.08,IF('6 months'!AB:AB="once per week",0.14,IF('6 months'!AB:AB="2-4 per week",0.43,IF('6 months'!AB:AB="more than 4 per week",0.8)))))</f>
        <v>0.08</v>
      </c>
      <c r="AC24">
        <f>IF('6 months'!AC:AC="Never/less than 1 per month",0.02,IF('6 months'!AC:AC="1-3 per month",0.08,IF('6 months'!AC:AC="once per week",0.14,IF('6 months'!AC:AC="2-4 per week",0.43,IF('6 months'!AC:AC="more than 4 per week",0.8)))))</f>
        <v>0.08</v>
      </c>
      <c r="AD24">
        <f>IF('6 months'!AD:AD="Never/less than 1 per month",0.02,IF('6 months'!AD:AD="1-3 per month",0.08,IF('6 months'!AD:AD="one per week",0.14,IF('6 months'!AD:AD="2-4 per week",0.43,IF('6 months'!AD:AD="more than 4 per week",0.8)))))</f>
        <v>0.08</v>
      </c>
      <c r="AE24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0.14000000000000001</v>
      </c>
      <c r="AF24">
        <f>IF('6 months'!AF:AF="Never/less than 1 per month",0.02,IF('6 months'!AF:AF="1-3 per month",0.08,IF('6 months'!AF:AF="one per week",0.14,IF('6 months'!AF:AF="2-6 per week",0.8,IF('6 months'!AF:AF="1 or more per day",1)))))</f>
        <v>0.08</v>
      </c>
      <c r="AG24">
        <f>IF('6 months'!AG:AG="never/less than 1 per month",0.02,IF('6 months'!AG:AG="1-3 times per month",0.08,IF('6 months'!AG:AG="once per week",0.14,IF('6 months'!AG:AG="2-4 times per week",0.43,IF('6 months'!AG:AG="more than 4 times per week",0.8)))))</f>
        <v>0.08</v>
      </c>
      <c r="AH24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0.14000000000000001</v>
      </c>
      <c r="AI24">
        <f>IF('6 months'!AI:AI="Never/less than once per month",0.02,IF('6 months'!AI:AI="1-3 times per month",0.08,IF('6 months'!AI:AI="once per week",0.14,IF('6 months'!AI:AI="more than once week",0.43))))</f>
        <v>0.02</v>
      </c>
      <c r="AJ24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24">
        <f>IF('6 months'!AK:AK="Never/less than 1 per month",0.02,IF('6 months'!AK:AK="1-3 per month",0.08,IF('6 months'!AK:AK="one per week",0.14,IF('6 months'!AK:AK="2-6 per week",0.8,IF('6 months'!AK:AK="1 or more per day",1)))))</f>
        <v>0.08</v>
      </c>
      <c r="AL24">
        <f>IF('6 months'!AL:AL="Never/less than 1/month",0.02,IF('6 months'!AL:AL="1-3 times/month",0.08,IF('6 months'!AL:AL="once per week",0.14,IF('6 months'!AL:AL="2-4 times/week",0.43,IF('6 months'!AL:AL="more than 4 times/week",0.8)))))</f>
        <v>0.14000000000000001</v>
      </c>
      <c r="AM24">
        <f>IF('6 months'!AM:AM="Never/less than 1 per month",0.02,IF('6 months'!AM:AM="1-3 per month",0.08,IF('6 months'!AM:AM="one per week",0.14,IF('6 months'!AM:AM="2-6 per week",0.8,IF('6 months'!AM:AM="1 or more per day",1)))))</f>
        <v>0.08</v>
      </c>
      <c r="AN24">
        <f>IF('6 months'!AN:AN="Never/less than 1 per month",0.02,IF('6 months'!AN:AN="1-3 per month",0.08,IF('6 months'!AN:AN="1 per week",0.14,IF('6 months'!AN:AN="2-4 per week",0.8,IF('6 months'!AN:AN="more than 4 per week",0.8)))))</f>
        <v>0.08</v>
      </c>
      <c r="AO24">
        <f>IF('6 months'!AO:AO="Never/less than 1 per month",0.02,IF('6 months'!AO:AO="1-3 per month",0.08,IF('6 months'!AO:AO="once per week",0.14,IF('6 months'!AO:AO="2-4 per week",0.43,IF('6 months'!AO:AO="more than 4 per week",0.8)))))</f>
        <v>0.08</v>
      </c>
      <c r="AP24">
        <f>IF('6 months'!AP:AP="Never/less than 1 per month",0.02,IF('6 months'!AP:AP="1-3 per month",0.08,IF('6 months'!AP:AP="1 per week",0.14,IF('6 months'!AP:AP="more than 1 per week",0.8))))</f>
        <v>0.08</v>
      </c>
      <c r="AQ24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24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0.8</v>
      </c>
      <c r="AS24">
        <f>IF('6 months'!AS:AS="Never/less than 1 per month",0.02,IF('6 months'!AS:AS="1-3 per month",0.08,IF('6 months'!AS:AS="1 per week",0.14,IF('6 months'!AS:AS="2-4 per week",0.43,IF('6 months'!AS:AS="more than 4 per week",0.8)))))</f>
        <v>0.14000000000000001</v>
      </c>
      <c r="AT24">
        <f>IF('6 months'!AT:AT="Never/less than 1 per month",0.02,IF('6 months'!AT:AT="1-3 per month",0.08,IF('6 months'!AT:AT="1-4 per week",0.43,IF('6 months'!AT:AT="more than 4 per week",0.8))))</f>
        <v>0.08</v>
      </c>
      <c r="AU24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24">
        <f>IF('6 months'!AV:AV="Never/less than 1 per month",0.02,IF('6 months'!AV:AV="1-3 per month",0.08,IF('6 months'!AV:AV="one per week",0.14,IF('6 months'!AV:AV="2-6 per week",0.8,IF('6 months'!AV:AV="1 or more per day",1)))))</f>
        <v>0.08</v>
      </c>
      <c r="AW24">
        <f>IF('6 months'!AW:AW="Never/less than 1 per month",0.02,IF('6 months'!AW:AW="1-3 per month",0.08,IF('6 months'!AW:AW="once per week",0.14,IF('6 months'!AW:AW="2-4 per week",0.43,IF('6 months'!AW:AW="more than 4 per week",0.8)))))</f>
        <v>0.14000000000000001</v>
      </c>
      <c r="AX24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24">
        <f>IF('6 months'!AY:AY="Never/less than 1 per month",0.02,IF('6 months'!AY:AY="1-3 per month",0.08,IF('6 months'!AY:AY="1 per week",0.14,IF('6 months'!AY:AY="2-4 per week",0.43,IF('6 months'!AY:AY="more than 4 per week",0.8)))))</f>
        <v>0.02</v>
      </c>
      <c r="AZ24">
        <f>IF('6 months'!AZ:AZ="Never/less than 1 per month",0.02,IF('6 months'!AZ:AZ="1-3 per month",0.08,IF('6 months'!AZ:AZ="once per week",0.14,IF('6 months'!AZ:AZ="2-4 per week",0.43,IF('6 months'!AZ:AZ="more than 4 per week",0.8)))))</f>
        <v>0.02</v>
      </c>
      <c r="BA24">
        <f>IF('6 months'!BA:BA="Never/less than 1 per month",0.02,IF('6 months'!BA:BA="1-3 per month",0.08,IF('6 months'!BA:BA="1 per week",0.14,IF('6 months'!BA:BA="2-4 per week",0.8,IF('6 months'!BA:BA="more than 4 per week",0.8)))))</f>
        <v>0.08</v>
      </c>
      <c r="BB24">
        <f>IF('6 months'!BB:BB="Never/less than 1 per month",0.02,IF('6 months'!BB:BB="1-3 per month",0.08,IF('6 months'!BB:BB="1 per week",0.14,IF('6 months'!BB:BB="2-4 per week",0.8,IF('6 months'!BB:BB="more than 4 per week",0.8)))))</f>
        <v>0.08</v>
      </c>
      <c r="BC24">
        <f>IF('6 months'!BC:BC="Never/less than 1 per month",0.02,IF('6 months'!BC:BC="1-3 per month",0.08,IF('6 months'!BC:BC="once per week",0.14,IF('6 months'!BC:BC="2-4 per week",0.43,IF('6 months'!BC:BC="more than 4 per week",0.8)))))</f>
        <v>0.08</v>
      </c>
      <c r="BD24">
        <f>IF('6 months'!BD:BD="Never/less than 1 per month",0.02,IF('6 months'!BD:BD="1-3 per month",0.08,IF('6 months'!BD:BD="1 per week",0.14,IF('6 months'!BD:BD="more than 1 per week",0.8))))</f>
        <v>0.08</v>
      </c>
      <c r="BE24">
        <f>IF('6 months'!BE:BE="Never/less than 1 per month",0.02,IF('6 months'!BE:BE="1-3 per month",0.08,IF('6 months'!BE:BE="1 per week",0.14,IF('6 months'!BE:BE="more than 1 per week",0.8))))</f>
        <v>0.08</v>
      </c>
      <c r="BF24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24">
        <f>IF('6 months'!BG:BG="Never/less than 1/month",0.02,IF('6 months'!BG:BG="1-3 times/month",0.08,IF('6 months'!BG:BG="once per week",0.14,IF('6 months'!BG:BG="2-4 times/week",0.43,IF('6 months'!BG:BG="more than 4 times/week",0.8)))))</f>
        <v>0.14000000000000001</v>
      </c>
      <c r="BH24">
        <f>IF('6 months'!BH:BH="Never/less than 1/month",0.02,IF('6 months'!BH:BH="1-3 times/month",0.08,IF('6 months'!BH:BH="once per week",0.14,IF('6 months'!BH:BH="2-4 times/week",0.43,IF('6 months'!BH:BH="more than 4 times/week",0.8)))))</f>
        <v>0.08</v>
      </c>
      <c r="BI24">
        <f>IF('6 months'!BI:BI="Never/less than 1/month",0.02,IF('6 months'!BI:BI="1-3 times/month",0.08,IF('6 months'!BI:BI="once per week",0.14,IF('6 months'!BI:BI="2-4 times/week",0.43,IF('6 months'!BI:BI="1 or more per day",1)))))</f>
        <v>0.14000000000000001</v>
      </c>
      <c r="BJ24">
        <f>IF('6 months'!BJ:BJ="Never/less than 1 per month",0.02,IF('6 months'!BJ:BJ="1-3 per month",0.08,IF('6 months'!BJ:BJ="one per week",0.14,IF('6 months'!BJ:BJ="2-4 per week",0.43,IF('6 months'!BJ:BJ="more than 4 per week",0.8)))))</f>
        <v>0.08</v>
      </c>
      <c r="BK24">
        <f>IF('6 months'!BK:BK="Never/less than 1 per month",0.02,IF('6 months'!BK:BK="1-3 per month",0.08,IF('6 months'!BK:BK="once per week",0.14,IF('6 months'!BK:BK="2-4 per week",0.43,IF('6 months'!BK:BK="more than 4 per week",0.8)))))</f>
        <v>0.02</v>
      </c>
      <c r="BL24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24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24">
        <f>IF('6 months'!BN:BN="Never/less than 1 per month",0.02,IF('6 months'!BN:BN="1-3 per month",0.08,IF('6 months'!BN:BN="once per week",0.14,IF('6 months'!BN:BN="2-4 per week",0.43,IF('6 months'!BN:BN="more than 4 per week",0.8)))))</f>
        <v>0.08</v>
      </c>
      <c r="BO24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24">
        <f>IF('6 months'!BP:BP="Never/less than 1 per month",0.02,IF('6 months'!BP:BP="1-3 per month",0.08,IF('6 months'!BP:BP="one per week",0.14,IF('6 months'!BP:BP="2-4 per week",0.43,IF('6 months'!BP:BP="more than 4 per week",0.8)))))</f>
        <v>0.08</v>
      </c>
      <c r="BQ24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24">
        <f>IF('6 months'!BR:BR="never/less than 1 per month",0.02,IF('6 months'!BR:BR="1-3 times per month",0.08,IF('6 months'!BR:BR="once per week",0.14,IF('6 months'!BR:BR="2-4 times per week",0.43,IF('6 months'!BR:BR="more than 4 times per week",0.8)))))</f>
        <v>0.02</v>
      </c>
      <c r="BS24">
        <f>IF('6 months'!BS:BS="Never/less than 1 per month",0.02,IF('6 months'!BS:BS="1-3 per month",0.08,IF('6 months'!BS:BS="once per week",0.14,IF('6 months'!BS:BS="2-4 per week",0.43,IF('6 months'!BS:BS="more than 4 per week",0.8)))))</f>
        <v>0.08</v>
      </c>
      <c r="BT24">
        <f>IF('6 months'!BT:BT="Never/less than 1/month",0.02,IF('6 months'!BT:BT="1-3 times per month",0.08,IF('6 months'!BT:BT="once per week",0.14,IF('6 months'!BT:BT="2-6 times/week",0.8,IF('6 months'!BT:BT="1 or more per day",1)))))</f>
        <v>0.14000000000000001</v>
      </c>
      <c r="BU24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24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24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24">
        <f>IF('6 months'!BX:BX="Never/less than 1 per month",0.02,IF('6 months'!BX:BX="1-3 per month",0.08,IF('6 months'!BX:BX="once per week",0.14,IF('6 months'!BX:BX="2-4 per week",0.43,IF('6 months'!BX:BX="more than 4 per week",0.8)))))</f>
        <v>0.08</v>
      </c>
      <c r="BY24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24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24">
        <f>IF('6 months'!CA:CA="Never/less than 1 per month",0.02,IF('6 months'!CA:CA="1-3 per month",0.08,IF('6 months'!CA:CA="once per week",0.14,IF('6 months'!CA:CA="2-4 per week",0.43,IF('6 months'!CA:CA="more than 4 per week",0.8)))))</f>
        <v>0.14000000000000001</v>
      </c>
      <c r="CB24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24">
        <f>IF('6 months'!CC:CC="Never/less than 1 per month",0.02,IF('6 months'!CC:CC="1-3 per month",0.08,IF('6 months'!CC:CC="one per week",0.14,IF('6 months'!CC:CC="2-6 per week",0.8,IF('6 months'!CC:CC="1 or more per day",1)))))</f>
        <v>0.08</v>
      </c>
      <c r="CD24">
        <f>IF('6 months'!CD:CD="Never/less than 1/month",0.02,IF('6 months'!CD:CD="1-3 times/month",0.08,IF('6 months'!CD:CD="once per week",0.14,IF('6 months'!CD:CD="2-4 times/week",0.43,IF('6 months'!CD:CD="more than 4 times/week",0.8)))))</f>
        <v>0.08</v>
      </c>
      <c r="CE24">
        <f>IF('6 months'!CE:CE="Never/less than 1 per month",0.02,IF('6 months'!CE:CE="1-3 per month",0.08,IF('6 months'!CE:CE="1 per week",0.14,IF('6 months'!CE:CE="2-4 per week",0.8,IF('6 months'!CE:CE="more than 4 per week",0.8)))))</f>
        <v>0.08</v>
      </c>
      <c r="CF24">
        <f>IF('6 months'!CF:CF="Never/less than 1 per month",0.02,IF('6 months'!CF:CF="1-3 per month",0.08,IF('6 months'!CF:CF="once per week",0.14,IF('6 months'!CF:CF="2-4 per week",0.43,IF('6 months'!CF:CF="more than 4 per week",0.8)))))</f>
        <v>0.14000000000000001</v>
      </c>
      <c r="CG24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0.08</v>
      </c>
      <c r="CH24">
        <f>IF('6 months'!CH:CH="Never/less than once per month",0.02,IF('6 months'!CH:CH="1-3 times per month",0.08,IF('6 months'!CH:CH="once per week",0.14,IF('6 months'!CH:CH="more than once week",0.43))))</f>
        <v>0.02</v>
      </c>
      <c r="CI24">
        <f>IF('6 months'!CI:CI="Never/less than once per month",0.02,IF('6 months'!CI:CI="1-3 times per month",0.08,IF('6 months'!CI:CI="once per week",0.14,IF('6 months'!CI:CI="more than once week",0.43))))</f>
        <v>0.02</v>
      </c>
      <c r="CJ24">
        <f>IF('6 months'!CJ:CJ="Never/less than 1/month",0.02,IF('6 months'!CJ:CJ="1-3 times per month",0.08,IF('6 months'!CJ:CJ="once per week",0.14,IF('6 months'!CJ:CJ="2-6 times/week",0.8,IF('6 months'!CJ:CJ="1 or more per day",1)))))</f>
        <v>0.8</v>
      </c>
      <c r="CK24">
        <f>IF('6 months'!CK:CK="Never/less than 1 per month",0.02,IF('6 months'!CK:CK="1-3 per month",0.08,IF('6 months'!CK:CK="one per week",0.14,IF('6 months'!CK:CK="2-6 per week",0.8,IF('6 months'!CK:CK="1 or more per day",1)))))</f>
        <v>0.02</v>
      </c>
      <c r="CL24">
        <f>IF('6 months'!CL:CL="Never/less than 1 per month",0.02,IF('6 months'!CL:CL="1-3 per month",0.08,IF('6 months'!CL:CL="one per week",0.14,IF('6 months'!CL:CL="2-6 per week",0.8,IF('6 months'!CL:CL="1 or more per day",1)))))</f>
        <v>0.02</v>
      </c>
      <c r="CM24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24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24">
        <f>IF('6 months'!CO:CO="Never/less than 1 per month",0.02,IF('6 months'!CO:CO="1-3 per month",0.08,IF('6 months'!CO:CO="1 per week",0.14,IF('6 months'!CO:CO="more than 1 per week",0.8))))</f>
        <v>0.08</v>
      </c>
      <c r="CP24">
        <f>IF('6 months'!CP:CP="Never/less than 1 per month",0.02,IF('6 months'!CP:CP="1-3 per month",0.08,IF('6 months'!CP:CP="1 per week",0.14,IF('6 months'!CP:CP="2-4 per week",0.8,IF('6 months'!CP:CP="more than 4 per week",0.8)))))</f>
        <v>0.14000000000000001</v>
      </c>
      <c r="CQ24">
        <f>IF('6 months'!CQ:CQ="Never/less than once per month",0.02,IF('6 months'!CQ:CQ="1-3 times per month",0.08,IF('6 months'!CQ:CQ="once per week",0.14,IF('6 months'!CQ:CQ="more than once week",0.43))))</f>
        <v>0.02</v>
      </c>
      <c r="CR24">
        <f>IF('6 months'!CR:CR="Never/less than 1/month",0.02,IF('6 months'!CR:CR="1-3 times/month",0.08,IF('6 months'!CR:CR="once per week",0.14,IF('6 months'!CR:CR="2-4 times/week",0.43,IF('6 months'!CR:CR="more than 4 times/week",0.8)))))</f>
        <v>0.08</v>
      </c>
      <c r="CS24">
        <f>IF('6 months'!CS:CS="Never/less than 1 per month",0.02,IF('6 months'!CS:CS="1-3 per month",0.08,IF('6 months'!CS:CS="one per week",0.14,IF('6 months'!CS:CS="2-4 per week",0.43,IF('6 months'!CS:CS="more than 4 per week",0.8)))))</f>
        <v>0.08</v>
      </c>
      <c r="CT24">
        <f>IF('6 months'!CT:CT="Never/less than 1 per month",0.02,IF('6 months'!CT:CT="1-3 per month",0.08,IF('6 months'!CT:CT="1 per week",0.14,IF('6 months'!CT:CT="more than 1 per week",0.8))))</f>
        <v>0.02</v>
      </c>
      <c r="CU24">
        <f>IF('6 months'!CU:CU="Never/less than 1/month",0.02,IF('6 months'!CU:CU="1-3 times per month",0.08,IF('6 months'!CU:CU="once per week",0.14,IF('6 months'!CU:CU="2-6 times/week",0.8,IF('6 months'!CU:CU="1 or more per day",1)))))</f>
        <v>0.14000000000000001</v>
      </c>
      <c r="CV24">
        <f>IF('6 months'!CV:CV="Never/less than 1/month",0.02,IF('6 months'!CV:CV="1-3 times/month",0.08,IF('6 months'!CV:CV="once per week",0.14,IF('6 months'!CV:CV="2-4 times/week",0.43,IF('6 months'!CV:CV="more than 4 times/week",0.8)))))</f>
        <v>0.14000000000000001</v>
      </c>
      <c r="CW24">
        <f>IF('6 months'!CW:CW="Never/less than 1 per month",0.02,IF('6 months'!CW:CW="1-3 per month",0.08,IF('6 months'!CW:CW="1 per week",0.14,IF('6 months'!CW:CW="more than 1 per week",0.8))))</f>
        <v>0.08</v>
      </c>
      <c r="CX24">
        <f>IF('6 months'!CX:CX="Never/less than once per month",0.02,IF('6 months'!CX:CX="1-3 times per month",0.08,IF('6 months'!CX:CX="once per week",0.14,IF('6 months'!CX:CX="more than once week",0.43))))</f>
        <v>0.14000000000000001</v>
      </c>
      <c r="CY24">
        <f>IF('6 months'!CY:CY="Never/less than 1 per month",0.02,IF('6 months'!CY:CY="1-3 per month",0.08,IF('6 months'!CY:CY="once per week",0.14,IF('6 months'!CY:CY="2-4 per week",0.43,IF('6 months'!CY:CY="more than 4 per week",0.8)))))</f>
        <v>0.14000000000000001</v>
      </c>
      <c r="CZ24">
        <f>IF('6 months'!CZ:CZ="Never/less than 1 per month",0.02,IF('6 months'!CZ:CZ="1-3 per month",0.08,IF('6 months'!CZ:CZ="1-4 per week",0.43,IF('6 months'!CZ:CZ="more than 4 per week",0.8))))</f>
        <v>0.08</v>
      </c>
      <c r="DA24">
        <f>IF('6 months'!DA:DA="Never/less than 1 per month",0.02,IF('6 months'!DA:DA="1-3 per month",0.08,IF('6 months'!DA:DA="once per week",0.14,IF('6 months'!DA:DA="2-4 per week",0.43,IF('6 months'!DA:DA="more than 4 per week",0.8)))))</f>
        <v>0.08</v>
      </c>
      <c r="DB24">
        <f>IF('6 months'!DB:DB="Never/less than 1 per month",0.02,IF('6 months'!DB:DB="1-3 per month",0.08,IF('6 months'!DB:DB="1-4 per week",0.43,IF('6 months'!DB:DB="more than 4 per week",0.8))))</f>
        <v>0.02</v>
      </c>
      <c r="DC24">
        <f>IF('6 months'!DC:DC="Never/less than 1 per month",0.02,IF('6 months'!DC:DC="1-3 per month",0.08,IF('6 months'!DC:DC="once per week",0.14,IF('6 months'!DC:DC="2-4 per week",0.43,IF('6 months'!DC:DC="more than 4 per week",0.8)))))</f>
        <v>0.08</v>
      </c>
      <c r="DD24">
        <f>IF('6 months'!DD:DD="Never/less than 1 per month",0.02,IF('6 months'!DD:DD="1-3 per month",0.08,IF('6 months'!DD:DD="one per week",0.14,IF('6 months'!DD:DD="2-4 per week",0.43,IF('6 months'!DD:DD="more than 4 per week",0.8)))))</f>
        <v>0.08</v>
      </c>
      <c r="DE24">
        <f>IF('6 months'!DE:DE="Never/less than 1 per month",0.02,IF('6 months'!DE:DE="1-3 per month",0.08,IF('6 months'!DE:DE="1 per week",0.14,IF('6 months'!DE:DE="2-4 per week",0.8,IF('6 months'!DE:DE="more than 4 per week",0.8)))))</f>
        <v>0.08</v>
      </c>
      <c r="DF24">
        <f>IF('6 months'!DF:DF="Never/less than once per month",0.02,IF('6 months'!DF:DF="1-3 times per month",0.08,IF('6 months'!DF:DF="once per week",0.14,IF('6 months'!DF:DF="more than once week",0.43))))</f>
        <v>0.02</v>
      </c>
      <c r="DG24">
        <f>IF('6 months'!DG:DG="Never/less than 1 per month",0.02,IF('6 months'!DG:DG="1-3 per month",0.08,IF('6 months'!DG:DG="1 per week",0.14,IF('6 months'!DG:DG="more than 1 per week",0.8))))</f>
        <v>0.08</v>
      </c>
      <c r="DH24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24">
        <f>IF('6 months'!DI:DI="Never/less than 1/month",0.02,IF('6 months'!DI:DI="1-3 times/month",0.08,IF('6 months'!DI:DI="once per week",0.14,IF('6 months'!DI:DI="2-4 times/week",0.43,IF('6 months'!DI:DI="1 or more per day",1)))))</f>
        <v>0.14000000000000001</v>
      </c>
      <c r="DJ24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24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0.08</v>
      </c>
      <c r="DL24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24">
        <f>IF('6 months'!DM:DM="never/less than 1 per month",0.02,IF('6 months'!DM:DM="1-3 times per month",0.08,IF('6 months'!DM:DM="once per week",0.14,IF('6 months'!DM:DM="2-4 imes/week",0.43,IF('6 months'!DM:DM="more than 4 times per week",0.8)))))</f>
        <v>0.08</v>
      </c>
      <c r="DN24">
        <f>IF('6 months'!DN:DN="Never/less than 1 per month",0.02,IF('6 months'!DN:DN="1-3 per month",0.08,IF('6 months'!DN:DN="one per week",0.14,IF('6 months'!DN:DN="2-4 per week",0.43,IF('6 months'!DN:DN="more than 4 per week",0.8)))))</f>
        <v>0.02</v>
      </c>
      <c r="DO24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24">
        <f>IF('6 months'!DP:DP="Never/less than 1 per month",0.02,IF('6 months'!DP:DP="1-3 per month",0.08,IF('6 months'!DP:DP="once per week",0.14,IF('6 months'!DP:DP="2-4 per week",0.43,IF('6 months'!DP:DP="more than 4 per week",0.8)))))</f>
        <v>0.14000000000000001</v>
      </c>
      <c r="DQ24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24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24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0.8</v>
      </c>
      <c r="DT24">
        <f>IF('6 months'!DT:DT="Never/less than 1 per month",0.02,IF('6 months'!DT:DT="1-3 per month",0.08,IF('6 months'!DT:DT="once per week",0.14,IF('6 months'!DT:DT="2-4 per week",0.43,IF('6 months'!DT:DT="more than 4  per week",0.8)))))</f>
        <v>0.08</v>
      </c>
      <c r="DU24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24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24">
        <f>IF('6 months'!DW:DW="Never/less than 1 per month",0.02,IF('6 months'!DW:DW="1-3 per month",0.08,IF('6 months'!DW:DW="once per week",0.14,IF('6 months'!DW:DW="2-4 per week",0.43,IF('6 months'!DW:DW="more than 4 per week",0.8)))))</f>
        <v>0.14000000000000001</v>
      </c>
      <c r="DX24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24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24">
        <f>IF('6 months'!DZ:DZ="Never/less than 1/month",0.02,IF('6 months'!DZ:DZ="1-3 times/month",0.08,IF('6 months'!DZ:DZ="once per week",0.14,IF('6 months'!DZ:DZ="2-4 times/week",0.43,IF('6 months'!DZ:DZ="more than 4 times/week",0.8)))))</f>
        <v>0.08</v>
      </c>
      <c r="EA24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24">
        <f>IF('6 months'!EB:EB="Never/less than 1 per month",0.02,IF('6 months'!EB:EB="1-3 per month",0.08,IF('6 months'!EB:EB="once per week",0.14,IF('6 months'!EB:EB="2-4 per week",0.43,IF('6 months'!EB:EB="more than 4 per week",0.8)))))</f>
        <v>0.14000000000000001</v>
      </c>
      <c r="EC24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24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24">
        <f>IF('6 months'!EE:EE="Never/less than 1/month",0.02,IF('6 months'!EE:EE="1-3 times per month",0.08,IF('6 months'!EE:EE="once per week",0.14,IF('6 months'!EE:EE="2-6 times/week",0.8,IF('6 months'!EE:EE="1 or more per day",1)))))</f>
        <v>0.02</v>
      </c>
      <c r="EF24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24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24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24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3</v>
      </c>
      <c r="EJ24">
        <f>IF('6 months'!EJ:EJ="Never/less than once per month",0.02,IF('6 months'!EJ:EJ="1-3 times per month",0.08,IF('6 months'!EJ:EJ="once per week",0.14,IF('6 months'!EJ:EJ="more than once week",0.43))))</f>
        <v>0.08</v>
      </c>
      <c r="EK24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24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0.02</v>
      </c>
      <c r="EM24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2.5</v>
      </c>
      <c r="EN24">
        <f>IF('6 months'!EN:EN="Never/less than 1 per month",0.02,IF('6 months'!EN:EN="1-3 per month",0.08,IF('6 months'!EN:EN="1 per week",0.14,IF('6 months'!EN:EN="2-4 per week",0.8,IF('6 months'!EN:EN="more than 4 per week",0.8)))))</f>
        <v>0.02</v>
      </c>
      <c r="EO24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0.43</v>
      </c>
      <c r="EP24">
        <f>IF('6 months'!EP:EP="Never/less than 1/month",0.02,IF('6 months'!EP:EP="1-3 times/month",0.08,IF('6 months'!EP:EP="once per week",0.14,IF('6 months'!EP:EP="2-4 times/week",0.43,IF('6 months'!EP:EP="more than 4 times/week",0.8)))))</f>
        <v>0.02</v>
      </c>
      <c r="EQ24">
        <f>IF('6 months'!EQ:EQ="Never/less than 1/month",0.02,IF('6 months'!EQ:EQ="1-3 times/month",0.08,IF('6 months'!EQ:EQ="once per week",0.14,IF('6 months'!EQ:EQ="2-4 times/week",0.43,IF('6 months'!EQ:EQ="more than 4 times/week",0.8)))))</f>
        <v>0.02</v>
      </c>
    </row>
    <row r="25" spans="1:147" x14ac:dyDescent="0.25">
      <c r="A25">
        <v>140</v>
      </c>
      <c r="B25">
        <f>IF('6 months'!B:B="Never/less than 1/month",0.02,IF('6 months'!B:B="1-3 times per month",0.08,IF('6 months'!B:B="once per week",0.14,IF('6 months'!B:B="2-6 times/week",0.8,IF('6 months'!B:B="1 or more per day",1)))))</f>
        <v>0.14000000000000001</v>
      </c>
      <c r="C25">
        <f>IF('6 months'!C:C="Never/less than 1/month",0.02,IF('6 months'!C:C="1-3 times per month",0.08,IF('6 months'!C:C="once per week",0.14,IF('6 months'!C:C="2-6 times/week",0.8,IF('6 months'!C:C="1 or more per day",1)))))</f>
        <v>0.8</v>
      </c>
      <c r="D25">
        <f>IF('6 months'!D:D="Never/less than 1/month",0.02,IF('6 months'!D:D="1-3 times per month",0.08,IF('6 months'!D:D="once per week",0.14,IF('6 months'!D:D="2-6 times/week",0.8,IF('6 months'!D:D="1 or more per day",1)))))</f>
        <v>0.08</v>
      </c>
      <c r="E25">
        <f>IF('6 months'!E:E="Never/less than 1 per month",0.02,IF('6 months'!E:E="1-3 per month",0.08,IF('6 months'!E:E="once per week",0.14,IF('6 months'!E:E="2-4 per week",0.43,IF('6 months'!E:E="1 or more per day",1)))))</f>
        <v>0.14000000000000001</v>
      </c>
      <c r="F25">
        <f>IF('6 months'!F:F="Never/less than 1/month",0.02,IF('6 months'!F:F="1-3 times/month",0.08,IF('6 months'!F:F="once per week",0.14,IF('6 months'!F:F="2-4 times/week",0.43,IF('6 months'!F:F="more than 4 times/week",0.8)))))</f>
        <v>0.02</v>
      </c>
      <c r="G25">
        <f>IF('6 months'!G:G="Never/less than 1/month",0.02,IF('6 months'!G:G="1-3 times per month",0.08,IF('6 months'!G:G="once per week",0.14,IF('6 months'!G:G="2-6 times/week",0.8,IF('6 months'!G:G="1 or more per day",1)))))</f>
        <v>0.08</v>
      </c>
      <c r="H25">
        <f>IF('6 months'!H:H="Never/less than 1 per month",0.02,IF('6 months'!H:H="1-3 per month",0.08,IF('6 months'!H:H="once per week",0.14,IF('6 months'!H:H="2-4 per week",0.43,IF('6 months'!H:H="more than 4 per week",0.8)))))</f>
        <v>0.14000000000000001</v>
      </c>
      <c r="I25">
        <f>IF('6 months'!I:I="Never/less than 1 per month",0.02,IF('6 months'!I:I="1-3 per month",0.08,IF('6 months'!I:I="once per week",0.14,IF('6 months'!I:I="2-4 per week",0.43,IF('6 months'!I:I="more than 4 per week",0.8)))))</f>
        <v>0.08</v>
      </c>
      <c r="J25">
        <f>IF('6 months'!J:J="Never/less than 1 per month",0.02,IF('6 months'!J:J="1-3 per month",0.08,IF('6 months'!J:J="once per week",0.14,IF('6 months'!J:J="2-4 per week",0.43,IF('6 months'!J:J="more than 4 per week",0.8)))))</f>
        <v>0.14000000000000001</v>
      </c>
      <c r="K25">
        <f>IF('6 months'!K:K="Never/less than 1 per month",0.02,IF('6 months'!K:K="1-3 per month",0.08,IF('6 months'!K:K="1 per week",0.14,IF('6 months'!K:K="2-4 per week",0.8,IF('6 months'!K:K="more than 4 per week",0.8)))))</f>
        <v>0.14000000000000001</v>
      </c>
      <c r="L25">
        <f>IF('6 months'!L:L="Never/less than 1/month",0.02,IF('6 months'!L:L="1-3 times/month",0.08,IF('6 months'!L:L="once per week",0.14,IF('6 months'!L:L="2-4 times/week",0.43,IF('6 months'!L:L="more than 4 times/week",0.8)))))</f>
        <v>0.14000000000000001</v>
      </c>
      <c r="M25">
        <f>IF('6 months'!M:M="Never/less than 1/month",0.02,IF('6 months'!M:M="1-3 times/month",0.08,IF('6 months'!M:M="once per week",0.14,IF('6 months'!M:M="2-4 times/week",0.43,IF('6 months'!M:M="more than 4 times/week",0.8)))))</f>
        <v>0.14000000000000001</v>
      </c>
      <c r="N25">
        <f>IF('6 months'!N:N="Never/less than 1 per month",0.02,IF('6 months'!N:N="1-3 per month",0.08,IF('6 months'!N:N="1 per week",0.14,IF('6 months'!N:N="2-4 per week",0.8,IF('6 months'!N:N="more than 4 per week",0.8)))))</f>
        <v>0.14000000000000001</v>
      </c>
      <c r="O25">
        <f>IF('6 months'!O:O="Never/less than 1 per month",0.02,IF('6 months'!O:O="1-3 per month",0.08,IF('6 months'!O:O="one per week",0.14,IF('6 months'!O:O="2-6 per week",0.8,IF('6 months'!O:O="1 or more per day",1)))))</f>
        <v>0.08</v>
      </c>
      <c r="P25">
        <f>IF('6 months'!P:P="Never/less than 1 per month",0.02,IF('6 months'!P:P="1-3 per month",0.08,IF('6 months'!P:P="once per week",0.14,IF('6 months'!P:P="2-4 per week",0.43,IF('6 months'!P:P="more than 4 per week",0.8)))))</f>
        <v>0.14000000000000001</v>
      </c>
      <c r="Q25">
        <f>IF('6 months'!Q:Q="Never/less than 1 per month",0.02,IF('6 months'!Q:Q="1-3 per month",0.08,IF('6 months'!Q:Q="1 per week",0.14,IF('6 months'!Q:Q="2-6 per week",0.8,IF('6 months'!Q:Q="1 per day",1,IF('6 months'!Q:Q="more than 1 per day",2.5))))))</f>
        <v>0.14000000000000001</v>
      </c>
      <c r="R25">
        <f>IF('6 months'!R:R="Never/less than once per month",0.02,IF('6 months'!R:R="1-3 times per month",0.08,IF('6 months'!R:R="once per week",0.14,IF('6 months'!R:R="more than once week",0.43))))</f>
        <v>0.02</v>
      </c>
      <c r="S25">
        <f>IF('6 months'!S:S="Never/less than 1 per month",0.02,IF('6 months'!S:S="1-3 per month",0.08,IF('6 months'!S:S="1 per week",0.14,IF('6 months'!S:S="more than 1 per week",0.8))))</f>
        <v>0.08</v>
      </c>
      <c r="T25">
        <f>IF('6 months'!T:T="Never/less than once per month",0.02,IF('6 months'!T:T="1-3 times per month",0.08,IF('6 months'!T:T="once per week",0.14,IF('6 months'!T:T="more than once week",0.43))))</f>
        <v>0.08</v>
      </c>
      <c r="U25">
        <f>IF('6 months'!U:U="Never/less than 1/month",0.02,IF('6 months'!U:U="1-3 times/month",0.08,IF('6 months'!U:U="once per week",0.14,IF('6 months'!U:U="2-4 times/week",0.43,IF('6 months'!U:U="more than 4 times/week",0.8)))))</f>
        <v>0.14000000000000001</v>
      </c>
      <c r="V25">
        <f>IF('6 months'!V:V="Never/less than 1/month",0.02,IF('6 months'!V:V="1-3 times/month",0.08,IF('6 months'!V:V="once per week",0.14,IF('6 months'!V:V="2-4 times/week",0.43,IF('6 months'!V:V="more than 4 times/week",0.8)))))</f>
        <v>0.02</v>
      </c>
      <c r="W25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25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0.8</v>
      </c>
      <c r="Y25">
        <f>IF('6 months'!Y:Y="Never/less than 1 per month",0.02,IF('6 months'!Y:Y="1-3 per month",0.08,IF('6 months'!Y:Y="once per week",0.14,IF('6 months'!Y:Y="2-4 per week",0.43,IF('6 months'!Y:Y="more than 4 per week",0.8)))))</f>
        <v>0.08</v>
      </c>
      <c r="Z25">
        <f>IF('6 months'!Z:Z="Never/less than 1 per month",0.02,IF('6 months'!Z:Z="1-3 per month",0.08,IF('6 months'!Z:Z="once per week",0.14,IF('6 months'!Z:Z="2-4 per week",0.43,IF('6 months'!Z:Z="more than 4 per week",0.8)))))</f>
        <v>0.14000000000000001</v>
      </c>
      <c r="AA25">
        <f>IF('6 months'!AA:AA="Never/less than 1 per month",0.02,IF('6 months'!AA:AA="1-3 per month",0.08,IF('6 months'!AA:AA="once per week",0.14,IF('6 months'!AA:AA="2-4 per week",0.43,IF('6 months'!AA:AA="more than 4 per week",0.8)))))</f>
        <v>0.14000000000000001</v>
      </c>
      <c r="AB25">
        <f>IF('6 months'!AB:AB="Never/less than 1 per month",0.02,IF('6 months'!AB:AB="1-3 per month",0.08,IF('6 months'!AB:AB="once per week",0.14,IF('6 months'!AB:AB="2-4 per week",0.43,IF('6 months'!AB:AB="more than 4 per week",0.8)))))</f>
        <v>0.14000000000000001</v>
      </c>
      <c r="AC25">
        <f>IF('6 months'!AC:AC="Never/less than 1 per month",0.02,IF('6 months'!AC:AC="1-3 per month",0.08,IF('6 months'!AC:AC="once per week",0.14,IF('6 months'!AC:AC="2-4 per week",0.43,IF('6 months'!AC:AC="more than 4 per week",0.8)))))</f>
        <v>0.08</v>
      </c>
      <c r="AD25">
        <f>IF('6 months'!AD:AD="Never/less than 1 per month",0.02,IF('6 months'!AD:AD="1-3 per month",0.08,IF('6 months'!AD:AD="one per week",0.14,IF('6 months'!AD:AD="2-4 per week",0.43,IF('6 months'!AD:AD="more than 4 per week",0.8)))))</f>
        <v>0.14000000000000001</v>
      </c>
      <c r="AE25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1</v>
      </c>
      <c r="AF25">
        <f>IF('6 months'!AF:AF="Never/less than 1 per month",0.02,IF('6 months'!AF:AF="1-3 per month",0.08,IF('6 months'!AF:AF="one per week",0.14,IF('6 months'!AF:AF="2-6 per week",0.8,IF('6 months'!AF:AF="1 or more per day",1)))))</f>
        <v>0.08</v>
      </c>
      <c r="AG25">
        <f>IF('6 months'!AG:AG="never/less than 1 per month",0.02,IF('6 months'!AG:AG="1-3 times per month",0.08,IF('6 months'!AG:AG="once per week",0.14,IF('6 months'!AG:AG="2-4 times per week",0.43,IF('6 months'!AG:AG="more than 4 times per week",0.8)))))</f>
        <v>0.08</v>
      </c>
      <c r="AH25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0.14000000000000001</v>
      </c>
      <c r="AI25">
        <f>IF('6 months'!AI:AI="Never/less than once per month",0.02,IF('6 months'!AI:AI="1-3 times per month",0.08,IF('6 months'!AI:AI="once per week",0.14,IF('6 months'!AI:AI="more than once week",0.43))))</f>
        <v>0.02</v>
      </c>
      <c r="AJ25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25">
        <f>IF('6 months'!AK:AK="Never/less than 1 per month",0.02,IF('6 months'!AK:AK="1-3 per month",0.08,IF('6 months'!AK:AK="one per week",0.14,IF('6 months'!AK:AK="2-6 per week",0.8,IF('6 months'!AK:AK="1 or more per day",1)))))</f>
        <v>0.08</v>
      </c>
      <c r="AL25">
        <f>IF('6 months'!AL:AL="Never/less than 1/month",0.02,IF('6 months'!AL:AL="1-3 times/month",0.08,IF('6 months'!AL:AL="once per week",0.14,IF('6 months'!AL:AL="2-4 times/week",0.43,IF('6 months'!AL:AL="more than 4 times/week",0.8)))))</f>
        <v>0.14000000000000001</v>
      </c>
      <c r="AM25">
        <f>IF('6 months'!AM:AM="Never/less than 1 per month",0.02,IF('6 months'!AM:AM="1-3 per month",0.08,IF('6 months'!AM:AM="one per week",0.14,IF('6 months'!AM:AM="2-6 per week",0.8,IF('6 months'!AM:AM="1 or more per day",1)))))</f>
        <v>0.08</v>
      </c>
      <c r="AN25">
        <f>IF('6 months'!AN:AN="Never/less than 1 per month",0.02,IF('6 months'!AN:AN="1-3 per month",0.08,IF('6 months'!AN:AN="1 per week",0.14,IF('6 months'!AN:AN="2-4 per week",0.8,IF('6 months'!AN:AN="more than 4 per week",0.8)))))</f>
        <v>0.08</v>
      </c>
      <c r="AO25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25">
        <f>IF('6 months'!AP:AP="Never/less than 1 per month",0.02,IF('6 months'!AP:AP="1-3 per month",0.08,IF('6 months'!AP:AP="1 per week",0.14,IF('6 months'!AP:AP="more than 1 per week",0.8))))</f>
        <v>0.14000000000000001</v>
      </c>
      <c r="AQ25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25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0.8</v>
      </c>
      <c r="AS25">
        <f>IF('6 months'!AS:AS="Never/less than 1 per month",0.02,IF('6 months'!AS:AS="1-3 per month",0.08,IF('6 months'!AS:AS="1 per week",0.14,IF('6 months'!AS:AS="2-4 per week",0.43,IF('6 months'!AS:AS="more than 4 per week",0.8)))))</f>
        <v>0.14000000000000001</v>
      </c>
      <c r="AT25">
        <f>IF('6 months'!AT:AT="Never/less than 1 per month",0.02,IF('6 months'!AT:AT="1-3 per month",0.08,IF('6 months'!AT:AT="1-4 per week",0.43,IF('6 months'!AT:AT="more than 4 per week",0.8))))</f>
        <v>0.08</v>
      </c>
      <c r="AU25">
        <f>IF('6 months'!AU:AU="Never/less than 1 per month",0.02,IF('6 months'!AU:AU="1-3 per month",0.08,IF('6 months'!AU:AU="once per week",0.14,IF('6 months'!AU:AU="2-4 per week",0.43,IF('6 months'!AU:AU="more than 4 per week",0.8)))))</f>
        <v>0.08</v>
      </c>
      <c r="AV25">
        <f>IF('6 months'!AV:AV="Never/less than 1 per month",0.02,IF('6 months'!AV:AV="1-3 per month",0.08,IF('6 months'!AV:AV="one per week",0.14,IF('6 months'!AV:AV="2-6 per week",0.8,IF('6 months'!AV:AV="1 or more per day",1)))))</f>
        <v>0.08</v>
      </c>
      <c r="AW25">
        <f>IF('6 months'!AW:AW="Never/less than 1 per month",0.02,IF('6 months'!AW:AW="1-3 per month",0.08,IF('6 months'!AW:AW="once per week",0.14,IF('6 months'!AW:AW="2-4 per week",0.43,IF('6 months'!AW:AW="more than 4 per week",0.8)))))</f>
        <v>0.14000000000000001</v>
      </c>
      <c r="AX25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25">
        <f>IF('6 months'!AY:AY="Never/less than 1 per month",0.02,IF('6 months'!AY:AY="1-3 per month",0.08,IF('6 months'!AY:AY="1 per week",0.14,IF('6 months'!AY:AY="2-4 per week",0.43,IF('6 months'!AY:AY="more than 4 per week",0.8)))))</f>
        <v>0.02</v>
      </c>
      <c r="AZ25">
        <f>IF('6 months'!AZ:AZ="Never/less than 1 per month",0.02,IF('6 months'!AZ:AZ="1-3 per month",0.08,IF('6 months'!AZ:AZ="once per week",0.14,IF('6 months'!AZ:AZ="2-4 per week",0.43,IF('6 months'!AZ:AZ="more than 4 per week",0.8)))))</f>
        <v>0.14000000000000001</v>
      </c>
      <c r="BA25">
        <f>IF('6 months'!BA:BA="Never/less than 1 per month",0.02,IF('6 months'!BA:BA="1-3 per month",0.08,IF('6 months'!BA:BA="1 per week",0.14,IF('6 months'!BA:BA="2-4 per week",0.8,IF('6 months'!BA:BA="more than 4 per week",0.8)))))</f>
        <v>0.14000000000000001</v>
      </c>
      <c r="BB25">
        <f>IF('6 months'!BB:BB="Never/less than 1 per month",0.02,IF('6 months'!BB:BB="1-3 per month",0.08,IF('6 months'!BB:BB="1 per week",0.14,IF('6 months'!BB:BB="2-4 per week",0.8,IF('6 months'!BB:BB="more than 4 per week",0.8)))))</f>
        <v>0.08</v>
      </c>
      <c r="BC25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25">
        <f>IF('6 months'!BD:BD="Never/less than 1 per month",0.02,IF('6 months'!BD:BD="1-3 per month",0.08,IF('6 months'!BD:BD="1 per week",0.14,IF('6 months'!BD:BD="more than 1 per week",0.8))))</f>
        <v>0.08</v>
      </c>
      <c r="BE25">
        <f>IF('6 months'!BE:BE="Never/less than 1 per month",0.02,IF('6 months'!BE:BE="1-3 per month",0.08,IF('6 months'!BE:BE="1 per week",0.14,IF('6 months'!BE:BE="more than 1 per week",0.8))))</f>
        <v>0.14000000000000001</v>
      </c>
      <c r="BF25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25">
        <f>IF('6 months'!BG:BG="Never/less than 1/month",0.02,IF('6 months'!BG:BG="1-3 times/month",0.08,IF('6 months'!BG:BG="once per week",0.14,IF('6 months'!BG:BG="2-4 times/week",0.43,IF('6 months'!BG:BG="more than 4 times/week",0.8)))))</f>
        <v>0.14000000000000001</v>
      </c>
      <c r="BH25">
        <f>IF('6 months'!BH:BH="Never/less than 1/month",0.02,IF('6 months'!BH:BH="1-3 times/month",0.08,IF('6 months'!BH:BH="once per week",0.14,IF('6 months'!BH:BH="2-4 times/week",0.43,IF('6 months'!BH:BH="more than 4 times/week",0.8)))))</f>
        <v>0.14000000000000001</v>
      </c>
      <c r="BI25">
        <f>IF('6 months'!BI:BI="Never/less than 1/month",0.02,IF('6 months'!BI:BI="1-3 times/month",0.08,IF('6 months'!BI:BI="once per week",0.14,IF('6 months'!BI:BI="2-4 times/week",0.43,IF('6 months'!BI:BI="1 or more per day",1)))))</f>
        <v>0.14000000000000001</v>
      </c>
      <c r="BJ25">
        <f>IF('6 months'!BJ:BJ="Never/less than 1 per month",0.02,IF('6 months'!BJ:BJ="1-3 per month",0.08,IF('6 months'!BJ:BJ="one per week",0.14,IF('6 months'!BJ:BJ="2-4 per week",0.43,IF('6 months'!BJ:BJ="more than 4 per week",0.8)))))</f>
        <v>0.14000000000000001</v>
      </c>
      <c r="BK25">
        <f>IF('6 months'!BK:BK="Never/less than 1 per month",0.02,IF('6 months'!BK:BK="1-3 per month",0.08,IF('6 months'!BK:BK="once per week",0.14,IF('6 months'!BK:BK="2-4 per week",0.43,IF('6 months'!BK:BK="more than 4 per week",0.8)))))</f>
        <v>0.08</v>
      </c>
      <c r="BL25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25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25">
        <f>IF('6 months'!BN:BN="Never/less than 1 per month",0.02,IF('6 months'!BN:BN="1-3 per month",0.08,IF('6 months'!BN:BN="once per week",0.14,IF('6 months'!BN:BN="2-4 per week",0.43,IF('6 months'!BN:BN="more than 4 per week",0.8)))))</f>
        <v>0.08</v>
      </c>
      <c r="BO25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25">
        <f>IF('6 months'!BP:BP="Never/less than 1 per month",0.02,IF('6 months'!BP:BP="1-3 per month",0.08,IF('6 months'!BP:BP="one per week",0.14,IF('6 months'!BP:BP="2-4 per week",0.43,IF('6 months'!BP:BP="more than 4 per week",0.8)))))</f>
        <v>0.08</v>
      </c>
      <c r="BQ25">
        <f>IF('6 months'!BQ:BQ="Never/less than 1 per month",0.02,IF('6 months'!BQ:BQ="1-3 per month",0.08,IF('6 months'!BQ:BQ="once per week",0.14,IF('6 months'!BQ:BQ="2-4 per week",0.43,IF('6 months'!BQ:BQ="more than 4 per week",0.8)))))</f>
        <v>0.08</v>
      </c>
      <c r="BR25">
        <f>IF('6 months'!BR:BR="never/less than 1 per month",0.02,IF('6 months'!BR:BR="1-3 times per month",0.08,IF('6 months'!BR:BR="once per week",0.14,IF('6 months'!BR:BR="2-4 times per week",0.43,IF('6 months'!BR:BR="more than 4 times per week",0.8)))))</f>
        <v>0.14000000000000001</v>
      </c>
      <c r="BS25">
        <f>IF('6 months'!BS:BS="Never/less than 1 per month",0.02,IF('6 months'!BS:BS="1-3 per month",0.08,IF('6 months'!BS:BS="once per week",0.14,IF('6 months'!BS:BS="2-4 per week",0.43,IF('6 months'!BS:BS="more than 4 per week",0.8)))))</f>
        <v>0.08</v>
      </c>
      <c r="BT25">
        <f>IF('6 months'!BT:BT="Never/less than 1/month",0.02,IF('6 months'!BT:BT="1-3 times per month",0.08,IF('6 months'!BT:BT="once per week",0.14,IF('6 months'!BT:BT="2-6 times/week",0.8,IF('6 months'!BT:BT="1 or more per day",1)))))</f>
        <v>0.02</v>
      </c>
      <c r="BU25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0.08</v>
      </c>
      <c r="BV25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25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25">
        <f>IF('6 months'!BX:BX="Never/less than 1 per month",0.02,IF('6 months'!BX:BX="1-3 per month",0.08,IF('6 months'!BX:BX="once per week",0.14,IF('6 months'!BX:BX="2-4 per week",0.43,IF('6 months'!BX:BX="more than 4 per week",0.8)))))</f>
        <v>0.02</v>
      </c>
      <c r="BY25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25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25">
        <f>IF('6 months'!CA:CA="Never/less than 1 per month",0.02,IF('6 months'!CA:CA="1-3 per month",0.08,IF('6 months'!CA:CA="once per week",0.14,IF('6 months'!CA:CA="2-4 per week",0.43,IF('6 months'!CA:CA="more than 4 per week",0.8)))))</f>
        <v>0.14000000000000001</v>
      </c>
      <c r="CB25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25">
        <f>IF('6 months'!CC:CC="Never/less than 1 per month",0.02,IF('6 months'!CC:CC="1-3 per month",0.08,IF('6 months'!CC:CC="one per week",0.14,IF('6 months'!CC:CC="2-6 per week",0.8,IF('6 months'!CC:CC="1 or more per day",1)))))</f>
        <v>0.14000000000000001</v>
      </c>
      <c r="CD25">
        <f>IF('6 months'!CD:CD="Never/less than 1/month",0.02,IF('6 months'!CD:CD="1-3 times/month",0.08,IF('6 months'!CD:CD="once per week",0.14,IF('6 months'!CD:CD="2-4 times/week",0.43,IF('6 months'!CD:CD="more than 4 times/week",0.8)))))</f>
        <v>0.02</v>
      </c>
      <c r="CE25">
        <f>IF('6 months'!CE:CE="Never/less than 1 per month",0.02,IF('6 months'!CE:CE="1-3 per month",0.08,IF('6 months'!CE:CE="1 per week",0.14,IF('6 months'!CE:CE="2-4 per week",0.8,IF('6 months'!CE:CE="more than 4 per week",0.8)))))</f>
        <v>0.08</v>
      </c>
      <c r="CF25">
        <f>IF('6 months'!CF:CF="Never/less than 1 per month",0.02,IF('6 months'!CF:CF="1-3 per month",0.08,IF('6 months'!CF:CF="once per week",0.14,IF('6 months'!CF:CF="2-4 per week",0.43,IF('6 months'!CF:CF="more than 4 per week",0.8)))))</f>
        <v>0.14000000000000001</v>
      </c>
      <c r="CG25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0.08</v>
      </c>
      <c r="CH25">
        <f>IF('6 months'!CH:CH="Never/less than once per month",0.02,IF('6 months'!CH:CH="1-3 times per month",0.08,IF('6 months'!CH:CH="once per week",0.14,IF('6 months'!CH:CH="more than once week",0.43))))</f>
        <v>0.02</v>
      </c>
      <c r="CI25">
        <f>IF('6 months'!CI:CI="Never/less than once per month",0.02,IF('6 months'!CI:CI="1-3 times per month",0.08,IF('6 months'!CI:CI="once per week",0.14,IF('6 months'!CI:CI="more than once week",0.43))))</f>
        <v>0.02</v>
      </c>
      <c r="CJ25">
        <f>IF('6 months'!CJ:CJ="Never/less than 1/month",0.02,IF('6 months'!CJ:CJ="1-3 times per month",0.08,IF('6 months'!CJ:CJ="once per week",0.14,IF('6 months'!CJ:CJ="2-6 times/week",0.8,IF('6 months'!CJ:CJ="1 or more per day",1)))))</f>
        <v>0.14000000000000001</v>
      </c>
      <c r="CK25">
        <f>IF('6 months'!CK:CK="Never/less than 1 per month",0.02,IF('6 months'!CK:CK="1-3 per month",0.08,IF('6 months'!CK:CK="one per week",0.14,IF('6 months'!CK:CK="2-6 per week",0.8,IF('6 months'!CK:CK="1 or more per day",1)))))</f>
        <v>0.02</v>
      </c>
      <c r="CL25">
        <f>IF('6 months'!CL:CL="Never/less than 1 per month",0.02,IF('6 months'!CL:CL="1-3 per month",0.08,IF('6 months'!CL:CL="one per week",0.14,IF('6 months'!CL:CL="2-6 per week",0.8,IF('6 months'!CL:CL="1 or more per day",1)))))</f>
        <v>0.02</v>
      </c>
      <c r="CM25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25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25">
        <f>IF('6 months'!CO:CO="Never/less than 1 per month",0.02,IF('6 months'!CO:CO="1-3 per month",0.08,IF('6 months'!CO:CO="1 per week",0.14,IF('6 months'!CO:CO="more than 1 per week",0.8))))</f>
        <v>0.14000000000000001</v>
      </c>
      <c r="CP25">
        <f>IF('6 months'!CP:CP="Never/less than 1 per month",0.02,IF('6 months'!CP:CP="1-3 per month",0.08,IF('6 months'!CP:CP="1 per week",0.14,IF('6 months'!CP:CP="2-4 per week",0.8,IF('6 months'!CP:CP="more than 4 per week",0.8)))))</f>
        <v>0.14000000000000001</v>
      </c>
      <c r="CQ25">
        <f>IF('6 months'!CQ:CQ="Never/less than once per month",0.02,IF('6 months'!CQ:CQ="1-3 times per month",0.08,IF('6 months'!CQ:CQ="once per week",0.14,IF('6 months'!CQ:CQ="more than once week",0.43))))</f>
        <v>0.08</v>
      </c>
      <c r="CR25">
        <f>IF('6 months'!CR:CR="Never/less than 1/month",0.02,IF('6 months'!CR:CR="1-3 times/month",0.08,IF('6 months'!CR:CR="once per week",0.14,IF('6 months'!CR:CR="2-4 times/week",0.43,IF('6 months'!CR:CR="more than 4 times/week",0.8)))))</f>
        <v>0.14000000000000001</v>
      </c>
      <c r="CS25">
        <f>IF('6 months'!CS:CS="Never/less than 1 per month",0.02,IF('6 months'!CS:CS="1-3 per month",0.08,IF('6 months'!CS:CS="one per week",0.14,IF('6 months'!CS:CS="2-4 per week",0.43,IF('6 months'!CS:CS="more than 4 per week",0.8)))))</f>
        <v>0.43</v>
      </c>
      <c r="CT25">
        <f>IF('6 months'!CT:CT="Never/less than 1 per month",0.02,IF('6 months'!CT:CT="1-3 per month",0.08,IF('6 months'!CT:CT="1 per week",0.14,IF('6 months'!CT:CT="more than 1 per week",0.8))))</f>
        <v>0.02</v>
      </c>
      <c r="CU25">
        <f>IF('6 months'!CU:CU="Never/less than 1/month",0.02,IF('6 months'!CU:CU="1-3 times per month",0.08,IF('6 months'!CU:CU="once per week",0.14,IF('6 months'!CU:CU="2-6 times/week",0.8,IF('6 months'!CU:CU="1 or more per day",1)))))</f>
        <v>0.08</v>
      </c>
      <c r="CV25">
        <f>IF('6 months'!CV:CV="Never/less than 1/month",0.02,IF('6 months'!CV:CV="1-3 times/month",0.08,IF('6 months'!CV:CV="once per week",0.14,IF('6 months'!CV:CV="2-4 times/week",0.43,IF('6 months'!CV:CV="more than 4 times/week",0.8)))))</f>
        <v>0.14000000000000001</v>
      </c>
      <c r="CW25">
        <f>IF('6 months'!CW:CW="Never/less than 1 per month",0.02,IF('6 months'!CW:CW="1-3 per month",0.08,IF('6 months'!CW:CW="1 per week",0.14,IF('6 months'!CW:CW="more than 1 per week",0.8))))</f>
        <v>0.02</v>
      </c>
      <c r="CX25">
        <f>IF('6 months'!CX:CX="Never/less than once per month",0.02,IF('6 months'!CX:CX="1-3 times per month",0.08,IF('6 months'!CX:CX="once per week",0.14,IF('6 months'!CX:CX="more than once week",0.43))))</f>
        <v>0.14000000000000001</v>
      </c>
      <c r="CY25">
        <f>IF('6 months'!CY:CY="Never/less than 1 per month",0.02,IF('6 months'!CY:CY="1-3 per month",0.08,IF('6 months'!CY:CY="once per week",0.14,IF('6 months'!CY:CY="2-4 per week",0.43,IF('6 months'!CY:CY="more than 4 per week",0.8)))))</f>
        <v>0.43</v>
      </c>
      <c r="CZ25">
        <f>IF('6 months'!CZ:CZ="Never/less than 1 per month",0.02,IF('6 months'!CZ:CZ="1-3 per month",0.08,IF('6 months'!CZ:CZ="1-4 per week",0.43,IF('6 months'!CZ:CZ="more than 4 per week",0.8))))</f>
        <v>0.08</v>
      </c>
      <c r="DA25">
        <f>IF('6 months'!DA:DA="Never/less than 1 per month",0.02,IF('6 months'!DA:DA="1-3 per month",0.08,IF('6 months'!DA:DA="once per week",0.14,IF('6 months'!DA:DA="2-4 per week",0.43,IF('6 months'!DA:DA="more than 4 per week",0.8)))))</f>
        <v>0.08</v>
      </c>
      <c r="DB25">
        <f>IF('6 months'!DB:DB="Never/less than 1 per month",0.02,IF('6 months'!DB:DB="1-3 per month",0.08,IF('6 months'!DB:DB="1-4 per week",0.43,IF('6 months'!DB:DB="more than 4 per week",0.8))))</f>
        <v>0.02</v>
      </c>
      <c r="DC25">
        <f>IF('6 months'!DC:DC="Never/less than 1 per month",0.02,IF('6 months'!DC:DC="1-3 per month",0.08,IF('6 months'!DC:DC="once per week",0.14,IF('6 months'!DC:DC="2-4 per week",0.43,IF('6 months'!DC:DC="more than 4 per week",0.8)))))</f>
        <v>0.14000000000000001</v>
      </c>
      <c r="DD25">
        <f>IF('6 months'!DD:DD="Never/less than 1 per month",0.02,IF('6 months'!DD:DD="1-3 per month",0.08,IF('6 months'!DD:DD="one per week",0.14,IF('6 months'!DD:DD="2-4 per week",0.43,IF('6 months'!DD:DD="more than 4 per week",0.8)))))</f>
        <v>0.08</v>
      </c>
      <c r="DE25">
        <f>IF('6 months'!DE:DE="Never/less than 1 per month",0.02,IF('6 months'!DE:DE="1-3 per month",0.08,IF('6 months'!DE:DE="1 per week",0.14,IF('6 months'!DE:DE="2-4 per week",0.8,IF('6 months'!DE:DE="more than 4 per week",0.8)))))</f>
        <v>0.08</v>
      </c>
      <c r="DF25">
        <f>IF('6 months'!DF:DF="Never/less than once per month",0.02,IF('6 months'!DF:DF="1-3 times per month",0.08,IF('6 months'!DF:DF="once per week",0.14,IF('6 months'!DF:DF="more than once week",0.43))))</f>
        <v>0.02</v>
      </c>
      <c r="DG25">
        <f>IF('6 months'!DG:DG="Never/less than 1 per month",0.02,IF('6 months'!DG:DG="1-3 per month",0.08,IF('6 months'!DG:DG="1 per week",0.14,IF('6 months'!DG:DG="more than 1 per week",0.8))))</f>
        <v>0.08</v>
      </c>
      <c r="DH25">
        <f>IF('6 months'!DH:DH="Never/less than 1 per month",0.02,IF('6 months'!DH:DH="1-3 per month",0.08,IF('6 months'!DH:DH="once per week",0.14,IF('6 months'!DH:DH="2-4 per week",0.43,IF('6 months'!DH:DH="more than 4 per week",0.8)))))</f>
        <v>0.08</v>
      </c>
      <c r="DI25">
        <f>IF('6 months'!DI:DI="Never/less than 1/month",0.02,IF('6 months'!DI:DI="1-3 times/month",0.08,IF('6 months'!DI:DI="once per week",0.14,IF('6 months'!DI:DI="2-4 times/week",0.43,IF('6 months'!DI:DI="1 or more per day",1)))))</f>
        <v>0.08</v>
      </c>
      <c r="DJ25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25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0.08</v>
      </c>
      <c r="DL25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25">
        <f>IF('6 months'!DM:DM="never/less than 1 per month",0.02,IF('6 months'!DM:DM="1-3 times per month",0.08,IF('6 months'!DM:DM="once per week",0.14,IF('6 months'!DM:DM="2-4 imes/week",0.43,IF('6 months'!DM:DM="more than 4 times per week",0.8)))))</f>
        <v>0.08</v>
      </c>
      <c r="DN25">
        <f>IF('6 months'!DN:DN="Never/less than 1 per month",0.02,IF('6 months'!DN:DN="1-3 per month",0.08,IF('6 months'!DN:DN="one per week",0.14,IF('6 months'!DN:DN="2-4 per week",0.43,IF('6 months'!DN:DN="more than 4 per week",0.8)))))</f>
        <v>0.02</v>
      </c>
      <c r="DO25">
        <f>IF('6 months'!DO:DO="never/less than 1 per month",0.02,IF('6 months'!DO:DO="1-3 times per month",0.08,IF('6 months'!DO:DO="once per week",0.14,IF('6 months'!DO:DO="2-4 imes/week",0.43,IF('6 months'!DO:DO="more than 4 times per week",0.8)))))</f>
        <v>0.14000000000000001</v>
      </c>
      <c r="DP25">
        <f>IF('6 months'!DP:DP="Never/less than 1 per month",0.02,IF('6 months'!DP:DP="1-3 per month",0.08,IF('6 months'!DP:DP="once per week",0.14,IF('6 months'!DP:DP="2-4 per week",0.43,IF('6 months'!DP:DP="more than 4 per week",0.8)))))</f>
        <v>0.14000000000000001</v>
      </c>
      <c r="DQ25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25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25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0.8</v>
      </c>
      <c r="DT25">
        <f>IF('6 months'!DT:DT="Never/less than 1 per month",0.02,IF('6 months'!DT:DT="1-3 per month",0.08,IF('6 months'!DT:DT="once per week",0.14,IF('6 months'!DT:DT="2-4 per week",0.43,IF('6 months'!DT:DT="more than 4  per week",0.8)))))</f>
        <v>0.08</v>
      </c>
      <c r="DU25">
        <f>IF('6 months'!DU:DU="Never/less than 1 per month",0.02,IF('6 months'!DU:DU="1-3 per month",0.08,IF('6 months'!DU:DU="one per week",0.14,IF('6 months'!DU:DU="2-6 per week",0.8,IF('6 months'!DU:DU="1 or more per day",1)))))</f>
        <v>0.08</v>
      </c>
      <c r="DV25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25">
        <f>IF('6 months'!DW:DW="Never/less than 1 per month",0.02,IF('6 months'!DW:DW="1-3 per month",0.08,IF('6 months'!DW:DW="once per week",0.14,IF('6 months'!DW:DW="2-4 per week",0.43,IF('6 months'!DW:DW="more than 4 per week",0.8)))))</f>
        <v>0.14000000000000001</v>
      </c>
      <c r="DX25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25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0.08</v>
      </c>
      <c r="DZ25">
        <f>IF('6 months'!DZ:DZ="Never/less than 1/month",0.02,IF('6 months'!DZ:DZ="1-3 times/month",0.08,IF('6 months'!DZ:DZ="once per week",0.14,IF('6 months'!DZ:DZ="2-4 times/week",0.43,IF('6 months'!DZ:DZ="more than 4 times/week",0.8)))))</f>
        <v>0.14000000000000001</v>
      </c>
      <c r="EA25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25">
        <f>IF('6 months'!EB:EB="Never/less than 1 per month",0.02,IF('6 months'!EB:EB="1-3 per month",0.08,IF('6 months'!EB:EB="once per week",0.14,IF('6 months'!EB:EB="2-4 per week",0.43,IF('6 months'!EB:EB="more than 4 per week",0.8)))))</f>
        <v>0.14000000000000001</v>
      </c>
      <c r="EC25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25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25">
        <f>IF('6 months'!EE:EE="Never/less than 1/month",0.02,IF('6 months'!EE:EE="1-3 times per month",0.08,IF('6 months'!EE:EE="once per week",0.14,IF('6 months'!EE:EE="2-6 times/week",0.8,IF('6 months'!EE:EE="1 or more per day",1)))))</f>
        <v>0.02</v>
      </c>
      <c r="EF25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25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25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25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3</v>
      </c>
      <c r="EJ25">
        <f>IF('6 months'!EJ:EJ="Never/less than once per month",0.02,IF('6 months'!EJ:EJ="1-3 times per month",0.08,IF('6 months'!EJ:EJ="once per week",0.14,IF('6 months'!EJ:EJ="more than once week",0.43))))</f>
        <v>0.08</v>
      </c>
      <c r="EK25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25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0.02</v>
      </c>
      <c r="EM25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0.14000000000000001</v>
      </c>
      <c r="EN25">
        <f>IF('6 months'!EN:EN="Never/less than 1 per month",0.02,IF('6 months'!EN:EN="1-3 per month",0.08,IF('6 months'!EN:EN="1 per week",0.14,IF('6 months'!EN:EN="2-4 per week",0.8,IF('6 months'!EN:EN="more than 4 per week",0.8)))))</f>
        <v>0.02</v>
      </c>
      <c r="EO25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0.43</v>
      </c>
      <c r="EP25">
        <f>IF('6 months'!EP:EP="Never/less than 1/month",0.02,IF('6 months'!EP:EP="1-3 times/month",0.08,IF('6 months'!EP:EP="once per week",0.14,IF('6 months'!EP:EP="2-4 times/week",0.43,IF('6 months'!EP:EP="more than 4 times/week",0.8)))))</f>
        <v>0.08</v>
      </c>
      <c r="EQ25">
        <f>IF('6 months'!EQ:EQ="Never/less than 1/month",0.02,IF('6 months'!EQ:EQ="1-3 times/month",0.08,IF('6 months'!EQ:EQ="once per week",0.14,IF('6 months'!EQ:EQ="2-4 times/week",0.43,IF('6 months'!EQ:EQ="more than 4 times/week",0.8)))))</f>
        <v>0.08</v>
      </c>
    </row>
    <row r="26" spans="1:147" x14ac:dyDescent="0.25">
      <c r="A26">
        <v>141</v>
      </c>
      <c r="B26">
        <f>IF('6 months'!B:B="Never/less than 1/month",0.02,IF('6 months'!B:B="1-3 times per month",0.08,IF('6 months'!B:B="once per week",0.14,IF('6 months'!B:B="2-6 times/week",0.8,IF('6 months'!B:B="1 or more per day",1)))))</f>
        <v>0.02</v>
      </c>
      <c r="C26">
        <f>IF('6 months'!C:C="Never/less than 1/month",0.02,IF('6 months'!C:C="1-3 times per month",0.08,IF('6 months'!C:C="once per week",0.14,IF('6 months'!C:C="2-6 times/week",0.8,IF('6 months'!C:C="1 or more per day",1)))))</f>
        <v>0.14000000000000001</v>
      </c>
      <c r="D26">
        <f>IF('6 months'!D:D="Never/less than 1/month",0.02,IF('6 months'!D:D="1-3 times per month",0.08,IF('6 months'!D:D="once per week",0.14,IF('6 months'!D:D="2-6 times/week",0.8,IF('6 months'!D:D="1 or more per day",1)))))</f>
        <v>0.14000000000000001</v>
      </c>
      <c r="E26">
        <f>IF('6 months'!E:E="Never/less than 1 per month",0.02,IF('6 months'!E:E="1-3 per month",0.08,IF('6 months'!E:E="once per week",0.14,IF('6 months'!E:E="2-4 per week",0.43,IF('6 months'!E:E="1 or more per day",1)))))</f>
        <v>0.08</v>
      </c>
      <c r="F26">
        <f>IF('6 months'!F:F="Never/less than 1/month",0.02,IF('6 months'!F:F="1-3 times/month",0.08,IF('6 months'!F:F="once per week",0.14,IF('6 months'!F:F="2-4 times/week",0.43,IF('6 months'!F:F="more than 4 times/week",0.8)))))</f>
        <v>0.14000000000000001</v>
      </c>
      <c r="G26">
        <f>IF('6 months'!G:G="Never/less than 1/month",0.02,IF('6 months'!G:G="1-3 times per month",0.08,IF('6 months'!G:G="once per week",0.14,IF('6 months'!G:G="2-6 times/week",0.8,IF('6 months'!G:G="1 or more per day",1)))))</f>
        <v>0.14000000000000001</v>
      </c>
      <c r="H26">
        <f>IF('6 months'!H:H="Never/less than 1 per month",0.02,IF('6 months'!H:H="1-3 per month",0.08,IF('6 months'!H:H="once per week",0.14,IF('6 months'!H:H="2-4 per week",0.43,IF('6 months'!H:H="more than 4 per week",0.8)))))</f>
        <v>0.08</v>
      </c>
      <c r="I26">
        <f>IF('6 months'!I:I="Never/less than 1 per month",0.02,IF('6 months'!I:I="1-3 per month",0.08,IF('6 months'!I:I="once per week",0.14,IF('6 months'!I:I="2-4 per week",0.43,IF('6 months'!I:I="more than 4 per week",0.8)))))</f>
        <v>0.08</v>
      </c>
      <c r="J26">
        <f>IF('6 months'!J:J="Never/less than 1 per month",0.02,IF('6 months'!J:J="1-3 per month",0.08,IF('6 months'!J:J="once per week",0.14,IF('6 months'!J:J="2-4 per week",0.43,IF('6 months'!J:J="more than 4 per week",0.8)))))</f>
        <v>0.08</v>
      </c>
      <c r="K26">
        <f>IF('6 months'!K:K="Never/less than 1 per month",0.02,IF('6 months'!K:K="1-3 per month",0.08,IF('6 months'!K:K="1 per week",0.14,IF('6 months'!K:K="2-4 per week",0.8,IF('6 months'!K:K="more than 4 per week",0.8)))))</f>
        <v>0.08</v>
      </c>
      <c r="L26">
        <f>IF('6 months'!L:L="Never/less than 1/month",0.02,IF('6 months'!L:L="1-3 times/month",0.08,IF('6 months'!L:L="once per week",0.14,IF('6 months'!L:L="2-4 times/week",0.43,IF('6 months'!L:L="more than 4 times/week",0.8)))))</f>
        <v>0.14000000000000001</v>
      </c>
      <c r="M26">
        <f>IF('6 months'!M:M="Never/less than 1/month",0.02,IF('6 months'!M:M="1-3 times/month",0.08,IF('6 months'!M:M="once per week",0.14,IF('6 months'!M:M="2-4 times/week",0.43,IF('6 months'!M:M="more than 4 times/week",0.8)))))</f>
        <v>0.08</v>
      </c>
      <c r="N26">
        <f>IF('6 months'!N:N="Never/less than 1 per month",0.02,IF('6 months'!N:N="1-3 per month",0.08,IF('6 months'!N:N="1 per week",0.14,IF('6 months'!N:N="2-4 per week",0.8,IF('6 months'!N:N="more than 4 per week",0.8)))))</f>
        <v>0.08</v>
      </c>
      <c r="O26">
        <f>IF('6 months'!O:O="Never/less than 1 per month",0.02,IF('6 months'!O:O="1-3 per month",0.08,IF('6 months'!O:O="one per week",0.14,IF('6 months'!O:O="2-6 per week",0.8,IF('6 months'!O:O="1 or more per day",1)))))</f>
        <v>0.08</v>
      </c>
      <c r="P26">
        <f>IF('6 months'!P:P="Never/less than 1 per month",0.02,IF('6 months'!P:P="1-3 per month",0.08,IF('6 months'!P:P="once per week",0.14,IF('6 months'!P:P="2-4 per week",0.43,IF('6 months'!P:P="more than 4 per week",0.8)))))</f>
        <v>0.08</v>
      </c>
      <c r="Q26">
        <f>IF('6 months'!Q:Q="Never/less than 1 per month",0.02,IF('6 months'!Q:Q="1-3 per month",0.08,IF('6 months'!Q:Q="1 per week",0.14,IF('6 months'!Q:Q="2-6 per week",0.8,IF('6 months'!Q:Q="1 per day",1,IF('6 months'!Q:Q="more than 1 per day",2.5))))))</f>
        <v>0.8</v>
      </c>
      <c r="R26">
        <f>IF('6 months'!R:R="Never/less than once per month",0.02,IF('6 months'!R:R="1-3 times per month",0.08,IF('6 months'!R:R="once per week",0.14,IF('6 months'!R:R="more than once week",0.43))))</f>
        <v>0.02</v>
      </c>
      <c r="S26">
        <f>IF('6 months'!S:S="Never/less than 1 per month",0.02,IF('6 months'!S:S="1-3 per month",0.08,IF('6 months'!S:S="1 per week",0.14,IF('6 months'!S:S="more than 1 per week",0.8))))</f>
        <v>0.08</v>
      </c>
      <c r="T26">
        <f>IF('6 months'!T:T="Never/less than once per month",0.02,IF('6 months'!T:T="1-3 times per month",0.08,IF('6 months'!T:T="once per week",0.14,IF('6 months'!T:T="more than once week",0.43))))</f>
        <v>0.08</v>
      </c>
      <c r="U26">
        <f>IF('6 months'!U:U="Never/less than 1/month",0.02,IF('6 months'!U:U="1-3 times/month",0.08,IF('6 months'!U:U="once per week",0.14,IF('6 months'!U:U="2-4 times/week",0.43,IF('6 months'!U:U="more than 4 times/week",0.8)))))</f>
        <v>0.02</v>
      </c>
      <c r="V26">
        <f>IF('6 months'!V:V="Never/less than 1/month",0.02,IF('6 months'!V:V="1-3 times/month",0.08,IF('6 months'!V:V="once per week",0.14,IF('6 months'!V:V="2-4 times/week",0.43,IF('6 months'!V:V="more than 4 times/week",0.8)))))</f>
        <v>0.08</v>
      </c>
      <c r="W26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26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0.8</v>
      </c>
      <c r="Y26">
        <f>IF('6 months'!Y:Y="Never/less than 1 per month",0.02,IF('6 months'!Y:Y="1-3 per month",0.08,IF('6 months'!Y:Y="once per week",0.14,IF('6 months'!Y:Y="2-4 per week",0.43,IF('6 months'!Y:Y="more than 4 per week",0.8)))))</f>
        <v>0.08</v>
      </c>
      <c r="Z26">
        <f>IF('6 months'!Z:Z="Never/less than 1 per month",0.02,IF('6 months'!Z:Z="1-3 per month",0.08,IF('6 months'!Z:Z="once per week",0.14,IF('6 months'!Z:Z="2-4 per week",0.43,IF('6 months'!Z:Z="more than 4 per week",0.8)))))</f>
        <v>0.08</v>
      </c>
      <c r="AA26">
        <f>IF('6 months'!AA:AA="Never/less than 1 per month",0.02,IF('6 months'!AA:AA="1-3 per month",0.08,IF('6 months'!AA:AA="once per week",0.14,IF('6 months'!AA:AA="2-4 per week",0.43,IF('6 months'!AA:AA="more than 4 per week",0.8)))))</f>
        <v>0.08</v>
      </c>
      <c r="AB26">
        <f>IF('6 months'!AB:AB="Never/less than 1 per month",0.02,IF('6 months'!AB:AB="1-3 per month",0.08,IF('6 months'!AB:AB="once per week",0.14,IF('6 months'!AB:AB="2-4 per week",0.43,IF('6 months'!AB:AB="more than 4 per week",0.8)))))</f>
        <v>0.08</v>
      </c>
      <c r="AC26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26">
        <f>IF('6 months'!AD:AD="Never/less than 1 per month",0.02,IF('6 months'!AD:AD="1-3 per month",0.08,IF('6 months'!AD:AD="one per week",0.14,IF('6 months'!AD:AD="2-4 per week",0.43,IF('6 months'!AD:AD="more than 4 per week",0.8)))))</f>
        <v>0.08</v>
      </c>
      <c r="AE26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0.02</v>
      </c>
      <c r="AF26">
        <f>IF('6 months'!AF:AF="Never/less than 1 per month",0.02,IF('6 months'!AF:AF="1-3 per month",0.08,IF('6 months'!AF:AF="one per week",0.14,IF('6 months'!AF:AF="2-6 per week",0.8,IF('6 months'!AF:AF="1 or more per day",1)))))</f>
        <v>0.14000000000000001</v>
      </c>
      <c r="AG26">
        <f>IF('6 months'!AG:AG="never/less than 1 per month",0.02,IF('6 months'!AG:AG="1-3 times per month",0.08,IF('6 months'!AG:AG="once per week",0.14,IF('6 months'!AG:AG="2-4 times per week",0.43,IF('6 months'!AG:AG="more than 4 times per week",0.8)))))</f>
        <v>0.02</v>
      </c>
      <c r="AH26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0.43</v>
      </c>
      <c r="AI26">
        <f>IF('6 months'!AI:AI="Never/less than once per month",0.02,IF('6 months'!AI:AI="1-3 times per month",0.08,IF('6 months'!AI:AI="once per week",0.14,IF('6 months'!AI:AI="more than once week",0.43))))</f>
        <v>0.02</v>
      </c>
      <c r="AJ26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26">
        <f>IF('6 months'!AK:AK="Never/less than 1 per month",0.02,IF('6 months'!AK:AK="1-3 per month",0.08,IF('6 months'!AK:AK="one per week",0.14,IF('6 months'!AK:AK="2-6 per week",0.8,IF('6 months'!AK:AK="1 or more per day",1)))))</f>
        <v>0.08</v>
      </c>
      <c r="AL26">
        <f>IF('6 months'!AL:AL="Never/less than 1/month",0.02,IF('6 months'!AL:AL="1-3 times/month",0.08,IF('6 months'!AL:AL="once per week",0.14,IF('6 months'!AL:AL="2-4 times/week",0.43,IF('6 months'!AL:AL="more than 4 times/week",0.8)))))</f>
        <v>0.08</v>
      </c>
      <c r="AM26">
        <f>IF('6 months'!AM:AM="Never/less than 1 per month",0.02,IF('6 months'!AM:AM="1-3 per month",0.08,IF('6 months'!AM:AM="one per week",0.14,IF('6 months'!AM:AM="2-6 per week",0.8,IF('6 months'!AM:AM="1 or more per day",1)))))</f>
        <v>0.08</v>
      </c>
      <c r="AN26">
        <f>IF('6 months'!AN:AN="Never/less than 1 per month",0.02,IF('6 months'!AN:AN="1-3 per month",0.08,IF('6 months'!AN:AN="1 per week",0.14,IF('6 months'!AN:AN="2-4 per week",0.8,IF('6 months'!AN:AN="more than 4 per week",0.8)))))</f>
        <v>0.08</v>
      </c>
      <c r="AO26">
        <f>IF('6 months'!AO:AO="Never/less than 1 per month",0.02,IF('6 months'!AO:AO="1-3 per month",0.08,IF('6 months'!AO:AO="once per week",0.14,IF('6 months'!AO:AO="2-4 per week",0.43,IF('6 months'!AO:AO="more than 4 per week",0.8)))))</f>
        <v>0.08</v>
      </c>
      <c r="AP26">
        <f>IF('6 months'!AP:AP="Never/less than 1 per month",0.02,IF('6 months'!AP:AP="1-3 per month",0.08,IF('6 months'!AP:AP="1 per week",0.14,IF('6 months'!AP:AP="more than 1 per week",0.8))))</f>
        <v>0.14000000000000001</v>
      </c>
      <c r="AQ26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26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0.14000000000000001</v>
      </c>
      <c r="AS26">
        <f>IF('6 months'!AS:AS="Never/less than 1 per month",0.02,IF('6 months'!AS:AS="1-3 per month",0.08,IF('6 months'!AS:AS="1 per week",0.14,IF('6 months'!AS:AS="2-4 per week",0.43,IF('6 months'!AS:AS="more than 4 per week",0.8)))))</f>
        <v>0.08</v>
      </c>
      <c r="AT26">
        <f>IF('6 months'!AT:AT="Never/less than 1 per month",0.02,IF('6 months'!AT:AT="1-3 per month",0.08,IF('6 months'!AT:AT="1-4 per week",0.43,IF('6 months'!AT:AT="more than 4 per week",0.8))))</f>
        <v>0.08</v>
      </c>
      <c r="AU26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26">
        <f>IF('6 months'!AV:AV="Never/less than 1 per month",0.02,IF('6 months'!AV:AV="1-3 per month",0.08,IF('6 months'!AV:AV="one per week",0.14,IF('6 months'!AV:AV="2-6 per week",0.8,IF('6 months'!AV:AV="1 or more per day",1)))))</f>
        <v>0.08</v>
      </c>
      <c r="AW26">
        <f>IF('6 months'!AW:AW="Never/less than 1 per month",0.02,IF('6 months'!AW:AW="1-3 per month",0.08,IF('6 months'!AW:AW="once per week",0.14,IF('6 months'!AW:AW="2-4 per week",0.43,IF('6 months'!AW:AW="more than 4 per week",0.8)))))</f>
        <v>0.14000000000000001</v>
      </c>
      <c r="AX26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26">
        <f>IF('6 months'!AY:AY="Never/less than 1 per month",0.02,IF('6 months'!AY:AY="1-3 per month",0.08,IF('6 months'!AY:AY="1 per week",0.14,IF('6 months'!AY:AY="2-4 per week",0.43,IF('6 months'!AY:AY="more than 4 per week",0.8)))))</f>
        <v>0.08</v>
      </c>
      <c r="AZ26">
        <f>IF('6 months'!AZ:AZ="Never/less than 1 per month",0.02,IF('6 months'!AZ:AZ="1-3 per month",0.08,IF('6 months'!AZ:AZ="once per week",0.14,IF('6 months'!AZ:AZ="2-4 per week",0.43,IF('6 months'!AZ:AZ="more than 4 per week",0.8)))))</f>
        <v>0.08</v>
      </c>
      <c r="BA26">
        <f>IF('6 months'!BA:BA="Never/less than 1 per month",0.02,IF('6 months'!BA:BA="1-3 per month",0.08,IF('6 months'!BA:BA="1 per week",0.14,IF('6 months'!BA:BA="2-4 per week",0.8,IF('6 months'!BA:BA="more than 4 per week",0.8)))))</f>
        <v>0.14000000000000001</v>
      </c>
      <c r="BB26">
        <f>IF('6 months'!BB:BB="Never/less than 1 per month",0.02,IF('6 months'!BB:BB="1-3 per month",0.08,IF('6 months'!BB:BB="1 per week",0.14,IF('6 months'!BB:BB="2-4 per week",0.8,IF('6 months'!BB:BB="more than 4 per week",0.8)))))</f>
        <v>0.08</v>
      </c>
      <c r="BC26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26">
        <f>IF('6 months'!BD:BD="Never/less than 1 per month",0.02,IF('6 months'!BD:BD="1-3 per month",0.08,IF('6 months'!BD:BD="1 per week",0.14,IF('6 months'!BD:BD="more than 1 per week",0.8))))</f>
        <v>0.02</v>
      </c>
      <c r="BE26">
        <f>IF('6 months'!BE:BE="Never/less than 1 per month",0.02,IF('6 months'!BE:BE="1-3 per month",0.08,IF('6 months'!BE:BE="1 per week",0.14,IF('6 months'!BE:BE="more than 1 per week",0.8))))</f>
        <v>0.08</v>
      </c>
      <c r="BF26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26">
        <f>IF('6 months'!BG:BG="Never/less than 1/month",0.02,IF('6 months'!BG:BG="1-3 times/month",0.08,IF('6 months'!BG:BG="once per week",0.14,IF('6 months'!BG:BG="2-4 times/week",0.43,IF('6 months'!BG:BG="more than 4 times/week",0.8)))))</f>
        <v>0.14000000000000001</v>
      </c>
      <c r="BH26">
        <f>IF('6 months'!BH:BH="Never/less than 1/month",0.02,IF('6 months'!BH:BH="1-3 times/month",0.08,IF('6 months'!BH:BH="once per week",0.14,IF('6 months'!BH:BH="2-4 times/week",0.43,IF('6 months'!BH:BH="more than 4 times/week",0.8)))))</f>
        <v>0.08</v>
      </c>
      <c r="BI26">
        <f>IF('6 months'!BI:BI="Never/less than 1/month",0.02,IF('6 months'!BI:BI="1-3 times/month",0.08,IF('6 months'!BI:BI="once per week",0.14,IF('6 months'!BI:BI="2-4 times/week",0.43,IF('6 months'!BI:BI="1 or more per day",1)))))</f>
        <v>0.02</v>
      </c>
      <c r="BJ26">
        <f>IF('6 months'!BJ:BJ="Never/less than 1 per month",0.02,IF('6 months'!BJ:BJ="1-3 per month",0.08,IF('6 months'!BJ:BJ="one per week",0.14,IF('6 months'!BJ:BJ="2-4 per week",0.43,IF('6 months'!BJ:BJ="more than 4 per week",0.8)))))</f>
        <v>0.08</v>
      </c>
      <c r="BK26">
        <f>IF('6 months'!BK:BK="Never/less than 1 per month",0.02,IF('6 months'!BK:BK="1-3 per month",0.08,IF('6 months'!BK:BK="once per week",0.14,IF('6 months'!BK:BK="2-4 per week",0.43,IF('6 months'!BK:BK="more than 4 per week",0.8)))))</f>
        <v>0.08</v>
      </c>
      <c r="BL26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26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26">
        <f>IF('6 months'!BN:BN="Never/less than 1 per month",0.02,IF('6 months'!BN:BN="1-3 per month",0.08,IF('6 months'!BN:BN="once per week",0.14,IF('6 months'!BN:BN="2-4 per week",0.43,IF('6 months'!BN:BN="more than 4 per week",0.8)))))</f>
        <v>0.08</v>
      </c>
      <c r="BO26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26">
        <f>IF('6 months'!BP:BP="Never/less than 1 per month",0.02,IF('6 months'!BP:BP="1-3 per month",0.08,IF('6 months'!BP:BP="one per week",0.14,IF('6 months'!BP:BP="2-4 per week",0.43,IF('6 months'!BP:BP="more than 4 per week",0.8)))))</f>
        <v>0.14000000000000001</v>
      </c>
      <c r="BQ26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26">
        <f>IF('6 months'!BR:BR="never/less than 1 per month",0.02,IF('6 months'!BR:BR="1-3 times per month",0.08,IF('6 months'!BR:BR="once per week",0.14,IF('6 months'!BR:BR="2-4 times per week",0.43,IF('6 months'!BR:BR="more than 4 times per week",0.8)))))</f>
        <v>0.14000000000000001</v>
      </c>
      <c r="BS26">
        <f>IF('6 months'!BS:BS="Never/less than 1 per month",0.02,IF('6 months'!BS:BS="1-3 per month",0.08,IF('6 months'!BS:BS="once per week",0.14,IF('6 months'!BS:BS="2-4 per week",0.43,IF('6 months'!BS:BS="more than 4 per week",0.8)))))</f>
        <v>0.08</v>
      </c>
      <c r="BT26">
        <f>IF('6 months'!BT:BT="Never/less than 1/month",0.02,IF('6 months'!BT:BT="1-3 times per month",0.08,IF('6 months'!BT:BT="once per week",0.14,IF('6 months'!BT:BT="2-6 times/week",0.8,IF('6 months'!BT:BT="1 or more per day",1)))))</f>
        <v>0.08</v>
      </c>
      <c r="BU26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26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26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26">
        <f>IF('6 months'!BX:BX="Never/less than 1 per month",0.02,IF('6 months'!BX:BX="1-3 per month",0.08,IF('6 months'!BX:BX="once per week",0.14,IF('6 months'!BX:BX="2-4 per week",0.43,IF('6 months'!BX:BX="more than 4 per week",0.8)))))</f>
        <v>0.14000000000000001</v>
      </c>
      <c r="BY26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26">
        <f>IF('6 months'!BZ:BZ="never/less than 1 per month",0.02,IF('6 months'!BZ:BZ="1-3 times per month",0.08,IF('6 months'!BZ:BZ="once per week",0.14,IF('6 months'!BZ:BZ="2-4 imes/week",0.43,IF('6 months'!BZ:BZ="more than 4 times per week",0.8)))))</f>
        <v>0.08</v>
      </c>
      <c r="CA26">
        <f>IF('6 months'!CA:CA="Never/less than 1 per month",0.02,IF('6 months'!CA:CA="1-3 per month",0.08,IF('6 months'!CA:CA="once per week",0.14,IF('6 months'!CA:CA="2-4 per week",0.43,IF('6 months'!CA:CA="more than 4 per week",0.8)))))</f>
        <v>0.02</v>
      </c>
      <c r="CB26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26">
        <f>IF('6 months'!CC:CC="Never/less than 1 per month",0.02,IF('6 months'!CC:CC="1-3 per month",0.08,IF('6 months'!CC:CC="one per week",0.14,IF('6 months'!CC:CC="2-6 per week",0.8,IF('6 months'!CC:CC="1 or more per day",1)))))</f>
        <v>0.14000000000000001</v>
      </c>
      <c r="CD26">
        <f>IF('6 months'!CD:CD="Never/less than 1/month",0.02,IF('6 months'!CD:CD="1-3 times/month",0.08,IF('6 months'!CD:CD="once per week",0.14,IF('6 months'!CD:CD="2-4 times/week",0.43,IF('6 months'!CD:CD="more than 4 times/week",0.8)))))</f>
        <v>0.08</v>
      </c>
      <c r="CE26">
        <f>IF('6 months'!CE:CE="Never/less than 1 per month",0.02,IF('6 months'!CE:CE="1-3 per month",0.08,IF('6 months'!CE:CE="1 per week",0.14,IF('6 months'!CE:CE="2-4 per week",0.8,IF('6 months'!CE:CE="more than 4 per week",0.8)))))</f>
        <v>0.08</v>
      </c>
      <c r="CF26">
        <f>IF('6 months'!CF:CF="Never/less than 1 per month",0.02,IF('6 months'!CF:CF="1-3 per month",0.08,IF('6 months'!CF:CF="once per week",0.14,IF('6 months'!CF:CF="2-4 per week",0.43,IF('6 months'!CF:CF="more than 4 per week",0.8)))))</f>
        <v>0.02</v>
      </c>
      <c r="CG26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0.14000000000000001</v>
      </c>
      <c r="CH26">
        <f>IF('6 months'!CH:CH="Never/less than once per month",0.02,IF('6 months'!CH:CH="1-3 times per month",0.08,IF('6 months'!CH:CH="once per week",0.14,IF('6 months'!CH:CH="more than once week",0.43))))</f>
        <v>0.02</v>
      </c>
      <c r="CI26">
        <f>IF('6 months'!CI:CI="Never/less than once per month",0.02,IF('6 months'!CI:CI="1-3 times per month",0.08,IF('6 months'!CI:CI="once per week",0.14,IF('6 months'!CI:CI="more than once week",0.43))))</f>
        <v>0.02</v>
      </c>
      <c r="CJ26">
        <f>IF('6 months'!CJ:CJ="Never/less than 1/month",0.02,IF('6 months'!CJ:CJ="1-3 times per month",0.08,IF('6 months'!CJ:CJ="once per week",0.14,IF('6 months'!CJ:CJ="2-6 times/week",0.8,IF('6 months'!CJ:CJ="1 or more per day",1)))))</f>
        <v>0.08</v>
      </c>
      <c r="CK26">
        <f>IF('6 months'!CK:CK="Never/less than 1 per month",0.02,IF('6 months'!CK:CK="1-3 per month",0.08,IF('6 months'!CK:CK="one per week",0.14,IF('6 months'!CK:CK="2-6 per week",0.8,IF('6 months'!CK:CK="1 or more per day",1)))))</f>
        <v>0.02</v>
      </c>
      <c r="CL26">
        <f>IF('6 months'!CL:CL="Never/less than 1 per month",0.02,IF('6 months'!CL:CL="1-3 per month",0.08,IF('6 months'!CL:CL="one per week",0.14,IF('6 months'!CL:CL="2-6 per week",0.8,IF('6 months'!CL:CL="1 or more per day",1)))))</f>
        <v>0.08</v>
      </c>
      <c r="CM26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26">
        <f>IF('6 months'!CN:CN="Never/less than 1 per month",0.02,IF('6 months'!CN:CN="1-3 per month",0.08,IF('6 months'!CN:CN="once per week",0.14,IF('6 months'!CN:CN="2-4 per week",0.43,IF('6 months'!CN:CN="more than 4 per week",0.8)))))</f>
        <v>0.08</v>
      </c>
      <c r="CO26">
        <f>IF('6 months'!CO:CO="Never/less than 1 per month",0.02,IF('6 months'!CO:CO="1-3 per month",0.08,IF('6 months'!CO:CO="1 per week",0.14,IF('6 months'!CO:CO="more than 1 per week",0.8))))</f>
        <v>0.8</v>
      </c>
      <c r="CP26">
        <f>IF('6 months'!CP:CP="Never/less than 1 per month",0.02,IF('6 months'!CP:CP="1-3 per month",0.08,IF('6 months'!CP:CP="1 per week",0.14,IF('6 months'!CP:CP="2-4 per week",0.8,IF('6 months'!CP:CP="more than 4 per week",0.8)))))</f>
        <v>0.08</v>
      </c>
      <c r="CQ26">
        <f>IF('6 months'!CQ:CQ="Never/less than once per month",0.02,IF('6 months'!CQ:CQ="1-3 times per month",0.08,IF('6 months'!CQ:CQ="once per week",0.14,IF('6 months'!CQ:CQ="more than once week",0.43))))</f>
        <v>0.08</v>
      </c>
      <c r="CR26">
        <f>IF('6 months'!CR:CR="Never/less than 1/month",0.02,IF('6 months'!CR:CR="1-3 times/month",0.08,IF('6 months'!CR:CR="once per week",0.14,IF('6 months'!CR:CR="2-4 times/week",0.43,IF('6 months'!CR:CR="more than 4 times/week",0.8)))))</f>
        <v>0.14000000000000001</v>
      </c>
      <c r="CS26">
        <f>IF('6 months'!CS:CS="Never/less than 1 per month",0.02,IF('6 months'!CS:CS="1-3 per month",0.08,IF('6 months'!CS:CS="one per week",0.14,IF('6 months'!CS:CS="2-4 per week",0.43,IF('6 months'!CS:CS="more than 4 per week",0.8)))))</f>
        <v>0.08</v>
      </c>
      <c r="CT26">
        <f>IF('6 months'!CT:CT="Never/less than 1 per month",0.02,IF('6 months'!CT:CT="1-3 per month",0.08,IF('6 months'!CT:CT="1 per week",0.14,IF('6 months'!CT:CT="more than 1 per week",0.8))))</f>
        <v>0.14000000000000001</v>
      </c>
      <c r="CU26">
        <f>IF('6 months'!CU:CU="Never/less than 1/month",0.02,IF('6 months'!CU:CU="1-3 times per month",0.08,IF('6 months'!CU:CU="once per week",0.14,IF('6 months'!CU:CU="2-6 times/week",0.8,IF('6 months'!CU:CU="1 or more per day",1)))))</f>
        <v>0.08</v>
      </c>
      <c r="CV26">
        <f>IF('6 months'!CV:CV="Never/less than 1/month",0.02,IF('6 months'!CV:CV="1-3 times/month",0.08,IF('6 months'!CV:CV="once per week",0.14,IF('6 months'!CV:CV="2-4 times/week",0.43,IF('6 months'!CV:CV="more than 4 times/week",0.8)))))</f>
        <v>0.08</v>
      </c>
      <c r="CW26">
        <f>IF('6 months'!CW:CW="Never/less than 1 per month",0.02,IF('6 months'!CW:CW="1-3 per month",0.08,IF('6 months'!CW:CW="1 per week",0.14,IF('6 months'!CW:CW="more than 1 per week",0.8))))</f>
        <v>0.02</v>
      </c>
      <c r="CX26">
        <f>IF('6 months'!CX:CX="Never/less than once per month",0.02,IF('6 months'!CX:CX="1-3 times per month",0.08,IF('6 months'!CX:CX="once per week",0.14,IF('6 months'!CX:CX="more than once week",0.43))))</f>
        <v>0.08</v>
      </c>
      <c r="CY26">
        <f>IF('6 months'!CY:CY="Never/less than 1 per month",0.02,IF('6 months'!CY:CY="1-3 per month",0.08,IF('6 months'!CY:CY="once per week",0.14,IF('6 months'!CY:CY="2-4 per week",0.43,IF('6 months'!CY:CY="more than 4 per week",0.8)))))</f>
        <v>0.14000000000000001</v>
      </c>
      <c r="CZ26">
        <f>IF('6 months'!CZ:CZ="Never/less than 1 per month",0.02,IF('6 months'!CZ:CZ="1-3 per month",0.08,IF('6 months'!CZ:CZ="1-4 per week",0.43,IF('6 months'!CZ:CZ="more than 4 per week",0.8))))</f>
        <v>0.02</v>
      </c>
      <c r="DA26">
        <f>IF('6 months'!DA:DA="Never/less than 1 per month",0.02,IF('6 months'!DA:DA="1-3 per month",0.08,IF('6 months'!DA:DA="once per week",0.14,IF('6 months'!DA:DA="2-4 per week",0.43,IF('6 months'!DA:DA="more than 4 per week",0.8)))))</f>
        <v>0.02</v>
      </c>
      <c r="DB26">
        <f>IF('6 months'!DB:DB="Never/less than 1 per month",0.02,IF('6 months'!DB:DB="1-3 per month",0.08,IF('6 months'!DB:DB="1-4 per week",0.43,IF('6 months'!DB:DB="more than 4 per week",0.8))))</f>
        <v>0.02</v>
      </c>
      <c r="DC26">
        <f>IF('6 months'!DC:DC="Never/less than 1 per month",0.02,IF('6 months'!DC:DC="1-3 per month",0.08,IF('6 months'!DC:DC="once per week",0.14,IF('6 months'!DC:DC="2-4 per week",0.43,IF('6 months'!DC:DC="more than 4 per week",0.8)))))</f>
        <v>0.08</v>
      </c>
      <c r="DD26">
        <f>IF('6 months'!DD:DD="Never/less than 1 per month",0.02,IF('6 months'!DD:DD="1-3 per month",0.08,IF('6 months'!DD:DD="one per week",0.14,IF('6 months'!DD:DD="2-4 per week",0.43,IF('6 months'!DD:DD="more than 4 per week",0.8)))))</f>
        <v>0.08</v>
      </c>
      <c r="DE26">
        <f>IF('6 months'!DE:DE="Never/less than 1 per month",0.02,IF('6 months'!DE:DE="1-3 per month",0.08,IF('6 months'!DE:DE="1 per week",0.14,IF('6 months'!DE:DE="2-4 per week",0.8,IF('6 months'!DE:DE="more than 4 per week",0.8)))))</f>
        <v>0.14000000000000001</v>
      </c>
      <c r="DF26">
        <f>IF('6 months'!DF:DF="Never/less than once per month",0.02,IF('6 months'!DF:DF="1-3 times per month",0.08,IF('6 months'!DF:DF="once per week",0.14,IF('6 months'!DF:DF="more than once week",0.43))))</f>
        <v>0.02</v>
      </c>
      <c r="DG26">
        <f>IF('6 months'!DG:DG="Never/less than 1 per month",0.02,IF('6 months'!DG:DG="1-3 per month",0.08,IF('6 months'!DG:DG="1 per week",0.14,IF('6 months'!DG:DG="more than 1 per week",0.8))))</f>
        <v>0.08</v>
      </c>
      <c r="DH26">
        <f>IF('6 months'!DH:DH="Never/less than 1 per month",0.02,IF('6 months'!DH:DH="1-3 per month",0.08,IF('6 months'!DH:DH="once per week",0.14,IF('6 months'!DH:DH="2-4 per week",0.43,IF('6 months'!DH:DH="more than 4 per week",0.8)))))</f>
        <v>0.08</v>
      </c>
      <c r="DI26">
        <f>IF('6 months'!DI:DI="Never/less than 1/month",0.02,IF('6 months'!DI:DI="1-3 times/month",0.08,IF('6 months'!DI:DI="once per week",0.14,IF('6 months'!DI:DI="2-4 times/week",0.43,IF('6 months'!DI:DI="1 or more per day",1)))))</f>
        <v>0.43</v>
      </c>
      <c r="DJ26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2</v>
      </c>
      <c r="DK26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0.14000000000000001</v>
      </c>
      <c r="DL26">
        <f>IF('6 months'!DL:DL="Never/less than 1 per month",0.02,IF('6 months'!DL:DL="1-3 per month",0.08,IF('6 months'!DL:DL="once per week",0.14,IF('6 months'!DL:DL="2-4 per week",0.43,IF('6 months'!DL:DL="more than 4 per week",0.8)))))</f>
        <v>0.08</v>
      </c>
      <c r="DM26">
        <f>IF('6 months'!DM:DM="never/less than 1 per month",0.02,IF('6 months'!DM:DM="1-3 times per month",0.08,IF('6 months'!DM:DM="once per week",0.14,IF('6 months'!DM:DM="2-4 imes/week",0.43,IF('6 months'!DM:DM="more than 4 times per week",0.8)))))</f>
        <v>0.08</v>
      </c>
      <c r="DN26">
        <f>IF('6 months'!DN:DN="Never/less than 1 per month",0.02,IF('6 months'!DN:DN="1-3 per month",0.08,IF('6 months'!DN:DN="one per week",0.14,IF('6 months'!DN:DN="2-4 per week",0.43,IF('6 months'!DN:DN="more than 4 per week",0.8)))))</f>
        <v>0.08</v>
      </c>
      <c r="DO26">
        <f>IF('6 months'!DO:DO="never/less than 1 per month",0.02,IF('6 months'!DO:DO="1-3 times per month",0.08,IF('6 months'!DO:DO="once per week",0.14,IF('6 months'!DO:DO="2-4 imes/week",0.43,IF('6 months'!DO:DO="more than 4 times per week",0.8)))))</f>
        <v>0.08</v>
      </c>
      <c r="DP26">
        <f>IF('6 months'!DP:DP="Never/less than 1 per month",0.02,IF('6 months'!DP:DP="1-3 per month",0.08,IF('6 months'!DP:DP="once per week",0.14,IF('6 months'!DP:DP="2-4 per week",0.43,IF('6 months'!DP:DP="more than 4 per week",0.8)))))</f>
        <v>0.08</v>
      </c>
      <c r="DQ26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26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26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26">
        <f>IF('6 months'!DT:DT="Never/less than 1 per month",0.02,IF('6 months'!DT:DT="1-3 per month",0.08,IF('6 months'!DT:DT="once per week",0.14,IF('6 months'!DT:DT="2-4 per week",0.43,IF('6 months'!DT:DT="more than 4  per week",0.8)))))</f>
        <v>0.08</v>
      </c>
      <c r="DU26">
        <f>IF('6 months'!DU:DU="Never/less than 1 per month",0.02,IF('6 months'!DU:DU="1-3 per month",0.08,IF('6 months'!DU:DU="one per week",0.14,IF('6 months'!DU:DU="2-6 per week",0.8,IF('6 months'!DU:DU="1 or more per day",1)))))</f>
        <v>0.08</v>
      </c>
      <c r="DV26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26">
        <f>IF('6 months'!DW:DW="Never/less than 1 per month",0.02,IF('6 months'!DW:DW="1-3 per month",0.08,IF('6 months'!DW:DW="once per week",0.14,IF('6 months'!DW:DW="2-4 per week",0.43,IF('6 months'!DW:DW="more than 4 per week",0.8)))))</f>
        <v>0.14000000000000001</v>
      </c>
      <c r="DX26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26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26">
        <f>IF('6 months'!DZ:DZ="Never/less than 1/month",0.02,IF('6 months'!DZ:DZ="1-3 times/month",0.08,IF('6 months'!DZ:DZ="once per week",0.14,IF('6 months'!DZ:DZ="2-4 times/week",0.43,IF('6 months'!DZ:DZ="more than 4 times/week",0.8)))))</f>
        <v>0.14000000000000001</v>
      </c>
      <c r="EA26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26">
        <f>IF('6 months'!EB:EB="Never/less than 1 per month",0.02,IF('6 months'!EB:EB="1-3 per month",0.08,IF('6 months'!EB:EB="once per week",0.14,IF('6 months'!EB:EB="2-4 per week",0.43,IF('6 months'!EB:EB="more than 4 per week",0.8)))))</f>
        <v>0.08</v>
      </c>
      <c r="EC26">
        <f>IF('6 months'!EC:EC="Never/less than 1 per month",0.02,IF('6 months'!EC:EC="1-3 per month",0.08,IF('6 months'!EC:EC="once per week",0.14,IF('6 months'!EC:EC="2-4 per week",0.43,IF('6 months'!EC:EC="more than 4 per week",0.8)))))</f>
        <v>0.14000000000000001</v>
      </c>
      <c r="ED26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26">
        <f>IF('6 months'!EE:EE="Never/less than 1/month",0.02,IF('6 months'!EE:EE="1-3 times per month",0.08,IF('6 months'!EE:EE="once per week",0.14,IF('6 months'!EE:EE="2-6 times/week",0.8,IF('6 months'!EE:EE="1 or more per day",1)))))</f>
        <v>0.08</v>
      </c>
      <c r="EF26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26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26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26" t="s">
        <v>182</v>
      </c>
      <c r="EJ26">
        <f>IF('6 months'!EJ:EJ="Never/less than once per month",0.02,IF('6 months'!EJ:EJ="1-3 times per month",0.08,IF('6 months'!EJ:EJ="once per week",0.14,IF('6 months'!EJ:EJ="more than once week",0.43))))</f>
        <v>0.08</v>
      </c>
      <c r="EK26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0.08</v>
      </c>
      <c r="EL26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0.43</v>
      </c>
      <c r="EM26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2.5</v>
      </c>
      <c r="EN26">
        <f>IF('6 months'!EN:EN="Never/less than 1 per month",0.02,IF('6 months'!EN:EN="1-3 per month",0.08,IF('6 months'!EN:EN="1 per week",0.14,IF('6 months'!EN:EN="2-4 per week",0.8,IF('6 months'!EN:EN="more than 4 per week",0.8)))))</f>
        <v>0.08</v>
      </c>
      <c r="EO26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0.43</v>
      </c>
      <c r="EP26">
        <f>IF('6 months'!EP:EP="Never/less than 1/month",0.02,IF('6 months'!EP:EP="1-3 times/month",0.08,IF('6 months'!EP:EP="once per week",0.14,IF('6 months'!EP:EP="2-4 times/week",0.43,IF('6 months'!EP:EP="more than 4 times/week",0.8)))))</f>
        <v>0.08</v>
      </c>
      <c r="EQ26">
        <f>IF('6 months'!EQ:EQ="Never/less than 1/month",0.02,IF('6 months'!EQ:EQ="1-3 times/month",0.08,IF('6 months'!EQ:EQ="once per week",0.14,IF('6 months'!EQ:EQ="2-4 times/week",0.43,IF('6 months'!EQ:EQ="more than 4 times/week",0.8)))))</f>
        <v>0.08</v>
      </c>
    </row>
    <row r="27" spans="1:147" x14ac:dyDescent="0.25">
      <c r="A27">
        <v>142</v>
      </c>
      <c r="B27">
        <f>IF('6 months'!B:B="Never/less than 1/month",0.02,IF('6 months'!B:B="1-3 times per month",0.08,IF('6 months'!B:B="once per week",0.14,IF('6 months'!B:B="2-6 times/week",0.8,IF('6 months'!B:B="1 or more per day",1)))))</f>
        <v>0.08</v>
      </c>
      <c r="C27">
        <f>IF('6 months'!C:C="Never/less than 1/month",0.02,IF('6 months'!C:C="1-3 times per month",0.08,IF('6 months'!C:C="once per week",0.14,IF('6 months'!C:C="2-6 times/week",0.8,IF('6 months'!C:C="1 or more per day",1)))))</f>
        <v>0.8</v>
      </c>
      <c r="D27">
        <f>IF('6 months'!D:D="Never/less than 1/month",0.02,IF('6 months'!D:D="1-3 times per month",0.08,IF('6 months'!D:D="once per week",0.14,IF('6 months'!D:D="2-6 times/week",0.8,IF('6 months'!D:D="1 or more per day",1)))))</f>
        <v>0.14000000000000001</v>
      </c>
      <c r="E27">
        <f>IF('6 months'!E:E="Never/less than 1 per month",0.02,IF('6 months'!E:E="1-3 per month",0.08,IF('6 months'!E:E="once per week",0.14,IF('6 months'!E:E="2-4 per week",0.43,IF('6 months'!E:E="1 or more per day",1)))))</f>
        <v>0.08</v>
      </c>
      <c r="F27">
        <f>IF('6 months'!F:F="Never/less than 1/month",0.02,IF('6 months'!F:F="1-3 times/month",0.08,IF('6 months'!F:F="once per week",0.14,IF('6 months'!F:F="2-4 times/week",0.43,IF('6 months'!F:F="more than 4 times/week",0.8)))))</f>
        <v>0.14000000000000001</v>
      </c>
      <c r="G27">
        <f>IF('6 months'!G:G="Never/less than 1/month",0.02,IF('6 months'!G:G="1-3 times per month",0.08,IF('6 months'!G:G="once per week",0.14,IF('6 months'!G:G="2-6 times/week",0.8,IF('6 months'!G:G="1 or more per day",1)))))</f>
        <v>0.08</v>
      </c>
      <c r="H27">
        <f>IF('6 months'!H:H="Never/less than 1 per month",0.02,IF('6 months'!H:H="1-3 per month",0.08,IF('6 months'!H:H="once per week",0.14,IF('6 months'!H:H="2-4 per week",0.43,IF('6 months'!H:H="more than 4 per week",0.8)))))</f>
        <v>0.08</v>
      </c>
      <c r="I27">
        <f>IF('6 months'!I:I="Never/less than 1 per month",0.02,IF('6 months'!I:I="1-3 per month",0.08,IF('6 months'!I:I="once per week",0.14,IF('6 months'!I:I="2-4 per week",0.43,IF('6 months'!I:I="more than 4 per week",0.8)))))</f>
        <v>0.14000000000000001</v>
      </c>
      <c r="J27">
        <f>IF('6 months'!J:J="Never/less than 1 per month",0.02,IF('6 months'!J:J="1-3 per month",0.08,IF('6 months'!J:J="once per week",0.14,IF('6 months'!J:J="2-4 per week",0.43,IF('6 months'!J:J="more than 4 per week",0.8)))))</f>
        <v>0.08</v>
      </c>
      <c r="K27">
        <f>IF('6 months'!K:K="Never/less than 1 per month",0.02,IF('6 months'!K:K="1-3 per month",0.08,IF('6 months'!K:K="1 per week",0.14,IF('6 months'!K:K="2-4 per week",0.8,IF('6 months'!K:K="more than 4 per week",0.8)))))</f>
        <v>0.08</v>
      </c>
      <c r="L27">
        <f>IF('6 months'!L:L="Never/less than 1/month",0.02,IF('6 months'!L:L="1-3 times/month",0.08,IF('6 months'!L:L="once per week",0.14,IF('6 months'!L:L="2-4 times/week",0.43,IF('6 months'!L:L="more than 4 times/week",0.8)))))</f>
        <v>0.14000000000000001</v>
      </c>
      <c r="M27">
        <f>IF('6 months'!M:M="Never/less than 1/month",0.02,IF('6 months'!M:M="1-3 times/month",0.08,IF('6 months'!M:M="once per week",0.14,IF('6 months'!M:M="2-4 times/week",0.43,IF('6 months'!M:M="more than 4 times/week",0.8)))))</f>
        <v>0.43</v>
      </c>
      <c r="N27">
        <f>IF('6 months'!N:N="Never/less than 1 per month",0.02,IF('6 months'!N:N="1-3 per month",0.08,IF('6 months'!N:N="1 per week",0.14,IF('6 months'!N:N="2-4 per week",0.8,IF('6 months'!N:N="more than 4 per week",0.8)))))</f>
        <v>0.02</v>
      </c>
      <c r="O27" t="s">
        <v>182</v>
      </c>
      <c r="P27">
        <f>IF('6 months'!P:P="Never/less than 1 per month",0.02,IF('6 months'!P:P="1-3 per month",0.08,IF('6 months'!P:P="once per week",0.14,IF('6 months'!P:P="2-4 per week",0.43,IF('6 months'!P:P="more than 4 per week",0.8)))))</f>
        <v>0.08</v>
      </c>
      <c r="Q27">
        <f>IF('6 months'!Q:Q="Never/less than 1 per month",0.02,IF('6 months'!Q:Q="1-3 per month",0.08,IF('6 months'!Q:Q="1 per week",0.14,IF('6 months'!Q:Q="2-6 per week",0.8,IF('6 months'!Q:Q="1 per day",1,IF('6 months'!Q:Q="more than 1 per day",2.5))))))</f>
        <v>0.8</v>
      </c>
      <c r="R27">
        <f>IF('6 months'!R:R="Never/less than once per month",0.02,IF('6 months'!R:R="1-3 times per month",0.08,IF('6 months'!R:R="once per week",0.14,IF('6 months'!R:R="more than once week",0.43))))</f>
        <v>0.08</v>
      </c>
      <c r="S27">
        <f>IF('6 months'!S:S="Never/less than 1 per month",0.02,IF('6 months'!S:S="1-3 per month",0.08,IF('6 months'!S:S="1 per week",0.14,IF('6 months'!S:S="more than 1 per week",0.8))))</f>
        <v>0.08</v>
      </c>
      <c r="T27">
        <f>IF('6 months'!T:T="Never/less than once per month",0.02,IF('6 months'!T:T="1-3 times per month",0.08,IF('6 months'!T:T="once per week",0.14,IF('6 months'!T:T="more than once week",0.43))))</f>
        <v>0.08</v>
      </c>
      <c r="U27">
        <f>IF('6 months'!U:U="Never/less than 1/month",0.02,IF('6 months'!U:U="1-3 times/month",0.08,IF('6 months'!U:U="once per week",0.14,IF('6 months'!U:U="2-4 times/week",0.43,IF('6 months'!U:U="more than 4 times/week",0.8)))))</f>
        <v>0.14000000000000001</v>
      </c>
      <c r="V27">
        <f>IF('6 months'!V:V="Never/less than 1/month",0.02,IF('6 months'!V:V="1-3 times/month",0.08,IF('6 months'!V:V="once per week",0.14,IF('6 months'!V:V="2-4 times/week",0.43,IF('6 months'!V:V="more than 4 times/week",0.8)))))</f>
        <v>0.08</v>
      </c>
      <c r="W27">
        <f>IF('6 months'!W:W="Never/less than 1/month",0.02,IF('6 months'!W:W="1-3 times/month",0.08,IF('6 months'!W:W="once per week",0.14,IF('6 months'!W:W="2-4 times/week",0.43,IF('6 months'!W:W="more than 4 times/week",0.8)))))</f>
        <v>0.08</v>
      </c>
      <c r="X27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0.8</v>
      </c>
      <c r="Y27">
        <f>IF('6 months'!Y:Y="Never/less than 1 per month",0.02,IF('6 months'!Y:Y="1-3 per month",0.08,IF('6 months'!Y:Y="once per week",0.14,IF('6 months'!Y:Y="2-4 per week",0.43,IF('6 months'!Y:Y="more than 4 per week",0.8)))))</f>
        <v>0.14000000000000001</v>
      </c>
      <c r="Z27">
        <f>IF('6 months'!Z:Z="Never/less than 1 per month",0.02,IF('6 months'!Z:Z="1-3 per month",0.08,IF('6 months'!Z:Z="once per week",0.14,IF('6 months'!Z:Z="2-4 per week",0.43,IF('6 months'!Z:Z="more than 4 per week",0.8)))))</f>
        <v>0.14000000000000001</v>
      </c>
      <c r="AA27">
        <f>IF('6 months'!AA:AA="Never/less than 1 per month",0.02,IF('6 months'!AA:AA="1-3 per month",0.08,IF('6 months'!AA:AA="once per week",0.14,IF('6 months'!AA:AA="2-4 per week",0.43,IF('6 months'!AA:AA="more than 4 per week",0.8)))))</f>
        <v>0.14000000000000001</v>
      </c>
      <c r="AB27">
        <f>IF('6 months'!AB:AB="Never/less than 1 per month",0.02,IF('6 months'!AB:AB="1-3 per month",0.08,IF('6 months'!AB:AB="once per week",0.14,IF('6 months'!AB:AB="2-4 per week",0.43,IF('6 months'!AB:AB="more than 4 per week",0.8)))))</f>
        <v>0.14000000000000001</v>
      </c>
      <c r="AC27">
        <f>IF('6 months'!AC:AC="Never/less than 1 per month",0.02,IF('6 months'!AC:AC="1-3 per month",0.08,IF('6 months'!AC:AC="once per week",0.14,IF('6 months'!AC:AC="2-4 per week",0.43,IF('6 months'!AC:AC="more than 4 per week",0.8)))))</f>
        <v>0.14000000000000001</v>
      </c>
      <c r="AD27">
        <f>IF('6 months'!AD:AD="Never/less than 1 per month",0.02,IF('6 months'!AD:AD="1-3 per month",0.08,IF('6 months'!AD:AD="one per week",0.14,IF('6 months'!AD:AD="2-4 per week",0.43,IF('6 months'!AD:AD="more than 4 per week",0.8)))))</f>
        <v>0.08</v>
      </c>
      <c r="AE27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0.8</v>
      </c>
      <c r="AF27">
        <f>IF('6 months'!AF:AF="Never/less than 1 per month",0.02,IF('6 months'!AF:AF="1-3 per month",0.08,IF('6 months'!AF:AF="one per week",0.14,IF('6 months'!AF:AF="2-6 per week",0.8,IF('6 months'!AF:AF="1 or more per day",1)))))</f>
        <v>0.14000000000000001</v>
      </c>
      <c r="AG27">
        <f>IF('6 months'!AG:AG="never/less than 1 per month",0.02,IF('6 months'!AG:AG="1-3 times per month",0.08,IF('6 months'!AG:AG="once per week",0.14,IF('6 months'!AG:AG="2-4 times per week",0.43,IF('6 months'!AG:AG="more than 4 times per week",0.8)))))</f>
        <v>0.08</v>
      </c>
      <c r="AH27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0.08</v>
      </c>
      <c r="AI27">
        <f>IF('6 months'!AI:AI="Never/less than once per month",0.02,IF('6 months'!AI:AI="1-3 times per month",0.08,IF('6 months'!AI:AI="once per week",0.14,IF('6 months'!AI:AI="more than once week",0.43))))</f>
        <v>0.02</v>
      </c>
      <c r="AJ27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27">
        <f>IF('6 months'!AK:AK="Never/less than 1 per month",0.02,IF('6 months'!AK:AK="1-3 per month",0.08,IF('6 months'!AK:AK="one per week",0.14,IF('6 months'!AK:AK="2-6 per week",0.8,IF('6 months'!AK:AK="1 or more per day",1)))))</f>
        <v>0.14000000000000001</v>
      </c>
      <c r="AL27">
        <f>IF('6 months'!AL:AL="Never/less than 1/month",0.02,IF('6 months'!AL:AL="1-3 times/month",0.08,IF('6 months'!AL:AL="once per week",0.14,IF('6 months'!AL:AL="2-4 times/week",0.43,IF('6 months'!AL:AL="more than 4 times/week",0.8)))))</f>
        <v>0.14000000000000001</v>
      </c>
      <c r="AM27">
        <f>IF('6 months'!AM:AM="Never/less than 1 per month",0.02,IF('6 months'!AM:AM="1-3 per month",0.08,IF('6 months'!AM:AM="one per week",0.14,IF('6 months'!AM:AM="2-6 per week",0.8,IF('6 months'!AM:AM="1 or more per day",1)))))</f>
        <v>0.14000000000000001</v>
      </c>
      <c r="AN27">
        <f>IF('6 months'!AN:AN="Never/less than 1 per month",0.02,IF('6 months'!AN:AN="1-3 per month",0.08,IF('6 months'!AN:AN="1 per week",0.14,IF('6 months'!AN:AN="2-4 per week",0.8,IF('6 months'!AN:AN="more than 4 per week",0.8)))))</f>
        <v>0.08</v>
      </c>
      <c r="AO27">
        <f>IF('6 months'!AO:AO="Never/less than 1 per month",0.02,IF('6 months'!AO:AO="1-3 per month",0.08,IF('6 months'!AO:AO="once per week",0.14,IF('6 months'!AO:AO="2-4 per week",0.43,IF('6 months'!AO:AO="more than 4 per week",0.8)))))</f>
        <v>0.08</v>
      </c>
      <c r="AP27">
        <f>IF('6 months'!AP:AP="Never/less than 1 per month",0.02,IF('6 months'!AP:AP="1-3 per month",0.08,IF('6 months'!AP:AP="1 per week",0.14,IF('6 months'!AP:AP="more than 1 per week",0.8))))</f>
        <v>0.08</v>
      </c>
      <c r="AQ27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27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27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27" t="s">
        <v>182</v>
      </c>
      <c r="AU27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27">
        <f>IF('6 months'!AV:AV="Never/less than 1 per month",0.02,IF('6 months'!AV:AV="1-3 per month",0.08,IF('6 months'!AV:AV="one per week",0.14,IF('6 months'!AV:AV="2-6 per week",0.8,IF('6 months'!AV:AV="1 or more per day",1)))))</f>
        <v>0.08</v>
      </c>
      <c r="AW27">
        <f>IF('6 months'!AW:AW="Never/less than 1 per month",0.02,IF('6 months'!AW:AW="1-3 per month",0.08,IF('6 months'!AW:AW="once per week",0.14,IF('6 months'!AW:AW="2-4 per week",0.43,IF('6 months'!AW:AW="more than 4 per week",0.8)))))</f>
        <v>0.14000000000000001</v>
      </c>
      <c r="AX27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27">
        <f>IF('6 months'!AY:AY="Never/less than 1 per month",0.02,IF('6 months'!AY:AY="1-3 per month",0.08,IF('6 months'!AY:AY="1 per week",0.14,IF('6 months'!AY:AY="2-4 per week",0.43,IF('6 months'!AY:AY="more than 4 per week",0.8)))))</f>
        <v>0.8</v>
      </c>
      <c r="AZ27">
        <f>IF('6 months'!AZ:AZ="Never/less than 1 per month",0.02,IF('6 months'!AZ:AZ="1-3 per month",0.08,IF('6 months'!AZ:AZ="once per week",0.14,IF('6 months'!AZ:AZ="2-4 per week",0.43,IF('6 months'!AZ:AZ="more than 4 per week",0.8)))))</f>
        <v>0.08</v>
      </c>
      <c r="BA27">
        <f>IF('6 months'!BA:BA="Never/less than 1 per month",0.02,IF('6 months'!BA:BA="1-3 per month",0.08,IF('6 months'!BA:BA="1 per week",0.14,IF('6 months'!BA:BA="2-4 per week",0.8,IF('6 months'!BA:BA="more than 4 per week",0.8)))))</f>
        <v>0.08</v>
      </c>
      <c r="BB27">
        <f>IF('6 months'!BB:BB="Never/less than 1 per month",0.02,IF('6 months'!BB:BB="1-3 per month",0.08,IF('6 months'!BB:BB="1 per week",0.14,IF('6 months'!BB:BB="2-4 per week",0.8,IF('6 months'!BB:BB="more than 4 per week",0.8)))))</f>
        <v>0.14000000000000001</v>
      </c>
      <c r="BC27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27">
        <f>IF('6 months'!BD:BD="Never/less than 1 per month",0.02,IF('6 months'!BD:BD="1-3 per month",0.08,IF('6 months'!BD:BD="1 per week",0.14,IF('6 months'!BD:BD="more than 1 per week",0.8))))</f>
        <v>0.14000000000000001</v>
      </c>
      <c r="BE27">
        <f>IF('6 months'!BE:BE="Never/less than 1 per month",0.02,IF('6 months'!BE:BE="1-3 per month",0.08,IF('6 months'!BE:BE="1 per week",0.14,IF('6 months'!BE:BE="more than 1 per week",0.8))))</f>
        <v>0.14000000000000001</v>
      </c>
      <c r="BF27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27">
        <f>IF('6 months'!BG:BG="Never/less than 1/month",0.02,IF('6 months'!BG:BG="1-3 times/month",0.08,IF('6 months'!BG:BG="once per week",0.14,IF('6 months'!BG:BG="2-4 times/week",0.43,IF('6 months'!BG:BG="more than 4 times/week",0.8)))))</f>
        <v>0.08</v>
      </c>
      <c r="BH27">
        <f>IF('6 months'!BH:BH="Never/less than 1/month",0.02,IF('6 months'!BH:BH="1-3 times/month",0.08,IF('6 months'!BH:BH="once per week",0.14,IF('6 months'!BH:BH="2-4 times/week",0.43,IF('6 months'!BH:BH="more than 4 times/week",0.8)))))</f>
        <v>0.14000000000000001</v>
      </c>
      <c r="BI27">
        <f>IF('6 months'!BI:BI="Never/less than 1/month",0.02,IF('6 months'!BI:BI="1-3 times/month",0.08,IF('6 months'!BI:BI="once per week",0.14,IF('6 months'!BI:BI="2-4 times/week",0.43,IF('6 months'!BI:BI="1 or more per day",1)))))</f>
        <v>0.08</v>
      </c>
      <c r="BJ27">
        <f>IF('6 months'!BJ:BJ="Never/less than 1 per month",0.02,IF('6 months'!BJ:BJ="1-3 per month",0.08,IF('6 months'!BJ:BJ="one per week",0.14,IF('6 months'!BJ:BJ="2-4 per week",0.43,IF('6 months'!BJ:BJ="more than 4 per week",0.8)))))</f>
        <v>0.14000000000000001</v>
      </c>
      <c r="BK27">
        <f>IF('6 months'!BK:BK="Never/less than 1 per month",0.02,IF('6 months'!BK:BK="1-3 per month",0.08,IF('6 months'!BK:BK="once per week",0.14,IF('6 months'!BK:BK="2-4 per week",0.43,IF('6 months'!BK:BK="more than 4 per week",0.8)))))</f>
        <v>0.14000000000000001</v>
      </c>
      <c r="BL27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27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27">
        <f>IF('6 months'!BN:BN="Never/less than 1 per month",0.02,IF('6 months'!BN:BN="1-3 per month",0.08,IF('6 months'!BN:BN="once per week",0.14,IF('6 months'!BN:BN="2-4 per week",0.43,IF('6 months'!BN:BN="more than 4 per week",0.8)))))</f>
        <v>0.08</v>
      </c>
      <c r="BO27">
        <f>IF('6 months'!BO:BO="Never/less than 1 per month",0.02,IF('6 months'!BO:BO="1-3 per month",0.08,IF('6 months'!BO:BO="once per week",0.14,IF('6 months'!BO:BO="2-4 per week",0.43,IF('6 months'!BO:BO="more than 4 per week",0.8)))))</f>
        <v>0.08</v>
      </c>
      <c r="BP27">
        <f>IF('6 months'!BP:BP="Never/less than 1 per month",0.02,IF('6 months'!BP:BP="1-3 per month",0.08,IF('6 months'!BP:BP="one per week",0.14,IF('6 months'!BP:BP="2-4 per week",0.43,IF('6 months'!BP:BP="more than 4 per week",0.8)))))</f>
        <v>0.08</v>
      </c>
      <c r="BQ27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27">
        <f>IF('6 months'!BR:BR="never/less than 1 per month",0.02,IF('6 months'!BR:BR="1-3 times per month",0.08,IF('6 months'!BR:BR="once per week",0.14,IF('6 months'!BR:BR="2-4 times per week",0.43,IF('6 months'!BR:BR="more than 4 times per week",0.8)))))</f>
        <v>0.14000000000000001</v>
      </c>
      <c r="BS27">
        <f>IF('6 months'!BS:BS="Never/less than 1 per month",0.02,IF('6 months'!BS:BS="1-3 per month",0.08,IF('6 months'!BS:BS="once per week",0.14,IF('6 months'!BS:BS="2-4 per week",0.43,IF('6 months'!BS:BS="more than 4 per week",0.8)))))</f>
        <v>0.08</v>
      </c>
      <c r="BT27">
        <f>IF('6 months'!BT:BT="Never/less than 1/month",0.02,IF('6 months'!BT:BT="1-3 times per month",0.08,IF('6 months'!BT:BT="once per week",0.14,IF('6 months'!BT:BT="2-6 times/week",0.8,IF('6 months'!BT:BT="1 or more per day",1)))))</f>
        <v>0.08</v>
      </c>
      <c r="BU27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27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27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27">
        <f>IF('6 months'!BX:BX="Never/less than 1 per month",0.02,IF('6 months'!BX:BX="1-3 per month",0.08,IF('6 months'!BX:BX="once per week",0.14,IF('6 months'!BX:BX="2-4 per week",0.43,IF('6 months'!BX:BX="more than 4 per week",0.8)))))</f>
        <v>0.14000000000000001</v>
      </c>
      <c r="BY27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27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27">
        <f>IF('6 months'!CA:CA="Never/less than 1 per month",0.02,IF('6 months'!CA:CA="1-3 per month",0.08,IF('6 months'!CA:CA="once per week",0.14,IF('6 months'!CA:CA="2-4 per week",0.43,IF('6 months'!CA:CA="more than 4 per week",0.8)))))</f>
        <v>0.08</v>
      </c>
      <c r="CB27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27">
        <f>IF('6 months'!CC:CC="Never/less than 1 per month",0.02,IF('6 months'!CC:CC="1-3 per month",0.08,IF('6 months'!CC:CC="one per week",0.14,IF('6 months'!CC:CC="2-6 per week",0.8,IF('6 months'!CC:CC="1 or more per day",1)))))</f>
        <v>0.08</v>
      </c>
      <c r="CD27">
        <f>IF('6 months'!CD:CD="Never/less than 1/month",0.02,IF('6 months'!CD:CD="1-3 times/month",0.08,IF('6 months'!CD:CD="once per week",0.14,IF('6 months'!CD:CD="2-4 times/week",0.43,IF('6 months'!CD:CD="more than 4 times/week",0.8)))))</f>
        <v>0.14000000000000001</v>
      </c>
      <c r="CE27">
        <f>IF('6 months'!CE:CE="Never/less than 1 per month",0.02,IF('6 months'!CE:CE="1-3 per month",0.08,IF('6 months'!CE:CE="1 per week",0.14,IF('6 months'!CE:CE="2-4 per week",0.8,IF('6 months'!CE:CE="more than 4 per week",0.8)))))</f>
        <v>0.08</v>
      </c>
      <c r="CF27">
        <f>IF('6 months'!CF:CF="Never/less than 1 per month",0.02,IF('6 months'!CF:CF="1-3 per month",0.08,IF('6 months'!CF:CF="once per week",0.14,IF('6 months'!CF:CF="2-4 per week",0.43,IF('6 months'!CF:CF="more than 4 per week",0.8)))))</f>
        <v>0.14000000000000001</v>
      </c>
      <c r="CG27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0.14000000000000001</v>
      </c>
      <c r="CH27">
        <f>IF('6 months'!CH:CH="Never/less than once per month",0.02,IF('6 months'!CH:CH="1-3 times per month",0.08,IF('6 months'!CH:CH="once per week",0.14,IF('6 months'!CH:CH="more than once week",0.43))))</f>
        <v>0.08</v>
      </c>
      <c r="CI27">
        <f>IF('6 months'!CI:CI="Never/less than once per month",0.02,IF('6 months'!CI:CI="1-3 times per month",0.08,IF('6 months'!CI:CI="once per week",0.14,IF('6 months'!CI:CI="more than once week",0.43))))</f>
        <v>0.02</v>
      </c>
      <c r="CJ27">
        <f>IF('6 months'!CJ:CJ="Never/less than 1/month",0.02,IF('6 months'!CJ:CJ="1-3 times per month",0.08,IF('6 months'!CJ:CJ="once per week",0.14,IF('6 months'!CJ:CJ="2-6 times/week",0.8,IF('6 months'!CJ:CJ="1 or more per day",1)))))</f>
        <v>0.14000000000000001</v>
      </c>
      <c r="CK27">
        <f>IF('6 months'!CK:CK="Never/less than 1 per month",0.02,IF('6 months'!CK:CK="1-3 per month",0.08,IF('6 months'!CK:CK="one per week",0.14,IF('6 months'!CK:CK="2-6 per week",0.8,IF('6 months'!CK:CK="1 or more per day",1)))))</f>
        <v>0.02</v>
      </c>
      <c r="CL27">
        <f>IF('6 months'!CL:CL="Never/less than 1 per month",0.02,IF('6 months'!CL:CL="1-3 per month",0.08,IF('6 months'!CL:CL="one per week",0.14,IF('6 months'!CL:CL="2-6 per week",0.8,IF('6 months'!CL:CL="1 or more per day",1)))))</f>
        <v>0.08</v>
      </c>
      <c r="CM27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27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27">
        <f>IF('6 months'!CO:CO="Never/less than 1 per month",0.02,IF('6 months'!CO:CO="1-3 per month",0.08,IF('6 months'!CO:CO="1 per week",0.14,IF('6 months'!CO:CO="more than 1 per week",0.8))))</f>
        <v>0.02</v>
      </c>
      <c r="CP27">
        <f>IF('6 months'!CP:CP="Never/less than 1 per month",0.02,IF('6 months'!CP:CP="1-3 per month",0.08,IF('6 months'!CP:CP="1 per week",0.14,IF('6 months'!CP:CP="2-4 per week",0.8,IF('6 months'!CP:CP="more than 4 per week",0.8)))))</f>
        <v>0.14000000000000001</v>
      </c>
      <c r="CQ27">
        <f>IF('6 months'!CQ:CQ="Never/less than once per month",0.02,IF('6 months'!CQ:CQ="1-3 times per month",0.08,IF('6 months'!CQ:CQ="once per week",0.14,IF('6 months'!CQ:CQ="more than once week",0.43))))</f>
        <v>0.02</v>
      </c>
      <c r="CR27">
        <f>IF('6 months'!CR:CR="Never/less than 1/month",0.02,IF('6 months'!CR:CR="1-3 times/month",0.08,IF('6 months'!CR:CR="once per week",0.14,IF('6 months'!CR:CR="2-4 times/week",0.43,IF('6 months'!CR:CR="more than 4 times/week",0.8)))))</f>
        <v>0.08</v>
      </c>
      <c r="CS27">
        <f>IF('6 months'!CS:CS="Never/less than 1 per month",0.02,IF('6 months'!CS:CS="1-3 per month",0.08,IF('6 months'!CS:CS="one per week",0.14,IF('6 months'!CS:CS="2-4 per week",0.43,IF('6 months'!CS:CS="more than 4 per week",0.8)))))</f>
        <v>0.14000000000000001</v>
      </c>
      <c r="CT27">
        <f>IF('6 months'!CT:CT="Never/less than 1 per month",0.02,IF('6 months'!CT:CT="1-3 per month",0.08,IF('6 months'!CT:CT="1 per week",0.14,IF('6 months'!CT:CT="more than 1 per week",0.8))))</f>
        <v>0.08</v>
      </c>
      <c r="CU27">
        <f>IF('6 months'!CU:CU="Never/less than 1/month",0.02,IF('6 months'!CU:CU="1-3 times per month",0.08,IF('6 months'!CU:CU="once per week",0.14,IF('6 months'!CU:CU="2-6 times/week",0.8,IF('6 months'!CU:CU="1 or more per day",1)))))</f>
        <v>0.08</v>
      </c>
      <c r="CV27">
        <f>IF('6 months'!CV:CV="Never/less than 1/month",0.02,IF('6 months'!CV:CV="1-3 times/month",0.08,IF('6 months'!CV:CV="once per week",0.14,IF('6 months'!CV:CV="2-4 times/week",0.43,IF('6 months'!CV:CV="more than 4 times/week",0.8)))))</f>
        <v>0.08</v>
      </c>
      <c r="CW27">
        <f>IF('6 months'!CW:CW="Never/less than 1 per month",0.02,IF('6 months'!CW:CW="1-3 per month",0.08,IF('6 months'!CW:CW="1 per week",0.14,IF('6 months'!CW:CW="more than 1 per week",0.8))))</f>
        <v>0.02</v>
      </c>
      <c r="CX27">
        <f>IF('6 months'!CX:CX="Never/less than once per month",0.02,IF('6 months'!CX:CX="1-3 times per month",0.08,IF('6 months'!CX:CX="once per week",0.14,IF('6 months'!CX:CX="more than once week",0.43))))</f>
        <v>0.08</v>
      </c>
      <c r="CY27">
        <f>IF('6 months'!CY:CY="Never/less than 1 per month",0.02,IF('6 months'!CY:CY="1-3 per month",0.08,IF('6 months'!CY:CY="once per week",0.14,IF('6 months'!CY:CY="2-4 per week",0.43,IF('6 months'!CY:CY="more than 4 per week",0.8)))))</f>
        <v>0.08</v>
      </c>
      <c r="CZ27">
        <f>IF('6 months'!CZ:CZ="Never/less than 1 per month",0.02,IF('6 months'!CZ:CZ="1-3 per month",0.08,IF('6 months'!CZ:CZ="1-4 per week",0.43,IF('6 months'!CZ:CZ="more than 4 per week",0.8))))</f>
        <v>0.43</v>
      </c>
      <c r="DA27">
        <f>IF('6 months'!DA:DA="Never/less than 1 per month",0.02,IF('6 months'!DA:DA="1-3 per month",0.08,IF('6 months'!DA:DA="once per week",0.14,IF('6 months'!DA:DA="2-4 per week",0.43,IF('6 months'!DA:DA="more than 4 per week",0.8)))))</f>
        <v>0.08</v>
      </c>
      <c r="DB27">
        <f>IF('6 months'!DB:DB="Never/less than 1 per month",0.02,IF('6 months'!DB:DB="1-3 per month",0.08,IF('6 months'!DB:DB="1-4 per week",0.43,IF('6 months'!DB:DB="more than 4 per week",0.8))))</f>
        <v>0.02</v>
      </c>
      <c r="DC27">
        <f>IF('6 months'!DC:DC="Never/less than 1 per month",0.02,IF('6 months'!DC:DC="1-3 per month",0.08,IF('6 months'!DC:DC="once per week",0.14,IF('6 months'!DC:DC="2-4 per week",0.43,IF('6 months'!DC:DC="more than 4 per week",0.8)))))</f>
        <v>0.08</v>
      </c>
      <c r="DD27">
        <f>IF('6 months'!DD:DD="Never/less than 1 per month",0.02,IF('6 months'!DD:DD="1-3 per month",0.08,IF('6 months'!DD:DD="one per week",0.14,IF('6 months'!DD:DD="2-4 per week",0.43,IF('6 months'!DD:DD="more than 4 per week",0.8)))))</f>
        <v>0.14000000000000001</v>
      </c>
      <c r="DE27">
        <f>IF('6 months'!DE:DE="Never/less than 1 per month",0.02,IF('6 months'!DE:DE="1-3 per month",0.08,IF('6 months'!DE:DE="1 per week",0.14,IF('6 months'!DE:DE="2-4 per week",0.8,IF('6 months'!DE:DE="more than 4 per week",0.8)))))</f>
        <v>0.08</v>
      </c>
      <c r="DF27">
        <f>IF('6 months'!DF:DF="Never/less than once per month",0.02,IF('6 months'!DF:DF="1-3 times per month",0.08,IF('6 months'!DF:DF="once per week",0.14,IF('6 months'!DF:DF="more than once week",0.43))))</f>
        <v>0.02</v>
      </c>
      <c r="DG27">
        <f>IF('6 months'!DG:DG="Never/less than 1 per month",0.02,IF('6 months'!DG:DG="1-3 per month",0.08,IF('6 months'!DG:DG="1 per week",0.14,IF('6 months'!DG:DG="more than 1 per week",0.8))))</f>
        <v>0.08</v>
      </c>
      <c r="DH27">
        <f>IF('6 months'!DH:DH="Never/less than 1 per month",0.02,IF('6 months'!DH:DH="1-3 per month",0.08,IF('6 months'!DH:DH="once per week",0.14,IF('6 months'!DH:DH="2-4 per week",0.43,IF('6 months'!DH:DH="more than 4 per week",0.8)))))</f>
        <v>0.08</v>
      </c>
      <c r="DI27">
        <f>IF('6 months'!DI:DI="Never/less than 1/month",0.02,IF('6 months'!DI:DI="1-3 times/month",0.08,IF('6 months'!DI:DI="once per week",0.14,IF('6 months'!DI:DI="2-4 times/week",0.43,IF('6 months'!DI:DI="1 or more per day",1)))))</f>
        <v>0.08</v>
      </c>
      <c r="DJ27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27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0.8</v>
      </c>
      <c r="DL27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27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27">
        <f>IF('6 months'!DN:DN="Never/less than 1 per month",0.02,IF('6 months'!DN:DN="1-3 per month",0.08,IF('6 months'!DN:DN="one per week",0.14,IF('6 months'!DN:DN="2-4 per week",0.43,IF('6 months'!DN:DN="more than 4 per week",0.8)))))</f>
        <v>0.08</v>
      </c>
      <c r="DO27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27">
        <f>IF('6 months'!DP:DP="Never/less than 1 per month",0.02,IF('6 months'!DP:DP="1-3 per month",0.08,IF('6 months'!DP:DP="once per week",0.14,IF('6 months'!DP:DP="2-4 per week",0.43,IF('6 months'!DP:DP="more than 4 per week",0.8)))))</f>
        <v>0.08</v>
      </c>
      <c r="DQ27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27">
        <f>IF('6 months'!DR:DR="Never/less than 1 per month",0.02,IF('6 months'!DR:DR="1-3 per month",0.08,IF('6 months'!DR:DR="once per week",0.14,IF('6 months'!DR:DR="2-4 per week",0.43,IF('6 months'!DR:DR="more than 4 per week",0.8)))))</f>
        <v>0.08</v>
      </c>
      <c r="DS27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27">
        <f>IF('6 months'!DT:DT="Never/less than 1 per month",0.02,IF('6 months'!DT:DT="1-3 per month",0.08,IF('6 months'!DT:DT="once per week",0.14,IF('6 months'!DT:DT="2-4 per week",0.43,IF('6 months'!DT:DT="more than 4  per week",0.8)))))</f>
        <v>0.08</v>
      </c>
      <c r="DU27">
        <f>IF('6 months'!DU:DU="Never/less than 1 per month",0.02,IF('6 months'!DU:DU="1-3 per month",0.08,IF('6 months'!DU:DU="one per week",0.14,IF('6 months'!DU:DU="2-6 per week",0.8,IF('6 months'!DU:DU="1 or more per day",1)))))</f>
        <v>0.08</v>
      </c>
      <c r="DV27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27">
        <f>IF('6 months'!DW:DW="Never/less than 1 per month",0.02,IF('6 months'!DW:DW="1-3 per month",0.08,IF('6 months'!DW:DW="once per week",0.14,IF('6 months'!DW:DW="2-4 per week",0.43,IF('6 months'!DW:DW="more than 4 per week",0.8)))))</f>
        <v>0.14000000000000001</v>
      </c>
      <c r="DX27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27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0.14000000000000001</v>
      </c>
      <c r="DZ27">
        <f>IF('6 months'!DZ:DZ="Never/less than 1/month",0.02,IF('6 months'!DZ:DZ="1-3 times/month",0.08,IF('6 months'!DZ:DZ="once per week",0.14,IF('6 months'!DZ:DZ="2-4 times/week",0.43,IF('6 months'!DZ:DZ="more than 4 times/week",0.8)))))</f>
        <v>0.14000000000000001</v>
      </c>
      <c r="EA27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0.08</v>
      </c>
      <c r="EB27">
        <f>IF('6 months'!EB:EB="Never/less than 1 per month",0.02,IF('6 months'!EB:EB="1-3 per month",0.08,IF('6 months'!EB:EB="once per week",0.14,IF('6 months'!EB:EB="2-4 per week",0.43,IF('6 months'!EB:EB="more than 4 per week",0.8)))))</f>
        <v>0.14000000000000001</v>
      </c>
      <c r="EC27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27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27">
        <f>IF('6 months'!EE:EE="Never/less than 1/month",0.02,IF('6 months'!EE:EE="1-3 times per month",0.08,IF('6 months'!EE:EE="once per week",0.14,IF('6 months'!EE:EE="2-6 times/week",0.8,IF('6 months'!EE:EE="1 or more per day",1)))))</f>
        <v>0.14000000000000001</v>
      </c>
      <c r="EF27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27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27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27" t="s">
        <v>182</v>
      </c>
      <c r="EJ27">
        <f>IF('6 months'!EJ:EJ="Never/less than once per month",0.02,IF('6 months'!EJ:EJ="1-3 times per month",0.08,IF('6 months'!EJ:EJ="once per week",0.14,IF('6 months'!EJ:EJ="more than once week",0.43))))</f>
        <v>0.08</v>
      </c>
      <c r="EK27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27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0.43</v>
      </c>
      <c r="EM27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0.8</v>
      </c>
      <c r="EN27">
        <f>IF('6 months'!EN:EN="Never/less than 1 per month",0.02,IF('6 months'!EN:EN="1-3 per month",0.08,IF('6 months'!EN:EN="1 per week",0.14,IF('6 months'!EN:EN="2-4 per week",0.8,IF('6 months'!EN:EN="more than 4 per week",0.8)))))</f>
        <v>0.14000000000000001</v>
      </c>
      <c r="EO27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0.02</v>
      </c>
      <c r="EP27">
        <f>IF('6 months'!EP:EP="Never/less than 1/month",0.02,IF('6 months'!EP:EP="1-3 times/month",0.08,IF('6 months'!EP:EP="once per week",0.14,IF('6 months'!EP:EP="2-4 times/week",0.43,IF('6 months'!EP:EP="more than 4 times/week",0.8)))))</f>
        <v>0.08</v>
      </c>
      <c r="EQ27">
        <f>IF('6 months'!EQ:EQ="Never/less than 1/month",0.02,IF('6 months'!EQ:EQ="1-3 times/month",0.08,IF('6 months'!EQ:EQ="once per week",0.14,IF('6 months'!EQ:EQ="2-4 times/week",0.43,IF('6 months'!EQ:EQ="more than 4 times/week",0.8)))))</f>
        <v>0.08</v>
      </c>
    </row>
    <row r="28" spans="1:147" x14ac:dyDescent="0.25">
      <c r="A28">
        <v>143</v>
      </c>
      <c r="B28">
        <f>IF('6 months'!B:B="Never/less than 1/month",0.02,IF('6 months'!B:B="1-3 times per month",0.08,IF('6 months'!B:B="once per week",0.14,IF('6 months'!B:B="2-6 times/week",0.8,IF('6 months'!B:B="1 or more per day",1)))))</f>
        <v>0.8</v>
      </c>
      <c r="C28">
        <f>IF('6 months'!C:C="Never/less than 1/month",0.02,IF('6 months'!C:C="1-3 times per month",0.08,IF('6 months'!C:C="once per week",0.14,IF('6 months'!C:C="2-6 times/week",0.8,IF('6 months'!C:C="1 or more per day",1)))))</f>
        <v>0.8</v>
      </c>
      <c r="D28">
        <f>IF('6 months'!D:D="Never/less than 1/month",0.02,IF('6 months'!D:D="1-3 times per month",0.08,IF('6 months'!D:D="once per week",0.14,IF('6 months'!D:D="2-6 times/week",0.8,IF('6 months'!D:D="1 or more per day",1)))))</f>
        <v>0.14000000000000001</v>
      </c>
      <c r="E28">
        <f>IF('6 months'!E:E="Never/less than 1 per month",0.02,IF('6 months'!E:E="1-3 per month",0.08,IF('6 months'!E:E="once per week",0.14,IF('6 months'!E:E="2-4 per week",0.43,IF('6 months'!E:E="1 or more per day",1)))))</f>
        <v>0.14000000000000001</v>
      </c>
      <c r="F28">
        <f>IF('6 months'!F:F="Never/less than 1/month",0.02,IF('6 months'!F:F="1-3 times/month",0.08,IF('6 months'!F:F="once per week",0.14,IF('6 months'!F:F="2-4 times/week",0.43,IF('6 months'!F:F="more than 4 times/week",0.8)))))</f>
        <v>0.14000000000000001</v>
      </c>
      <c r="G28">
        <f>IF('6 months'!G:G="Never/less than 1/month",0.02,IF('6 months'!G:G="1-3 times per month",0.08,IF('6 months'!G:G="once per week",0.14,IF('6 months'!G:G="2-6 times/week",0.8,IF('6 months'!G:G="1 or more per day",1)))))</f>
        <v>0.02</v>
      </c>
      <c r="H28">
        <f>IF('6 months'!H:H="Never/less than 1 per month",0.02,IF('6 months'!H:H="1-3 per month",0.08,IF('6 months'!H:H="once per week",0.14,IF('6 months'!H:H="2-4 per week",0.43,IF('6 months'!H:H="more than 4 per week",0.8)))))</f>
        <v>0.14000000000000001</v>
      </c>
      <c r="I28">
        <f>IF('6 months'!I:I="Never/less than 1 per month",0.02,IF('6 months'!I:I="1-3 per month",0.08,IF('6 months'!I:I="once per week",0.14,IF('6 months'!I:I="2-4 per week",0.43,IF('6 months'!I:I="more than 4 per week",0.8)))))</f>
        <v>0.08</v>
      </c>
      <c r="J28">
        <f>IF('6 months'!J:J="Never/less than 1 per month",0.02,IF('6 months'!J:J="1-3 per month",0.08,IF('6 months'!J:J="once per week",0.14,IF('6 months'!J:J="2-4 per week",0.43,IF('6 months'!J:J="more than 4 per week",0.8)))))</f>
        <v>0.14000000000000001</v>
      </c>
      <c r="K28">
        <f>IF('6 months'!K:K="Never/less than 1 per month",0.02,IF('6 months'!K:K="1-3 per month",0.08,IF('6 months'!K:K="1 per week",0.14,IF('6 months'!K:K="2-4 per week",0.8,IF('6 months'!K:K="more than 4 per week",0.8)))))</f>
        <v>0.8</v>
      </c>
      <c r="L28">
        <f>IF('6 months'!L:L="Never/less than 1/month",0.02,IF('6 months'!L:L="1-3 times/month",0.08,IF('6 months'!L:L="once per week",0.14,IF('6 months'!L:L="2-4 times/week",0.43,IF('6 months'!L:L="more than 4 times/week",0.8)))))</f>
        <v>0.43</v>
      </c>
      <c r="M28">
        <f>IF('6 months'!M:M="Never/less than 1/month",0.02,IF('6 months'!M:M="1-3 times/month",0.08,IF('6 months'!M:M="once per week",0.14,IF('6 months'!M:M="2-4 times/week",0.43,IF('6 months'!M:M="more than 4 times/week",0.8)))))</f>
        <v>0.43</v>
      </c>
      <c r="N28">
        <f>IF('6 months'!N:N="Never/less than 1 per month",0.02,IF('6 months'!N:N="1-3 per month",0.08,IF('6 months'!N:N="1 per week",0.14,IF('6 months'!N:N="2-4 per week",0.8,IF('6 months'!N:N="more than 4 per week",0.8)))))</f>
        <v>0.02</v>
      </c>
      <c r="O28">
        <f>IF('6 months'!O:O="Never/less than 1 per month",0.02,IF('6 months'!O:O="1-3 per month",0.08,IF('6 months'!O:O="one per week",0.14,IF('6 months'!O:O="2-6 per week",0.8,IF('6 months'!O:O="1 or more per day",1)))))</f>
        <v>0.08</v>
      </c>
      <c r="P28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28">
        <f>IF('6 months'!Q:Q="Never/less than 1 per month",0.02,IF('6 months'!Q:Q="1-3 per month",0.08,IF('6 months'!Q:Q="1 per week",0.14,IF('6 months'!Q:Q="2-6 per week",0.8,IF('6 months'!Q:Q="1 per day",1,IF('6 months'!Q:Q="more than 1 per day",2.5))))))</f>
        <v>0.08</v>
      </c>
      <c r="R28">
        <f>IF('6 months'!R:R="Never/less than once per month",0.02,IF('6 months'!R:R="1-3 times per month",0.08,IF('6 months'!R:R="once per week",0.14,IF('6 months'!R:R="more than once week",0.43))))</f>
        <v>0.08</v>
      </c>
      <c r="S28">
        <f>IF('6 months'!S:S="Never/less than 1 per month",0.02,IF('6 months'!S:S="1-3 per month",0.08,IF('6 months'!S:S="1 per week",0.14,IF('6 months'!S:S="more than 1 per week",0.8))))</f>
        <v>0.08</v>
      </c>
      <c r="T28">
        <f>IF('6 months'!T:T="Never/less than once per month",0.02,IF('6 months'!T:T="1-3 times per month",0.08,IF('6 months'!T:T="once per week",0.14,IF('6 months'!T:T="more than once week",0.43))))</f>
        <v>0.02</v>
      </c>
      <c r="U28">
        <f>IF('6 months'!U:U="Never/less than 1/month",0.02,IF('6 months'!U:U="1-3 times/month",0.08,IF('6 months'!U:U="once per week",0.14,IF('6 months'!U:U="2-4 times/week",0.43,IF('6 months'!U:U="more than 4 times/week",0.8)))))</f>
        <v>0.14000000000000001</v>
      </c>
      <c r="V28">
        <f>IF('6 months'!V:V="Never/less than 1/month",0.02,IF('6 months'!V:V="1-3 times/month",0.08,IF('6 months'!V:V="once per week",0.14,IF('6 months'!V:V="2-4 times/week",0.43,IF('6 months'!V:V="more than 4 times/week",0.8)))))</f>
        <v>0.08</v>
      </c>
      <c r="W28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28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2.5</v>
      </c>
      <c r="Y28">
        <f>IF('6 months'!Y:Y="Never/less than 1 per month",0.02,IF('6 months'!Y:Y="1-3 per month",0.08,IF('6 months'!Y:Y="once per week",0.14,IF('6 months'!Y:Y="2-4 per week",0.43,IF('6 months'!Y:Y="more than 4 per week",0.8)))))</f>
        <v>0.08</v>
      </c>
      <c r="Z28">
        <f>IF('6 months'!Z:Z="Never/less than 1 per month",0.02,IF('6 months'!Z:Z="1-3 per month",0.08,IF('6 months'!Z:Z="once per week",0.14,IF('6 months'!Z:Z="2-4 per week",0.43,IF('6 months'!Z:Z="more than 4 per week",0.8)))))</f>
        <v>0.14000000000000001</v>
      </c>
      <c r="AA28">
        <f>IF('6 months'!AA:AA="Never/less than 1 per month",0.02,IF('6 months'!AA:AA="1-3 per month",0.08,IF('6 months'!AA:AA="once per week",0.14,IF('6 months'!AA:AA="2-4 per week",0.43,IF('6 months'!AA:AA="more than 4 per week",0.8)))))</f>
        <v>0.8</v>
      </c>
      <c r="AB28">
        <f>IF('6 months'!AB:AB="Never/less than 1 per month",0.02,IF('6 months'!AB:AB="1-3 per month",0.08,IF('6 months'!AB:AB="once per week",0.14,IF('6 months'!AB:AB="2-4 per week",0.43,IF('6 months'!AB:AB="more than 4 per week",0.8)))))</f>
        <v>0.43</v>
      </c>
      <c r="AC28">
        <f>IF('6 months'!AC:AC="Never/less than 1 per month",0.02,IF('6 months'!AC:AC="1-3 per month",0.08,IF('6 months'!AC:AC="once per week",0.14,IF('6 months'!AC:AC="2-4 per week",0.43,IF('6 months'!AC:AC="more than 4 per week",0.8)))))</f>
        <v>0.08</v>
      </c>
      <c r="AD28">
        <f>IF('6 months'!AD:AD="Never/less than 1 per month",0.02,IF('6 months'!AD:AD="1-3 per month",0.08,IF('6 months'!AD:AD="one per week",0.14,IF('6 months'!AD:AD="2-4 per week",0.43,IF('6 months'!AD:AD="more than 4 per week",0.8)))))</f>
        <v>0.08</v>
      </c>
      <c r="AE28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0.14000000000000001</v>
      </c>
      <c r="AF28">
        <f>IF('6 months'!AF:AF="Never/less than 1 per month",0.02,IF('6 months'!AF:AF="1-3 per month",0.08,IF('6 months'!AF:AF="one per week",0.14,IF('6 months'!AF:AF="2-6 per week",0.8,IF('6 months'!AF:AF="1 or more per day",1)))))</f>
        <v>0.14000000000000001</v>
      </c>
      <c r="AG28">
        <f>IF('6 months'!AG:AG="never/less than 1 per month",0.02,IF('6 months'!AG:AG="1-3 times per month",0.08,IF('6 months'!AG:AG="once per week",0.14,IF('6 months'!AG:AG="2-4 times per week",0.43,IF('6 months'!AG:AG="more than 4 times per week",0.8)))))</f>
        <v>0.43</v>
      </c>
      <c r="AH28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0.43</v>
      </c>
      <c r="AI28">
        <f>IF('6 months'!AI:AI="Never/less than once per month",0.02,IF('6 months'!AI:AI="1-3 times per month",0.08,IF('6 months'!AI:AI="once per week",0.14,IF('6 months'!AI:AI="more than once week",0.43))))</f>
        <v>0.02</v>
      </c>
      <c r="AJ28">
        <f>IF('6 months'!AJ:AJ="Never/less than 1/month",0.02,IF('6 months'!AJ:AJ="1-3 times/month",0.08,IF('6 months'!AJ:AJ="once per week",0.14,IF('6 months'!AJ:AJ="2-4 times/week",0.43,IF('6 months'!AJ:AJ="more than 4 times/week",0.8)))))</f>
        <v>0.14000000000000001</v>
      </c>
      <c r="AK28">
        <f>IF('6 months'!AK:AK="Never/less than 1 per month",0.02,IF('6 months'!AK:AK="1-3 per month",0.08,IF('6 months'!AK:AK="one per week",0.14,IF('6 months'!AK:AK="2-6 per week",0.8,IF('6 months'!AK:AK="1 or more per day",1)))))</f>
        <v>0.8</v>
      </c>
      <c r="AL28">
        <f>IF('6 months'!AL:AL="Never/less than 1/month",0.02,IF('6 months'!AL:AL="1-3 times/month",0.08,IF('6 months'!AL:AL="once per week",0.14,IF('6 months'!AL:AL="2-4 times/week",0.43,IF('6 months'!AL:AL="more than 4 times/week",0.8)))))</f>
        <v>0.08</v>
      </c>
      <c r="AM28">
        <f>IF('6 months'!AM:AM="Never/less than 1 per month",0.02,IF('6 months'!AM:AM="1-3 per month",0.08,IF('6 months'!AM:AM="one per week",0.14,IF('6 months'!AM:AM="2-6 per week",0.8,IF('6 months'!AM:AM="1 or more per day",1)))))</f>
        <v>0.02</v>
      </c>
      <c r="AN28">
        <f>IF('6 months'!AN:AN="Never/less than 1 per month",0.02,IF('6 months'!AN:AN="1-3 per month",0.08,IF('6 months'!AN:AN="1 per week",0.14,IF('6 months'!AN:AN="2-4 per week",0.8,IF('6 months'!AN:AN="more than 4 per week",0.8)))))</f>
        <v>0.02</v>
      </c>
      <c r="AO28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28">
        <f>IF('6 months'!AP:AP="Never/less than 1 per month",0.02,IF('6 months'!AP:AP="1-3 per month",0.08,IF('6 months'!AP:AP="1 per week",0.14,IF('6 months'!AP:AP="more than 1 per week",0.8))))</f>
        <v>0.8</v>
      </c>
      <c r="AQ28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28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28">
        <f>IF('6 months'!AS:AS="Never/less than 1 per month",0.02,IF('6 months'!AS:AS="1-3 per month",0.08,IF('6 months'!AS:AS="1 per week",0.14,IF('6 months'!AS:AS="2-4 per week",0.43,IF('6 months'!AS:AS="more than 4 per week",0.8)))))</f>
        <v>0.14000000000000001</v>
      </c>
      <c r="AT28">
        <f>IF('6 months'!AT:AT="Never/less than 1 per month",0.02,IF('6 months'!AT:AT="1-3 per month",0.08,IF('6 months'!AT:AT="1-4 per week",0.43,IF('6 months'!AT:AT="more than 4 per week",0.8))))</f>
        <v>0.08</v>
      </c>
      <c r="AU28">
        <f>IF('6 months'!AU:AU="Never/less than 1 per month",0.02,IF('6 months'!AU:AU="1-3 per month",0.08,IF('6 months'!AU:AU="once per week",0.14,IF('6 months'!AU:AU="2-4 per week",0.43,IF('6 months'!AU:AU="more than 4 per week",0.8)))))</f>
        <v>0.14000000000000001</v>
      </c>
      <c r="AV28">
        <f>IF('6 months'!AV:AV="Never/less than 1 per month",0.02,IF('6 months'!AV:AV="1-3 per month",0.08,IF('6 months'!AV:AV="one per week",0.14,IF('6 months'!AV:AV="2-6 per week",0.8,IF('6 months'!AV:AV="1 or more per day",1)))))</f>
        <v>0.14000000000000001</v>
      </c>
      <c r="AW28">
        <f>IF('6 months'!AW:AW="Never/less than 1 per month",0.02,IF('6 months'!AW:AW="1-3 per month",0.08,IF('6 months'!AW:AW="once per week",0.14,IF('6 months'!AW:AW="2-4 per week",0.43,IF('6 months'!AW:AW="more than 4 per week",0.8)))))</f>
        <v>0.43</v>
      </c>
      <c r="AX28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28">
        <f>IF('6 months'!AY:AY="Never/less than 1 per month",0.02,IF('6 months'!AY:AY="1-3 per month",0.08,IF('6 months'!AY:AY="1 per week",0.14,IF('6 months'!AY:AY="2-4 per week",0.43,IF('6 months'!AY:AY="more than 4 per week",0.8)))))</f>
        <v>0.02</v>
      </c>
      <c r="AZ28">
        <f>IF('6 months'!AZ:AZ="Never/less than 1 per month",0.02,IF('6 months'!AZ:AZ="1-3 per month",0.08,IF('6 months'!AZ:AZ="once per week",0.14,IF('6 months'!AZ:AZ="2-4 per week",0.43,IF('6 months'!AZ:AZ="more than 4 per week",0.8)))))</f>
        <v>0.14000000000000001</v>
      </c>
      <c r="BA28">
        <f>IF('6 months'!BA:BA="Never/less than 1 per month",0.02,IF('6 months'!BA:BA="1-3 per month",0.08,IF('6 months'!BA:BA="1 per week",0.14,IF('6 months'!BA:BA="2-4 per week",0.8,IF('6 months'!BA:BA="more than 4 per week",0.8)))))</f>
        <v>0.14000000000000001</v>
      </c>
      <c r="BB28">
        <f>IF('6 months'!BB:BB="Never/less than 1 per month",0.02,IF('6 months'!BB:BB="1-3 per month",0.08,IF('6 months'!BB:BB="1 per week",0.14,IF('6 months'!BB:BB="2-4 per week",0.8,IF('6 months'!BB:BB="more than 4 per week",0.8)))))</f>
        <v>0.14000000000000001</v>
      </c>
      <c r="BC28">
        <f>IF('6 months'!BC:BC="Never/less than 1 per month",0.02,IF('6 months'!BC:BC="1-3 per month",0.08,IF('6 months'!BC:BC="once per week",0.14,IF('6 months'!BC:BC="2-4 per week",0.43,IF('6 months'!BC:BC="more than 4 per week",0.8)))))</f>
        <v>0.14000000000000001</v>
      </c>
      <c r="BD28">
        <f>IF('6 months'!BD:BD="Never/less than 1 per month",0.02,IF('6 months'!BD:BD="1-3 per month",0.08,IF('6 months'!BD:BD="1 per week",0.14,IF('6 months'!BD:BD="more than 1 per week",0.8))))</f>
        <v>0.08</v>
      </c>
      <c r="BE28">
        <f>IF('6 months'!BE:BE="Never/less than 1 per month",0.02,IF('6 months'!BE:BE="1-3 per month",0.08,IF('6 months'!BE:BE="1 per week",0.14,IF('6 months'!BE:BE="more than 1 per week",0.8))))</f>
        <v>0.14000000000000001</v>
      </c>
      <c r="BF28">
        <f>IF('6 months'!BF:BF="Never/less than 1/month",0.02,IF('6 months'!BF:BF="1-3 times per month",0.08,IF('6 months'!BF:BF="once per week",0.14,IF('6 months'!BF:BF="2-6 times/week",0.8,IF('6 months'!BF:BF="1 or more per day",1)))))</f>
        <v>0.08</v>
      </c>
      <c r="BG28">
        <f>IF('6 months'!BG:BG="Never/less than 1/month",0.02,IF('6 months'!BG:BG="1-3 times/month",0.08,IF('6 months'!BG:BG="once per week",0.14,IF('6 months'!BG:BG="2-4 times/week",0.43,IF('6 months'!BG:BG="more than 4 times/week",0.8)))))</f>
        <v>0.14000000000000001</v>
      </c>
      <c r="BH28">
        <f>IF('6 months'!BH:BH="Never/less than 1/month",0.02,IF('6 months'!BH:BH="1-3 times/month",0.08,IF('6 months'!BH:BH="once per week",0.14,IF('6 months'!BH:BH="2-4 times/week",0.43,IF('6 months'!BH:BH="more than 4 times/week",0.8)))))</f>
        <v>0.08</v>
      </c>
      <c r="BI28">
        <f>IF('6 months'!BI:BI="Never/less than 1/month",0.02,IF('6 months'!BI:BI="1-3 times/month",0.08,IF('6 months'!BI:BI="once per week",0.14,IF('6 months'!BI:BI="2-4 times/week",0.43,IF('6 months'!BI:BI="1 or more per day",1)))))</f>
        <v>0.08</v>
      </c>
      <c r="BJ28">
        <f>IF('6 months'!BJ:BJ="Never/less than 1 per month",0.02,IF('6 months'!BJ:BJ="1-3 per month",0.08,IF('6 months'!BJ:BJ="one per week",0.14,IF('6 months'!BJ:BJ="2-4 per week",0.43,IF('6 months'!BJ:BJ="more than 4 per week",0.8)))))</f>
        <v>0.14000000000000001</v>
      </c>
      <c r="BK28">
        <f>IF('6 months'!BK:BK="Never/less than 1 per month",0.02,IF('6 months'!BK:BK="1-3 per month",0.08,IF('6 months'!BK:BK="once per week",0.14,IF('6 months'!BK:BK="2-4 per week",0.43,IF('6 months'!BK:BK="more than 4 per week",0.8)))))</f>
        <v>0.02</v>
      </c>
      <c r="BL28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28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28">
        <f>IF('6 months'!BN:BN="Never/less than 1 per month",0.02,IF('6 months'!BN:BN="1-3 per month",0.08,IF('6 months'!BN:BN="once per week",0.14,IF('6 months'!BN:BN="2-4 per week",0.43,IF('6 months'!BN:BN="more than 4 per week",0.8)))))</f>
        <v>0.14000000000000001</v>
      </c>
      <c r="BO28">
        <f>IF('6 months'!BO:BO="Never/less than 1 per month",0.02,IF('6 months'!BO:BO="1-3 per month",0.08,IF('6 months'!BO:BO="once per week",0.14,IF('6 months'!BO:BO="2-4 per week",0.43,IF('6 months'!BO:BO="more than 4 per week",0.8)))))</f>
        <v>0.08</v>
      </c>
      <c r="BP28">
        <f>IF('6 months'!BP:BP="Never/less than 1 per month",0.02,IF('6 months'!BP:BP="1-3 per month",0.08,IF('6 months'!BP:BP="one per week",0.14,IF('6 months'!BP:BP="2-4 per week",0.43,IF('6 months'!BP:BP="more than 4 per week",0.8)))))</f>
        <v>0.43</v>
      </c>
      <c r="BQ28">
        <f>IF('6 months'!BQ:BQ="Never/less than 1 per month",0.02,IF('6 months'!BQ:BQ="1-3 per month",0.08,IF('6 months'!BQ:BQ="once per week",0.14,IF('6 months'!BQ:BQ="2-4 per week",0.43,IF('6 months'!BQ:BQ="more than 4 per week",0.8)))))</f>
        <v>0.08</v>
      </c>
      <c r="BR28">
        <f>IF('6 months'!BR:BR="never/less than 1 per month",0.02,IF('6 months'!BR:BR="1-3 times per month",0.08,IF('6 months'!BR:BR="once per week",0.14,IF('6 months'!BR:BR="2-4 times per week",0.43,IF('6 months'!BR:BR="more than 4 times per week",0.8)))))</f>
        <v>0.02</v>
      </c>
      <c r="BS28">
        <f>IF('6 months'!BS:BS="Never/less than 1 per month",0.02,IF('6 months'!BS:BS="1-3 per month",0.08,IF('6 months'!BS:BS="once per week",0.14,IF('6 months'!BS:BS="2-4 per week",0.43,IF('6 months'!BS:BS="more than 4 per week",0.8)))))</f>
        <v>0.14000000000000001</v>
      </c>
      <c r="BT28">
        <f>IF('6 months'!BT:BT="Never/less than 1/month",0.02,IF('6 months'!BT:BT="1-3 times per month",0.08,IF('6 months'!BT:BT="once per week",0.14,IF('6 months'!BT:BT="2-6 times/week",0.8,IF('6 months'!BT:BT="1 or more per day",1)))))</f>
        <v>0.02</v>
      </c>
      <c r="BU28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0.08</v>
      </c>
      <c r="BV28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28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28">
        <f>IF('6 months'!BX:BX="Never/less than 1 per month",0.02,IF('6 months'!BX:BX="1-3 per month",0.08,IF('6 months'!BX:BX="once per week",0.14,IF('6 months'!BX:BX="2-4 per week",0.43,IF('6 months'!BX:BX="more than 4 per week",0.8)))))</f>
        <v>0.43</v>
      </c>
      <c r="BY28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0.08</v>
      </c>
      <c r="BZ28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28">
        <f>IF('6 months'!CA:CA="Never/less than 1 per month",0.02,IF('6 months'!CA:CA="1-3 per month",0.08,IF('6 months'!CA:CA="once per week",0.14,IF('6 months'!CA:CA="2-4 per week",0.43,IF('6 months'!CA:CA="more than 4 per week",0.8)))))</f>
        <v>0.08</v>
      </c>
      <c r="CB28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28">
        <f>IF('6 months'!CC:CC="Never/less than 1 per month",0.02,IF('6 months'!CC:CC="1-3 per month",0.08,IF('6 months'!CC:CC="one per week",0.14,IF('6 months'!CC:CC="2-6 per week",0.8,IF('6 months'!CC:CC="1 or more per day",1)))))</f>
        <v>0.14000000000000001</v>
      </c>
      <c r="CD28">
        <f>IF('6 months'!CD:CD="Never/less than 1/month",0.02,IF('6 months'!CD:CD="1-3 times/month",0.08,IF('6 months'!CD:CD="once per week",0.14,IF('6 months'!CD:CD="2-4 times/week",0.43,IF('6 months'!CD:CD="more than 4 times/week",0.8)))))</f>
        <v>0.43</v>
      </c>
      <c r="CE28">
        <f>IF('6 months'!CE:CE="Never/less than 1 per month",0.02,IF('6 months'!CE:CE="1-3 per month",0.08,IF('6 months'!CE:CE="1 per week",0.14,IF('6 months'!CE:CE="2-4 per week",0.8,IF('6 months'!CE:CE="more than 4 per week",0.8)))))</f>
        <v>0.14000000000000001</v>
      </c>
      <c r="CF28">
        <f>IF('6 months'!CF:CF="Never/less than 1 per month",0.02,IF('6 months'!CF:CF="1-3 per month",0.08,IF('6 months'!CF:CF="once per week",0.14,IF('6 months'!CF:CF="2-4 per week",0.43,IF('6 months'!CF:CF="more than 4 per week",0.8)))))</f>
        <v>0.14000000000000001</v>
      </c>
      <c r="CG28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0.08</v>
      </c>
      <c r="CH28">
        <f>IF('6 months'!CH:CH="Never/less than once per month",0.02,IF('6 months'!CH:CH="1-3 times per month",0.08,IF('6 months'!CH:CH="once per week",0.14,IF('6 months'!CH:CH="more than once week",0.43))))</f>
        <v>0.02</v>
      </c>
      <c r="CI28">
        <f>IF('6 months'!CI:CI="Never/less than once per month",0.02,IF('6 months'!CI:CI="1-3 times per month",0.08,IF('6 months'!CI:CI="once per week",0.14,IF('6 months'!CI:CI="more than once week",0.43))))</f>
        <v>0.08</v>
      </c>
      <c r="CJ28">
        <f>IF('6 months'!CJ:CJ="Never/less than 1/month",0.02,IF('6 months'!CJ:CJ="1-3 times per month",0.08,IF('6 months'!CJ:CJ="once per week",0.14,IF('6 months'!CJ:CJ="2-6 times/week",0.8,IF('6 months'!CJ:CJ="1 or more per day",1)))))</f>
        <v>0.8</v>
      </c>
      <c r="CK28">
        <f>IF('6 months'!CK:CK="Never/less than 1 per month",0.02,IF('6 months'!CK:CK="1-3 per month",0.08,IF('6 months'!CK:CK="one per week",0.14,IF('6 months'!CK:CK="2-6 per week",0.8,IF('6 months'!CK:CK="1 or more per day",1)))))</f>
        <v>0.14000000000000001</v>
      </c>
      <c r="CL28">
        <f>IF('6 months'!CL:CL="Never/less than 1 per month",0.02,IF('6 months'!CL:CL="1-3 per month",0.08,IF('6 months'!CL:CL="one per week",0.14,IF('6 months'!CL:CL="2-6 per week",0.8,IF('6 months'!CL:CL="1 or more per day",1)))))</f>
        <v>0.14000000000000001</v>
      </c>
      <c r="CM28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0.14000000000000001</v>
      </c>
      <c r="CN28">
        <f>IF('6 months'!CN:CN="Never/less than 1 per month",0.02,IF('6 months'!CN:CN="1-3 per month",0.08,IF('6 months'!CN:CN="once per week",0.14,IF('6 months'!CN:CN="2-4 per week",0.43,IF('6 months'!CN:CN="more than 4 per week",0.8)))))</f>
        <v>0.14000000000000001</v>
      </c>
      <c r="CO28">
        <f>IF('6 months'!CO:CO="Never/less than 1 per month",0.02,IF('6 months'!CO:CO="1-3 per month",0.08,IF('6 months'!CO:CO="1 per week",0.14,IF('6 months'!CO:CO="more than 1 per week",0.8))))</f>
        <v>0.02</v>
      </c>
      <c r="CP28">
        <f>IF('6 months'!CP:CP="Never/less than 1 per month",0.02,IF('6 months'!CP:CP="1-3 per month",0.08,IF('6 months'!CP:CP="1 per week",0.14,IF('6 months'!CP:CP="2-4 per week",0.8,IF('6 months'!CP:CP="more than 4 per week",0.8)))))</f>
        <v>0.8</v>
      </c>
      <c r="CQ28">
        <f>IF('6 months'!CQ:CQ="Never/less than once per month",0.02,IF('6 months'!CQ:CQ="1-3 times per month",0.08,IF('6 months'!CQ:CQ="once per week",0.14,IF('6 months'!CQ:CQ="more than once week",0.43))))</f>
        <v>0.02</v>
      </c>
      <c r="CR28">
        <f>IF('6 months'!CR:CR="Never/less than 1/month",0.02,IF('6 months'!CR:CR="1-3 times/month",0.08,IF('6 months'!CR:CR="once per week",0.14,IF('6 months'!CR:CR="2-4 times/week",0.43,IF('6 months'!CR:CR="more than 4 times/week",0.8)))))</f>
        <v>0.14000000000000001</v>
      </c>
      <c r="CS28">
        <f>IF('6 months'!CS:CS="Never/less than 1 per month",0.02,IF('6 months'!CS:CS="1-3 per month",0.08,IF('6 months'!CS:CS="one per week",0.14,IF('6 months'!CS:CS="2-4 per week",0.43,IF('6 months'!CS:CS="more than 4 per week",0.8)))))</f>
        <v>0.08</v>
      </c>
      <c r="CT28">
        <f>IF('6 months'!CT:CT="Never/less than 1 per month",0.02,IF('6 months'!CT:CT="1-3 per month",0.08,IF('6 months'!CT:CT="1 per week",0.14,IF('6 months'!CT:CT="more than 1 per week",0.8))))</f>
        <v>0.08</v>
      </c>
      <c r="CU28">
        <f>IF('6 months'!CU:CU="Never/less than 1/month",0.02,IF('6 months'!CU:CU="1-3 times per month",0.08,IF('6 months'!CU:CU="once per week",0.14,IF('6 months'!CU:CU="2-6 times/week",0.8,IF('6 months'!CU:CU="1 or more per day",1)))))</f>
        <v>0.08</v>
      </c>
      <c r="CV28">
        <f>IF('6 months'!CV:CV="Never/less than 1/month",0.02,IF('6 months'!CV:CV="1-3 times/month",0.08,IF('6 months'!CV:CV="once per week",0.14,IF('6 months'!CV:CV="2-4 times/week",0.43,IF('6 months'!CV:CV="more than 4 times/week",0.8)))))</f>
        <v>0.08</v>
      </c>
      <c r="CW28">
        <f>IF('6 months'!CW:CW="Never/less than 1 per month",0.02,IF('6 months'!CW:CW="1-3 per month",0.08,IF('6 months'!CW:CW="1 per week",0.14,IF('6 months'!CW:CW="more than 1 per week",0.8))))</f>
        <v>0.08</v>
      </c>
      <c r="CX28">
        <f>IF('6 months'!CX:CX="Never/less than once per month",0.02,IF('6 months'!CX:CX="1-3 times per month",0.08,IF('6 months'!CX:CX="once per week",0.14,IF('6 months'!CX:CX="more than once week",0.43))))</f>
        <v>0.14000000000000001</v>
      </c>
      <c r="CY28">
        <f>IF('6 months'!CY:CY="Never/less than 1 per month",0.02,IF('6 months'!CY:CY="1-3 per month",0.08,IF('6 months'!CY:CY="once per week",0.14,IF('6 months'!CY:CY="2-4 per week",0.43,IF('6 months'!CY:CY="more than 4 per week",0.8)))))</f>
        <v>0.14000000000000001</v>
      </c>
      <c r="CZ28">
        <f>IF('6 months'!CZ:CZ="Never/less than 1 per month",0.02,IF('6 months'!CZ:CZ="1-3 per month",0.08,IF('6 months'!CZ:CZ="1-4 per week",0.43,IF('6 months'!CZ:CZ="more than 4 per week",0.8))))</f>
        <v>0.02</v>
      </c>
      <c r="DA28">
        <f>IF('6 months'!DA:DA="Never/less than 1 per month",0.02,IF('6 months'!DA:DA="1-3 per month",0.08,IF('6 months'!DA:DA="once per week",0.14,IF('6 months'!DA:DA="2-4 per week",0.43,IF('6 months'!DA:DA="more than 4 per week",0.8)))))</f>
        <v>0.43</v>
      </c>
      <c r="DB28">
        <f>IF('6 months'!DB:DB="Never/less than 1 per month",0.02,IF('6 months'!DB:DB="1-3 per month",0.08,IF('6 months'!DB:DB="1-4 per week",0.43,IF('6 months'!DB:DB="more than 4 per week",0.8))))</f>
        <v>0.02</v>
      </c>
      <c r="DC28">
        <f>IF('6 months'!DC:DC="Never/less than 1 per month",0.02,IF('6 months'!DC:DC="1-3 per month",0.08,IF('6 months'!DC:DC="once per week",0.14,IF('6 months'!DC:DC="2-4 per week",0.43,IF('6 months'!DC:DC="more than 4 per week",0.8)))))</f>
        <v>0.14000000000000001</v>
      </c>
      <c r="DD28">
        <f>IF('6 months'!DD:DD="Never/less than 1 per month",0.02,IF('6 months'!DD:DD="1-3 per month",0.08,IF('6 months'!DD:DD="one per week",0.14,IF('6 months'!DD:DD="2-4 per week",0.43,IF('6 months'!DD:DD="more than 4 per week",0.8)))))</f>
        <v>0.08</v>
      </c>
      <c r="DE28">
        <f>IF('6 months'!DE:DE="Never/less than 1 per month",0.02,IF('6 months'!DE:DE="1-3 per month",0.08,IF('6 months'!DE:DE="1 per week",0.14,IF('6 months'!DE:DE="2-4 per week",0.8,IF('6 months'!DE:DE="more than 4 per week",0.8)))))</f>
        <v>0.14000000000000001</v>
      </c>
      <c r="DF28">
        <f>IF('6 months'!DF:DF="Never/less than once per month",0.02,IF('6 months'!DF:DF="1-3 times per month",0.08,IF('6 months'!DF:DF="once per week",0.14,IF('6 months'!DF:DF="more than once week",0.43))))</f>
        <v>0.08</v>
      </c>
      <c r="DG28">
        <f>IF('6 months'!DG:DG="Never/less than 1 per month",0.02,IF('6 months'!DG:DG="1-3 per month",0.08,IF('6 months'!DG:DG="1 per week",0.14,IF('6 months'!DG:DG="more than 1 per week",0.8))))</f>
        <v>0.08</v>
      </c>
      <c r="DH28">
        <f>IF('6 months'!DH:DH="Never/less than 1 per month",0.02,IF('6 months'!DH:DH="1-3 per month",0.08,IF('6 months'!DH:DH="once per week",0.14,IF('6 months'!DH:DH="2-4 per week",0.43,IF('6 months'!DH:DH="more than 4 per week",0.8)))))</f>
        <v>0.08</v>
      </c>
      <c r="DI28">
        <f>IF('6 months'!DI:DI="Never/less than 1/month",0.02,IF('6 months'!DI:DI="1-3 times/month",0.08,IF('6 months'!DI:DI="once per week",0.14,IF('6 months'!DI:DI="2-4 times/week",0.43,IF('6 months'!DI:DI="1 or more per day",1)))))</f>
        <v>0.14000000000000001</v>
      </c>
      <c r="DJ28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28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0.8</v>
      </c>
      <c r="DL28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28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28">
        <f>IF('6 months'!DN:DN="Never/less than 1 per month",0.02,IF('6 months'!DN:DN="1-3 per month",0.08,IF('6 months'!DN:DN="one per week",0.14,IF('6 months'!DN:DN="2-4 per week",0.43,IF('6 months'!DN:DN="more than 4 per week",0.8)))))</f>
        <v>0.02</v>
      </c>
      <c r="DO28">
        <f>IF('6 months'!DO:DO="never/less than 1 per month",0.02,IF('6 months'!DO:DO="1-3 times per month",0.08,IF('6 months'!DO:DO="once per week",0.14,IF('6 months'!DO:DO="2-4 imes/week",0.43,IF('6 months'!DO:DO="more than 4 times per week",0.8)))))</f>
        <v>0.08</v>
      </c>
      <c r="DP28">
        <f>IF('6 months'!DP:DP="Never/less than 1 per month",0.02,IF('6 months'!DP:DP="1-3 per month",0.08,IF('6 months'!DP:DP="once per week",0.14,IF('6 months'!DP:DP="2-4 per week",0.43,IF('6 months'!DP:DP="more than 4 per week",0.8)))))</f>
        <v>0.14000000000000001</v>
      </c>
      <c r="DQ28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28">
        <f>IF('6 months'!DR:DR="Never/less than 1 per month",0.02,IF('6 months'!DR:DR="1-3 per month",0.08,IF('6 months'!DR:DR="once per week",0.14,IF('6 months'!DR:DR="2-4 per week",0.43,IF('6 months'!DR:DR="more than 4 per week",0.8)))))</f>
        <v>0.14000000000000001</v>
      </c>
      <c r="DS28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0.8</v>
      </c>
      <c r="DT28">
        <f>IF('6 months'!DT:DT="Never/less than 1 per month",0.02,IF('6 months'!DT:DT="1-3 per month",0.08,IF('6 months'!DT:DT="once per week",0.14,IF('6 months'!DT:DT="2-4 per week",0.43,IF('6 months'!DT:DT="more than 4  per week",0.8)))))</f>
        <v>0.14000000000000001</v>
      </c>
      <c r="DU28">
        <f>IF('6 months'!DU:DU="Never/less than 1 per month",0.02,IF('6 months'!DU:DU="1-3 per month",0.08,IF('6 months'!DU:DU="one per week",0.14,IF('6 months'!DU:DU="2-6 per week",0.8,IF('6 months'!DU:DU="1 or more per day",1)))))</f>
        <v>0.08</v>
      </c>
      <c r="DV28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28">
        <f>IF('6 months'!DW:DW="Never/less than 1 per month",0.02,IF('6 months'!DW:DW="1-3 per month",0.08,IF('6 months'!DW:DW="once per week",0.14,IF('6 months'!DW:DW="2-4 per week",0.43,IF('6 months'!DW:DW="more than 4 per week",0.8)))))</f>
        <v>0.43</v>
      </c>
      <c r="DX28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28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0.08</v>
      </c>
      <c r="DZ28">
        <f>IF('6 months'!DZ:DZ="Never/less than 1/month",0.02,IF('6 months'!DZ:DZ="1-3 times/month",0.08,IF('6 months'!DZ:DZ="once per week",0.14,IF('6 months'!DZ:DZ="2-4 times/week",0.43,IF('6 months'!DZ:DZ="more than 4 times/week",0.8)))))</f>
        <v>0.43</v>
      </c>
      <c r="EA28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0.14000000000000001</v>
      </c>
      <c r="EB28">
        <f>IF('6 months'!EB:EB="Never/less than 1 per month",0.02,IF('6 months'!EB:EB="1-3 per month",0.08,IF('6 months'!EB:EB="once per week",0.14,IF('6 months'!EB:EB="2-4 per week",0.43,IF('6 months'!EB:EB="more than 4 per week",0.8)))))</f>
        <v>0.02</v>
      </c>
      <c r="EC28">
        <f>IF('6 months'!EC:EC="Never/less than 1 per month",0.02,IF('6 months'!EC:EC="1-3 per month",0.08,IF('6 months'!EC:EC="once per week",0.14,IF('6 months'!EC:EC="2-4 per week",0.43,IF('6 months'!EC:EC="more than 4 per week",0.8)))))</f>
        <v>0.43</v>
      </c>
      <c r="ED28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28">
        <f>IF('6 months'!EE:EE="Never/less than 1/month",0.02,IF('6 months'!EE:EE="1-3 times per month",0.08,IF('6 months'!EE:EE="once per week",0.14,IF('6 months'!EE:EE="2-6 times/week",0.8,IF('6 months'!EE:EE="1 or more per day",1)))))</f>
        <v>0.02</v>
      </c>
      <c r="EF28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28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28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28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3</v>
      </c>
      <c r="EJ28">
        <f>IF('6 months'!EJ:EJ="Never/less than once per month",0.02,IF('6 months'!EJ:EJ="1-3 times per month",0.08,IF('6 months'!EJ:EJ="once per week",0.14,IF('6 months'!EJ:EJ="more than once week",0.43))))</f>
        <v>0.14000000000000001</v>
      </c>
      <c r="EK28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28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0.43</v>
      </c>
      <c r="EM28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0.8</v>
      </c>
      <c r="EN28">
        <f>IF('6 months'!EN:EN="Never/less than 1 per month",0.02,IF('6 months'!EN:EN="1-3 per month",0.08,IF('6 months'!EN:EN="1 per week",0.14,IF('6 months'!EN:EN="2-4 per week",0.8,IF('6 months'!EN:EN="more than 4 per week",0.8)))))</f>
        <v>0.8</v>
      </c>
      <c r="EO28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0.43</v>
      </c>
      <c r="EP28">
        <f>IF('6 months'!EP:EP="Never/less than 1/month",0.02,IF('6 months'!EP:EP="1-3 times/month",0.08,IF('6 months'!EP:EP="once per week",0.14,IF('6 months'!EP:EP="2-4 times/week",0.43,IF('6 months'!EP:EP="more than 4 times/week",0.8)))))</f>
        <v>0.08</v>
      </c>
      <c r="EQ28">
        <f>IF('6 months'!EQ:EQ="Never/less than 1/month",0.02,IF('6 months'!EQ:EQ="1-3 times/month",0.08,IF('6 months'!EQ:EQ="once per week",0.14,IF('6 months'!EQ:EQ="2-4 times/week",0.43,IF('6 months'!EQ:EQ="more than 4 times/week",0.8)))))</f>
        <v>0.08</v>
      </c>
    </row>
    <row r="29" spans="1:147" x14ac:dyDescent="0.25">
      <c r="A29">
        <v>144</v>
      </c>
      <c r="B29">
        <f>IF('6 months'!B:B="Never/less than 1/month",0.02,IF('6 months'!B:B="1-3 times per month",0.08,IF('6 months'!B:B="once per week",0.14,IF('6 months'!B:B="2-6 times/week",0.8,IF('6 months'!B:B="1 or more per day",1)))))</f>
        <v>0.08</v>
      </c>
      <c r="C29">
        <f>IF('6 months'!C:C="Never/less than 1/month",0.02,IF('6 months'!C:C="1-3 times per month",0.08,IF('6 months'!C:C="once per week",0.14,IF('6 months'!C:C="2-6 times/week",0.8,IF('6 months'!C:C="1 or more per day",1)))))</f>
        <v>0.14000000000000001</v>
      </c>
      <c r="D29">
        <f>IF('6 months'!D:D="Never/less than 1/month",0.02,IF('6 months'!D:D="1-3 times per month",0.08,IF('6 months'!D:D="once per week",0.14,IF('6 months'!D:D="2-6 times/week",0.8,IF('6 months'!D:D="1 or more per day",1)))))</f>
        <v>0.8</v>
      </c>
      <c r="E29">
        <f>IF('6 months'!E:E="Never/less than 1 per month",0.02,IF('6 months'!E:E="1-3 per month",0.08,IF('6 months'!E:E="once per week",0.14,IF('6 months'!E:E="2-4 per week",0.43,IF('6 months'!E:E="1 or more per day",1)))))</f>
        <v>0.02</v>
      </c>
      <c r="F29">
        <f>IF('6 months'!F:F="Never/less than 1/month",0.02,IF('6 months'!F:F="1-3 times/month",0.08,IF('6 months'!F:F="once per week",0.14,IF('6 months'!F:F="2-4 times/week",0.43,IF('6 months'!F:F="more than 4 times/week",0.8)))))</f>
        <v>0.8</v>
      </c>
      <c r="G29">
        <f>IF('6 months'!G:G="Never/less than 1/month",0.02,IF('6 months'!G:G="1-3 times per month",0.08,IF('6 months'!G:G="once per week",0.14,IF('6 months'!G:G="2-6 times/week",0.8,IF('6 months'!G:G="1 or more per day",1)))))</f>
        <v>0.08</v>
      </c>
      <c r="H29">
        <f>IF('6 months'!H:H="Never/less than 1 per month",0.02,IF('6 months'!H:H="1-3 per month",0.08,IF('6 months'!H:H="once per week",0.14,IF('6 months'!H:H="2-4 per week",0.43,IF('6 months'!H:H="more than 4 per week",0.8)))))</f>
        <v>0.43</v>
      </c>
      <c r="I29">
        <f>IF('6 months'!I:I="Never/less than 1 per month",0.02,IF('6 months'!I:I="1-3 per month",0.08,IF('6 months'!I:I="once per week",0.14,IF('6 months'!I:I="2-4 per week",0.43,IF('6 months'!I:I="more than 4 per week",0.8)))))</f>
        <v>0.14000000000000001</v>
      </c>
      <c r="J29">
        <f>IF('6 months'!J:J="Never/less than 1 per month",0.02,IF('6 months'!J:J="1-3 per month",0.08,IF('6 months'!J:J="once per week",0.14,IF('6 months'!J:J="2-4 per week",0.43,IF('6 months'!J:J="more than 4 per week",0.8)))))</f>
        <v>0.02</v>
      </c>
      <c r="K29">
        <f>IF('6 months'!K:K="Never/less than 1 per month",0.02,IF('6 months'!K:K="1-3 per month",0.08,IF('6 months'!K:K="1 per week",0.14,IF('6 months'!K:K="2-4 per week",0.8,IF('6 months'!K:K="more than 4 per week",0.8)))))</f>
        <v>0.14000000000000001</v>
      </c>
      <c r="L29">
        <f>IF('6 months'!L:L="Never/less than 1/month",0.02,IF('6 months'!L:L="1-3 times/month",0.08,IF('6 months'!L:L="once per week",0.14,IF('6 months'!L:L="2-4 times/week",0.43,IF('6 months'!L:L="more than 4 times/week",0.8)))))</f>
        <v>0.02</v>
      </c>
      <c r="M29">
        <f>IF('6 months'!M:M="Never/less than 1/month",0.02,IF('6 months'!M:M="1-3 times/month",0.08,IF('6 months'!M:M="once per week",0.14,IF('6 months'!M:M="2-4 times/week",0.43,IF('6 months'!M:M="more than 4 times/week",0.8)))))</f>
        <v>0.02</v>
      </c>
      <c r="N29">
        <f>IF('6 months'!N:N="Never/less than 1 per month",0.02,IF('6 months'!N:N="1-3 per month",0.08,IF('6 months'!N:N="1 per week",0.14,IF('6 months'!N:N="2-4 per week",0.8,IF('6 months'!N:N="more than 4 per week",0.8)))))</f>
        <v>0.02</v>
      </c>
      <c r="O29">
        <f>IF('6 months'!O:O="Never/less than 1 per month",0.02,IF('6 months'!O:O="1-3 per month",0.08,IF('6 months'!O:O="one per week",0.14,IF('6 months'!O:O="2-6 per week",0.8,IF('6 months'!O:O="1 or more per day",1)))))</f>
        <v>0.02</v>
      </c>
      <c r="P29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29">
        <f>IF('6 months'!Q:Q="Never/less than 1 per month",0.02,IF('6 months'!Q:Q="1-3 per month",0.08,IF('6 months'!Q:Q="1 per week",0.14,IF('6 months'!Q:Q="2-6 per week",0.8,IF('6 months'!Q:Q="1 per day",1,IF('6 months'!Q:Q="more than 1 per day",2.5))))))</f>
        <v>0.08</v>
      </c>
      <c r="R29">
        <f>IF('6 months'!R:R="Never/less than once per month",0.02,IF('6 months'!R:R="1-3 times per month",0.08,IF('6 months'!R:R="once per week",0.14,IF('6 months'!R:R="more than once week",0.43))))</f>
        <v>0.02</v>
      </c>
      <c r="S29">
        <f>IF('6 months'!S:S="Never/less than 1 per month",0.02,IF('6 months'!S:S="1-3 per month",0.08,IF('6 months'!S:S="1 per week",0.14,IF('6 months'!S:S="more than 1 per week",0.8))))</f>
        <v>0.08</v>
      </c>
      <c r="T29">
        <f>IF('6 months'!T:T="Never/less than once per month",0.02,IF('6 months'!T:T="1-3 times per month",0.08,IF('6 months'!T:T="once per week",0.14,IF('6 months'!T:T="more than once week",0.43))))</f>
        <v>0.02</v>
      </c>
      <c r="U29">
        <f>IF('6 months'!U:U="Never/less than 1/month",0.02,IF('6 months'!U:U="1-3 times/month",0.08,IF('6 months'!U:U="once per week",0.14,IF('6 months'!U:U="2-4 times/week",0.43,IF('6 months'!U:U="more than 4 times/week",0.8)))))</f>
        <v>0.43</v>
      </c>
      <c r="V29">
        <f>IF('6 months'!V:V="Never/less than 1/month",0.02,IF('6 months'!V:V="1-3 times/month",0.08,IF('6 months'!V:V="once per week",0.14,IF('6 months'!V:V="2-4 times/week",0.43,IF('6 months'!V:V="more than 4 times/week",0.8)))))</f>
        <v>0.02</v>
      </c>
      <c r="W29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29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2.5</v>
      </c>
      <c r="Y29">
        <f>IF('6 months'!Y:Y="Never/less than 1 per month",0.02,IF('6 months'!Y:Y="1-3 per month",0.08,IF('6 months'!Y:Y="once per week",0.14,IF('6 months'!Y:Y="2-4 per week",0.43,IF('6 months'!Y:Y="more than 4 per week",0.8)))))</f>
        <v>0.02</v>
      </c>
      <c r="Z29">
        <f>IF('6 months'!Z:Z="Never/less than 1 per month",0.02,IF('6 months'!Z:Z="1-3 per month",0.08,IF('6 months'!Z:Z="once per week",0.14,IF('6 months'!Z:Z="2-4 per week",0.43,IF('6 months'!Z:Z="more than 4 per week",0.8)))))</f>
        <v>0.43</v>
      </c>
      <c r="AA29">
        <f>IF('6 months'!AA:AA="Never/less than 1 per month",0.02,IF('6 months'!AA:AA="1-3 per month",0.08,IF('6 months'!AA:AA="once per week",0.14,IF('6 months'!AA:AA="2-4 per week",0.43,IF('6 months'!AA:AA="more than 4 per week",0.8)))))</f>
        <v>0.43</v>
      </c>
      <c r="AB29">
        <f>IF('6 months'!AB:AB="Never/less than 1 per month",0.02,IF('6 months'!AB:AB="1-3 per month",0.08,IF('6 months'!AB:AB="once per week",0.14,IF('6 months'!AB:AB="2-4 per week",0.43,IF('6 months'!AB:AB="more than 4 per week",0.8)))))</f>
        <v>0.02</v>
      </c>
      <c r="AC29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29">
        <f>IF('6 months'!AD:AD="Never/less than 1 per month",0.02,IF('6 months'!AD:AD="1-3 per month",0.08,IF('6 months'!AD:AD="one per week",0.14,IF('6 months'!AD:AD="2-4 per week",0.43,IF('6 months'!AD:AD="more than 4 per week",0.8)))))</f>
        <v>0.08</v>
      </c>
      <c r="AE29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0.02</v>
      </c>
      <c r="AF29">
        <f>IF('6 months'!AF:AF="Never/less than 1 per month",0.02,IF('6 months'!AF:AF="1-3 per month",0.08,IF('6 months'!AF:AF="one per week",0.14,IF('6 months'!AF:AF="2-6 per week",0.8,IF('6 months'!AF:AF="1 or more per day",1)))))</f>
        <v>0.02</v>
      </c>
      <c r="AG29">
        <f>IF('6 months'!AG:AG="never/less than 1 per month",0.02,IF('6 months'!AG:AG="1-3 times per month",0.08,IF('6 months'!AG:AG="once per week",0.14,IF('6 months'!AG:AG="2-4 times per week",0.43,IF('6 months'!AG:AG="more than 4 times per week",0.8)))))</f>
        <v>0.02</v>
      </c>
      <c r="AH29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0.14000000000000001</v>
      </c>
      <c r="AI29">
        <f>IF('6 months'!AI:AI="Never/less than once per month",0.02,IF('6 months'!AI:AI="1-3 times per month",0.08,IF('6 months'!AI:AI="once per week",0.14,IF('6 months'!AI:AI="more than once week",0.43))))</f>
        <v>0.02</v>
      </c>
      <c r="AJ29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29">
        <f>IF('6 months'!AK:AK="Never/less than 1 per month",0.02,IF('6 months'!AK:AK="1-3 per month",0.08,IF('6 months'!AK:AK="one per week",0.14,IF('6 months'!AK:AK="2-6 per week",0.8,IF('6 months'!AK:AK="1 or more per day",1)))))</f>
        <v>0.08</v>
      </c>
      <c r="AL29">
        <f>IF('6 months'!AL:AL="Never/less than 1/month",0.02,IF('6 months'!AL:AL="1-3 times/month",0.08,IF('6 months'!AL:AL="once per week",0.14,IF('6 months'!AL:AL="2-4 times/week",0.43,IF('6 months'!AL:AL="more than 4 times/week",0.8)))))</f>
        <v>0.02</v>
      </c>
      <c r="AM29">
        <f>IF('6 months'!AM:AM="Never/less than 1 per month",0.02,IF('6 months'!AM:AM="1-3 per month",0.08,IF('6 months'!AM:AM="one per week",0.14,IF('6 months'!AM:AM="2-6 per week",0.8,IF('6 months'!AM:AM="1 or more per day",1)))))</f>
        <v>0.02</v>
      </c>
      <c r="AN29">
        <f>IF('6 months'!AN:AN="Never/less than 1 per month",0.02,IF('6 months'!AN:AN="1-3 per month",0.08,IF('6 months'!AN:AN="1 per week",0.14,IF('6 months'!AN:AN="2-4 per week",0.8,IF('6 months'!AN:AN="more than 4 per week",0.8)))))</f>
        <v>0.02</v>
      </c>
      <c r="AO29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29">
        <f>IF('6 months'!AP:AP="Never/less than 1 per month",0.02,IF('6 months'!AP:AP="1-3 per month",0.08,IF('6 months'!AP:AP="1 per week",0.14,IF('6 months'!AP:AP="more than 1 per week",0.8))))</f>
        <v>0.14000000000000001</v>
      </c>
      <c r="AQ29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29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29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29">
        <f>IF('6 months'!AT:AT="Never/less than 1 per month",0.02,IF('6 months'!AT:AT="1-3 per month",0.08,IF('6 months'!AT:AT="1-4 per week",0.43,IF('6 months'!AT:AT="more than 4 per week",0.8))))</f>
        <v>0.02</v>
      </c>
      <c r="AU29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29">
        <f>IF('6 months'!AV:AV="Never/less than 1 per month",0.02,IF('6 months'!AV:AV="1-3 per month",0.08,IF('6 months'!AV:AV="one per week",0.14,IF('6 months'!AV:AV="2-6 per week",0.8,IF('6 months'!AV:AV="1 or more per day",1)))))</f>
        <v>0.02</v>
      </c>
      <c r="AW29">
        <f>IF('6 months'!AW:AW="Never/less than 1 per month",0.02,IF('6 months'!AW:AW="1-3 per month",0.08,IF('6 months'!AW:AW="once per week",0.14,IF('6 months'!AW:AW="2-4 per week",0.43,IF('6 months'!AW:AW="more than 4 per week",0.8)))))</f>
        <v>0.14000000000000001</v>
      </c>
      <c r="AX29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29">
        <f>IF('6 months'!AY:AY="Never/less than 1 per month",0.02,IF('6 months'!AY:AY="1-3 per month",0.08,IF('6 months'!AY:AY="1 per week",0.14,IF('6 months'!AY:AY="2-4 per week",0.43,IF('6 months'!AY:AY="more than 4 per week",0.8)))))</f>
        <v>0.02</v>
      </c>
      <c r="AZ29">
        <f>IF('6 months'!AZ:AZ="Never/less than 1 per month",0.02,IF('6 months'!AZ:AZ="1-3 per month",0.08,IF('6 months'!AZ:AZ="once per week",0.14,IF('6 months'!AZ:AZ="2-4 per week",0.43,IF('6 months'!AZ:AZ="more than 4 per week",0.8)))))</f>
        <v>0.08</v>
      </c>
      <c r="BA29">
        <f>IF('6 months'!BA:BA="Never/less than 1 per month",0.02,IF('6 months'!BA:BA="1-3 per month",0.08,IF('6 months'!BA:BA="1 per week",0.14,IF('6 months'!BA:BA="2-4 per week",0.8,IF('6 months'!BA:BA="more than 4 per week",0.8)))))</f>
        <v>0.02</v>
      </c>
      <c r="BB29">
        <f>IF('6 months'!BB:BB="Never/less than 1 per month",0.02,IF('6 months'!BB:BB="1-3 per month",0.08,IF('6 months'!BB:BB="1 per week",0.14,IF('6 months'!BB:BB="2-4 per week",0.8,IF('6 months'!BB:BB="more than 4 per week",0.8)))))</f>
        <v>0.02</v>
      </c>
      <c r="BC29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29">
        <f>IF('6 months'!BD:BD="Never/less than 1 per month",0.02,IF('6 months'!BD:BD="1-3 per month",0.08,IF('6 months'!BD:BD="1 per week",0.14,IF('6 months'!BD:BD="more than 1 per week",0.8))))</f>
        <v>0.8</v>
      </c>
      <c r="BE29">
        <f>IF('6 months'!BE:BE="Never/less than 1 per month",0.02,IF('6 months'!BE:BE="1-3 per month",0.08,IF('6 months'!BE:BE="1 per week",0.14,IF('6 months'!BE:BE="more than 1 per week",0.8))))</f>
        <v>0.14000000000000001</v>
      </c>
      <c r="BF29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29">
        <f>IF('6 months'!BG:BG="Never/less than 1/month",0.02,IF('6 months'!BG:BG="1-3 times/month",0.08,IF('6 months'!BG:BG="once per week",0.14,IF('6 months'!BG:BG="2-4 times/week",0.43,IF('6 months'!BG:BG="more than 4 times/week",0.8)))))</f>
        <v>0.08</v>
      </c>
      <c r="BH29">
        <f>IF('6 months'!BH:BH="Never/less than 1/month",0.02,IF('6 months'!BH:BH="1-3 times/month",0.08,IF('6 months'!BH:BH="once per week",0.14,IF('6 months'!BH:BH="2-4 times/week",0.43,IF('6 months'!BH:BH="more than 4 times/week",0.8)))))</f>
        <v>0.02</v>
      </c>
      <c r="BI29">
        <f>IF('6 months'!BI:BI="Never/less than 1/month",0.02,IF('6 months'!BI:BI="1-3 times/month",0.08,IF('6 months'!BI:BI="once per week",0.14,IF('6 months'!BI:BI="2-4 times/week",0.43,IF('6 months'!BI:BI="1 or more per day",1)))))</f>
        <v>0.02</v>
      </c>
      <c r="BJ29">
        <f>IF('6 months'!BJ:BJ="Never/less than 1 per month",0.02,IF('6 months'!BJ:BJ="1-3 per month",0.08,IF('6 months'!BJ:BJ="one per week",0.14,IF('6 months'!BJ:BJ="2-4 per week",0.43,IF('6 months'!BJ:BJ="more than 4 per week",0.8)))))</f>
        <v>0.08</v>
      </c>
      <c r="BK29">
        <f>IF('6 months'!BK:BK="Never/less than 1 per month",0.02,IF('6 months'!BK:BK="1-3 per month",0.08,IF('6 months'!BK:BK="once per week",0.14,IF('6 months'!BK:BK="2-4 per week",0.43,IF('6 months'!BK:BK="more than 4 per week",0.8)))))</f>
        <v>0.02</v>
      </c>
      <c r="BL29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29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29">
        <f>IF('6 months'!BN:BN="Never/less than 1 per month",0.02,IF('6 months'!BN:BN="1-3 per month",0.08,IF('6 months'!BN:BN="once per week",0.14,IF('6 months'!BN:BN="2-4 per week",0.43,IF('6 months'!BN:BN="more than 4 per week",0.8)))))</f>
        <v>0.02</v>
      </c>
      <c r="BO29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29">
        <f>IF('6 months'!BP:BP="Never/less than 1 per month",0.02,IF('6 months'!BP:BP="1-3 per month",0.08,IF('6 months'!BP:BP="one per week",0.14,IF('6 months'!BP:BP="2-4 per week",0.43,IF('6 months'!BP:BP="more than 4 per week",0.8)))))</f>
        <v>0.02</v>
      </c>
      <c r="BQ29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29">
        <f>IF('6 months'!BR:BR="never/less than 1 per month",0.02,IF('6 months'!BR:BR="1-3 times per month",0.08,IF('6 months'!BR:BR="once per week",0.14,IF('6 months'!BR:BR="2-4 times per week",0.43,IF('6 months'!BR:BR="more than 4 times per week",0.8)))))</f>
        <v>0.02</v>
      </c>
      <c r="BS29">
        <f>IF('6 months'!BS:BS="Never/less than 1 per month",0.02,IF('6 months'!BS:BS="1-3 per month",0.08,IF('6 months'!BS:BS="once per week",0.14,IF('6 months'!BS:BS="2-4 per week",0.43,IF('6 months'!BS:BS="more than 4 per week",0.8)))))</f>
        <v>0.02</v>
      </c>
      <c r="BT29">
        <f>IF('6 months'!BT:BT="Never/less than 1/month",0.02,IF('6 months'!BT:BT="1-3 times per month",0.08,IF('6 months'!BT:BT="once per week",0.14,IF('6 months'!BT:BT="2-6 times/week",0.8,IF('6 months'!BT:BT="1 or more per day",1)))))</f>
        <v>0.02</v>
      </c>
      <c r="BU29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29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29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29">
        <f>IF('6 months'!BX:BX="Never/less than 1 per month",0.02,IF('6 months'!BX:BX="1-3 per month",0.08,IF('6 months'!BX:BX="once per week",0.14,IF('6 months'!BX:BX="2-4 per week",0.43,IF('6 months'!BX:BX="more than 4 per week",0.8)))))</f>
        <v>0.08</v>
      </c>
      <c r="BY29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29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29">
        <f>IF('6 months'!CA:CA="Never/less than 1 per month",0.02,IF('6 months'!CA:CA="1-3 per month",0.08,IF('6 months'!CA:CA="once per week",0.14,IF('6 months'!CA:CA="2-4 per week",0.43,IF('6 months'!CA:CA="more than 4 per week",0.8)))))</f>
        <v>0.02</v>
      </c>
      <c r="CB29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29">
        <f>IF('6 months'!CC:CC="Never/less than 1 per month",0.02,IF('6 months'!CC:CC="1-3 per month",0.08,IF('6 months'!CC:CC="one per week",0.14,IF('6 months'!CC:CC="2-6 per week",0.8,IF('6 months'!CC:CC="1 or more per day",1)))))</f>
        <v>0.02</v>
      </c>
      <c r="CD29">
        <f>IF('6 months'!CD:CD="Never/less than 1/month",0.02,IF('6 months'!CD:CD="1-3 times/month",0.08,IF('6 months'!CD:CD="once per week",0.14,IF('6 months'!CD:CD="2-4 times/week",0.43,IF('6 months'!CD:CD="more than 4 times/week",0.8)))))</f>
        <v>0.14000000000000001</v>
      </c>
      <c r="CE29">
        <f>IF('6 months'!CE:CE="Never/less than 1 per month",0.02,IF('6 months'!CE:CE="1-3 per month",0.08,IF('6 months'!CE:CE="1 per week",0.14,IF('6 months'!CE:CE="2-4 per week",0.8,IF('6 months'!CE:CE="more than 4 per week",0.8)))))</f>
        <v>0.02</v>
      </c>
      <c r="CF29">
        <f>IF('6 months'!CF:CF="Never/less than 1 per month",0.02,IF('6 months'!CF:CF="1-3 per month",0.08,IF('6 months'!CF:CF="once per week",0.14,IF('6 months'!CF:CF="2-4 per week",0.43,IF('6 months'!CF:CF="more than 4 per week",0.8)))))</f>
        <v>0.08</v>
      </c>
      <c r="CG29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0.02</v>
      </c>
      <c r="CH29">
        <f>IF('6 months'!CH:CH="Never/less than once per month",0.02,IF('6 months'!CH:CH="1-3 times per month",0.08,IF('6 months'!CH:CH="once per week",0.14,IF('6 months'!CH:CH="more than once week",0.43))))</f>
        <v>0.02</v>
      </c>
      <c r="CI29">
        <f>IF('6 months'!CI:CI="Never/less than once per month",0.02,IF('6 months'!CI:CI="1-3 times per month",0.08,IF('6 months'!CI:CI="once per week",0.14,IF('6 months'!CI:CI="more than once week",0.43))))</f>
        <v>0.02</v>
      </c>
      <c r="CJ29">
        <f>IF('6 months'!CJ:CJ="Never/less than 1/month",0.02,IF('6 months'!CJ:CJ="1-3 times per month",0.08,IF('6 months'!CJ:CJ="once per week",0.14,IF('6 months'!CJ:CJ="2-6 times/week",0.8,IF('6 months'!CJ:CJ="1 or more per day",1)))))</f>
        <v>0.08</v>
      </c>
      <c r="CK29">
        <f>IF('6 months'!CK:CK="Never/less than 1 per month",0.02,IF('6 months'!CK:CK="1-3 per month",0.08,IF('6 months'!CK:CK="one per week",0.14,IF('6 months'!CK:CK="2-6 per week",0.8,IF('6 months'!CK:CK="1 or more per day",1)))))</f>
        <v>0.02</v>
      </c>
      <c r="CL29">
        <f>IF('6 months'!CL:CL="Never/less than 1 per month",0.02,IF('6 months'!CL:CL="1-3 per month",0.08,IF('6 months'!CL:CL="one per week",0.14,IF('6 months'!CL:CL="2-6 per week",0.8,IF('6 months'!CL:CL="1 or more per day",1)))))</f>
        <v>0.02</v>
      </c>
      <c r="CM29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29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29">
        <f>IF('6 months'!CO:CO="Never/less than 1 per month",0.02,IF('6 months'!CO:CO="1-3 per month",0.08,IF('6 months'!CO:CO="1 per week",0.14,IF('6 months'!CO:CO="more than 1 per week",0.8))))</f>
        <v>0.02</v>
      </c>
      <c r="CP29">
        <f>IF('6 months'!CP:CP="Never/less than 1 per month",0.02,IF('6 months'!CP:CP="1-3 per month",0.08,IF('6 months'!CP:CP="1 per week",0.14,IF('6 months'!CP:CP="2-4 per week",0.8,IF('6 months'!CP:CP="more than 4 per week",0.8)))))</f>
        <v>0.02</v>
      </c>
      <c r="CQ29">
        <f>IF('6 months'!CQ:CQ="Never/less than once per month",0.02,IF('6 months'!CQ:CQ="1-3 times per month",0.08,IF('6 months'!CQ:CQ="once per week",0.14,IF('6 months'!CQ:CQ="more than once week",0.43))))</f>
        <v>0.02</v>
      </c>
      <c r="CR29">
        <f>IF('6 months'!CR:CR="Never/less than 1/month",0.02,IF('6 months'!CR:CR="1-3 times/month",0.08,IF('6 months'!CR:CR="once per week",0.14,IF('6 months'!CR:CR="2-4 times/week",0.43,IF('6 months'!CR:CR="more than 4 times/week",0.8)))))</f>
        <v>0.02</v>
      </c>
      <c r="CS29">
        <f>IF('6 months'!CS:CS="Never/less than 1 per month",0.02,IF('6 months'!CS:CS="1-3 per month",0.08,IF('6 months'!CS:CS="one per week",0.14,IF('6 months'!CS:CS="2-4 per week",0.43,IF('6 months'!CS:CS="more than 4 per week",0.8)))))</f>
        <v>0.08</v>
      </c>
      <c r="CT29">
        <f>IF('6 months'!CT:CT="Never/less than 1 per month",0.02,IF('6 months'!CT:CT="1-3 per month",0.08,IF('6 months'!CT:CT="1 per week",0.14,IF('6 months'!CT:CT="more than 1 per week",0.8))))</f>
        <v>0.02</v>
      </c>
      <c r="CU29">
        <f>IF('6 months'!CU:CU="Never/less than 1/month",0.02,IF('6 months'!CU:CU="1-3 times per month",0.08,IF('6 months'!CU:CU="once per week",0.14,IF('6 months'!CU:CU="2-6 times/week",0.8,IF('6 months'!CU:CU="1 or more per day",1)))))</f>
        <v>0.02</v>
      </c>
      <c r="CV29">
        <f>IF('6 months'!CV:CV="Never/less than 1/month",0.02,IF('6 months'!CV:CV="1-3 times/month",0.08,IF('6 months'!CV:CV="once per week",0.14,IF('6 months'!CV:CV="2-4 times/week",0.43,IF('6 months'!CV:CV="more than 4 times/week",0.8)))))</f>
        <v>0.02</v>
      </c>
      <c r="CW29">
        <f>IF('6 months'!CW:CW="Never/less than 1 per month",0.02,IF('6 months'!CW:CW="1-3 per month",0.08,IF('6 months'!CW:CW="1 per week",0.14,IF('6 months'!CW:CW="more than 1 per week",0.8))))</f>
        <v>0.02</v>
      </c>
      <c r="CX29">
        <f>IF('6 months'!CX:CX="Never/less than once per month",0.02,IF('6 months'!CX:CX="1-3 times per month",0.08,IF('6 months'!CX:CX="once per week",0.14,IF('6 months'!CX:CX="more than once week",0.43))))</f>
        <v>0.08</v>
      </c>
      <c r="CY29">
        <f>IF('6 months'!CY:CY="Never/less than 1 per month",0.02,IF('6 months'!CY:CY="1-3 per month",0.08,IF('6 months'!CY:CY="once per week",0.14,IF('6 months'!CY:CY="2-4 per week",0.43,IF('6 months'!CY:CY="more than 4 per week",0.8)))))</f>
        <v>0.43</v>
      </c>
      <c r="CZ29">
        <f>IF('6 months'!CZ:CZ="Never/less than 1 per month",0.02,IF('6 months'!CZ:CZ="1-3 per month",0.08,IF('6 months'!CZ:CZ="1-4 per week",0.43,IF('6 months'!CZ:CZ="more than 4 per week",0.8))))</f>
        <v>0.43</v>
      </c>
      <c r="DA29">
        <f>IF('6 months'!DA:DA="Never/less than 1 per month",0.02,IF('6 months'!DA:DA="1-3 per month",0.08,IF('6 months'!DA:DA="once per week",0.14,IF('6 months'!DA:DA="2-4 per week",0.43,IF('6 months'!DA:DA="more than 4 per week",0.8)))))</f>
        <v>0.02</v>
      </c>
      <c r="DB29">
        <f>IF('6 months'!DB:DB="Never/less than 1 per month",0.02,IF('6 months'!DB:DB="1-3 per month",0.08,IF('6 months'!DB:DB="1-4 per week",0.43,IF('6 months'!DB:DB="more than 4 per week",0.8))))</f>
        <v>0.02</v>
      </c>
      <c r="DC29">
        <f>IF('6 months'!DC:DC="Never/less than 1 per month",0.02,IF('6 months'!DC:DC="1-3 per month",0.08,IF('6 months'!DC:DC="once per week",0.14,IF('6 months'!DC:DC="2-4 per week",0.43,IF('6 months'!DC:DC="more than 4 per week",0.8)))))</f>
        <v>0.02</v>
      </c>
      <c r="DD29">
        <f>IF('6 months'!DD:DD="Never/less than 1 per month",0.02,IF('6 months'!DD:DD="1-3 per month",0.08,IF('6 months'!DD:DD="one per week",0.14,IF('6 months'!DD:DD="2-4 per week",0.43,IF('6 months'!DD:DD="more than 4 per week",0.8)))))</f>
        <v>0.02</v>
      </c>
      <c r="DE29">
        <f>IF('6 months'!DE:DE="Never/less than 1 per month",0.02,IF('6 months'!DE:DE="1-3 per month",0.08,IF('6 months'!DE:DE="1 per week",0.14,IF('6 months'!DE:DE="2-4 per week",0.8,IF('6 months'!DE:DE="more than 4 per week",0.8)))))</f>
        <v>0.02</v>
      </c>
      <c r="DF29">
        <f>IF('6 months'!DF:DF="Never/less than once per month",0.02,IF('6 months'!DF:DF="1-3 times per month",0.08,IF('6 months'!DF:DF="once per week",0.14,IF('6 months'!DF:DF="more than once week",0.43))))</f>
        <v>0.02</v>
      </c>
      <c r="DG29">
        <f>IF('6 months'!DG:DG="Never/less than 1 per month",0.02,IF('6 months'!DG:DG="1-3 per month",0.08,IF('6 months'!DG:DG="1 per week",0.14,IF('6 months'!DG:DG="more than 1 per week",0.8))))</f>
        <v>0.02</v>
      </c>
      <c r="DH29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29">
        <f>IF('6 months'!DI:DI="Never/less than 1/month",0.02,IF('6 months'!DI:DI="1-3 times/month",0.08,IF('6 months'!DI:DI="once per week",0.14,IF('6 months'!DI:DI="2-4 times/week",0.43,IF('6 months'!DI:DI="1 or more per day",1)))))</f>
        <v>0.14000000000000001</v>
      </c>
      <c r="DJ29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29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0.02</v>
      </c>
      <c r="DL29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29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29">
        <f>IF('6 months'!DN:DN="Never/less than 1 per month",0.02,IF('6 months'!DN:DN="1-3 per month",0.08,IF('6 months'!DN:DN="one per week",0.14,IF('6 months'!DN:DN="2-4 per week",0.43,IF('6 months'!DN:DN="more than 4 per week",0.8)))))</f>
        <v>0.02</v>
      </c>
      <c r="DO29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29">
        <f>IF('6 months'!DP:DP="Never/less than 1 per month",0.02,IF('6 months'!DP:DP="1-3 per month",0.08,IF('6 months'!DP:DP="once per week",0.14,IF('6 months'!DP:DP="2-4 per week",0.43,IF('6 months'!DP:DP="more than 4 per week",0.8)))))</f>
        <v>0.02</v>
      </c>
      <c r="DQ29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29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29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29">
        <f>IF('6 months'!DT:DT="Never/less than 1 per month",0.02,IF('6 months'!DT:DT="1-3 per month",0.08,IF('6 months'!DT:DT="once per week",0.14,IF('6 months'!DT:DT="2-4 per week",0.43,IF('6 months'!DT:DT="more than 4  per week",0.8)))))</f>
        <v>0.02</v>
      </c>
      <c r="DU29">
        <f>IF('6 months'!DU:DU="Never/less than 1 per month",0.02,IF('6 months'!DU:DU="1-3 per month",0.08,IF('6 months'!DU:DU="one per week",0.14,IF('6 months'!DU:DU="2-6 per week",0.8,IF('6 months'!DU:DU="1 or more per day",1)))))</f>
        <v>0.08</v>
      </c>
      <c r="DV29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29">
        <f>IF('6 months'!DW:DW="Never/less than 1 per month",0.02,IF('6 months'!DW:DW="1-3 per month",0.08,IF('6 months'!DW:DW="once per week",0.14,IF('6 months'!DW:DW="2-4 per week",0.43,IF('6 months'!DW:DW="more than 4 per week",0.8)))))</f>
        <v>0.02</v>
      </c>
      <c r="DX29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29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29">
        <f>IF('6 months'!DZ:DZ="Never/less than 1/month",0.02,IF('6 months'!DZ:DZ="1-3 times/month",0.08,IF('6 months'!DZ:DZ="once per week",0.14,IF('6 months'!DZ:DZ="2-4 times/week",0.43,IF('6 months'!DZ:DZ="more than 4 times/week",0.8)))))</f>
        <v>0.02</v>
      </c>
      <c r="EA29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29">
        <f>IF('6 months'!EB:EB="Never/less than 1 per month",0.02,IF('6 months'!EB:EB="1-3 per month",0.08,IF('6 months'!EB:EB="once per week",0.14,IF('6 months'!EB:EB="2-4 per week",0.43,IF('6 months'!EB:EB="more than 4 per week",0.8)))))</f>
        <v>0.02</v>
      </c>
      <c r="EC29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29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29">
        <f>IF('6 months'!EE:EE="Never/less than 1/month",0.02,IF('6 months'!EE:EE="1-3 times per month",0.08,IF('6 months'!EE:EE="once per week",0.14,IF('6 months'!EE:EE="2-6 times/week",0.8,IF('6 months'!EE:EE="1 or more per day",1)))))</f>
        <v>0.02</v>
      </c>
      <c r="EF29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29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29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29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3</v>
      </c>
      <c r="EJ29">
        <f>IF('6 months'!EJ:EJ="Never/less than once per month",0.02,IF('6 months'!EJ:EJ="1-3 times per month",0.08,IF('6 months'!EJ:EJ="once per week",0.14,IF('6 months'!EJ:EJ="more than once week",0.43))))</f>
        <v>0.02</v>
      </c>
      <c r="EK29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29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0.08</v>
      </c>
      <c r="EM29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2.5</v>
      </c>
      <c r="EN29">
        <f>IF('6 months'!EN:EN="Never/less than 1 per month",0.02,IF('6 months'!EN:EN="1-3 per month",0.08,IF('6 months'!EN:EN="1 per week",0.14,IF('6 months'!EN:EN="2-4 per week",0.8,IF('6 months'!EN:EN="more than 4 per week",0.8)))))</f>
        <v>0.02</v>
      </c>
      <c r="EO29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0.8</v>
      </c>
      <c r="EP29">
        <f>IF('6 months'!EP:EP="Never/less than 1/month",0.02,IF('6 months'!EP:EP="1-3 times/month",0.08,IF('6 months'!EP:EP="once per week",0.14,IF('6 months'!EP:EP="2-4 times/week",0.43,IF('6 months'!EP:EP="more than 4 times/week",0.8)))))</f>
        <v>0.02</v>
      </c>
      <c r="EQ29">
        <f>IF('6 months'!EQ:EQ="Never/less than 1/month",0.02,IF('6 months'!EQ:EQ="1-3 times/month",0.08,IF('6 months'!EQ:EQ="once per week",0.14,IF('6 months'!EQ:EQ="2-4 times/week",0.43,IF('6 months'!EQ:EQ="more than 4 times/week",0.8)))))</f>
        <v>0.02</v>
      </c>
    </row>
    <row r="30" spans="1:147" x14ac:dyDescent="0.25">
      <c r="A30">
        <v>147</v>
      </c>
      <c r="B30">
        <f>IF('6 months'!B:B="Never/less than 1/month",0.02,IF('6 months'!B:B="1-3 times per month",0.08,IF('6 months'!B:B="once per week",0.14,IF('6 months'!B:B="2-6 times/week",0.8,IF('6 months'!B:B="1 or more per day",1)))))</f>
        <v>0.8</v>
      </c>
      <c r="C30">
        <f>IF('6 months'!C:C="Never/less than 1/month",0.02,IF('6 months'!C:C="1-3 times per month",0.08,IF('6 months'!C:C="once per week",0.14,IF('6 months'!C:C="2-6 times/week",0.8,IF('6 months'!C:C="1 or more per day",1)))))</f>
        <v>0.8</v>
      </c>
      <c r="D30">
        <f>IF('6 months'!D:D="Never/less than 1/month",0.02,IF('6 months'!D:D="1-3 times per month",0.08,IF('6 months'!D:D="once per week",0.14,IF('6 months'!D:D="2-6 times/week",0.8,IF('6 months'!D:D="1 or more per day",1)))))</f>
        <v>0.14000000000000001</v>
      </c>
      <c r="E30">
        <f>IF('6 months'!E:E="Never/less than 1 per month",0.02,IF('6 months'!E:E="1-3 per month",0.08,IF('6 months'!E:E="once per week",0.14,IF('6 months'!E:E="2-4 per week",0.43,IF('6 months'!E:E="1 or more per day",1)))))</f>
        <v>0.08</v>
      </c>
      <c r="F30">
        <f>IF('6 months'!F:F="Never/less than 1/month",0.02,IF('6 months'!F:F="1-3 times/month",0.08,IF('6 months'!F:F="once per week",0.14,IF('6 months'!F:F="2-4 times/week",0.43,IF('6 months'!F:F="more than 4 times/week",0.8)))))</f>
        <v>0.43</v>
      </c>
      <c r="G30">
        <f>IF('6 months'!G:G="Never/less than 1/month",0.02,IF('6 months'!G:G="1-3 times per month",0.08,IF('6 months'!G:G="once per week",0.14,IF('6 months'!G:G="2-6 times/week",0.8,IF('6 months'!G:G="1 or more per day",1)))))</f>
        <v>0.14000000000000001</v>
      </c>
      <c r="H30">
        <f>IF('6 months'!H:H="Never/less than 1 per month",0.02,IF('6 months'!H:H="1-3 per month",0.08,IF('6 months'!H:H="once per week",0.14,IF('6 months'!H:H="2-4 per week",0.43,IF('6 months'!H:H="more than 4 per week",0.8)))))</f>
        <v>0.14000000000000001</v>
      </c>
      <c r="I30">
        <f>IF('6 months'!I:I="Never/less than 1 per month",0.02,IF('6 months'!I:I="1-3 per month",0.08,IF('6 months'!I:I="once per week",0.14,IF('6 months'!I:I="2-4 per week",0.43,IF('6 months'!I:I="more than 4 per week",0.8)))))</f>
        <v>0.08</v>
      </c>
      <c r="J30">
        <f>IF('6 months'!J:J="Never/less than 1 per month",0.02,IF('6 months'!J:J="1-3 per month",0.08,IF('6 months'!J:J="once per week",0.14,IF('6 months'!J:J="2-4 per week",0.43,IF('6 months'!J:J="more than 4 per week",0.8)))))</f>
        <v>0.14000000000000001</v>
      </c>
      <c r="K30">
        <f>IF('6 months'!K:K="Never/less than 1 per month",0.02,IF('6 months'!K:K="1-3 per month",0.08,IF('6 months'!K:K="1 per week",0.14,IF('6 months'!K:K="2-4 per week",0.8,IF('6 months'!K:K="more than 4 per week",0.8)))))</f>
        <v>0.08</v>
      </c>
      <c r="L30">
        <f>IF('6 months'!L:L="Never/less than 1/month",0.02,IF('6 months'!L:L="1-3 times/month",0.08,IF('6 months'!L:L="once per week",0.14,IF('6 months'!L:L="2-4 times/week",0.43,IF('6 months'!L:L="more than 4 times/week",0.8)))))</f>
        <v>0.14000000000000001</v>
      </c>
      <c r="M30">
        <f>IF('6 months'!M:M="Never/less than 1/month",0.02,IF('6 months'!M:M="1-3 times/month",0.08,IF('6 months'!M:M="once per week",0.14,IF('6 months'!M:M="2-4 times/week",0.43,IF('6 months'!M:M="more than 4 times/week",0.8)))))</f>
        <v>0.14000000000000001</v>
      </c>
      <c r="N30">
        <f>IF('6 months'!N:N="Never/less than 1 per month",0.02,IF('6 months'!N:N="1-3 per month",0.08,IF('6 months'!N:N="1 per week",0.14,IF('6 months'!N:N="2-4 per week",0.8,IF('6 months'!N:N="more than 4 per week",0.8)))))</f>
        <v>0.14000000000000001</v>
      </c>
      <c r="O30">
        <f>IF('6 months'!O:O="Never/less than 1 per month",0.02,IF('6 months'!O:O="1-3 per month",0.08,IF('6 months'!O:O="one per week",0.14,IF('6 months'!O:O="2-6 per week",0.8,IF('6 months'!O:O="1 or more per day",1)))))</f>
        <v>0.02</v>
      </c>
      <c r="P30">
        <f>IF('6 months'!P:P="Never/less than 1 per month",0.02,IF('6 months'!P:P="1-3 per month",0.08,IF('6 months'!P:P="once per week",0.14,IF('6 months'!P:P="2-4 per week",0.43,IF('6 months'!P:P="more than 4 per week",0.8)))))</f>
        <v>0.08</v>
      </c>
      <c r="Q30">
        <f>IF('6 months'!Q:Q="Never/less than 1 per month",0.02,IF('6 months'!Q:Q="1-3 per month",0.08,IF('6 months'!Q:Q="1 per week",0.14,IF('6 months'!Q:Q="2-6 per week",0.8,IF('6 months'!Q:Q="1 per day",1,IF('6 months'!Q:Q="more than 1 per day",2.5))))))</f>
        <v>0.08</v>
      </c>
      <c r="R30">
        <f>IF('6 months'!R:R="Never/less than once per month",0.02,IF('6 months'!R:R="1-3 times per month",0.08,IF('6 months'!R:R="once per week",0.14,IF('6 months'!R:R="more than once week",0.43))))</f>
        <v>0.02</v>
      </c>
      <c r="S30">
        <f>IF('6 months'!S:S="Never/less than 1 per month",0.02,IF('6 months'!S:S="1-3 per month",0.08,IF('6 months'!S:S="1 per week",0.14,IF('6 months'!S:S="more than 1 per week",0.8))))</f>
        <v>0.08</v>
      </c>
      <c r="T30">
        <f>IF('6 months'!T:T="Never/less than once per month",0.02,IF('6 months'!T:T="1-3 times per month",0.08,IF('6 months'!T:T="once per week",0.14,IF('6 months'!T:T="more than once per week",0.43))))</f>
        <v>0.43</v>
      </c>
      <c r="U30">
        <f>IF('6 months'!U:U="Never/less than 1/month",0.02,IF('6 months'!U:U="1-3 times/month",0.08,IF('6 months'!U:U="once per week",0.14,IF('6 months'!U:U="2-4 times/week",0.43,IF('6 months'!U:U="more than 4 times/week",0.8)))))</f>
        <v>0.14000000000000001</v>
      </c>
      <c r="V30">
        <f>IF('6 months'!V:V="Never/less than 1/month",0.02,IF('6 months'!V:V="1-3 times/month",0.08,IF('6 months'!V:V="once per week",0.14,IF('6 months'!V:V="2-4 times/week",0.43,IF('6 months'!V:V="more than 4 times/week",0.8)))))</f>
        <v>0.14000000000000001</v>
      </c>
      <c r="W30">
        <f>IF('6 months'!W:W="Never/less than 1/month",0.02,IF('6 months'!W:W="1-3 times/month",0.08,IF('6 months'!W:W="once per week",0.14,IF('6 months'!W:W="2-4 times/week",0.43,IF('6 months'!W:W="more than 4 times/week",0.8)))))</f>
        <v>0.08</v>
      </c>
      <c r="X30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0.8</v>
      </c>
      <c r="Y30">
        <f>IF('6 months'!Y:Y="Never/less than 1 per month",0.02,IF('6 months'!Y:Y="1-3 per month",0.08,IF('6 months'!Y:Y="once per week",0.14,IF('6 months'!Y:Y="2-4 per week",0.43,IF('6 months'!Y:Y="more than 4 per week",0.8)))))</f>
        <v>0.08</v>
      </c>
      <c r="Z30">
        <f>IF('6 months'!Z:Z="Never/less than 1 per month",0.02,IF('6 months'!Z:Z="1-3 per month",0.08,IF('6 months'!Z:Z="once per week",0.14,IF('6 months'!Z:Z="2-4 per week",0.43,IF('6 months'!Z:Z="more than 4 per week",0.8)))))</f>
        <v>0.14000000000000001</v>
      </c>
      <c r="AA30">
        <f>IF('6 months'!AA:AA="Never/less than 1 per month",0.02,IF('6 months'!AA:AA="1-3 per month",0.08,IF('6 months'!AA:AA="once per week",0.14,IF('6 months'!AA:AA="2-4 per week",0.43,IF('6 months'!AA:AA="more than 4 per week",0.8)))))</f>
        <v>0.14000000000000001</v>
      </c>
      <c r="AB30">
        <f>IF('6 months'!AB:AB="Never/less than 1 per month",0.02,IF('6 months'!AB:AB="1-3 per month",0.08,IF('6 months'!AB:AB="once per week",0.14,IF('6 months'!AB:AB="2-4 per week",0.43,IF('6 months'!AB:AB="more than 4 per week",0.8)))))</f>
        <v>0.14000000000000001</v>
      </c>
      <c r="AC30">
        <f>IF('6 months'!AC:AC="Never/less than 1 per month",0.02,IF('6 months'!AC:AC="1-3 per month",0.08,IF('6 months'!AC:AC="once per week",0.14,IF('6 months'!AC:AC="2-4 per week",0.43,IF('6 months'!AC:AC="more than 4 per week",0.8)))))</f>
        <v>0.08</v>
      </c>
      <c r="AD30">
        <f>IF('6 months'!AD:AD="Never/less than 1 per month",0.02,IF('6 months'!AD:AD="1-3 per month",0.08,IF('6 months'!AD:AD="one per week",0.14,IF('6 months'!AD:AD="2-4 per week",0.43,IF('6 months'!AD:AD="more than 4 per week",0.8)))))</f>
        <v>0.08</v>
      </c>
      <c r="AE30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0.8</v>
      </c>
      <c r="AF30">
        <f>IF('6 months'!AF:AF="Never/less than 1 per month",0.02,IF('6 months'!AF:AF="1-3 per month",0.08,IF('6 months'!AF:AF="one per week",0.14,IF('6 months'!AF:AF="2-6 per week",0.8,IF('6 months'!AF:AF="1 or more per day",1)))))</f>
        <v>0.14000000000000001</v>
      </c>
      <c r="AG30">
        <f>IF('6 months'!AG:AG="never/less than 1 per month",0.02,IF('6 months'!AG:AG="1-3 times per month",0.08,IF('6 months'!AG:AG="once per week",0.14,IF('6 months'!AG:AG="2-4 times per week",0.43,IF('6 months'!AG:AG="more than 4 times per week",0.8)))))</f>
        <v>0.08</v>
      </c>
      <c r="AH30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0.43</v>
      </c>
      <c r="AI30">
        <f>IF('6 months'!AI:AI="Never/less than once per month",0.02,IF('6 months'!AI:AI="1-3 times per month",0.08,IF('6 months'!AI:AI="once per week",0.14,IF('6 months'!AI:AI="more than once week",0.43))))</f>
        <v>0.02</v>
      </c>
      <c r="AJ30">
        <f>IF('6 months'!AJ:AJ="Never/less than 1/month",0.02,IF('6 months'!AJ:AJ="1-3 times/month",0.08,IF('6 months'!AJ:AJ="once per week",0.14,IF('6 months'!AJ:AJ="2-4 times/week",0.43,IF('6 months'!AJ:AJ="more than 4 times/week",0.8)))))</f>
        <v>0.08</v>
      </c>
      <c r="AK30">
        <f>IF('6 months'!AK:AK="Never/less than 1 per month",0.02,IF('6 months'!AK:AK="1-3 per month",0.08,IF('6 months'!AK:AK="one per week",0.14,IF('6 months'!AK:AK="2-6 per week",0.8,IF('6 months'!AK:AK="1 or more per day",1)))))</f>
        <v>0.02</v>
      </c>
      <c r="AL30">
        <f>IF('6 months'!AL:AL="Never/less than 1/month",0.02,IF('6 months'!AL:AL="1-3 times/month",0.08,IF('6 months'!AL:AL="once per week",0.14,IF('6 months'!AL:AL="2-4 times/week",0.43,IF('6 months'!AL:AL="more than 4 times/week",0.8)))))</f>
        <v>0.43</v>
      </c>
      <c r="AM30">
        <f>IF('6 months'!AM:AM="Never/less than 1 per month",0.02,IF('6 months'!AM:AM="1-3 per month",0.08,IF('6 months'!AM:AM="one per week",0.14,IF('6 months'!AM:AM="2-6 per week",0.8,IF('6 months'!AM:AM="1 or more per day",1)))))</f>
        <v>0.08</v>
      </c>
      <c r="AN30">
        <f>IF('6 months'!AN:AN="Never/less than 1 per month",0.02,IF('6 months'!AN:AN="1-3 per month",0.08,IF('6 months'!AN:AN="1 per week",0.14,IF('6 months'!AN:AN="2-4 per week",0.8,IF('6 months'!AN:AN="more than 4 per week",0.8)))))</f>
        <v>0.08</v>
      </c>
      <c r="AO30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30">
        <f>IF('6 months'!AP:AP="Never/less than 1 per month",0.02,IF('6 months'!AP:AP="1-3 per month",0.08,IF('6 months'!AP:AP="1 per week",0.14,IF('6 months'!AP:AP="more than 1 per week",0.8))))</f>
        <v>0.14000000000000001</v>
      </c>
      <c r="AQ30">
        <f>IF('6 months'!AQ:AQ="never/less than 1 per month",0.02,IF('6 months'!AQ:AQ="1-3 times per month",0.08,IF('6 months'!AQ:AQ="once per week",0.14,IF('6 months'!AQ:AQ="2-4 imes/week",0.43,IF('6 months'!AQ:AQ="more than 4 times per week",0.8)))))</f>
        <v>0.08</v>
      </c>
      <c r="AR30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0.14000000000000001</v>
      </c>
      <c r="AS30">
        <f>IF('6 months'!AS:AS="Never/less than 1 per month",0.02,IF('6 months'!AS:AS="1-3 per month",0.08,IF('6 months'!AS:AS="1 per week",0.14,IF('6 months'!AS:AS="2-4 per week",0.43,IF('6 months'!AS:AS="more than 4 per week",0.8)))))</f>
        <v>0.08</v>
      </c>
      <c r="AT30">
        <f>IF('6 months'!AT:AT="Never/less than 1 per month",0.02,IF('6 months'!AT:AT="1-3 per month",0.08,IF('6 months'!AT:AT="1-4 per week",0.43,IF('6 months'!AT:AT="more than 4 per week",0.8))))</f>
        <v>0.02</v>
      </c>
      <c r="AU30">
        <f>IF('6 months'!AU:AU="Never/less than 1 per month",0.02,IF('6 months'!AU:AU="1-3 per month",0.08,IF('6 months'!AU:AU="once per week",0.14,IF('6 months'!AU:AU="2-4 per week",0.43,IF('6 months'!AU:AU="more than 4 per week",0.8)))))</f>
        <v>0.14000000000000001</v>
      </c>
      <c r="AV30">
        <f>IF('6 months'!AV:AV="Never/less than 1 per month",0.02,IF('6 months'!AV:AV="1-3 per month",0.08,IF('6 months'!AV:AV="one per week",0.14,IF('6 months'!AV:AV="2-6 per week",0.8,IF('6 months'!AV:AV="1 or more per day",1)))))</f>
        <v>0.02</v>
      </c>
      <c r="AW30">
        <f>IF('6 months'!AW:AW="Never/less than 1 per month",0.02,IF('6 months'!AW:AW="1-3 per month",0.08,IF('6 months'!AW:AW="once per week",0.14,IF('6 months'!AW:AW="2-4 per week",0.43,IF('6 months'!AW:AW="more than 4 per week",0.8)))))</f>
        <v>0.14000000000000001</v>
      </c>
      <c r="AX30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30">
        <f>IF('6 months'!AY:AY="Never/less than 1 per month",0.02,IF('6 months'!AY:AY="1-3 per month",0.08,IF('6 months'!AY:AY="1 per week",0.14,IF('6 months'!AY:AY="2-4 per week",0.43,IF('6 months'!AY:AY="more than 4 per week",0.8)))))</f>
        <v>0.14000000000000001</v>
      </c>
      <c r="AZ30">
        <f>IF('6 months'!AZ:AZ="Never/less than 1 per month",0.02,IF('6 months'!AZ:AZ="1-3 per month",0.08,IF('6 months'!AZ:AZ="once per week",0.14,IF('6 months'!AZ:AZ="2-4 per week",0.43,IF('6 months'!AZ:AZ="more than 4 per week",0.8)))))</f>
        <v>0.14000000000000001</v>
      </c>
      <c r="BA30">
        <f>IF('6 months'!BA:BA="Never/less than 1 per month",0.02,IF('6 months'!BA:BA="1-3 per month",0.08,IF('6 months'!BA:BA="1 per week",0.14,IF('6 months'!BA:BA="2-4 per week",0.8,IF('6 months'!BA:BA="more than 4 per week",0.8)))))</f>
        <v>0.14000000000000001</v>
      </c>
      <c r="BB30">
        <f>IF('6 months'!BB:BB="Never/less than 1 per month",0.02,IF('6 months'!BB:BB="1-3 per month",0.08,IF('6 months'!BB:BB="1 per week",0.14,IF('6 months'!BB:BB="2-4 per week",0.8,IF('6 months'!BB:BB="more than 4 per week",0.8)))))</f>
        <v>0.14000000000000001</v>
      </c>
      <c r="BC30">
        <f>IF('6 months'!BC:BC="Never/less than 1 per month",0.02,IF('6 months'!BC:BC="1-3 per month",0.08,IF('6 months'!BC:BC="once per week",0.14,IF('6 months'!BC:BC="2-4 per week",0.43,IF('6 months'!BC:BC="more than 4 per week",0.8)))))</f>
        <v>0.08</v>
      </c>
      <c r="BD30">
        <f>IF('6 months'!BD:BD="Never/less than 1 per month",0.02,IF('6 months'!BD:BD="1-3 per month",0.08,IF('6 months'!BD:BD="1 per week",0.14,IF('6 months'!BD:BD="more than 1 per week",0.8))))</f>
        <v>0.08</v>
      </c>
      <c r="BE30">
        <f>IF('6 months'!BE:BE="Never/less than 1 per month",0.02,IF('6 months'!BE:BE="1-3 per month",0.08,IF('6 months'!BE:BE="1 per week",0.14,IF('6 months'!BE:BE="more than 1 per week",0.8))))</f>
        <v>0.14000000000000001</v>
      </c>
      <c r="BF30">
        <f>IF('6 months'!BF:BF="Never/less than 1/month",0.02,IF('6 months'!BF:BF="1-3 times per month",0.08,IF('6 months'!BF:BF="once per week",0.14,IF('6 months'!BF:BF="2-6 times/week",0.8,IF('6 months'!BF:BF="1 or more per day",1)))))</f>
        <v>0.14000000000000001</v>
      </c>
      <c r="BG30">
        <f>IF('6 months'!BG:BG="Never/less than 1/month",0.02,IF('6 months'!BG:BG="1-3 times/month",0.08,IF('6 months'!BG:BG="once per week",0.14,IF('6 months'!BG:BG="2-4 times/week",0.43,IF('6 months'!BG:BG="more than 4 times/week",0.8)))))</f>
        <v>0.43</v>
      </c>
      <c r="BH30">
        <f>IF('6 months'!BH:BH="Never/less than 1/month",0.02,IF('6 months'!BH:BH="1-3 times/month",0.08,IF('6 months'!BH:BH="once per week",0.14,IF('6 months'!BH:BH="2-4 times/week",0.43,IF('6 months'!BH:BH="more than 4 times/week",0.8)))))</f>
        <v>0.14000000000000001</v>
      </c>
      <c r="BI30">
        <f>IF('6 months'!BI:BI="Never/less than 1/month",0.02,IF('6 months'!BI:BI="1-3 times/month",0.08,IF('6 months'!BI:BI="once per week",0.14,IF('6 months'!BI:BI="2-4 times/week",0.43,IF('6 months'!BI:BI="1 or more per day",1)))))</f>
        <v>0.02</v>
      </c>
      <c r="BJ30">
        <f>IF('6 months'!BJ:BJ="Never/less than 1 per month",0.02,IF('6 months'!BJ:BJ="1-3 per month",0.08,IF('6 months'!BJ:BJ="one per week",0.14,IF('6 months'!BJ:BJ="2-4 per week",0.43,IF('6 months'!BJ:BJ="more than 4 per week",0.8)))))</f>
        <v>0.08</v>
      </c>
      <c r="BK30">
        <f>IF('6 months'!BK:BK="Never/less than 1 per month",0.02,IF('6 months'!BK:BK="1-3 per month",0.08,IF('6 months'!BK:BK="once per week",0.14,IF('6 months'!BK:BK="2-4 per week",0.43,IF('6 months'!BK:BK="more than 4 per week",0.8)))))</f>
        <v>0.08</v>
      </c>
      <c r="BL30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30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30">
        <f>IF('6 months'!BN:BN="Never/less than 1 per month",0.02,IF('6 months'!BN:BN="1-3 per month",0.08,IF('6 months'!BN:BN="once per week",0.14,IF('6 months'!BN:BN="2-4 per week",0.43,IF('6 months'!BN:BN="more than 4 per week",0.8)))))</f>
        <v>0.14000000000000001</v>
      </c>
      <c r="BO30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30">
        <f>IF('6 months'!BP:BP="Never/less than 1 per month",0.02,IF('6 months'!BP:BP="1-3 per month",0.08,IF('6 months'!BP:BP="one per week",0.14,IF('6 months'!BP:BP="2-4 per week",0.43,IF('6 months'!BP:BP="more than 4 per week",0.8)))))</f>
        <v>0.08</v>
      </c>
      <c r="BQ30">
        <f>IF('6 months'!BQ:BQ="Never/less than 1 per month",0.02,IF('6 months'!BQ:BQ="1-3 per month",0.08,IF('6 months'!BQ:BQ="once per week",0.14,IF('6 months'!BQ:BQ="2-4 per week",0.43,IF('6 months'!BQ:BQ="more than 4 per week",0.8)))))</f>
        <v>0.08</v>
      </c>
      <c r="BR30">
        <f>IF('6 months'!BR:BR="never/less than 1 per month",0.02,IF('6 months'!BR:BR="1-3 times per month",0.08,IF('6 months'!BR:BR="once per week",0.14,IF('6 months'!BR:BR="2-4 times per week",0.43,IF('6 months'!BR:BR="more than 4 times per week",0.8)))))</f>
        <v>0.08</v>
      </c>
      <c r="BS30">
        <f>IF('6 months'!BS:BS="Never/less than 1 per month",0.02,IF('6 months'!BS:BS="1-3 per month",0.08,IF('6 months'!BS:BS="once per week",0.14,IF('6 months'!BS:BS="2-4 per week",0.43,IF('6 months'!BS:BS="more than 4 per week",0.8)))))</f>
        <v>0.08</v>
      </c>
      <c r="BT30">
        <f>IF('6 months'!BT:BT="Never/less than 1/month",0.02,IF('6 months'!BT:BT="1-3 times per month",0.08,IF('6 months'!BT:BT="once per week",0.14,IF('6 months'!BT:BT="2-6 times/week",0.8,IF('6 months'!BT:BT="1 or more per day",1)))))</f>
        <v>0.08</v>
      </c>
      <c r="BU30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0.08</v>
      </c>
      <c r="BV30">
        <f>IF('6 months'!BV:BV="Never/less than 1 per month",0.02,IF('6 months'!BV:BV="1-3 per month",0.08,IF('6 months'!BV:BV="once per week",0.14,IF('6 months'!BV:BV="2-4 per week",0.43,IF('6 months'!BV:BV="more than 4 per week",0.8)))))</f>
        <v>0.08</v>
      </c>
      <c r="BW30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30">
        <f>IF('6 months'!BX:BX="Never/less than 1 per month",0.02,IF('6 months'!BX:BX="1-3 per month",0.08,IF('6 months'!BX:BX="once per week",0.14,IF('6 months'!BX:BX="2-4 per week",0.43,IF('6 months'!BX:BX="more than 4 per week",0.8)))))</f>
        <v>0.14000000000000001</v>
      </c>
      <c r="BY30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30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30">
        <f>IF('6 months'!CA:CA="Never/less than 1 per month",0.02,IF('6 months'!CA:CA="1-3 per month",0.08,IF('6 months'!CA:CA="once per week",0.14,IF('6 months'!CA:CA="2-4 per week",0.43,IF('6 months'!CA:CA="more than 4 per week",0.8)))))</f>
        <v>0.14000000000000001</v>
      </c>
      <c r="CB30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30">
        <f>IF('6 months'!CC:CC="Never/less than 1 per month",0.02,IF('6 months'!CC:CC="1-3 per month",0.08,IF('6 months'!CC:CC="one per week",0.14,IF('6 months'!CC:CC="2-6 per week",0.8,IF('6 months'!CC:CC="1 or more per day",1)))))</f>
        <v>0.08</v>
      </c>
      <c r="CD30">
        <f>IF('6 months'!CD:CD="Never/less than 1/month",0.02,IF('6 months'!CD:CD="1-3 times/month",0.08,IF('6 months'!CD:CD="once per week",0.14,IF('6 months'!CD:CD="2-4 times/week",0.43,IF('6 months'!CD:CD="more than 4 times/week",0.8)))))</f>
        <v>0.14000000000000001</v>
      </c>
      <c r="CE30">
        <f>IF('6 months'!CE:CE="Never/less than 1 per month",0.02,IF('6 months'!CE:CE="1-3 per month",0.08,IF('6 months'!CE:CE="1 per week",0.14,IF('6 months'!CE:CE="2-4 per week",0.8,IF('6 months'!CE:CE="more than 4 per week",0.8)))))</f>
        <v>0.08</v>
      </c>
      <c r="CF30">
        <f>IF('6 months'!CF:CF="Never/less than 1 per month",0.02,IF('6 months'!CF:CF="1-3 per month",0.08,IF('6 months'!CF:CF="once per week",0.14,IF('6 months'!CF:CF="2-4 per week",0.43,IF('6 months'!CF:CF="more than 4 per week",0.8)))))</f>
        <v>0.14000000000000001</v>
      </c>
      <c r="CG30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0.14000000000000001</v>
      </c>
      <c r="CH30">
        <f>IF('6 months'!CH:CH="Never/less than once per month",0.02,IF('6 months'!CH:CH="1-3 times per month",0.08,IF('6 months'!CH:CH="once per week",0.14,IF('6 months'!CH:CH="more than once week",0.43))))</f>
        <v>0.02</v>
      </c>
      <c r="CI30">
        <f>IF('6 months'!CI:CI="Never/less than once per month",0.02,IF('6 months'!CI:CI="1-3 times per month",0.08,IF('6 months'!CI:CI="once per week",0.14,IF('6 months'!CI:CI="more than once week",0.43))))</f>
        <v>0.08</v>
      </c>
      <c r="CJ30">
        <f>IF('6 months'!CJ:CJ="Never/less than 1/month",0.02,IF('6 months'!CJ:CJ="1-3 times per month",0.08,IF('6 months'!CJ:CJ="once per week",0.14,IF('6 months'!CJ:CJ="2-6 times/week",0.8,IF('6 months'!CJ:CJ="1 or more per day",1)))))</f>
        <v>0.14000000000000001</v>
      </c>
      <c r="CK30">
        <f>IF('6 months'!CK:CK="Never/less than 1 per month",0.02,IF('6 months'!CK:CK="1-3 per month",0.08,IF('6 months'!CK:CK="one per week",0.14,IF('6 months'!CK:CK="2-6 per week",0.8,IF('6 months'!CK:CK="1 or more per day",1)))))</f>
        <v>0.08</v>
      </c>
      <c r="CL30">
        <f>IF('6 months'!CL:CL="Never/less than 1 per month",0.02,IF('6 months'!CL:CL="1-3 per month",0.08,IF('6 months'!CL:CL="one per week",0.14,IF('6 months'!CL:CL="2-6 per week",0.8,IF('6 months'!CL:CL="1 or more per day",1)))))</f>
        <v>0.08</v>
      </c>
      <c r="CM30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0.08</v>
      </c>
      <c r="CN30">
        <f>IF('6 months'!CN:CN="Never/less than 1 per month",0.02,IF('6 months'!CN:CN="1-3 per month",0.08,IF('6 months'!CN:CN="once per week",0.14,IF('6 months'!CN:CN="2-4 per week",0.43,IF('6 months'!CN:CN="more than 4 per week",0.8)))))</f>
        <v>0.14000000000000001</v>
      </c>
      <c r="CO30">
        <f>IF('6 months'!CO:CO="Never/less than 1 per month",0.02,IF('6 months'!CO:CO="1-3 per month",0.08,IF('6 months'!CO:CO="1 per week",0.14,IF('6 months'!CO:CO="more than 1 per week",0.8))))</f>
        <v>0.02</v>
      </c>
      <c r="CP30">
        <f>IF('6 months'!CP:CP="Never/less than 1 per month",0.02,IF('6 months'!CP:CP="1-3 per month",0.08,IF('6 months'!CP:CP="1 per week",0.14,IF('6 months'!CP:CP="2-4 per week",0.8,IF('6 months'!CP:CP="more than 4 per week",0.8)))))</f>
        <v>0.14000000000000001</v>
      </c>
      <c r="CQ30">
        <f>IF('6 months'!CQ:CQ="Never/less than once per month",0.02,IF('6 months'!CQ:CQ="1-3 times per month",0.08,IF('6 months'!CQ:CQ="once per week",0.14,IF('6 months'!CQ:CQ="more than once week",0.43))))</f>
        <v>0.02</v>
      </c>
      <c r="CR30">
        <f>IF('6 months'!CR:CR="Never/less than 1/month",0.02,IF('6 months'!CR:CR="1-3 times/month",0.08,IF('6 months'!CR:CR="once per week",0.14,IF('6 months'!CR:CR="2-4 times/week",0.43,IF('6 months'!CR:CR="more than 4 times/week",0.8)))))</f>
        <v>0.08</v>
      </c>
      <c r="CS30">
        <f>IF('6 months'!CS:CS="Never/less than 1 per month",0.02,IF('6 months'!CS:CS="1-3 per month",0.08,IF('6 months'!CS:CS="one per week",0.14,IF('6 months'!CS:CS="2-4 per week",0.43,IF('6 months'!CS:CS="more than 4 per week",0.8)))))</f>
        <v>0.08</v>
      </c>
      <c r="CT30">
        <f>IF('6 months'!CT:CT="Never/less than 1 per month",0.02,IF('6 months'!CT:CT="1-3 per month",0.08,IF('6 months'!CT:CT="1 per week",0.14,IF('6 months'!CT:CT="more than 1 per week",0.8))))</f>
        <v>0.08</v>
      </c>
      <c r="CU30">
        <f>IF('6 months'!CU:CU="Never/less than 1/month",0.02,IF('6 months'!CU:CU="1-3 times per month",0.08,IF('6 months'!CU:CU="once per week",0.14,IF('6 months'!CU:CU="2-6 times/week",0.8,IF('6 months'!CU:CU="1 or more per day",1)))))</f>
        <v>0.14000000000000001</v>
      </c>
      <c r="CV30">
        <f>IF('6 months'!CV:CV="Never/less than 1/month",0.02,IF('6 months'!CV:CV="1-3 times/month",0.08,IF('6 months'!CV:CV="once per week",0.14,IF('6 months'!CV:CV="2-4 times/week",0.43,IF('6 months'!CV:CV="more than 4 times/week",0.8)))))</f>
        <v>0.43</v>
      </c>
      <c r="CW30">
        <f>IF('6 months'!CW:CW="Never/less than 1 per month",0.02,IF('6 months'!CW:CW="1-3 per month",0.08,IF('6 months'!CW:CW="1 per week",0.14,IF('6 months'!CW:CW="more than 1 per week",0.8))))</f>
        <v>0.02</v>
      </c>
      <c r="CX30">
        <f>IF('6 months'!CX:CX="Never/less than once per month",0.02,IF('6 months'!CX:CX="1-3 times per month",0.08,IF('6 months'!CX:CX="once per week",0.14,IF('6 months'!CX:CX="more than once week",0.43))))</f>
        <v>0.08</v>
      </c>
      <c r="CY30">
        <f>IF('6 months'!CY:CY="Never/less than 1 per month",0.02,IF('6 months'!CY:CY="1-3 per month",0.08,IF('6 months'!CY:CY="once per week",0.14,IF('6 months'!CY:CY="2-4 per week",0.43,IF('6 months'!CY:CY="more than 4 per week",0.8)))))</f>
        <v>0.08</v>
      </c>
      <c r="CZ30">
        <f>IF('6 months'!CZ:CZ="Never/less than 1 per month",0.02,IF('6 months'!CZ:CZ="1-3 per month",0.08,IF('6 months'!CZ:CZ="1-4 per week",0.43,IF('6 months'!CZ:CZ="more than 4 per week",0.8))))</f>
        <v>0.02</v>
      </c>
      <c r="DA30">
        <f>IF('6 months'!DA:DA="Never/less than 1 per month",0.02,IF('6 months'!DA:DA="1-3 per month",0.08,IF('6 months'!DA:DA="once per week",0.14,IF('6 months'!DA:DA="2-4 per week",0.43,IF('6 months'!DA:DA="more than 4 per week",0.8)))))</f>
        <v>0.02</v>
      </c>
      <c r="DB30">
        <f>IF('6 months'!DB:DB="Never/less than 1 per month",0.02,IF('6 months'!DB:DB="1-3 per month",0.08,IF('6 months'!DB:DB="1-4 per week",0.43,IF('6 months'!DB:DB="more than 4 per week",0.8))))</f>
        <v>0.02</v>
      </c>
      <c r="DC30">
        <f>IF('6 months'!DC:DC="Never/less than 1 per month",0.02,IF('6 months'!DC:DC="1-3 per month",0.08,IF('6 months'!DC:DC="once per week",0.14,IF('6 months'!DC:DC="2-4 per week",0.43,IF('6 months'!DC:DC="more than 4 per week",0.8)))))</f>
        <v>0.14000000000000001</v>
      </c>
      <c r="DD30">
        <f>IF('6 months'!DD:DD="Never/less than 1 per month",0.02,IF('6 months'!DD:DD="1-3 per month",0.08,IF('6 months'!DD:DD="one per week",0.14,IF('6 months'!DD:DD="2-4 per week",0.43,IF('6 months'!DD:DD="more than 4 per week",0.8)))))</f>
        <v>0.08</v>
      </c>
      <c r="DE30">
        <f>IF('6 months'!DE:DE="Never/less than 1 per month",0.02,IF('6 months'!DE:DE="1-3 per month",0.08,IF('6 months'!DE:DE="1 per week",0.14,IF('6 months'!DE:DE="2-4 per week",0.8,IF('6 months'!DE:DE="more than 4 per week",0.8)))))</f>
        <v>0.14000000000000001</v>
      </c>
      <c r="DF30">
        <f>IF('6 months'!DF:DF="Never/less than once per month",0.02,IF('6 months'!DF:DF="1-3 times per month",0.08,IF('6 months'!DF:DF="once per week",0.14,IF('6 months'!DF:DF="more than once week",0.43))))</f>
        <v>0.02</v>
      </c>
      <c r="DG30">
        <f>IF('6 months'!DG:DG="Never/less than 1 per month",0.02,IF('6 months'!DG:DG="1-3 per month",0.08,IF('6 months'!DG:DG="1 per week",0.14,IF('6 months'!DG:DG="more than 1 per week",0.8))))</f>
        <v>0.08</v>
      </c>
      <c r="DH30">
        <f>IF('6 months'!DH:DH="Never/less than 1 per month",0.02,IF('6 months'!DH:DH="1-3 per month",0.08,IF('6 months'!DH:DH="once per week",0.14,IF('6 months'!DH:DH="2-4 per week",0.43,IF('6 months'!DH:DH="more than 4 per week",0.8)))))</f>
        <v>0.08</v>
      </c>
      <c r="DI30">
        <f>IF('6 months'!DI:DI="Never/less than 1/month",0.02,IF('6 months'!DI:DI="1-3 times/month",0.08,IF('6 months'!DI:DI="once per week",0.14,IF('6 months'!DI:DI="2-4 times/week",0.43,IF('6 months'!DI:DI="1 or more per day",1)))))</f>
        <v>0.02</v>
      </c>
      <c r="DJ30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30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0.08</v>
      </c>
      <c r="DL30">
        <f>IF('6 months'!DL:DL="Never/less than 1 per month",0.02,IF('6 months'!DL:DL="1-3 per month",0.08,IF('6 months'!DL:DL="once per week",0.14,IF('6 months'!DL:DL="2-4 per week",0.43,IF('6 months'!DL:DL="more than 4 per week",0.8)))))</f>
        <v>0.08</v>
      </c>
      <c r="DM30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30">
        <f>IF('6 months'!DN:DN="Never/less than 1 per month",0.02,IF('6 months'!DN:DN="1-3 per month",0.08,IF('6 months'!DN:DN="one per week",0.14,IF('6 months'!DN:DN="2-4 per week",0.43,IF('6 months'!DN:DN="more than 4 per week",0.8)))))</f>
        <v>0.08</v>
      </c>
      <c r="DO30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30">
        <f>IF('6 months'!DP:DP="Never/less than 1 per month",0.02,IF('6 months'!DP:DP="1-3 per month",0.08,IF('6 months'!DP:DP="once per week",0.14,IF('6 months'!DP:DP="2-4 per week",0.43,IF('6 months'!DP:DP="more than 4 per week",0.8)))))</f>
        <v>0.08</v>
      </c>
      <c r="DQ30">
        <f>IF('6 months'!DQ:DQ="Never/less than 1 per month",0.02,IF('6 months'!DQ:DQ="1-3 per month",0.08,IF('6 months'!DQ:DQ="once per week",0.14,IF('6 months'!DQ:DQ="2-4 per week",0.43,IF('6 months'!DQ:DQ="more than 4  per week",0.8)))))</f>
        <v>0.14000000000000001</v>
      </c>
      <c r="DR30">
        <f>IF('6 months'!DR:DR="Never/less than 1 per month",0.02,IF('6 months'!DR:DR="1-3 per month",0.08,IF('6 months'!DR:DR="once per week",0.14,IF('6 months'!DR:DR="2-4 per week",0.43,IF('6 months'!DR:DR="more than 4 per week",0.8)))))</f>
        <v>0.14000000000000001</v>
      </c>
      <c r="DS30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30">
        <f>IF('6 months'!DT:DT="Never/less than 1 per month",0.02,IF('6 months'!DT:DT="1-3 per month",0.08,IF('6 months'!DT:DT="once per week",0.14,IF('6 months'!DT:DT="2-4 per week",0.43,IF('6 months'!DT:DT="more than 4  per week",0.8)))))</f>
        <v>0.02</v>
      </c>
      <c r="DU30">
        <f>IF('6 months'!DU:DU="Never/less than 1 per month",0.02,IF('6 months'!DU:DU="1-3 per month",0.08,IF('6 months'!DU:DU="one per week",0.14,IF('6 months'!DU:DU="2-6 per week",0.8,IF('6 months'!DU:DU="1 or more per day",1)))))</f>
        <v>0.08</v>
      </c>
      <c r="DV30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30">
        <f>IF('6 months'!DW:DW="Never/less than 1 per month",0.02,IF('6 months'!DW:DW="1-3 per month",0.08,IF('6 months'!DW:DW="once per week",0.14,IF('6 months'!DW:DW="2-4 per week",0.43,IF('6 months'!DW:DW="more than 4 per week",0.8)))))</f>
        <v>0.14000000000000001</v>
      </c>
      <c r="DX30">
        <f>IF('6 months'!DX:DX="Never/less than 1/month",0.02,IF('6 months'!DX:DX="1-3 times/month",0.08,IF('6 months'!DX:DX="once per week",0.14,IF('6 months'!DX:DX="2-4 times/week",0.43,IF('6 months'!DX:DX="more than 4 times/week",0.8)))))</f>
        <v>0.14000000000000001</v>
      </c>
      <c r="DY30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30">
        <f>IF('6 months'!DZ:DZ="Never/less than 1/month",0.02,IF('6 months'!DZ:DZ="1-3 times/month",0.08,IF('6 months'!DZ:DZ="once per week",0.14,IF('6 months'!DZ:DZ="2-4 times/week",0.43,IF('6 months'!DZ:DZ="more than 4 times/week",0.8)))))</f>
        <v>0.14000000000000001</v>
      </c>
      <c r="EA30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30">
        <f>IF('6 months'!EB:EB="Never/less than 1 per month",0.02,IF('6 months'!EB:EB="1-3 per month",0.08,IF('6 months'!EB:EB="once per week",0.14,IF('6 months'!EB:EB="2-4 per week",0.43,IF('6 months'!EB:EB="more than 4 per week",0.8)))))</f>
        <v>0.08</v>
      </c>
      <c r="EC30">
        <f>IF('6 months'!EC:EC="Never/less than 1 per month",0.02,IF('6 months'!EC:EC="1-3 per month",0.08,IF('6 months'!EC:EC="once per week",0.14,IF('6 months'!EC:EC="2-4 per week",0.43,IF('6 months'!EC:EC="more than 4 per week",0.8)))))</f>
        <v>0.14000000000000001</v>
      </c>
      <c r="ED30">
        <f>IF('6 months'!ED:ED="Never/less than 1/month",0.02,IF('6 months'!ED:ED="1-3 times per month",0.08,IF('6 months'!ED:ED="once per week",0.14,IF('6 months'!ED:ED="2-6 times/week",0.8,IF('6 months'!ED:ED="1 or more per day",1)))))</f>
        <v>0.08</v>
      </c>
      <c r="EE30">
        <f>IF('6 months'!EE:EE="Never/less than 1/month",0.02,IF('6 months'!EE:EE="1-3 times per month",0.08,IF('6 months'!EE:EE="once per week",0.14,IF('6 months'!EE:EE="2-6 times/week",0.8,IF('6 months'!EE:EE="1 or more per day",1)))))</f>
        <v>0.08</v>
      </c>
      <c r="EF30">
        <f>IF('6 months'!EF:EF="Never/less than 1 per month",0.02,IF('6 months'!EF:EF="1-3 per month",0.08,IF('6 months'!EF:EF="once per week",0.14,IF('6 months'!EF:EF="2-4 per week",0.43,IF('6 months'!EF:EF="more than 4 per week",0.8)))))</f>
        <v>0.08</v>
      </c>
      <c r="EG30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30">
        <f>IF('6 months'!EH:EH="Never/less than 1 per month",0.02,IF('6 months'!EH:EH="1-3 per month",0.08,IF('6 months'!EH:EH="once per week",0.14,IF('6 months'!EH:EH="2-4 per week",0.43,IF('6 months'!EH:EH="more than 4 per week",0.8)))))</f>
        <v>0.08</v>
      </c>
      <c r="EI30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1</v>
      </c>
      <c r="EJ30">
        <f>IF('6 months'!EJ:EJ="Never/less than once per month",0.02,IF('6 months'!EJ:EJ="1-3 times per month",0.08,IF('6 months'!EJ:EJ="once per week",0.14,IF('6 months'!EJ:EJ="more than once week",0.43))))</f>
        <v>0.08</v>
      </c>
      <c r="EK30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30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0.43</v>
      </c>
      <c r="EM30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2.5</v>
      </c>
      <c r="EN30">
        <f>IF('6 months'!EN:EN="Never/less than 1 per month",0.02,IF('6 months'!EN:EN="1-3 per month",0.08,IF('6 months'!EN:EN="1 per week",0.14,IF('6 months'!EN:EN="2-4 per week",0.8,IF('6 months'!EN:EN="more than 4 per week",0.8)))))</f>
        <v>0.8</v>
      </c>
      <c r="EO30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0.08</v>
      </c>
      <c r="EP30">
        <f>IF('6 months'!EP:EP="Never/less than 1/month",0.02,IF('6 months'!EP:EP="1-3 times/month",0.08,IF('6 months'!EP:EP="once per week",0.14,IF('6 months'!EP:EP="2-4 times/week",0.43,IF('6 months'!EP:EP="more than 4 times/week",0.8)))))</f>
        <v>0.08</v>
      </c>
      <c r="EQ30">
        <f>IF('6 months'!EQ:EQ="Never/less than 1/month",0.02,IF('6 months'!EQ:EQ="1-3 times/month",0.08,IF('6 months'!EQ:EQ="once per week",0.14,IF('6 months'!EQ:EQ="2-4 times/week",0.43,IF('6 months'!EQ:EQ="more than 4 times/week",0.8)))))</f>
        <v>0.08</v>
      </c>
    </row>
    <row r="31" spans="1:147" x14ac:dyDescent="0.25">
      <c r="A31">
        <v>201</v>
      </c>
      <c r="B31">
        <f>IF('6 months'!B:B="Never/less than 1/month",0.02,IF('6 months'!B:B="1-3 times per month",0.08,IF('6 months'!B:B="once per week",0.14,IF('6 months'!B:B="2-6 times/week",0.8,IF('6 months'!B:B="1 or more per day",1)))))</f>
        <v>0.02</v>
      </c>
      <c r="C31">
        <f>IF('6 months'!C:C="Never/less than 1/month",0.02,IF('6 months'!C:C="1-3 times per month",0.08,IF('6 months'!C:C="once per week",0.14,IF('6 months'!C:C="2-6 times/week",0.8,IF('6 months'!C:C="1 or more per day",1)))))</f>
        <v>0.8</v>
      </c>
      <c r="D31">
        <f>IF('6 months'!D:D="Never/less than 1/month",0.02,IF('6 months'!D:D="1-3 times per month",0.08,IF('6 months'!D:D="once per week",0.14,IF('6 months'!D:D="2-6 times/week",0.8,IF('6 months'!D:D="1 or more per day",1)))))</f>
        <v>0.14000000000000001</v>
      </c>
      <c r="E31">
        <f>IF('6 months'!E:E="Never/less than 1 per month",0.02,IF('6 months'!E:E="1-3 per month",0.08,IF('6 months'!E:E="once per week",0.14,IF('6 months'!E:E="2-4 per week",0.43,IF('6 months'!E:E="1 or more per day",1)))))</f>
        <v>0.08</v>
      </c>
      <c r="F31">
        <f>IF('6 months'!F:F="Never/less than 1/month",0.02,IF('6 months'!F:F="1-3 times/month",0.08,IF('6 months'!F:F="once per week",0.14,IF('6 months'!F:F="2-4 times/week",0.43,IF('6 months'!F:F="more than 4 times/week",0.8)))))</f>
        <v>0.14000000000000001</v>
      </c>
      <c r="G31">
        <f>IF('6 months'!G:G="Never/less than 1/month",0.02,IF('6 months'!G:G="1-3 times per month",0.08,IF('6 months'!G:G="once per week",0.14,IF('6 months'!G:G="2-6 times/week",0.8,IF('6 months'!G:G="1 or more per day",1)))))</f>
        <v>0.14000000000000001</v>
      </c>
      <c r="H31">
        <f>IF('6 months'!H:H="Never/less than 1 per month",0.02,IF('6 months'!H:H="1-3 per month",0.08,IF('6 months'!H:H="once per week",0.14,IF('6 months'!H:H="2-4 per week",0.43,IF('6 months'!H:H="more than 4 per week",0.8)))))</f>
        <v>0.08</v>
      </c>
      <c r="I31">
        <f>IF('6 months'!I:I="Never/less than 1 per month",0.02,IF('6 months'!I:I="1-3 per month",0.08,IF('6 months'!I:I="once per week",0.14,IF('6 months'!I:I="2-4 per week",0.43,IF('6 months'!I:I="more than 4 per week",0.8)))))</f>
        <v>0.08</v>
      </c>
      <c r="J31">
        <f>IF('6 months'!J:J="Never/less than 1 per month",0.02,IF('6 months'!J:J="1-3 per month",0.08,IF('6 months'!J:J="once per week",0.14,IF('6 months'!J:J="2-4 per week",0.43,IF('6 months'!J:J="more than 4 per week",0.8)))))</f>
        <v>0.08</v>
      </c>
      <c r="K31">
        <f>IF('6 months'!K:K="Never/less than 1 per month",0.02,IF('6 months'!K:K="1-3 per month",0.08,IF('6 months'!K:K="1 per week",0.14,IF('6 months'!K:K="2-4 per week",0.8,IF('6 months'!K:K="more than 4 per week",0.8)))))</f>
        <v>0.08</v>
      </c>
      <c r="L31">
        <f>IF('6 months'!L:L="Never/less than 1/month",0.02,IF('6 months'!L:L="1-3 times/month",0.08,IF('6 months'!L:L="once per week",0.14,IF('6 months'!L:L="2-4 times/week",0.43,IF('6 months'!L:L="more than 4 times/week",0.8)))))</f>
        <v>0.43</v>
      </c>
      <c r="M31">
        <f>IF('6 months'!M:M="Never/less than 1/month",0.02,IF('6 months'!M:M="1-3 times/month",0.08,IF('6 months'!M:M="once per week",0.14,IF('6 months'!M:M="2-4 times/week",0.43,IF('6 months'!M:M="more than 4 times/week",0.8)))))</f>
        <v>0.43</v>
      </c>
      <c r="N31">
        <f>IF('6 months'!N:N="Never/less than 1 per month",0.02,IF('6 months'!N:N="1-3 per month",0.08,IF('6 months'!N:N="1 per week",0.14,IF('6 months'!N:N="2-4 per week",0.8,IF('6 months'!N:N="more than 4 per week",0.8)))))</f>
        <v>0.08</v>
      </c>
      <c r="O31">
        <f>IF('6 months'!O:O="Never/less than 1 per month",0.02,IF('6 months'!O:O="1-3 per month",0.08,IF('6 months'!O:O="one per week",0.14,IF('6 months'!O:O="2-6 per week",0.8,IF('6 months'!O:O="1 or more per day",1)))))</f>
        <v>0.08</v>
      </c>
      <c r="P31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31">
        <f>IF('6 months'!Q:Q="Never/less than 1 per month",0.02,IF('6 months'!Q:Q="1-3 per month",0.08,IF('6 months'!Q:Q="1 per week",0.14,IF('6 months'!Q:Q="2-6 per week",0.8,IF('6 months'!Q:Q="1 per day",1,IF('6 months'!Q:Q="more than 1 per day",2.5))))))</f>
        <v>0.8</v>
      </c>
      <c r="R31">
        <f>IF('6 months'!R:R="Never/less than once per month",0.02,IF('6 months'!R:R="1-3 times per month",0.08,IF('6 months'!R:R="once per week",0.14,IF('6 months'!R:R="more than once week",0.43))))</f>
        <v>0.02</v>
      </c>
      <c r="S31">
        <f>IF('6 months'!S:S="Never/less than 1 per month",0.02,IF('6 months'!S:S="1-3 per month",0.08,IF('6 months'!S:S="1 per week",0.14,IF('6 months'!S:S="more than 1 per week",0.8))))</f>
        <v>0.08</v>
      </c>
      <c r="T31">
        <f>IF('6 months'!T:T="Never/less than once per month",0.02,IF('6 months'!T:T="1-3 times per month",0.08,IF('6 months'!T:T="once per week",0.14,IF('6 months'!T:T="more than once week",0.43))))</f>
        <v>0.08</v>
      </c>
      <c r="U31">
        <f>IF('6 months'!U:U="Never/less than 1/month",0.02,IF('6 months'!U:U="1-3 times/month",0.08,IF('6 months'!U:U="once per week",0.14,IF('6 months'!U:U="2-4 times/week",0.43,IF('6 months'!U:U="more than 4 times/week",0.8)))))</f>
        <v>0.43</v>
      </c>
      <c r="V31">
        <f>IF('6 months'!V:V="Never/less than 1/month",0.02,IF('6 months'!V:V="1-3 times/month",0.08,IF('6 months'!V:V="once per week",0.14,IF('6 months'!V:V="2-4 times/week",0.43,IF('6 months'!V:V="more than 4 times/week",0.8)))))</f>
        <v>0.43</v>
      </c>
      <c r="W31">
        <f>IF('6 months'!W:W="Never/less than 1/month",0.02,IF('6 months'!W:W="1-3 times/month",0.08,IF('6 months'!W:W="once per week",0.14,IF('6 months'!W:W="2-4 times/week",0.43,IF('6 months'!W:W="more than 4 times/week",0.8)))))</f>
        <v>0.14000000000000001</v>
      </c>
      <c r="X31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1</v>
      </c>
      <c r="Y31">
        <f>IF('6 months'!Y:Y="Never/less than 1 per month",0.02,IF('6 months'!Y:Y="1-3 per month",0.08,IF('6 months'!Y:Y="once per week",0.14,IF('6 months'!Y:Y="2-4 per week",0.43,IF('6 months'!Y:Y="more than 4 per week",0.8)))))</f>
        <v>0.08</v>
      </c>
      <c r="Z31">
        <f>IF('6 months'!Z:Z="Never/less than 1 per month",0.02,IF('6 months'!Z:Z="1-3 per month",0.08,IF('6 months'!Z:Z="once per week",0.14,IF('6 months'!Z:Z="2-4 per week",0.43,IF('6 months'!Z:Z="more than 4 per week",0.8)))))</f>
        <v>0.02</v>
      </c>
      <c r="AA31">
        <f>IF('6 months'!AA:AA="Never/less than 1 per month",0.02,IF('6 months'!AA:AA="1-3 per month",0.08,IF('6 months'!AA:AA="once per week",0.14,IF('6 months'!AA:AA="2-4 per week",0.43,IF('6 months'!AA:AA="more than 4 per week",0.8)))))</f>
        <v>0.43</v>
      </c>
      <c r="AB31">
        <f>IF('6 months'!AB:AB="Never/less than 1 per month",0.02,IF('6 months'!AB:AB="1-3 per month",0.08,IF('6 months'!AB:AB="once per week",0.14,IF('6 months'!AB:AB="2-4 per week",0.43,IF('6 months'!AB:AB="more than 4 per week",0.8)))))</f>
        <v>0.43</v>
      </c>
      <c r="AC31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31">
        <f>IF('6 months'!AD:AD="Never/less than 1 per month",0.02,IF('6 months'!AD:AD="1-3 per month",0.08,IF('6 months'!AD:AD="one per week",0.14,IF('6 months'!AD:AD="2-4 per week",0.43,IF('6 months'!AD:AD="more than 4 per week",0.8)))))</f>
        <v>0.08</v>
      </c>
      <c r="AE31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0.02</v>
      </c>
      <c r="AF31">
        <f>IF('6 months'!AF:AF="Never/less than 1 per month",0.02,IF('6 months'!AF:AF="1-3 per month",0.08,IF('6 months'!AF:AF="one per week",0.14,IF('6 months'!AF:AF="2-6 per week",0.8,IF('6 months'!AF:AF="1 or more per day",1)))))</f>
        <v>0.14000000000000001</v>
      </c>
      <c r="AG31">
        <f>IF('6 months'!AG:AG="never/less than 1 per month",0.02,IF('6 months'!AG:AG="1-3 times per month",0.08,IF('6 months'!AG:AG="once per week",0.14,IF('6 months'!AG:AG="2-4 times per week",0.43,IF('6 months'!AG:AG="more than 4 times per week",0.8)))))</f>
        <v>0.08</v>
      </c>
      <c r="AH31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0.08</v>
      </c>
      <c r="AI31">
        <f>IF('6 months'!AI:AI="Never/less than once per month",0.02,IF('6 months'!AI:AI="1-3 times per month",0.08,IF('6 months'!AI:AI="once per week",0.14,IF('6 months'!AI:AI="more than once week",0.43))))</f>
        <v>0.02</v>
      </c>
      <c r="AJ31">
        <f>IF('6 months'!AJ:AJ="Never/less than 1/month",0.02,IF('6 months'!AJ:AJ="1-3 times/month",0.08,IF('6 months'!AJ:AJ="once per week",0.14,IF('6 months'!AJ:AJ="2-4 times/week",0.43,IF('6 months'!AJ:AJ="more than 4 times/week",0.8)))))</f>
        <v>0.08</v>
      </c>
      <c r="AK31">
        <f>IF('6 months'!AK:AK="Never/less than 1 per month",0.02,IF('6 months'!AK:AK="1-3 per month",0.08,IF('6 months'!AK:AK="one per week",0.14,IF('6 months'!AK:AK="2-6 per week",0.8,IF('6 months'!AK:AK="1 or more per day",1)))))</f>
        <v>0.8</v>
      </c>
      <c r="AL31">
        <f>IF('6 months'!AL:AL="Never/less than 1/month",0.02,IF('6 months'!AL:AL="1-3 times/month",0.08,IF('6 months'!AL:AL="once per week",0.14,IF('6 months'!AL:AL="2-4 times/week",0.43,IF('6 months'!AL:AL="more than 4 times/week",0.8)))))</f>
        <v>0.08</v>
      </c>
      <c r="AM31">
        <f>IF('6 months'!AM:AM="Never/less than 1 per month",0.02,IF('6 months'!AM:AM="1-3 per month",0.08,IF('6 months'!AM:AM="one per week",0.14,IF('6 months'!AM:AM="2-6 per week",0.8,IF('6 months'!AM:AM="1 or more per day",1)))))</f>
        <v>0.08</v>
      </c>
      <c r="AN31">
        <f>IF('6 months'!AN:AN="Never/less than 1 per month",0.02,IF('6 months'!AN:AN="1-3 per month",0.08,IF('6 months'!AN:AN="1 per week",0.14,IF('6 months'!AN:AN="2-4 per week",0.8,IF('6 months'!AN:AN="more than 4 per week",0.8)))))</f>
        <v>0.08</v>
      </c>
      <c r="AO31">
        <f>IF('6 months'!AO:AO="Never/less than 1 per month",0.02,IF('6 months'!AO:AO="1-3 per month",0.08,IF('6 months'!AO:AO="once per week",0.14,IF('6 months'!AO:AO="2-4 per week",0.43,IF('6 months'!AO:AO="more than 4 per week",0.8)))))</f>
        <v>0.14000000000000001</v>
      </c>
      <c r="AP31">
        <f>IF('6 months'!AP:AP="Never/less than 1 per month",0.02,IF('6 months'!AP:AP="1-3 per month",0.08,IF('6 months'!AP:AP="1 per week",0.14,IF('6 months'!AP:AP="more than 1 per week",0.8))))</f>
        <v>0.08</v>
      </c>
      <c r="AQ31">
        <f>IF('6 months'!AQ:AQ="never/less than 1 per month",0.02,IF('6 months'!AQ:AQ="1-3 times per month",0.08,IF('6 months'!AQ:AQ="once per week",0.14,IF('6 months'!AQ:AQ="2-4 imes/week",0.43,IF('6 months'!AQ:AQ="more than 4 times per week",0.8)))))</f>
        <v>0.08</v>
      </c>
      <c r="AR31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0.14000000000000001</v>
      </c>
      <c r="AS31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31">
        <f>IF('6 months'!AT:AT="Never/less than 1 per month",0.02,IF('6 months'!AT:AT="1-3 per month",0.08,IF('6 months'!AT:AT="1-4 per week",0.43,IF('6 months'!AT:AT="more than 4 per week",0.8))))</f>
        <v>0.02</v>
      </c>
      <c r="AU31">
        <f>IF('6 months'!AU:AU="Never/less than 1 per month",0.02,IF('6 months'!AU:AU="1-3 per month",0.08,IF('6 months'!AU:AU="once per week",0.14,IF('6 months'!AU:AU="2-4 per week",0.43,IF('6 months'!AU:AU="more than 4 per week",0.8)))))</f>
        <v>0.08</v>
      </c>
      <c r="AV31">
        <f>IF('6 months'!AV:AV="Never/less than 1 per month",0.02,IF('6 months'!AV:AV="1-3 per month",0.08,IF('6 months'!AV:AV="one per week",0.14,IF('6 months'!AV:AV="2-6 per week",0.8,IF('6 months'!AV:AV="1 or more per day",1)))))</f>
        <v>0.02</v>
      </c>
      <c r="AW31">
        <f>IF('6 months'!AW:AW="Never/less than 1 per month",0.02,IF('6 months'!AW:AW="1-3 per month",0.08,IF('6 months'!AW:AW="once per week",0.14,IF('6 months'!AW:AW="2-4 per week",0.43,IF('6 months'!AW:AW="more than 4 per week",0.8)))))</f>
        <v>0.43</v>
      </c>
      <c r="AX31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31">
        <f>IF('6 months'!AY:AY="Never/less than 1 per month",0.02,IF('6 months'!AY:AY="1-3 per month",0.08,IF('6 months'!AY:AY="1 per week",0.14,IF('6 months'!AY:AY="2-4 per week",0.43,IF('6 months'!AY:AY="more than 4 per week",0.8)))))</f>
        <v>0.43</v>
      </c>
      <c r="AZ31">
        <f>IF('6 months'!AZ:AZ="Never/less than 1 per month",0.02,IF('6 months'!AZ:AZ="1-3 per month",0.08,IF('6 months'!AZ:AZ="once per week",0.14,IF('6 months'!AZ:AZ="2-4 per week",0.43,IF('6 months'!AZ:AZ="more than 4 per week",0.8)))))</f>
        <v>0.14000000000000001</v>
      </c>
      <c r="BA31">
        <f>IF('6 months'!BA:BA="Never/less than 1 per month",0.02,IF('6 months'!BA:BA="1-3 per month",0.08,IF('6 months'!BA:BA="1 per week",0.14,IF('6 months'!BA:BA="2-4 per week",0.8,IF('6 months'!BA:BA="more than 4 per week",0.8)))))</f>
        <v>0.14000000000000001</v>
      </c>
      <c r="BB31">
        <f>IF('6 months'!BB:BB="Never/less than 1 per month",0.02,IF('6 months'!BB:BB="1-3 per month",0.08,IF('6 months'!BB:BB="1 per week",0.14,IF('6 months'!BB:BB="2-4 per week",0.8,IF('6 months'!BB:BB="more than 4 per week",0.8)))))</f>
        <v>0.08</v>
      </c>
      <c r="BC31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31">
        <f>IF('6 months'!BD:BD="Never/less than 1 per month",0.02,IF('6 months'!BD:BD="1-3 per month",0.08,IF('6 months'!BD:BD="1 per week",0.14,IF('6 months'!BD:BD="more than 1 per week",0.8))))</f>
        <v>0.02</v>
      </c>
      <c r="BE31">
        <f>IF('6 months'!BE:BE="Never/less than 1 per month",0.02,IF('6 months'!BE:BE="1-3 per month",0.08,IF('6 months'!BE:BE="1 per week",0.14,IF('6 months'!BE:BE="more than 1 per week",0.8))))</f>
        <v>0.14000000000000001</v>
      </c>
      <c r="BF31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31">
        <f>IF('6 months'!BG:BG="Never/less than 1/month",0.02,IF('6 months'!BG:BG="1-3 times/month",0.08,IF('6 months'!BG:BG="once per week",0.14,IF('6 months'!BG:BG="2-4 times/week",0.43,IF('6 months'!BG:BG="more than 4 times/week",0.8)))))</f>
        <v>0.14000000000000001</v>
      </c>
      <c r="BH31">
        <f>IF('6 months'!BH:BH="Never/less than 1/month",0.02,IF('6 months'!BH:BH="1-3 times/month",0.08,IF('6 months'!BH:BH="once per week",0.14,IF('6 months'!BH:BH="2-4 times/week",0.43,IF('6 months'!BH:BH="more than 4 times/week",0.8)))))</f>
        <v>0.14000000000000001</v>
      </c>
      <c r="BI31">
        <f>IF('6 months'!BI:BI="Never/less than 1/month",0.02,IF('6 months'!BI:BI="1-3 times/month",0.08,IF('6 months'!BI:BI="once per week",0.14,IF('6 months'!BI:BI="2-4 times/week",0.43,IF('6 months'!BI:BI="1 or more per day",1)))))</f>
        <v>0.14000000000000001</v>
      </c>
      <c r="BJ31">
        <f>IF('6 months'!BJ:BJ="Never/less than 1 per month",0.02,IF('6 months'!BJ:BJ="1-3 per month",0.08,IF('6 months'!BJ:BJ="one per week",0.14,IF('6 months'!BJ:BJ="2-4 per week",0.43,IF('6 months'!BJ:BJ="more than 4 per week",0.8)))))</f>
        <v>0.14000000000000001</v>
      </c>
      <c r="BK31">
        <f>IF('6 months'!BK:BK="Never/less than 1 per month",0.02,IF('6 months'!BK:BK="1-3 per month",0.08,IF('6 months'!BK:BK="once per week",0.14,IF('6 months'!BK:BK="2-4 per week",0.43,IF('6 months'!BK:BK="more than 4 per week",0.8)))))</f>
        <v>0.08</v>
      </c>
      <c r="BL31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31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31">
        <f>IF('6 months'!BN:BN="Never/less than 1 per month",0.02,IF('6 months'!BN:BN="1-3 per month",0.08,IF('6 months'!BN:BN="once per week",0.14,IF('6 months'!BN:BN="2-4 per week",0.43,IF('6 months'!BN:BN="more than 4 per week",0.8)))))</f>
        <v>0.08</v>
      </c>
      <c r="BO31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31">
        <f>IF('6 months'!BP:BP="Never/less than 1 per month",0.02,IF('6 months'!BP:BP="1-3 per month",0.08,IF('6 months'!BP:BP="one per week",0.14,IF('6 months'!BP:BP="2-4 per week",0.43,IF('6 months'!BP:BP="more than 4 per week",0.8)))))</f>
        <v>0.08</v>
      </c>
      <c r="BQ31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31">
        <f>IF('6 months'!BR:BR="never/less than 1 per month",0.02,IF('6 months'!BR:BR="1-3 times per month",0.08,IF('6 months'!BR:BR="once per week",0.14,IF('6 months'!BR:BR="2-4 times per week",0.43,IF('6 months'!BR:BR="more than 4 times per week",0.8)))))</f>
        <v>0.43</v>
      </c>
      <c r="BS31">
        <f>IF('6 months'!BS:BS="Never/less than 1 per month",0.02,IF('6 months'!BS:BS="1-3 per month",0.08,IF('6 months'!BS:BS="once per week",0.14,IF('6 months'!BS:BS="2-4 per week",0.43,IF('6 months'!BS:BS="more than 4 per week",0.8)))))</f>
        <v>0.14000000000000001</v>
      </c>
      <c r="BT31">
        <f>IF('6 months'!BT:BT="Never/less than 1/month",0.02,IF('6 months'!BT:BT="1-3 times per month",0.08,IF('6 months'!BT:BT="once per week",0.14,IF('6 months'!BT:BT="2-6 times/week",0.8,IF('6 months'!BT:BT="1 or more per day",1)))))</f>
        <v>0.08</v>
      </c>
      <c r="BU31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0.8</v>
      </c>
      <c r="BV31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31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31">
        <f>IF('6 months'!BX:BX="Never/less than 1 per month",0.02,IF('6 months'!BX:BX="1-3 per month",0.08,IF('6 months'!BX:BX="once per week",0.14,IF('6 months'!BX:BX="2-4 per week",0.43,IF('6 months'!BX:BX="more than 4 per week",0.8)))))</f>
        <v>0.14000000000000001</v>
      </c>
      <c r="BY31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31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31">
        <f>IF('6 months'!CA:CA="Never/less than 1 per month",0.02,IF('6 months'!CA:CA="1-3 per month",0.08,IF('6 months'!CA:CA="once per week",0.14,IF('6 months'!CA:CA="2-4 per week",0.43,IF('6 months'!CA:CA="more than 4 per week",0.8)))))</f>
        <v>0.14000000000000001</v>
      </c>
      <c r="CB31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31">
        <f>IF('6 months'!CC:CC="Never/less than 1 per month",0.02,IF('6 months'!CC:CC="1-3 per month",0.08,IF('6 months'!CC:CC="one per week",0.14,IF('6 months'!CC:CC="2-6 per week",0.8,IF('6 months'!CC:CC="1 or more per day",1)))))</f>
        <v>0.8</v>
      </c>
      <c r="CD31">
        <f>IF('6 months'!CD:CD="Never/less than 1/month",0.02,IF('6 months'!CD:CD="1-3 times/month",0.08,IF('6 months'!CD:CD="once per week",0.14,IF('6 months'!CD:CD="2-4 times/week",0.43,IF('6 months'!CD:CD="more than 4 times/week",0.8)))))</f>
        <v>0.08</v>
      </c>
      <c r="CE31">
        <f>IF('6 months'!CE:CE="Never/less than 1 per month",0.02,IF('6 months'!CE:CE="1-3 per month",0.08,IF('6 months'!CE:CE="1 per week",0.14,IF('6 months'!CE:CE="2-4 per week",0.8,IF('6 months'!CE:CE="more than 4 per week",0.8)))))</f>
        <v>0.14000000000000001</v>
      </c>
      <c r="CF31">
        <f>IF('6 months'!CF:CF="Never/less than 1 per month",0.02,IF('6 months'!CF:CF="1-3 per month",0.08,IF('6 months'!CF:CF="once per week",0.14,IF('6 months'!CF:CF="2-4 per week",0.43,IF('6 months'!CF:CF="more than 4 per week",0.8)))))</f>
        <v>0.02</v>
      </c>
      <c r="CG31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0.08</v>
      </c>
      <c r="CH31">
        <f>IF('6 months'!CH:CH="Never/less than once per month",0.02,IF('6 months'!CH:CH="1-3 times per month",0.08,IF('6 months'!CH:CH="once per week",0.14,IF('6 months'!CH:CH="more than once week",0.43))))</f>
        <v>0.02</v>
      </c>
      <c r="CI31">
        <f>IF('6 months'!CI:CI="Never/less than once per month",0.02,IF('6 months'!CI:CI="1-3 times per month",0.08,IF('6 months'!CI:CI="once per week",0.14,IF('6 months'!CI:CI="more than once week",0.43))))</f>
        <v>0.02</v>
      </c>
      <c r="CJ31">
        <f>IF('6 months'!CJ:CJ="Never/less than 1/month",0.02,IF('6 months'!CJ:CJ="1-3 times per month",0.08,IF('6 months'!CJ:CJ="once per week",0.14,IF('6 months'!CJ:CJ="2-6 times/week",0.8,IF('6 months'!CJ:CJ="1 or more per day",1)))))</f>
        <v>0.14000000000000001</v>
      </c>
      <c r="CK31">
        <f>IF('6 months'!CK:CK="Never/less than 1 per month",0.02,IF('6 months'!CK:CK="1-3 per month",0.08,IF('6 months'!CK:CK="one per week",0.14,IF('6 months'!CK:CK="2-6 per week",0.8,IF('6 months'!CK:CK="1 or more per day",1)))))</f>
        <v>0.14000000000000001</v>
      </c>
      <c r="CL31">
        <f>IF('6 months'!CL:CL="Never/less than 1 per month",0.02,IF('6 months'!CL:CL="1-3 per month",0.08,IF('6 months'!CL:CL="one per week",0.14,IF('6 months'!CL:CL="2-6 per week",0.8,IF('6 months'!CL:CL="1 or more per day",1)))))</f>
        <v>0.08</v>
      </c>
      <c r="CM31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31">
        <f>IF('6 months'!CN:CN="Never/less than 1 per month",0.02,IF('6 months'!CN:CN="1-3 per month",0.08,IF('6 months'!CN:CN="once per week",0.14,IF('6 months'!CN:CN="2-4 per week",0.43,IF('6 months'!CN:CN="more than 4 per week",0.8)))))</f>
        <v>0.08</v>
      </c>
      <c r="CO31">
        <f>IF('6 months'!CO:CO="Never/less than 1 per month",0.02,IF('6 months'!CO:CO="1-3 per month",0.08,IF('6 months'!CO:CO="1 per week",0.14,IF('6 months'!CO:CO="more than 1 per week",0.8))))</f>
        <v>0.8</v>
      </c>
      <c r="CP31">
        <f>IF('6 months'!CP:CP="Never/less than 1 per month",0.02,IF('6 months'!CP:CP="1-3 per month",0.08,IF('6 months'!CP:CP="1 per week",0.14,IF('6 months'!CP:CP="2-4 per week",0.8,IF('6 months'!CP:CP="more than 4 per week",0.8)))))</f>
        <v>0.14000000000000001</v>
      </c>
      <c r="CQ31">
        <f>IF('6 months'!CQ:CQ="Never/less than once per month",0.02,IF('6 months'!CQ:CQ="1-3 times per month",0.08,IF('6 months'!CQ:CQ="once per week",0.14,IF('6 months'!CQ:CQ="more than once week",0.43))))</f>
        <v>0.08</v>
      </c>
      <c r="CR31">
        <f>IF('6 months'!CR:CR="Never/less than 1/month",0.02,IF('6 months'!CR:CR="1-3 times/month",0.08,IF('6 months'!CR:CR="once per week",0.14,IF('6 months'!CR:CR="2-4 times/week",0.43,IF('6 months'!CR:CR="more than 4 times/week",0.8)))))</f>
        <v>0.14000000000000001</v>
      </c>
      <c r="CS31">
        <f>IF('6 months'!CS:CS="Never/less than 1 per month",0.02,IF('6 months'!CS:CS="1-3 per month",0.08,IF('6 months'!CS:CS="one per week",0.14,IF('6 months'!CS:CS="2-4 per week",0.43,IF('6 months'!CS:CS="more than 4 per week",0.8)))))</f>
        <v>0.02</v>
      </c>
      <c r="CT31">
        <f>IF('6 months'!CT:CT="Never/less than 1 per month",0.02,IF('6 months'!CT:CT="1-3 per month",0.08,IF('6 months'!CT:CT="1 per week",0.14,IF('6 months'!CT:CT="more than 1 per week",0.8))))</f>
        <v>0.14000000000000001</v>
      </c>
      <c r="CU31">
        <f>IF('6 months'!CU:CU="Never/less than 1/month",0.02,IF('6 months'!CU:CU="1-3 times per month",0.08,IF('6 months'!CU:CU="once per week",0.14,IF('6 months'!CU:CU="2-6 times/week",0.8,IF('6 months'!CU:CU="1 or more per day",1)))))</f>
        <v>0.8</v>
      </c>
      <c r="CV31">
        <f>IF('6 months'!CV:CV="Never/less than 1/month",0.02,IF('6 months'!CV:CV="1-3 times/month",0.08,IF('6 months'!CV:CV="once per week",0.14,IF('6 months'!CV:CV="2-4 times/week",0.43,IF('6 months'!CV:CV="more than 4 times/week",0.8)))))</f>
        <v>0.14000000000000001</v>
      </c>
      <c r="CW31">
        <f>IF('6 months'!CW:CW="Never/less than 1 per month",0.02,IF('6 months'!CW:CW="1-3 per month",0.08,IF('6 months'!CW:CW="1 per week",0.14,IF('6 months'!CW:CW="more than 1 per week",0.8))))</f>
        <v>0.02</v>
      </c>
      <c r="CX31">
        <f>IF('6 months'!CX:CX="Never/less than once per month",0.02,IF('6 months'!CX:CX="1-3 times per month",0.08,IF('6 months'!CX:CX="once per week",0.14,IF('6 months'!CX:CX="more than once week",0.43))))</f>
        <v>0.14000000000000001</v>
      </c>
      <c r="CY31">
        <f>IF('6 months'!CY:CY="Never/less than 1 per month",0.02,IF('6 months'!CY:CY="1-3 per month",0.08,IF('6 months'!CY:CY="once per week",0.14,IF('6 months'!CY:CY="2-4 per week",0.43,IF('6 months'!CY:CY="more than 4 per week",0.8)))))</f>
        <v>0.08</v>
      </c>
      <c r="CZ31">
        <f>IF('6 months'!CZ:CZ="Never/less than 1 per month",0.02,IF('6 months'!CZ:CZ="1-3 per month",0.08,IF('6 months'!CZ:CZ="1-4 per week",0.43,IF('6 months'!CZ:CZ="more than 4 per week",0.8))))</f>
        <v>0.08</v>
      </c>
      <c r="DA31">
        <f>IF('6 months'!DA:DA="Never/less than 1 per month",0.02,IF('6 months'!DA:DA="1-3 per month",0.08,IF('6 months'!DA:DA="once per week",0.14,IF('6 months'!DA:DA="2-4 per week",0.43,IF('6 months'!DA:DA="more than 4 per week",0.8)))))</f>
        <v>0.02</v>
      </c>
      <c r="DB31">
        <f>IF('6 months'!DB:DB="Never/less than 1 per month",0.02,IF('6 months'!DB:DB="1-3 per month",0.08,IF('6 months'!DB:DB="1-4 per week",0.43,IF('6 months'!DB:DB="more than 4 per week",0.8))))</f>
        <v>0.02</v>
      </c>
      <c r="DC31">
        <f>IF('6 months'!DC:DC="Never/less than 1 per month",0.02,IF('6 months'!DC:DC="1-3 per month",0.08,IF('6 months'!DC:DC="once per week",0.14,IF('6 months'!DC:DC="2-4 per week",0.43,IF('6 months'!DC:DC="more than 4 per week",0.8)))))</f>
        <v>0.14000000000000001</v>
      </c>
      <c r="DD31">
        <f>IF('6 months'!DD:DD="Never/less than 1 per month",0.02,IF('6 months'!DD:DD="1-3 per month",0.08,IF('6 months'!DD:DD="one per week",0.14,IF('6 months'!DD:DD="2-4 per week",0.43,IF('6 months'!DD:DD="more than 4 per week",0.8)))))</f>
        <v>0.02</v>
      </c>
      <c r="DE31">
        <f>IF('6 months'!DE:DE="Never/less than 1 per month",0.02,IF('6 months'!DE:DE="1-3 per month",0.08,IF('6 months'!DE:DE="1 per week",0.14,IF('6 months'!DE:DE="2-4 per week",0.8,IF('6 months'!DE:DE="more than 4 per week",0.8)))))</f>
        <v>0.14000000000000001</v>
      </c>
      <c r="DF31">
        <f>IF('6 months'!DF:DF="Never/less than once per month",0.02,IF('6 months'!DF:DF="1-3 times per month",0.08,IF('6 months'!DF:DF="once per week",0.14,IF('6 months'!DF:DF="more than once week",0.43))))</f>
        <v>0.02</v>
      </c>
      <c r="DG31">
        <f>IF('6 months'!DG:DG="Never/less than 1 per month",0.02,IF('6 months'!DG:DG="1-3 per month",0.08,IF('6 months'!DG:DG="1 per week",0.14,IF('6 months'!DG:DG="more than 1 per week",0.8))))</f>
        <v>0.02</v>
      </c>
      <c r="DH31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31">
        <f>IF('6 months'!DI:DI="Never/less than 1/month",0.02,IF('6 months'!DI:DI="1-3 times/month",0.08,IF('6 months'!DI:DI="once per week",0.14,IF('6 months'!DI:DI="2-4 times/week",0.43,IF('6 months'!DI:DI="1 or more per day",1)))))</f>
        <v>0.43</v>
      </c>
      <c r="DJ31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31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0.08</v>
      </c>
      <c r="DL31">
        <f>IF('6 months'!DL:DL="Never/less than 1 per month",0.02,IF('6 months'!DL:DL="1-3 per month",0.08,IF('6 months'!DL:DL="once per week",0.14,IF('6 months'!DL:DL="2-4 per week",0.43,IF('6 months'!DL:DL="more than 4 per week",0.8)))))</f>
        <v>0.08</v>
      </c>
      <c r="DM31">
        <f>IF('6 months'!DM:DM="never/less than 1 per month",0.02,IF('6 months'!DM:DM="1-3 times per month",0.08,IF('6 months'!DM:DM="once per week",0.14,IF('6 months'!DM:DM="2-4 imes/week",0.43,IF('6 months'!DM:DM="more than 4 times per week",0.8)))))</f>
        <v>0.08</v>
      </c>
      <c r="DN31">
        <f>IF('6 months'!DN:DN="Never/less than 1 per month",0.02,IF('6 months'!DN:DN="1-3 per month",0.08,IF('6 months'!DN:DN="one per week",0.14,IF('6 months'!DN:DN="2-4 per week",0.43,IF('6 months'!DN:DN="more than 4 per week",0.8)))))</f>
        <v>0.08</v>
      </c>
      <c r="DO31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31">
        <f>IF('6 months'!DP:DP="Never/less than 1 per month",0.02,IF('6 months'!DP:DP="1-3 per month",0.08,IF('6 months'!DP:DP="once per week",0.14,IF('6 months'!DP:DP="2-4 per week",0.43,IF('6 months'!DP:DP="more than 4 per week",0.8)))))</f>
        <v>0.08</v>
      </c>
      <c r="DQ31">
        <f>IF('6 months'!DQ:DQ="Never/less than 1 per month",0.02,IF('6 months'!DQ:DQ="1-3 per month",0.08,IF('6 months'!DQ:DQ="once per week",0.14,IF('6 months'!DQ:DQ="2-4 per week",0.43,IF('6 months'!DQ:DQ="more than 4  per week",0.8)))))</f>
        <v>0.14000000000000001</v>
      </c>
      <c r="DR31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31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31">
        <f>IF('6 months'!DT:DT="Never/less than 1 per month",0.02,IF('6 months'!DT:DT="1-3 per month",0.08,IF('6 months'!DT:DT="once per week",0.14,IF('6 months'!DT:DT="2-4 per week",0.43,IF('6 months'!DT:DT="more than 4  per week",0.8)))))</f>
        <v>0.02</v>
      </c>
      <c r="DU31">
        <f>IF('6 months'!DU:DU="Never/less than 1 per month",0.02,IF('6 months'!DU:DU="1-3 per month",0.08,IF('6 months'!DU:DU="one per week",0.14,IF('6 months'!DU:DU="2-6 per week",0.8,IF('6 months'!DU:DU="1 or more per day",1)))))</f>
        <v>0.08</v>
      </c>
      <c r="DV31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31">
        <f>IF('6 months'!DW:DW="Never/less than 1 per month",0.02,IF('6 months'!DW:DW="1-3 per month",0.08,IF('6 months'!DW:DW="once per week",0.14,IF('6 months'!DW:DW="2-4 per week",0.43,IF('6 months'!DW:DW="more than 4 per week",0.8)))))</f>
        <v>0.14000000000000001</v>
      </c>
      <c r="DX31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31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0.08</v>
      </c>
      <c r="DZ31">
        <f>IF('6 months'!DZ:DZ="Never/less than 1/month",0.02,IF('6 months'!DZ:DZ="1-3 times/month",0.08,IF('6 months'!DZ:DZ="once per week",0.14,IF('6 months'!DZ:DZ="2-4 times/week",0.43,IF('6 months'!DZ:DZ="more than 4 times/week",0.8)))))</f>
        <v>0.14000000000000001</v>
      </c>
      <c r="EA31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31">
        <f>IF('6 months'!EB:EB="Never/less than 1 per month",0.02,IF('6 months'!EB:EB="1-3 per month",0.08,IF('6 months'!EB:EB="once per week",0.14,IF('6 months'!EB:EB="2-4 per week",0.43,IF('6 months'!EB:EB="more than 4 per week",0.8)))))</f>
        <v>0.02</v>
      </c>
      <c r="EC31">
        <f>IF('6 months'!EC:EC="Never/less than 1 per month",0.02,IF('6 months'!EC:EC="1-3 per month",0.08,IF('6 months'!EC:EC="once per week",0.14,IF('6 months'!EC:EC="2-4 per week",0.43,IF('6 months'!EC:EC="more than 4 per week",0.8)))))</f>
        <v>0.14000000000000001</v>
      </c>
      <c r="ED31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31">
        <f>IF('6 months'!EE:EE="Never/less than 1/month",0.02,IF('6 months'!EE:EE="1-3 times per month",0.08,IF('6 months'!EE:EE="once per week",0.14,IF('6 months'!EE:EE="2-6 times/week",0.8,IF('6 months'!EE:EE="1 or more per day",1)))))</f>
        <v>0.02</v>
      </c>
      <c r="EF31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31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31">
        <f>IF('6 months'!EH:EH="Never/less than 1 per month",0.02,IF('6 months'!EH:EH="1-3 per month",0.08,IF('6 months'!EH:EH="once per week",0.14,IF('6 months'!EH:EH="2-4 per week",0.43,IF('6 months'!EH:EH="more than 4 per week",0.8)))))</f>
        <v>0.14000000000000001</v>
      </c>
      <c r="EI31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3</v>
      </c>
      <c r="EJ31">
        <f>IF('6 months'!EJ:EJ="Never/less than once per month",0.02,IF('6 months'!EJ:EJ="1-3 times per month",0.08,IF('6 months'!EJ:EJ="once per week",0.14,IF('6 months'!EJ:EJ="more than once week",0.43))))</f>
        <v>0.08</v>
      </c>
      <c r="EK31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31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0.43</v>
      </c>
      <c r="EM31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0.14000000000000001</v>
      </c>
      <c r="EN31">
        <f>IF('6 months'!EN:EN="Never/less than 1 per month",0.02,IF('6 months'!EN:EN="1-3 per month",0.08,IF('6 months'!EN:EN="1 per week",0.14,IF('6 months'!EN:EN="2-4 per week",0.8,IF('6 months'!EN:EN="more than 4 per week",0.8)))))</f>
        <v>0.08</v>
      </c>
      <c r="EO31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0.8</v>
      </c>
      <c r="EP31">
        <f>IF('6 months'!EP:EP="Never/less than 1/month",0.02,IF('6 months'!EP:EP="1-3 times/month",0.08,IF('6 months'!EP:EP="once per week",0.14,IF('6 months'!EP:EP="2-4 times/week",0.43,IF('6 months'!EP:EP="more than 4 times/week",0.8)))))</f>
        <v>0.14000000000000001</v>
      </c>
      <c r="EQ31">
        <f>IF('6 months'!EQ:EQ="Never/less than 1/month",0.02,IF('6 months'!EQ:EQ="1-3 times/month",0.08,IF('6 months'!EQ:EQ="once per week",0.14,IF('6 months'!EQ:EQ="2-4 times/week",0.43,IF('6 months'!EQ:EQ="more than 4 times/week",0.8)))))</f>
        <v>0.14000000000000001</v>
      </c>
    </row>
    <row r="32" spans="1:147" x14ac:dyDescent="0.25">
      <c r="A32">
        <v>203</v>
      </c>
      <c r="B32">
        <f>IF('6 months'!B:B="Never/less than 1/month",0.02,IF('6 months'!B:B="1-3 times per month",0.08,IF('6 months'!B:B="once per week",0.14,IF('6 months'!B:B="2-6 times/week",0.8,IF('6 months'!B:B="1 or more per day",1)))))</f>
        <v>0.08</v>
      </c>
      <c r="C32">
        <f>IF('6 months'!C:C="Never/less than 1/month",0.02,IF('6 months'!C:C="1-3 times per month",0.08,IF('6 months'!C:C="once per week",0.14,IF('6 months'!C:C="2-6 times/week",0.8,IF('6 months'!C:C="1 or more per day",1)))))</f>
        <v>0.14000000000000001</v>
      </c>
      <c r="D32">
        <f>IF('6 months'!D:D="Never/less than 1/month",0.02,IF('6 months'!D:D="1-3 times per month",0.08,IF('6 months'!D:D="once per week",0.14,IF('6 months'!D:D="2-6 times/week",0.8,IF('6 months'!D:D="1 or more per day",1)))))</f>
        <v>0.8</v>
      </c>
      <c r="E32">
        <f>IF('6 months'!E:E="Never/less than 1 per month",0.02,IF('6 months'!E:E="1-3 per month",0.08,IF('6 months'!E:E="once per week",0.14,IF('6 months'!E:E="2-4 per week",0.43,IF('6 months'!E:E="1 or more per day",1)))))</f>
        <v>0.02</v>
      </c>
      <c r="F32">
        <f>IF('6 months'!F:F="Never/less than 1/month",0.02,IF('6 months'!F:F="1-3 times/month",0.08,IF('6 months'!F:F="once per week",0.14,IF('6 months'!F:F="2-4 times/week",0.43,IF('6 months'!F:F="more than 4 times/week",0.8)))))</f>
        <v>0.14000000000000001</v>
      </c>
      <c r="G32">
        <f>IF('6 months'!G:G="Never/less than 1/month",0.02,IF('6 months'!G:G="1-3 times per month",0.08,IF('6 months'!G:G="once per week",0.14,IF('6 months'!G:G="2-6 times/week",0.8,IF('6 months'!G:G="1 or more per day",1)))))</f>
        <v>0.14000000000000001</v>
      </c>
      <c r="H32">
        <f>IF('6 months'!H:H="Never/less than 1 per month",0.02,IF('6 months'!H:H="1-3 per month",0.08,IF('6 months'!H:H="once per week",0.14,IF('6 months'!H:H="2-4 per week",0.43,IF('6 months'!H:H="more than 4 per week",0.8)))))</f>
        <v>0.02</v>
      </c>
      <c r="I32">
        <f>IF('6 months'!I:I="Never/less than 1 per month",0.02,IF('6 months'!I:I="1-3 per month",0.08,IF('6 months'!I:I="once per week",0.14,IF('6 months'!I:I="2-4 per week",0.43,IF('6 months'!I:I="more than 4 per week",0.8)))))</f>
        <v>0.02</v>
      </c>
      <c r="J32">
        <f>IF('6 months'!J:J="Never/less than 1 per month",0.02,IF('6 months'!J:J="1-3 per month",0.08,IF('6 months'!J:J="once per week",0.14,IF('6 months'!J:J="2-4 per week",0.43,IF('6 months'!J:J="more than 4 per week",0.8)))))</f>
        <v>0.02</v>
      </c>
      <c r="K32">
        <f>IF('6 months'!K:K="Never/less than 1 per month",0.02,IF('6 months'!K:K="1-3 per month",0.08,IF('6 months'!K:K="1 per week",0.14,IF('6 months'!K:K="2-4 per week",0.8,IF('6 months'!K:K="more than 4 per week",0.8)))))</f>
        <v>0.02</v>
      </c>
      <c r="L32">
        <f>IF('6 months'!L:L="Never/less than 1/month",0.02,IF('6 months'!L:L="1-3 times/month",0.08,IF('6 months'!L:L="once per week",0.14,IF('6 months'!L:L="2-4 times/week",0.43,IF('6 months'!L:L="more than 4 times/week",0.8)))))</f>
        <v>0.08</v>
      </c>
      <c r="M32">
        <f>IF('6 months'!M:M="Never/less than 1/month",0.02,IF('6 months'!M:M="1-3 times/month",0.08,IF('6 months'!M:M="once per week",0.14,IF('6 months'!M:M="2-4 times/week",0.43,IF('6 months'!M:M="more than 4 times/week",0.8)))))</f>
        <v>0.08</v>
      </c>
      <c r="N32">
        <f>IF('6 months'!N:N="Never/less than 1 per month",0.02,IF('6 months'!N:N="1-3 per month",0.08,IF('6 months'!N:N="1 per week",0.14,IF('6 months'!N:N="2-4 per week",0.8,IF('6 months'!N:N="more than 4 per week",0.8)))))</f>
        <v>0.02</v>
      </c>
      <c r="O32">
        <f>IF('6 months'!O:O="Never/less than 1 per month",0.02,IF('6 months'!O:O="1-3 per month",0.08,IF('6 months'!O:O="one per week",0.14,IF('6 months'!O:O="2-6 per week",0.8,IF('6 months'!O:O="1 or more per day",1)))))</f>
        <v>0.02</v>
      </c>
      <c r="P32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32">
        <f>IF('6 months'!Q:Q="Never/less than 1 per month",0.02,IF('6 months'!Q:Q="1-3 per month",0.08,IF('6 months'!Q:Q="1 per week",0.14,IF('6 months'!Q:Q="2-6 per week",0.8,IF('6 months'!Q:Q="1 per day",1,IF('6 months'!Q:Q="more than 1 per day",2.5))))))</f>
        <v>0.08</v>
      </c>
      <c r="R32">
        <f>IF('6 months'!R:R="Never/less than once per month",0.02,IF('6 months'!R:R="1-3 times per month",0.08,IF('6 months'!R:R="once per week",0.14,IF('6 months'!R:R="more than once week",0.43))))</f>
        <v>0.02</v>
      </c>
      <c r="S32">
        <f>IF('6 months'!S:S="Never/less than 1 per month",0.02,IF('6 months'!S:S="1-3 per month",0.08,IF('6 months'!S:S="1 per week",0.14,IF('6 months'!S:S="more than 1 per week",0.8))))</f>
        <v>0.02</v>
      </c>
      <c r="T32">
        <f>IF('6 months'!T:T="Never/less than once per month",0.02,IF('6 months'!T:T="1-3 times per month",0.08,IF('6 months'!T:T="once per week",0.14,IF('6 months'!T:T="more than once week",0.43))))</f>
        <v>0.08</v>
      </c>
      <c r="U32">
        <f>IF('6 months'!U:U="Never/less than 1/month",0.02,IF('6 months'!U:U="1-3 times/month",0.08,IF('6 months'!U:U="once per week",0.14,IF('6 months'!U:U="2-4 times/week",0.43,IF('6 months'!U:U="more than 4 times/week",0.8)))))</f>
        <v>0.43</v>
      </c>
      <c r="V32">
        <f>IF('6 months'!V:V="Never/less than 1/month",0.02,IF('6 months'!V:V="1-3 times/month",0.08,IF('6 months'!V:V="once per week",0.14,IF('6 months'!V:V="2-4 times/week",0.43,IF('6 months'!V:V="more than 4 times/week",0.8)))))</f>
        <v>0.02</v>
      </c>
      <c r="W32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32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2.5</v>
      </c>
      <c r="Y32">
        <f>IF('6 months'!Y:Y="Never/less than 1 per month",0.02,IF('6 months'!Y:Y="1-3 per month",0.08,IF('6 months'!Y:Y="once per week",0.14,IF('6 months'!Y:Y="2-4 per week",0.43,IF('6 months'!Y:Y="more than 4 per week",0.8)))))</f>
        <v>0.02</v>
      </c>
      <c r="Z32">
        <f>IF('6 months'!Z:Z="Never/less than 1 per month",0.02,IF('6 months'!Z:Z="1-3 per month",0.08,IF('6 months'!Z:Z="once per week",0.14,IF('6 months'!Z:Z="2-4 per week",0.43,IF('6 months'!Z:Z="more than 4 per week",0.8)))))</f>
        <v>0.02</v>
      </c>
      <c r="AA32">
        <f>IF('6 months'!AA:AA="Never/less than 1 per month",0.02,IF('6 months'!AA:AA="1-3 per month",0.08,IF('6 months'!AA:AA="once per week",0.14,IF('6 months'!AA:AA="2-4 per week",0.43,IF('6 months'!AA:AA="more than 4 per week",0.8)))))</f>
        <v>0.43</v>
      </c>
      <c r="AB32">
        <f>IF('6 months'!AB:AB="Never/less than 1 per month",0.02,IF('6 months'!AB:AB="1-3 per month",0.08,IF('6 months'!AB:AB="once per week",0.14,IF('6 months'!AB:AB="2-4 per week",0.43,IF('6 months'!AB:AB="more than 4 per week",0.8)))))</f>
        <v>0.08</v>
      </c>
      <c r="AC32">
        <f>IF('6 months'!AC:AC="Never/less than 1 per month",0.02,IF('6 months'!AC:AC="1-3 per month",0.08,IF('6 months'!AC:AC="once per week",0.14,IF('6 months'!AC:AC="2-4 per week",0.43,IF('6 months'!AC:AC="more than 4 per week",0.8)))))</f>
        <v>0.08</v>
      </c>
      <c r="AD32">
        <f>IF('6 months'!AD:AD="Never/less than 1 per month",0.02,IF('6 months'!AD:AD="1-3 per month",0.08,IF('6 months'!AD:AD="one per week",0.14,IF('6 months'!AD:AD="2-4 per week",0.43,IF('6 months'!AD:AD="more than 4 per week",0.8)))))</f>
        <v>0.43</v>
      </c>
      <c r="AE32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0.02</v>
      </c>
      <c r="AF32">
        <f>IF('6 months'!AF:AF="Never/less than 1 per month",0.02,IF('6 months'!AF:AF="1-3 per month",0.08,IF('6 months'!AF:AF="one per week",0.14,IF('6 months'!AF:AF="2-6 per week",0.8,IF('6 months'!AF:AF="1 or more per day",1)))))</f>
        <v>0.08</v>
      </c>
      <c r="AG32">
        <f>IF('6 months'!AG:AG="never/less than 1 per month",0.02,IF('6 months'!AG:AG="1-3 times per month",0.08,IF('6 months'!AG:AG="once per week",0.14,IF('6 months'!AG:AG="2-4 times per week",0.43,IF('6 months'!AG:AG="more than 4 times per week",0.8)))))</f>
        <v>0.08</v>
      </c>
      <c r="AH32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0.14000000000000001</v>
      </c>
      <c r="AI32">
        <f>IF('6 months'!AI:AI="Never/less than once per month",0.02,IF('6 months'!AI:AI="1-3 times per month",0.08,IF('6 months'!AI:AI="once per week",0.14,IF('6 months'!AI:AI="more than once week",0.43))))</f>
        <v>0.02</v>
      </c>
      <c r="AJ32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32">
        <f>IF('6 months'!AK:AK="Never/less than 1 per month",0.02,IF('6 months'!AK:AK="1-3 per month",0.08,IF('6 months'!AK:AK="one per week",0.14,IF('6 months'!AK:AK="2-6 per week",0.8,IF('6 months'!AK:AK="1 or more per day",1)))))</f>
        <v>0.14000000000000001</v>
      </c>
      <c r="AL32">
        <f>IF('6 months'!AL:AL="Never/less than 1/month",0.02,IF('6 months'!AL:AL="1-3 times/month",0.08,IF('6 months'!AL:AL="once per week",0.14,IF('6 months'!AL:AL="2-4 times/week",0.43,IF('6 months'!AL:AL="more than 4 times/week",0.8)))))</f>
        <v>0.14000000000000001</v>
      </c>
      <c r="AM32">
        <f>IF('6 months'!AM:AM="Never/less than 1 per month",0.02,IF('6 months'!AM:AM="1-3 per month",0.08,IF('6 months'!AM:AM="one per week",0.14,IF('6 months'!AM:AM="2-6 per week",0.8,IF('6 months'!AM:AM="1 or more per day",1)))))</f>
        <v>0.02</v>
      </c>
      <c r="AN32">
        <f>IF('6 months'!AN:AN="Never/less than 1 per month",0.02,IF('6 months'!AN:AN="1-3 per month",0.08,IF('6 months'!AN:AN="1 per week",0.14,IF('6 months'!AN:AN="2-4 per week",0.8,IF('6 months'!AN:AN="more than 4 per week",0.8)))))</f>
        <v>0.08</v>
      </c>
      <c r="AO32">
        <f>IF('6 months'!AO:AO="Never/less than 1 per month",0.02,IF('6 months'!AO:AO="1-3 per month",0.08,IF('6 months'!AO:AO="once per week",0.14,IF('6 months'!AO:AO="2-4 per week",0.43,IF('6 months'!AO:AO="more than 4 per week",0.8)))))</f>
        <v>0.08</v>
      </c>
      <c r="AP32">
        <f>IF('6 months'!AP:AP="Never/less than 1 per month",0.02,IF('6 months'!AP:AP="1-3 per month",0.08,IF('6 months'!AP:AP="1 per week",0.14,IF('6 months'!AP:AP="more than 1 per week",0.8))))</f>
        <v>0.08</v>
      </c>
      <c r="AQ32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32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32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32">
        <f>IF('6 months'!AT:AT="Never/less than 1 per month",0.02,IF('6 months'!AT:AT="1-3 per month",0.08,IF('6 months'!AT:AT="1-4 per week",0.43,IF('6 months'!AT:AT="more than 4 per week",0.8))))</f>
        <v>0.02</v>
      </c>
      <c r="AU32">
        <f>IF('6 months'!AU:AU="Never/less than 1 per month",0.02,IF('6 months'!AU:AU="1-3 per month",0.08,IF('6 months'!AU:AU="once per week",0.14,IF('6 months'!AU:AU="2-4 per week",0.43,IF('6 months'!AU:AU="more than 4 per week",0.8)))))</f>
        <v>0.08</v>
      </c>
      <c r="AV32">
        <f>IF('6 months'!AV:AV="Never/less than 1 per month",0.02,IF('6 months'!AV:AV="1-3 per month",0.08,IF('6 months'!AV:AV="one per week",0.14,IF('6 months'!AV:AV="2-6 per week",0.8,IF('6 months'!AV:AV="1 or more per day",1)))))</f>
        <v>0.02</v>
      </c>
      <c r="AW32">
        <f>IF('6 months'!AW:AW="Never/less than 1 per month",0.02,IF('6 months'!AW:AW="1-3 per month",0.08,IF('6 months'!AW:AW="once per week",0.14,IF('6 months'!AW:AW="2-4 per week",0.43,IF('6 months'!AW:AW="more than 4 per week",0.8)))))</f>
        <v>0.08</v>
      </c>
      <c r="AX32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32">
        <f>IF('6 months'!AY:AY="Never/less than 1 per month",0.02,IF('6 months'!AY:AY="1-3 per month",0.08,IF('6 months'!AY:AY="1 per week",0.14,IF('6 months'!AY:AY="2-4 per week",0.43,IF('6 months'!AY:AY="more than 4 per week",0.8)))))</f>
        <v>0.08</v>
      </c>
      <c r="AZ32">
        <f>IF('6 months'!AZ:AZ="Never/less than 1 per month",0.02,IF('6 months'!AZ:AZ="1-3 per month",0.08,IF('6 months'!AZ:AZ="once per week",0.14,IF('6 months'!AZ:AZ="2-4 per week",0.43,IF('6 months'!AZ:AZ="more than 4 per week",0.8)))))</f>
        <v>0.02</v>
      </c>
      <c r="BA32">
        <f>IF('6 months'!BA:BA="Never/less than 1 per month",0.02,IF('6 months'!BA:BA="1-3 per month",0.08,IF('6 months'!BA:BA="1 per week",0.14,IF('6 months'!BA:BA="2-4 per week",0.8,IF('6 months'!BA:BA="more than 4 per week",0.8)))))</f>
        <v>0.08</v>
      </c>
      <c r="BB32">
        <f>IF('6 months'!BB:BB="Never/less than 1 per month",0.02,IF('6 months'!BB:BB="1-3 per month",0.08,IF('6 months'!BB:BB="1 per week",0.14,IF('6 months'!BB:BB="2-4 per week",0.8,IF('6 months'!BB:BB="more than 4 per week",0.8)))))</f>
        <v>0.02</v>
      </c>
      <c r="BC32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32">
        <f>IF('6 months'!BD:BD="Never/less than 1 per month",0.02,IF('6 months'!BD:BD="1-3 per month",0.08,IF('6 months'!BD:BD="1 per week",0.14,IF('6 months'!BD:BD="more than 1 per week",0.8))))</f>
        <v>0.02</v>
      </c>
      <c r="BE32">
        <f>IF('6 months'!BE:BE="Never/less than 1 per month",0.02,IF('6 months'!BE:BE="1-3 per month",0.08,IF('6 months'!BE:BE="1 per week",0.14,IF('6 months'!BE:BE="more than 1 per week",0.8))))</f>
        <v>0.08</v>
      </c>
      <c r="BF32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32">
        <f>IF('6 months'!BG:BG="Never/less than 1/month",0.02,IF('6 months'!BG:BG="1-3 times/month",0.08,IF('6 months'!BG:BG="once per week",0.14,IF('6 months'!BG:BG="2-4 times/week",0.43,IF('6 months'!BG:BG="more than 4 times/week",0.8)))))</f>
        <v>0.08</v>
      </c>
      <c r="BH32">
        <f>IF('6 months'!BH:BH="Never/less than 1/month",0.02,IF('6 months'!BH:BH="1-3 times/month",0.08,IF('6 months'!BH:BH="once per week",0.14,IF('6 months'!BH:BH="2-4 times/week",0.43,IF('6 months'!BH:BH="more than 4 times/week",0.8)))))</f>
        <v>0.02</v>
      </c>
      <c r="BI32">
        <f>IF('6 months'!BI:BI="Never/less than 1/month",0.02,IF('6 months'!BI:BI="1-3 times/month",0.08,IF('6 months'!BI:BI="once per week",0.14,IF('6 months'!BI:BI="2-4 times/week",0.43,IF('6 months'!BI:BI="1 or more per day",1)))))</f>
        <v>0.02</v>
      </c>
      <c r="BJ32">
        <f>IF('6 months'!BJ:BJ="Never/less than 1 per month",0.02,IF('6 months'!BJ:BJ="1-3 per month",0.08,IF('6 months'!BJ:BJ="one per week",0.14,IF('6 months'!BJ:BJ="2-4 per week",0.43,IF('6 months'!BJ:BJ="more than 4 per week",0.8)))))</f>
        <v>0.43</v>
      </c>
      <c r="BK32">
        <f>IF('6 months'!BK:BK="Never/less than 1 per month",0.02,IF('6 months'!BK:BK="1-3 per month",0.08,IF('6 months'!BK:BK="once per week",0.14,IF('6 months'!BK:BK="2-4 per week",0.43,IF('6 months'!BK:BK="more than 4 per week",0.8)))))</f>
        <v>0.02</v>
      </c>
      <c r="BL32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32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32">
        <f>IF('6 months'!BN:BN="Never/less than 1 per month",0.02,IF('6 months'!BN:BN="1-3 per month",0.08,IF('6 months'!BN:BN="once per week",0.14,IF('6 months'!BN:BN="2-4 per week",0.43,IF('6 months'!BN:BN="more than 4 per week",0.8)))))</f>
        <v>0.08</v>
      </c>
      <c r="BO32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32">
        <f>IF('6 months'!BP:BP="Never/less than 1 per month",0.02,IF('6 months'!BP:BP="1-3 per month",0.08,IF('6 months'!BP:BP="one per week",0.14,IF('6 months'!BP:BP="2-4 per week",0.43,IF('6 months'!BP:BP="more than 4 per week",0.8)))))</f>
        <v>0.14000000000000001</v>
      </c>
      <c r="BQ32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32">
        <f>IF('6 months'!BR:BR="never/less than 1 per month",0.02,IF('6 months'!BR:BR="1-3 times per month",0.08,IF('6 months'!BR:BR="once per week",0.14,IF('6 months'!BR:BR="2-4 times per week",0.43,IF('6 months'!BR:BR="more than 4 times per week",0.8)))))</f>
        <v>0.14000000000000001</v>
      </c>
      <c r="BS32">
        <f>IF('6 months'!BS:BS="Never/less than 1 per month",0.02,IF('6 months'!BS:BS="1-3 per month",0.08,IF('6 months'!BS:BS="once per week",0.14,IF('6 months'!BS:BS="2-4 per week",0.43,IF('6 months'!BS:BS="more than 4 per week",0.8)))))</f>
        <v>0.08</v>
      </c>
      <c r="BT32">
        <f>IF('6 months'!BT:BT="Never/less than 1/month",0.02,IF('6 months'!BT:BT="1-3 times per month",0.08,IF('6 months'!BT:BT="once per week",0.14,IF('6 months'!BT:BT="2-6 times/week",0.8,IF('6 months'!BT:BT="1 or more per day",1)))))</f>
        <v>0.08</v>
      </c>
      <c r="BU32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32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32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32">
        <f>IF('6 months'!BX:BX="Never/less than 1 per month",0.02,IF('6 months'!BX:BX="1-3 per month",0.08,IF('6 months'!BX:BX="once per week",0.14,IF('6 months'!BX:BX="2-4 per week",0.43,IF('6 months'!BX:BX="more than 4 per week",0.8)))))</f>
        <v>0.08</v>
      </c>
      <c r="BY32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32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32">
        <f>IF('6 months'!CA:CA="Never/less than 1 per month",0.02,IF('6 months'!CA:CA="1-3 per month",0.08,IF('6 months'!CA:CA="once per week",0.14,IF('6 months'!CA:CA="2-4 per week",0.43,IF('6 months'!CA:CA="more than 4 per week",0.8)))))</f>
        <v>0.08</v>
      </c>
      <c r="CB32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32">
        <f>IF('6 months'!CC:CC="Never/less than 1 per month",0.02,IF('6 months'!CC:CC="1-3 per month",0.08,IF('6 months'!CC:CC="one per week",0.14,IF('6 months'!CC:CC="2-6 per week",0.8,IF('6 months'!CC:CC="1 or more per day",1)))))</f>
        <v>0.08</v>
      </c>
      <c r="CD32">
        <f>IF('6 months'!CD:CD="Never/less than 1/month",0.02,IF('6 months'!CD:CD="1-3 times/month",0.08,IF('6 months'!CD:CD="once per week",0.14,IF('6 months'!CD:CD="2-4 times/week",0.43,IF('6 months'!CD:CD="more than 4 times/week",0.8)))))</f>
        <v>0.02</v>
      </c>
      <c r="CE32">
        <f>IF('6 months'!CE:CE="Never/less than 1 per month",0.02,IF('6 months'!CE:CE="1-3 per month",0.08,IF('6 months'!CE:CE="1 per week",0.14,IF('6 months'!CE:CE="2-4 per week",0.8,IF('6 months'!CE:CE="more than 4 per week",0.8)))))</f>
        <v>0.02</v>
      </c>
      <c r="CF32">
        <f>IF('6 months'!CF:CF="Never/less than 1 per month",0.02,IF('6 months'!CF:CF="1-3 per month",0.08,IF('6 months'!CF:CF="once per week",0.14,IF('6 months'!CF:CF="2-4 per week",0.43,IF('6 months'!CF:CF="more than 4 per week",0.8)))))</f>
        <v>0.14000000000000001</v>
      </c>
      <c r="CG32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0.14000000000000001</v>
      </c>
      <c r="CH32">
        <f>IF('6 months'!CH:CH="Never/less than once per month",0.02,IF('6 months'!CH:CH="1-3 times per month",0.08,IF('6 months'!CH:CH="once per week",0.14,IF('6 months'!CH:CH="more than once week",0.43))))</f>
        <v>0.02</v>
      </c>
      <c r="CI32">
        <f>IF('6 months'!CI:CI="Never/less than once per month",0.02,IF('6 months'!CI:CI="1-3 times per month",0.08,IF('6 months'!CI:CI="once per week",0.14,IF('6 months'!CI:CI="more than once week",0.43))))</f>
        <v>0.02</v>
      </c>
      <c r="CJ32">
        <f>IF('6 months'!CJ:CJ="Never/less than 1/month",0.02,IF('6 months'!CJ:CJ="1-3 times per month",0.08,IF('6 months'!CJ:CJ="once per week",0.14,IF('6 months'!CJ:CJ="2-6 times/week",0.8,IF('6 months'!CJ:CJ="1 or more per day",1)))))</f>
        <v>0.8</v>
      </c>
      <c r="CK32">
        <f>IF('6 months'!CK:CK="Never/less than 1 per month",0.02,IF('6 months'!CK:CK="1-3 per month",0.08,IF('6 months'!CK:CK="one per week",0.14,IF('6 months'!CK:CK="2-6 per week",0.8,IF('6 months'!CK:CK="1 or more per day",1)))))</f>
        <v>0.14000000000000001</v>
      </c>
      <c r="CL32">
        <f>IF('6 months'!CL:CL="Never/less than 1 per month",0.02,IF('6 months'!CL:CL="1-3 per month",0.08,IF('6 months'!CL:CL="one per week",0.14,IF('6 months'!CL:CL="2-6 per week",0.8,IF('6 months'!CL:CL="1 or more per day",1)))))</f>
        <v>0.08</v>
      </c>
      <c r="CM32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32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32">
        <f>IF('6 months'!CO:CO="Never/less than 1 per month",0.02,IF('6 months'!CO:CO="1-3 per month",0.08,IF('6 months'!CO:CO="1 per week",0.14,IF('6 months'!CO:CO="more than 1 per week",0.8))))</f>
        <v>0.02</v>
      </c>
      <c r="CP32">
        <f>IF('6 months'!CP:CP="Never/less than 1 per month",0.02,IF('6 months'!CP:CP="1-3 per month",0.08,IF('6 months'!CP:CP="1 per week",0.14,IF('6 months'!CP:CP="2-4 per week",0.8,IF('6 months'!CP:CP="more than 4 per week",0.8)))))</f>
        <v>0.08</v>
      </c>
      <c r="CQ32">
        <f>IF('6 months'!CQ:CQ="Never/less than once per month",0.02,IF('6 months'!CQ:CQ="1-3 times per month",0.08,IF('6 months'!CQ:CQ="once per week",0.14,IF('6 months'!CQ:CQ="more than once week",0.43))))</f>
        <v>0.08</v>
      </c>
      <c r="CR32">
        <f>IF('6 months'!CR:CR="Never/less than 1/month",0.02,IF('6 months'!CR:CR="1-3 times/month",0.08,IF('6 months'!CR:CR="once per week",0.14,IF('6 months'!CR:CR="2-4 times/week",0.43,IF('6 months'!CR:CR="more than 4 times/week",0.8)))))</f>
        <v>0.08</v>
      </c>
      <c r="CS32">
        <f>IF('6 months'!CS:CS="Never/less than 1 per month",0.02,IF('6 months'!CS:CS="1-3 per month",0.08,IF('6 months'!CS:CS="one per week",0.14,IF('6 months'!CS:CS="2-4 per week",0.43,IF('6 months'!CS:CS="more than 4 per week",0.8)))))</f>
        <v>0.14000000000000001</v>
      </c>
      <c r="CT32">
        <f>IF('6 months'!CT:CT="Never/less than 1 per month",0.02,IF('6 months'!CT:CT="1-3 per month",0.08,IF('6 months'!CT:CT="1 per week",0.14,IF('6 months'!CT:CT="more than 1 per week",0.8))))</f>
        <v>0.08</v>
      </c>
      <c r="CU32">
        <f>IF('6 months'!CU:CU="Never/less than 1/month",0.02,IF('6 months'!CU:CU="1-3 times per month",0.08,IF('6 months'!CU:CU="once per week",0.14,IF('6 months'!CU:CU="2-6 times/week",0.8,IF('6 months'!CU:CU="1 or more per day",1)))))</f>
        <v>0.14000000000000001</v>
      </c>
      <c r="CV32">
        <f>IF('6 months'!CV:CV="Never/less than 1/month",0.02,IF('6 months'!CV:CV="1-3 times/month",0.08,IF('6 months'!CV:CV="once per week",0.14,IF('6 months'!CV:CV="2-4 times/week",0.43,IF('6 months'!CV:CV="more than 4 times/week",0.8)))))</f>
        <v>0.14000000000000001</v>
      </c>
      <c r="CW32">
        <f>IF('6 months'!CW:CW="Never/less than 1 per month",0.02,IF('6 months'!CW:CW="1-3 per month",0.08,IF('6 months'!CW:CW="1 per week",0.14,IF('6 months'!CW:CW="more than 1 per week",0.8))))</f>
        <v>0.02</v>
      </c>
      <c r="CX32">
        <f>IF('6 months'!CX:CX="Never/less than once per month",0.02,IF('6 months'!CX:CX="1-3 times per month",0.08,IF('6 months'!CX:CX="once per week",0.14,IF('6 months'!CX:CX="more than once week",0.43))))</f>
        <v>0.14000000000000001</v>
      </c>
      <c r="CY32">
        <f>IF('6 months'!CY:CY="Never/less than 1 per month",0.02,IF('6 months'!CY:CY="1-3 per month",0.08,IF('6 months'!CY:CY="once per week",0.14,IF('6 months'!CY:CY="2-4 per week",0.43,IF('6 months'!CY:CY="more than 4 per week",0.8)))))</f>
        <v>0.08</v>
      </c>
      <c r="CZ32">
        <f>IF('6 months'!CZ:CZ="Never/less than 1 per month",0.02,IF('6 months'!CZ:CZ="1-3 per month",0.08,IF('6 months'!CZ:CZ="1-4 per week",0.43,IF('6 months'!CZ:CZ="more than 4 per week",0.8))))</f>
        <v>0.08</v>
      </c>
      <c r="DA32">
        <f>IF('6 months'!DA:DA="Never/less than 1 per month",0.02,IF('6 months'!DA:DA="1-3 per month",0.08,IF('6 months'!DA:DA="once per week",0.14,IF('6 months'!DA:DA="2-4 per week",0.43,IF('6 months'!DA:DA="more than 4 per week",0.8)))))</f>
        <v>0.02</v>
      </c>
      <c r="DB32">
        <f>IF('6 months'!DB:DB="Never/less than 1 per month",0.02,IF('6 months'!DB:DB="1-3 per month",0.08,IF('6 months'!DB:DB="1-4 per week",0.43,IF('6 months'!DB:DB="more than 4 per week",0.8))))</f>
        <v>0.02</v>
      </c>
      <c r="DC32">
        <f>IF('6 months'!DC:DC="Never/less than 1 per month",0.02,IF('6 months'!DC:DC="1-3 per month",0.08,IF('6 months'!DC:DC="once per week",0.14,IF('6 months'!DC:DC="2-4 per week",0.43,IF('6 months'!DC:DC="more than 4 per week",0.8)))))</f>
        <v>0.02</v>
      </c>
      <c r="DD32">
        <f>IF('6 months'!DD:DD="Never/less than 1 per month",0.02,IF('6 months'!DD:DD="1-3 per month",0.08,IF('6 months'!DD:DD="one per week",0.14,IF('6 months'!DD:DD="2-4 per week",0.43,IF('6 months'!DD:DD="more than 4 per week",0.8)))))</f>
        <v>0.08</v>
      </c>
      <c r="DE32">
        <f>IF('6 months'!DE:DE="Never/less than 1 per month",0.02,IF('6 months'!DE:DE="1-3 per month",0.08,IF('6 months'!DE:DE="1 per week",0.14,IF('6 months'!DE:DE="2-4 per week",0.8,IF('6 months'!DE:DE="more than 4 per week",0.8)))))</f>
        <v>0.02</v>
      </c>
      <c r="DF32">
        <f>IF('6 months'!DF:DF="Never/less than once per month",0.02,IF('6 months'!DF:DF="1-3 times per month",0.08,IF('6 months'!DF:DF="once per week",0.14,IF('6 months'!DF:DF="more than once week",0.43))))</f>
        <v>0.08</v>
      </c>
      <c r="DG32">
        <f>IF('6 months'!DG:DG="Never/less than 1 per month",0.02,IF('6 months'!DG:DG="1-3 per month",0.08,IF('6 months'!DG:DG="1 per week",0.14,IF('6 months'!DG:DG="more than 1 per week",0.8))))</f>
        <v>0.08</v>
      </c>
      <c r="DH32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32">
        <f>IF('6 months'!DI:DI="Never/less than 1/month",0.02,IF('6 months'!DI:DI="1-3 times/month",0.08,IF('6 months'!DI:DI="once per week",0.14,IF('6 months'!DI:DI="2-4 times/week",0.43,IF('6 months'!DI:DI="1 or more per day",1)))))</f>
        <v>0.08</v>
      </c>
      <c r="DJ32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32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0.08</v>
      </c>
      <c r="DL32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32">
        <f>IF('6 months'!DM:DM="never/less than 1 per month",0.02,IF('6 months'!DM:DM="1-3 times per month",0.08,IF('6 months'!DM:DM="once per week",0.14,IF('6 months'!DM:DM="2-4 imes/week",0.43,IF('6 months'!DM:DM="more than 4 times per week",0.8)))))</f>
        <v>0.08</v>
      </c>
      <c r="DN32">
        <f>IF('6 months'!DN:DN="Never/less than 1 per month",0.02,IF('6 months'!DN:DN="1-3 per month",0.08,IF('6 months'!DN:DN="one per week",0.14,IF('6 months'!DN:DN="2-4 per week",0.43,IF('6 months'!DN:DN="more than 4 per week",0.8)))))</f>
        <v>0.02</v>
      </c>
      <c r="DO32">
        <f>IF('6 months'!DO:DO="never/less than 1 per month",0.02,IF('6 months'!DO:DO="1-3 times per month",0.08,IF('6 months'!DO:DO="once per week",0.14,IF('6 months'!DO:DO="2-4 imes/week",0.43,IF('6 months'!DO:DO="more than 4 times per week",0.8)))))</f>
        <v>0.08</v>
      </c>
      <c r="DP32">
        <f>IF('6 months'!DP:DP="Never/less than 1 per month",0.02,IF('6 months'!DP:DP="1-3 per month",0.08,IF('6 months'!DP:DP="once per week",0.14,IF('6 months'!DP:DP="2-4 per week",0.43,IF('6 months'!DP:DP="more than 4 per week",0.8)))))</f>
        <v>0.02</v>
      </c>
      <c r="DQ32">
        <f>IF('6 months'!DQ:DQ="Never/less than 1 per month",0.02,IF('6 months'!DQ:DQ="1-3 per month",0.08,IF('6 months'!DQ:DQ="once per week",0.14,IF('6 months'!DQ:DQ="2-4 per week",0.43,IF('6 months'!DQ:DQ="more than 4  per week",0.8)))))</f>
        <v>0.14000000000000001</v>
      </c>
      <c r="DR32">
        <f>IF('6 months'!DR:DR="Never/less than 1 per month",0.02,IF('6 months'!DR:DR="1-3 per month",0.08,IF('6 months'!DR:DR="once per week",0.14,IF('6 months'!DR:DR="2-4 per week",0.43,IF('6 months'!DR:DR="more than 4 per week",0.8)))))</f>
        <v>0.08</v>
      </c>
      <c r="DS32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32">
        <f>IF('6 months'!DT:DT="Never/less than 1 per month",0.02,IF('6 months'!DT:DT="1-3 per month",0.08,IF('6 months'!DT:DT="once per week",0.14,IF('6 months'!DT:DT="2-4 per week",0.43,IF('6 months'!DT:DT="more than 4  per week",0.8)))))</f>
        <v>0.14000000000000001</v>
      </c>
      <c r="DU32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32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32">
        <f>IF('6 months'!DW:DW="Never/less than 1 per month",0.02,IF('6 months'!DW:DW="1-3 per month",0.08,IF('6 months'!DW:DW="once per week",0.14,IF('6 months'!DW:DW="2-4 per week",0.43,IF('6 months'!DW:DW="more than 4 per week",0.8)))))</f>
        <v>0.08</v>
      </c>
      <c r="DX32">
        <f>IF('6 months'!DX:DX="Never/less than 1/month",0.02,IF('6 months'!DX:DX="1-3 times/month",0.08,IF('6 months'!DX:DX="once per week",0.14,IF('6 months'!DX:DX="2-4 times/week",0.43,IF('6 months'!DX:DX="more than 4 times/week",0.8)))))</f>
        <v>0.08</v>
      </c>
      <c r="DY32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32">
        <f>IF('6 months'!DZ:DZ="Never/less than 1/month",0.02,IF('6 months'!DZ:DZ="1-3 times/month",0.08,IF('6 months'!DZ:DZ="once per week",0.14,IF('6 months'!DZ:DZ="2-4 times/week",0.43,IF('6 months'!DZ:DZ="more than 4 times/week",0.8)))))</f>
        <v>0.8</v>
      </c>
      <c r="EA32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32">
        <f>IF('6 months'!EB:EB="Never/less than 1 per month",0.02,IF('6 months'!EB:EB="1-3 per month",0.08,IF('6 months'!EB:EB="once per week",0.14,IF('6 months'!EB:EB="2-4 per week",0.43,IF('6 months'!EB:EB="more than 4 per week",0.8)))))</f>
        <v>0.08</v>
      </c>
      <c r="EC32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32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32">
        <f>IF('6 months'!EE:EE="Never/less than 1/month",0.02,IF('6 months'!EE:EE="1-3 times per month",0.08,IF('6 months'!EE:EE="once per week",0.14,IF('6 months'!EE:EE="2-6 times/week",0.8,IF('6 months'!EE:EE="1 or more per day",1)))))</f>
        <v>0.08</v>
      </c>
      <c r="EF32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32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32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32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3</v>
      </c>
      <c r="EJ32">
        <f>IF('6 months'!EJ:EJ="Never/less than once per month",0.02,IF('6 months'!EJ:EJ="1-3 times per month",0.08,IF('6 months'!EJ:EJ="once per week",0.14,IF('6 months'!EJ:EJ="more than once week",0.43))))</f>
        <v>0.14000000000000001</v>
      </c>
      <c r="EK32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32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0.43</v>
      </c>
      <c r="EM32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2.5</v>
      </c>
      <c r="EN32">
        <f>IF('6 months'!EN:EN="Never/less than 1 per month",0.02,IF('6 months'!EN:EN="1-3 per month",0.08,IF('6 months'!EN:EN="1 per week",0.14,IF('6 months'!EN:EN="2-4 per week",0.8,IF('6 months'!EN:EN="more than 4 per week",0.8)))))</f>
        <v>0.02</v>
      </c>
      <c r="EO32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0.43</v>
      </c>
      <c r="EP32">
        <f>IF('6 months'!EP:EP="Never/less than 1/month",0.02,IF('6 months'!EP:EP="1-3 times/month",0.08,IF('6 months'!EP:EP="once per week",0.14,IF('6 months'!EP:EP="2-4 times/week",0.43,IF('6 months'!EP:EP="more than 4 times/week",0.8)))))</f>
        <v>0.02</v>
      </c>
      <c r="EQ32">
        <f>IF('6 months'!EQ:EQ="Never/less than 1/month",0.02,IF('6 months'!EQ:EQ="1-3 times/month",0.08,IF('6 months'!EQ:EQ="once per week",0.14,IF('6 months'!EQ:EQ="2-4 times/week",0.43,IF('6 months'!EQ:EQ="more than 4 times/week",0.8)))))</f>
        <v>0.02</v>
      </c>
    </row>
    <row r="33" spans="1:147" x14ac:dyDescent="0.25">
      <c r="A33">
        <v>204</v>
      </c>
      <c r="B33">
        <f>IF('6 months'!B:B="Never/less than 1/month",0.02,IF('6 months'!B:B="1-3 times per month",0.08,IF('6 months'!B:B="once per week",0.14,IF('6 months'!B:B="2-6 times/week",0.8,IF('6 months'!B:B="1 or more per day",1)))))</f>
        <v>0.08</v>
      </c>
      <c r="C33">
        <f>IF('6 months'!C:C="Never/less than 1/month",0.02,IF('6 months'!C:C="1-3 times per month",0.08,IF('6 months'!C:C="once per week",0.14,IF('6 months'!C:C="2-6 times/week",0.8,IF('6 months'!C:C="1 or more per day",1)))))</f>
        <v>0.8</v>
      </c>
      <c r="D33">
        <f>IF('6 months'!D:D="Never/less than 1/month",0.02,IF('6 months'!D:D="1-3 times per month",0.08,IF('6 months'!D:D="once per week",0.14,IF('6 months'!D:D="2-6 times/week",0.8,IF('6 months'!D:D="1 or more per day",1)))))</f>
        <v>0.02</v>
      </c>
      <c r="E33">
        <f>IF('6 months'!E:E="Never/less than 1 per month",0.02,IF('6 months'!E:E="1-3 per month",0.08,IF('6 months'!E:E="once per week",0.14,IF('6 months'!E:E="2-4 per week",0.43,IF('6 months'!E:E="1 or more per day",1)))))</f>
        <v>0.02</v>
      </c>
      <c r="F33">
        <f>IF('6 months'!F:F="Never/less than 1/month",0.02,IF('6 months'!F:F="1-3 times/month",0.08,IF('6 months'!F:F="once per week",0.14,IF('6 months'!F:F="2-4 times/week",0.43,IF('6 months'!F:F="more than 4 times/week",0.8)))))</f>
        <v>0.8</v>
      </c>
      <c r="G33">
        <f>IF('6 months'!G:G="Never/less than 1/month",0.02,IF('6 months'!G:G="1-3 times per month",0.08,IF('6 months'!G:G="once per week",0.14,IF('6 months'!G:G="2-6 times/week",0.8,IF('6 months'!G:G="1 or more per day",1)))))</f>
        <v>0.02</v>
      </c>
      <c r="H33">
        <f>IF('6 months'!H:H="Never/less than 1 per month",0.02,IF('6 months'!H:H="1-3 per month",0.08,IF('6 months'!H:H="once per week",0.14,IF('6 months'!H:H="2-4 per week",0.43,IF('6 months'!H:H="more than 4 per week",0.8)))))</f>
        <v>0.02</v>
      </c>
      <c r="I33">
        <f>IF('6 months'!I:I="Never/less than 1 per month",0.02,IF('6 months'!I:I="1-3 per month",0.08,IF('6 months'!I:I="once per week",0.14,IF('6 months'!I:I="2-4 per week",0.43,IF('6 months'!I:I="more than 4 per week",0.8)))))</f>
        <v>0.02</v>
      </c>
      <c r="J33">
        <f>IF('6 months'!J:J="Never/less than 1 per month",0.02,IF('6 months'!J:J="1-3 per month",0.08,IF('6 months'!J:J="once per week",0.14,IF('6 months'!J:J="2-4 per week",0.43,IF('6 months'!J:J="more than 4 per week",0.8)))))</f>
        <v>0.02</v>
      </c>
      <c r="K33">
        <f>IF('6 months'!K:K="Never/less than 1 per month",0.02,IF('6 months'!K:K="1-3 per month",0.08,IF('6 months'!K:K="1 per week",0.14,IF('6 months'!K:K="2-4 per week",0.8,IF('6 months'!K:K="more than 4 per week",0.8)))))</f>
        <v>0.02</v>
      </c>
      <c r="L33">
        <f>IF('6 months'!L:L="Never/less than 1/month",0.02,IF('6 months'!L:L="1-3 times/month",0.08,IF('6 months'!L:L="once per week",0.14,IF('6 months'!L:L="2-4 times/week",0.43,IF('6 months'!L:L="more than 4 times/week",0.8)))))</f>
        <v>0.08</v>
      </c>
      <c r="M33">
        <f>IF('6 months'!M:M="Never/less than 1/month",0.02,IF('6 months'!M:M="1-3 times/month",0.08,IF('6 months'!M:M="once per week",0.14,IF('6 months'!M:M="2-4 times/week",0.43,IF('6 months'!M:M="more than 4 times/week",0.8)))))</f>
        <v>0.14000000000000001</v>
      </c>
      <c r="N33">
        <f>IF('6 months'!N:N="Never/less than 1 per month",0.02,IF('6 months'!N:N="1-3 per month",0.08,IF('6 months'!N:N="1 per week",0.14,IF('6 months'!N:N="2-4 per week",0.8,IF('6 months'!N:N="more than 4 per week",0.8)))))</f>
        <v>0.02</v>
      </c>
      <c r="O33">
        <f>IF('6 months'!O:O="Never/less than 1 per month",0.02,IF('6 months'!O:O="1-3 per month",0.08,IF('6 months'!O:O="one per week",0.14,IF('6 months'!O:O="2-6 per week",0.8,IF('6 months'!O:O="1 or more per day",1)))))</f>
        <v>0.08</v>
      </c>
      <c r="P33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33">
        <f>IF('6 months'!Q:Q="Never/less than 1 per month",0.02,IF('6 months'!Q:Q="1-3 per month",0.08,IF('6 months'!Q:Q="1 per week",0.14,IF('6 months'!Q:Q="2-6 per week",0.8,IF('6 months'!Q:Q="1 per day",1,IF('6 months'!Q:Q="more than 1 per day",2.5))))))</f>
        <v>0.02</v>
      </c>
      <c r="R33">
        <f>IF('6 months'!R:R="Never/less than once per month",0.02,IF('6 months'!R:R="1-3 times per month",0.08,IF('6 months'!R:R="once per week",0.14,IF('6 months'!R:R="more than once week",0.43))))</f>
        <v>0.02</v>
      </c>
      <c r="S33">
        <f>IF('6 months'!S:S="Never/less than 1 per month",0.02,IF('6 months'!S:S="1-3 per month",0.08,IF('6 months'!S:S="1 per week",0.14,IF('6 months'!S:S="more than 1 per week",0.8))))</f>
        <v>0.08</v>
      </c>
      <c r="T33">
        <f>IF('6 months'!T:T="Never/less than once per month",0.02,IF('6 months'!T:T="1-3 times per month",0.08,IF('6 months'!T:T="once per week",0.14,IF('6 months'!T:T="more than once week",0.43))))</f>
        <v>0.02</v>
      </c>
      <c r="U33">
        <f>IF('6 months'!U:U="Never/less than 1/month",0.02,IF('6 months'!U:U="1-3 times/month",0.08,IF('6 months'!U:U="once per week",0.14,IF('6 months'!U:U="2-4 times/week",0.43,IF('6 months'!U:U="more than 4 times/week",0.8)))))</f>
        <v>0.08</v>
      </c>
      <c r="V33">
        <f>IF('6 months'!V:V="Never/less than 1/month",0.02,IF('6 months'!V:V="1-3 times/month",0.08,IF('6 months'!V:V="once per week",0.14,IF('6 months'!V:V="2-4 times/week",0.43,IF('6 months'!V:V="more than 4 times/week",0.8)))))</f>
        <v>0.02</v>
      </c>
      <c r="W33">
        <f>IF('6 months'!W:W="Never/less than 1/month",0.02,IF('6 months'!W:W="1-3 times/month",0.08,IF('6 months'!W:W="once per week",0.14,IF('6 months'!W:W="2-4 times/week",0.43,IF('6 months'!W:W="more than 4 times/week",0.8)))))</f>
        <v>0.14000000000000001</v>
      </c>
      <c r="X33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0.8</v>
      </c>
      <c r="Y33">
        <f>IF('6 months'!Y:Y="Never/less than 1 per month",0.02,IF('6 months'!Y:Y="1-3 per month",0.08,IF('6 months'!Y:Y="once per week",0.14,IF('6 months'!Y:Y="2-4 per week",0.43,IF('6 months'!Y:Y="more than 4 per week",0.8)))))</f>
        <v>0.02</v>
      </c>
      <c r="Z33">
        <f>IF('6 months'!Z:Z="Never/less than 1 per month",0.02,IF('6 months'!Z:Z="1-3 per month",0.08,IF('6 months'!Z:Z="once per week",0.14,IF('6 months'!Z:Z="2-4 per week",0.43,IF('6 months'!Z:Z="more than 4 per week",0.8)))))</f>
        <v>0.14000000000000001</v>
      </c>
      <c r="AA33">
        <f>IF('6 months'!AA:AA="Never/less than 1 per month",0.02,IF('6 months'!AA:AA="1-3 per month",0.08,IF('6 months'!AA:AA="once per week",0.14,IF('6 months'!AA:AA="2-4 per week",0.43,IF('6 months'!AA:AA="more than 4 per week",0.8)))))</f>
        <v>0.02</v>
      </c>
      <c r="AB33">
        <f>IF('6 months'!AB:AB="Never/less than 1 per month",0.02,IF('6 months'!AB:AB="1-3 per month",0.08,IF('6 months'!AB:AB="once per week",0.14,IF('6 months'!AB:AB="2-4 per week",0.43,IF('6 months'!AB:AB="more than 4 per week",0.8)))))</f>
        <v>0.02</v>
      </c>
      <c r="AC33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33">
        <f>IF('6 months'!AD:AD="Never/less than 1 per month",0.02,IF('6 months'!AD:AD="1-3 per month",0.08,IF('6 months'!AD:AD="one per week",0.14,IF('6 months'!AD:AD="2-4 per week",0.43,IF('6 months'!AD:AD="more than 4 per week",0.8)))))</f>
        <v>0.02</v>
      </c>
      <c r="AE33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0.02</v>
      </c>
      <c r="AF33">
        <f>IF('6 months'!AF:AF="Never/less than 1 per month",0.02,IF('6 months'!AF:AF="1-3 per month",0.08,IF('6 months'!AF:AF="one per week",0.14,IF('6 months'!AF:AF="2-6 per week",0.8,IF('6 months'!AF:AF="1 or more per day",1)))))</f>
        <v>0.08</v>
      </c>
      <c r="AG33">
        <f>IF('6 months'!AG:AG="never/less than 1 per month",0.02,IF('6 months'!AG:AG="1-3 times per month",0.08,IF('6 months'!AG:AG="once per week",0.14,IF('6 months'!AG:AG="2-4 times per week",0.43,IF('6 months'!AG:AG="more than 4 times per week",0.8)))))</f>
        <v>0.02</v>
      </c>
      <c r="AH33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0.02</v>
      </c>
      <c r="AI33">
        <f>IF('6 months'!AI:AI="Never/less than once per month",0.02,IF('6 months'!AI:AI="1-3 times per month",0.08,IF('6 months'!AI:AI="once per week",0.14,IF('6 months'!AI:AI="more than once week",0.43))))</f>
        <v>0.02</v>
      </c>
      <c r="AJ33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33">
        <f>IF('6 months'!AK:AK="Never/less than 1 per month",0.02,IF('6 months'!AK:AK="1-3 per month",0.08,IF('6 months'!AK:AK="one per week",0.14,IF('6 months'!AK:AK="2-6 per week",0.8,IF('6 months'!AK:AK="1 or more per day",1)))))</f>
        <v>0.8</v>
      </c>
      <c r="AL33">
        <f>IF('6 months'!AL:AL="Never/less than 1/month",0.02,IF('6 months'!AL:AL="1-3 times/month",0.08,IF('6 months'!AL:AL="once per week",0.14,IF('6 months'!AL:AL="2-4 times/week",0.43,IF('6 months'!AL:AL="more than 4 times/week",0.8)))))</f>
        <v>0.14000000000000001</v>
      </c>
      <c r="AM33">
        <f>IF('6 months'!AM:AM="Never/less than 1 per month",0.02,IF('6 months'!AM:AM="1-3 per month",0.08,IF('6 months'!AM:AM="one per week",0.14,IF('6 months'!AM:AM="2-6 per week",0.8,IF('6 months'!AM:AM="1 or more per day",1)))))</f>
        <v>0.08</v>
      </c>
      <c r="AN33">
        <f>IF('6 months'!AN:AN="Never/less than 1 per month",0.02,IF('6 months'!AN:AN="1-3 per month",0.08,IF('6 months'!AN:AN="1 per week",0.14,IF('6 months'!AN:AN="2-4 per week",0.8,IF('6 months'!AN:AN="more than 4 per week",0.8)))))</f>
        <v>0.02</v>
      </c>
      <c r="AO33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33">
        <f>IF('6 months'!AP:AP="Never/less than 1 per month",0.02,IF('6 months'!AP:AP="1-3 per month",0.08,IF('6 months'!AP:AP="1 per week",0.14,IF('6 months'!AP:AP="more than 1 per week",0.8))))</f>
        <v>0.08</v>
      </c>
      <c r="AQ33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33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33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33">
        <f>IF('6 months'!AT:AT="Never/less than 1 per month",0.02,IF('6 months'!AT:AT="1-3 per month",0.08,IF('6 months'!AT:AT="1-4 per week",0.43,IF('6 months'!AT:AT="more than 4 per week",0.8))))</f>
        <v>0.08</v>
      </c>
      <c r="AU33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33">
        <f>IF('6 months'!AV:AV="Never/less than 1 per month",0.02,IF('6 months'!AV:AV="1-3 per month",0.08,IF('6 months'!AV:AV="one per week",0.14,IF('6 months'!AV:AV="2-6 per week",0.8,IF('6 months'!AV:AV="1 or more per day",1)))))</f>
        <v>0.14000000000000001</v>
      </c>
      <c r="AW33">
        <f>IF('6 months'!AW:AW="Never/less than 1 per month",0.02,IF('6 months'!AW:AW="1-3 per month",0.08,IF('6 months'!AW:AW="once per week",0.14,IF('6 months'!AW:AW="2-4 per week",0.43,IF('6 months'!AW:AW="more than 4 per week",0.8)))))</f>
        <v>0.02</v>
      </c>
      <c r="AX33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33">
        <f>IF('6 months'!AY:AY="Never/less than 1 per month",0.02,IF('6 months'!AY:AY="1-3 per month",0.08,IF('6 months'!AY:AY="1 per week",0.14,IF('6 months'!AY:AY="2-4 per week",0.43,IF('6 months'!AY:AY="more than 4 per week",0.8)))))</f>
        <v>0.08</v>
      </c>
      <c r="AZ33">
        <f>IF('6 months'!AZ:AZ="Never/less than 1 per month",0.02,IF('6 months'!AZ:AZ="1-3 per month",0.08,IF('6 months'!AZ:AZ="once per week",0.14,IF('6 months'!AZ:AZ="2-4 per week",0.43,IF('6 months'!AZ:AZ="more than 4 per week",0.8)))))</f>
        <v>0.02</v>
      </c>
      <c r="BA33">
        <f>IF('6 months'!BA:BA="Never/less than 1 per month",0.02,IF('6 months'!BA:BA="1-3 per month",0.08,IF('6 months'!BA:BA="1 per week",0.14,IF('6 months'!BA:BA="2-4 per week",0.8,IF('6 months'!BA:BA="more than 4 per week",0.8)))))</f>
        <v>0.14000000000000001</v>
      </c>
      <c r="BB33">
        <f>IF('6 months'!BB:BB="Never/less than 1 per month",0.02,IF('6 months'!BB:BB="1-3 per month",0.08,IF('6 months'!BB:BB="1 per week",0.14,IF('6 months'!BB:BB="2-4 per week",0.8,IF('6 months'!BB:BB="more than 4 per week",0.8)))))</f>
        <v>0.14000000000000001</v>
      </c>
      <c r="BC33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33">
        <f>IF('6 months'!BD:BD="Never/less than 1 per month",0.02,IF('6 months'!BD:BD="1-3 per month",0.08,IF('6 months'!BD:BD="1 per week",0.14,IF('6 months'!BD:BD="more than 1 per week",0.8))))</f>
        <v>0.02</v>
      </c>
      <c r="BE33">
        <f>IF('6 months'!BE:BE="Never/less than 1 per month",0.02,IF('6 months'!BE:BE="1-3 per month",0.08,IF('6 months'!BE:BE="1 per week",0.14,IF('6 months'!BE:BE="more than 1 per week",0.8))))</f>
        <v>0.14000000000000001</v>
      </c>
      <c r="BF33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33">
        <f>IF('6 months'!BG:BG="Never/less than 1/month",0.02,IF('6 months'!BG:BG="1-3 times/month",0.08,IF('6 months'!BG:BG="once per week",0.14,IF('6 months'!BG:BG="2-4 times/week",0.43,IF('6 months'!BG:BG="more than 4 times/week",0.8)))))</f>
        <v>0.8</v>
      </c>
      <c r="BH33">
        <f>IF('6 months'!BH:BH="Never/less than 1/month",0.02,IF('6 months'!BH:BH="1-3 times/month",0.08,IF('6 months'!BH:BH="once per week",0.14,IF('6 months'!BH:BH="2-4 times/week",0.43,IF('6 months'!BH:BH="more than 4 times/week",0.8)))))</f>
        <v>0.02</v>
      </c>
      <c r="BI33">
        <f>IF('6 months'!BI:BI="Never/less than 1/month",0.02,IF('6 months'!BI:BI="1-3 times/month",0.08,IF('6 months'!BI:BI="once per week",0.14,IF('6 months'!BI:BI="2-4 times/week",0.43,IF('6 months'!BI:BI="1 or more per day",1)))))</f>
        <v>0.02</v>
      </c>
      <c r="BJ33">
        <f>IF('6 months'!BJ:BJ="Never/less than 1 per month",0.02,IF('6 months'!BJ:BJ="1-3 per month",0.08,IF('6 months'!BJ:BJ="one per week",0.14,IF('6 months'!BJ:BJ="2-4 per week",0.43,IF('6 months'!BJ:BJ="more than 4 per week",0.8)))))</f>
        <v>0.14000000000000001</v>
      </c>
      <c r="BK33">
        <f>IF('6 months'!BK:BK="Never/less than 1 per month",0.02,IF('6 months'!BK:BK="1-3 per month",0.08,IF('6 months'!BK:BK="once per week",0.14,IF('6 months'!BK:BK="2-4 per week",0.43,IF('6 months'!BK:BK="more than 4 per week",0.8)))))</f>
        <v>0.02</v>
      </c>
      <c r="BL33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33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33">
        <f>IF('6 months'!BN:BN="Never/less than 1 per month",0.02,IF('6 months'!BN:BN="1-3 per month",0.08,IF('6 months'!BN:BN="once per week",0.14,IF('6 months'!BN:BN="2-4 per week",0.43,IF('6 months'!BN:BN="more than 4 per week",0.8)))))</f>
        <v>0.08</v>
      </c>
      <c r="BO33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33">
        <f>IF('6 months'!BP:BP="Never/less than 1 per month",0.02,IF('6 months'!BP:BP="1-3 per month",0.08,IF('6 months'!BP:BP="one per week",0.14,IF('6 months'!BP:BP="2-4 per week",0.43,IF('6 months'!BP:BP="more than 4 per week",0.8)))))</f>
        <v>0.02</v>
      </c>
      <c r="BQ33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33">
        <f>IF('6 months'!BR:BR="never/less than 1 per month",0.02,IF('6 months'!BR:BR="1-3 times per month",0.08,IF('6 months'!BR:BR="once per week",0.14,IF('6 months'!BR:BR="2-4 times per week",0.43,IF('6 months'!BR:BR="more than 4 times per week",0.8)))))</f>
        <v>0.08</v>
      </c>
      <c r="BS33">
        <f>IF('6 months'!BS:BS="Never/less than 1 per month",0.02,IF('6 months'!BS:BS="1-3 per month",0.08,IF('6 months'!BS:BS="once per week",0.14,IF('6 months'!BS:BS="2-4 per week",0.43,IF('6 months'!BS:BS="more than 4 per week",0.8)))))</f>
        <v>0.02</v>
      </c>
      <c r="BT33">
        <f>IF('6 months'!BT:BT="Never/less than 1/month",0.02,IF('6 months'!BT:BT="1-3 times per month",0.08,IF('6 months'!BT:BT="once per week",0.14,IF('6 months'!BT:BT="2-6 times/week",0.8,IF('6 months'!BT:BT="1 or more per day",1)))))</f>
        <v>0.14000000000000001</v>
      </c>
      <c r="BU33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33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33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33">
        <f>IF('6 months'!BX:BX="Never/less than 1 per month",0.02,IF('6 months'!BX:BX="1-3 per month",0.08,IF('6 months'!BX:BX="once per week",0.14,IF('6 months'!BX:BX="2-4 per week",0.43,IF('6 months'!BX:BX="more than 4 per week",0.8)))))</f>
        <v>0.02</v>
      </c>
      <c r="BY33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33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33">
        <f>IF('6 months'!CA:CA="Never/less than 1 per month",0.02,IF('6 months'!CA:CA="1-3 per month",0.08,IF('6 months'!CA:CA="once per week",0.14,IF('6 months'!CA:CA="2-4 per week",0.43,IF('6 months'!CA:CA="more than 4 per week",0.8)))))</f>
        <v>0.02</v>
      </c>
      <c r="CB33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33">
        <f>IF('6 months'!CC:CC="Never/less than 1 per month",0.02,IF('6 months'!CC:CC="1-3 per month",0.08,IF('6 months'!CC:CC="one per week",0.14,IF('6 months'!CC:CC="2-6 per week",0.8,IF('6 months'!CC:CC="1 or more per day",1)))))</f>
        <v>0.02</v>
      </c>
      <c r="CD33">
        <f>IF('6 months'!CD:CD="Never/less than 1/month",0.02,IF('6 months'!CD:CD="1-3 times/month",0.08,IF('6 months'!CD:CD="once per week",0.14,IF('6 months'!CD:CD="2-4 times/week",0.43,IF('6 months'!CD:CD="more than 4 times/week",0.8)))))</f>
        <v>0.08</v>
      </c>
      <c r="CE33">
        <f>IF('6 months'!CE:CE="Never/less than 1 per month",0.02,IF('6 months'!CE:CE="1-3 per month",0.08,IF('6 months'!CE:CE="1 per week",0.14,IF('6 months'!CE:CE="2-4 per week",0.8,IF('6 months'!CE:CE="more than 4 per week",0.8)))))</f>
        <v>0.08</v>
      </c>
      <c r="CF33">
        <f>IF('6 months'!CF:CF="Never/less than 1 per month",0.02,IF('6 months'!CF:CF="1-3 per month",0.08,IF('6 months'!CF:CF="once per week",0.14,IF('6 months'!CF:CF="2-4 per week",0.43,IF('6 months'!CF:CF="more than 4 per week",0.8)))))</f>
        <v>0.02</v>
      </c>
      <c r="CG33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0.02</v>
      </c>
      <c r="CH33">
        <f>IF('6 months'!CH:CH="Never/less than once per month",0.02,IF('6 months'!CH:CH="1-3 times per month",0.08,IF('6 months'!CH:CH="once per week",0.14,IF('6 months'!CH:CH="more than once week",0.43))))</f>
        <v>0.02</v>
      </c>
      <c r="CI33">
        <f>IF('6 months'!CI:CI="Never/less than once per month",0.02,IF('6 months'!CI:CI="1-3 times per month",0.08,IF('6 months'!CI:CI="once per week",0.14,IF('6 months'!CI:CI="more than once week",0.43))))</f>
        <v>0.02</v>
      </c>
      <c r="CJ33">
        <f>IF('6 months'!CJ:CJ="Never/less than 1/month",0.02,IF('6 months'!CJ:CJ="1-3 times per month",0.08,IF('6 months'!CJ:CJ="once per week",0.14,IF('6 months'!CJ:CJ="2-6 times/week",0.8,IF('6 months'!CJ:CJ="1 or more per day",1)))))</f>
        <v>0.02</v>
      </c>
      <c r="CK33">
        <f>IF('6 months'!CK:CK="Never/less than 1 per month",0.02,IF('6 months'!CK:CK="1-3 per month",0.08,IF('6 months'!CK:CK="one per week",0.14,IF('6 months'!CK:CK="2-6 per week",0.8,IF('6 months'!CK:CK="1 or more per day",1)))))</f>
        <v>0.08</v>
      </c>
      <c r="CL33">
        <f>IF('6 months'!CL:CL="Never/less than 1 per month",0.02,IF('6 months'!CL:CL="1-3 per month",0.08,IF('6 months'!CL:CL="one per week",0.14,IF('6 months'!CL:CL="2-6 per week",0.8,IF('6 months'!CL:CL="1 or more per day",1)))))</f>
        <v>0.08</v>
      </c>
      <c r="CM33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33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33">
        <f>IF('6 months'!CO:CO="Never/less than 1 per month",0.02,IF('6 months'!CO:CO="1-3 per month",0.08,IF('6 months'!CO:CO="1 per week",0.14,IF('6 months'!CO:CO="more than 1 per week",0.8))))</f>
        <v>0.02</v>
      </c>
      <c r="CP33">
        <f>IF('6 months'!CP:CP="Never/less than 1 per month",0.02,IF('6 months'!CP:CP="1-3 per month",0.08,IF('6 months'!CP:CP="1 per week",0.14,IF('6 months'!CP:CP="2-4 per week",0.8,IF('6 months'!CP:CP="more than 4 per week",0.8)))))</f>
        <v>0.8</v>
      </c>
      <c r="CQ33">
        <f>IF('6 months'!CQ:CQ="Never/less than once per month",0.02,IF('6 months'!CQ:CQ="1-3 times per month",0.08,IF('6 months'!CQ:CQ="once per week",0.14,IF('6 months'!CQ:CQ="more than once week",0.43))))</f>
        <v>0.02</v>
      </c>
      <c r="CR33">
        <f>IF('6 months'!CR:CR="Never/less than 1/month",0.02,IF('6 months'!CR:CR="1-3 times/month",0.08,IF('6 months'!CR:CR="once per week",0.14,IF('6 months'!CR:CR="2-4 times/week",0.43,IF('6 months'!CR:CR="more than 4 times/week",0.8)))))</f>
        <v>0.02</v>
      </c>
      <c r="CS33">
        <f>IF('6 months'!CS:CS="Never/less than 1 per month",0.02,IF('6 months'!CS:CS="1-3 per month",0.08,IF('6 months'!CS:CS="one per week",0.14,IF('6 months'!CS:CS="2-4 per week",0.43,IF('6 months'!CS:CS="more than 4 per week",0.8)))))</f>
        <v>0.8</v>
      </c>
      <c r="CT33">
        <f>IF('6 months'!CT:CT="Never/less than 1 per month",0.02,IF('6 months'!CT:CT="1-3 per month",0.08,IF('6 months'!CT:CT="1 per week",0.14,IF('6 months'!CT:CT="more than 1 per week",0.8))))</f>
        <v>0.02</v>
      </c>
      <c r="CU33">
        <f>IF('6 months'!CU:CU="Never/less than 1/month",0.02,IF('6 months'!CU:CU="1-3 times per month",0.08,IF('6 months'!CU:CU="once per week",0.14,IF('6 months'!CU:CU="2-6 times/week",0.8,IF('6 months'!CU:CU="1 or more per day",1)))))</f>
        <v>0.02</v>
      </c>
      <c r="CV33">
        <f>IF('6 months'!CV:CV="Never/less than 1/month",0.02,IF('6 months'!CV:CV="1-3 times/month",0.08,IF('6 months'!CV:CV="once per week",0.14,IF('6 months'!CV:CV="2-4 times/week",0.43,IF('6 months'!CV:CV="more than 4 times/week",0.8)))))</f>
        <v>0.02</v>
      </c>
      <c r="CW33">
        <f>IF('6 months'!CW:CW="Never/less than 1 per month",0.02,IF('6 months'!CW:CW="1-3 per month",0.08,IF('6 months'!CW:CW="1 per week",0.14,IF('6 months'!CW:CW="more than 1 per week",0.8))))</f>
        <v>0.02</v>
      </c>
      <c r="CX33">
        <f>IF('6 months'!CX:CX="Never/less than once per month",0.02,IF('6 months'!CX:CX="1-3 times per month",0.08,IF('6 months'!CX:CX="once per week",0.14,IF('6 months'!CX:CX="more than once week",0.43))))</f>
        <v>0.02</v>
      </c>
      <c r="CY33">
        <f>IF('6 months'!CY:CY="Never/less than 1 per month",0.02,IF('6 months'!CY:CY="1-3 per month",0.08,IF('6 months'!CY:CY="once per week",0.14,IF('6 months'!CY:CY="2-4 per week",0.43,IF('6 months'!CY:CY="more than 4 per week",0.8)))))</f>
        <v>0.43</v>
      </c>
      <c r="CZ33">
        <f>IF('6 months'!CZ:CZ="Never/less than 1 per month",0.02,IF('6 months'!CZ:CZ="1-3 per month",0.08,IF('6 months'!CZ:CZ="1-4 per week",0.43,IF('6 months'!CZ:CZ="more than 4 per week",0.8))))</f>
        <v>0.08</v>
      </c>
      <c r="DA33">
        <f>IF('6 months'!DA:DA="Never/less than 1 per month",0.02,IF('6 months'!DA:DA="1-3 per month",0.08,IF('6 months'!DA:DA="once per week",0.14,IF('6 months'!DA:DA="2-4 per week",0.43,IF('6 months'!DA:DA="more than 4 per week",0.8)))))</f>
        <v>0.02</v>
      </c>
      <c r="DB33">
        <f>IF('6 months'!DB:DB="Never/less than 1 per month",0.02,IF('6 months'!DB:DB="1-3 per month",0.08,IF('6 months'!DB:DB="1-4 per week",0.43,IF('6 months'!DB:DB="more than 4 per week",0.8))))</f>
        <v>0.08</v>
      </c>
      <c r="DC33">
        <f>IF('6 months'!DC:DC="Never/less than 1 per month",0.02,IF('6 months'!DC:DC="1-3 per month",0.08,IF('6 months'!DC:DC="once per week",0.14,IF('6 months'!DC:DC="2-4 per week",0.43,IF('6 months'!DC:DC="more than 4 per week",0.8)))))</f>
        <v>0.02</v>
      </c>
      <c r="DD33">
        <f>IF('6 months'!DD:DD="Never/less than 1 per month",0.02,IF('6 months'!DD:DD="1-3 per month",0.08,IF('6 months'!DD:DD="one per week",0.14,IF('6 months'!DD:DD="2-4 per week",0.43,IF('6 months'!DD:DD="more than 4 per week",0.8)))))</f>
        <v>0.08</v>
      </c>
      <c r="DE33">
        <f>IF('6 months'!DE:DE="Never/less than 1 per month",0.02,IF('6 months'!DE:DE="1-3 per month",0.08,IF('6 months'!DE:DE="1 per week",0.14,IF('6 months'!DE:DE="2-4 per week",0.8,IF('6 months'!DE:DE="more than 4 per week",0.8)))))</f>
        <v>0.02</v>
      </c>
      <c r="DF33">
        <f>IF('6 months'!DF:DF="Never/less than once per month",0.02,IF('6 months'!DF:DF="1-3 times per month",0.08,IF('6 months'!DF:DF="once per week",0.14,IF('6 months'!DF:DF="more than once week",0.43))))</f>
        <v>0.02</v>
      </c>
      <c r="DG33">
        <f>IF('6 months'!DG:DG="Never/less than 1 per month",0.02,IF('6 months'!DG:DG="1-3 per month",0.08,IF('6 months'!DG:DG="1 per week",0.14,IF('6 months'!DG:DG="more than 1 per week",0.8))))</f>
        <v>0.8</v>
      </c>
      <c r="DH33">
        <f>IF('6 months'!DH:DH="Never/less than 1 per month",0.02,IF('6 months'!DH:DH="1-3 per month",0.08,IF('6 months'!DH:DH="once per week",0.14,IF('6 months'!DH:DH="2-4 per week",0.43,IF('6 months'!DH:DH="more than 4 per week",0.8)))))</f>
        <v>0.08</v>
      </c>
      <c r="DI33">
        <f>IF('6 months'!DI:DI="Never/less than 1/month",0.02,IF('6 months'!DI:DI="1-3 times/month",0.08,IF('6 months'!DI:DI="once per week",0.14,IF('6 months'!DI:DI="2-4 times/week",0.43,IF('6 months'!DI:DI="1 or more per day",1)))))</f>
        <v>0.02</v>
      </c>
      <c r="DJ33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33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0.08</v>
      </c>
      <c r="DL33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33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33">
        <f>IF('6 months'!DN:DN="Never/less than 1 per month",0.02,IF('6 months'!DN:DN="1-3 per month",0.08,IF('6 months'!DN:DN="one per week",0.14,IF('6 months'!DN:DN="2-4 per week",0.43,IF('6 months'!DN:DN="more than 4 per week",0.8)))))</f>
        <v>0.08</v>
      </c>
      <c r="DO33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33">
        <f>IF('6 months'!DP:DP="Never/less than 1 per month",0.02,IF('6 months'!DP:DP="1-3 per month",0.08,IF('6 months'!DP:DP="once per week",0.14,IF('6 months'!DP:DP="2-4 per week",0.43,IF('6 months'!DP:DP="more than 4 per week",0.8)))))</f>
        <v>0.02</v>
      </c>
      <c r="DQ33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33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33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33">
        <f>IF('6 months'!DT:DT="Never/less than 1 per month",0.02,IF('6 months'!DT:DT="1-3 per month",0.08,IF('6 months'!DT:DT="once per week",0.14,IF('6 months'!DT:DT="2-4 per week",0.43,IF('6 months'!DT:DT="more than 4 per week",0.8)))))</f>
        <v>0.8</v>
      </c>
      <c r="DU33">
        <f>IF('6 months'!DU:DU="Never/less than 1 per month",0.02,IF('6 months'!DU:DU="1-3 per month",0.08,IF('6 months'!DU:DU="one per week",0.14,IF('6 months'!DU:DU="2-6 per week",0.8,IF('6 months'!DU:DU="1 or more per day",1)))))</f>
        <v>0.08</v>
      </c>
      <c r="DV33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33">
        <f>IF('6 months'!DW:DW="Never/less than 1 per month",0.02,IF('6 months'!DW:DW="1-3 per month",0.08,IF('6 months'!DW:DW="once per week",0.14,IF('6 months'!DW:DW="2-4 per week",0.43,IF('6 months'!DW:DW="more than 4 per week",0.8)))))</f>
        <v>0.02</v>
      </c>
      <c r="DX33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33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33">
        <f>IF('6 months'!DZ:DZ="Never/less than 1/month",0.02,IF('6 months'!DZ:DZ="1-3 times/month",0.08,IF('6 months'!DZ:DZ="once per week",0.14,IF('6 months'!DZ:DZ="2-4 times/week",0.43,IF('6 months'!DZ:DZ="more than 4 times/week",0.8)))))</f>
        <v>0.14000000000000001</v>
      </c>
      <c r="EA33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33">
        <f>IF('6 months'!EB:EB="Never/less than 1 per month",0.02,IF('6 months'!EB:EB="1-3 per month",0.08,IF('6 months'!EB:EB="once per week",0.14,IF('6 months'!EB:EB="2-4 per week",0.43,IF('6 months'!EB:EB="more than 4 per week",0.8)))))</f>
        <v>0.02</v>
      </c>
      <c r="EC33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33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33">
        <f>IF('6 months'!EE:EE="Never/less than 1/month",0.02,IF('6 months'!EE:EE="1-3 times per month",0.08,IF('6 months'!EE:EE="once per week",0.14,IF('6 months'!EE:EE="2-6 times/week",0.8,IF('6 months'!EE:EE="1 or more per day",1)))))</f>
        <v>0.02</v>
      </c>
      <c r="EF33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33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33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33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2</v>
      </c>
      <c r="EJ33">
        <f>IF('6 months'!EJ:EJ="Never/less than once per month",0.02,IF('6 months'!EJ:EJ="1-3 times per month",0.08,IF('6 months'!EJ:EJ="once per week",0.14,IF('6 months'!EJ:EJ="more than once week",0.43))))</f>
        <v>0.08</v>
      </c>
      <c r="EK33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33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0.43</v>
      </c>
      <c r="EM33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0.02</v>
      </c>
      <c r="EN33">
        <f>IF('6 months'!EN:EN="Never/less than 1 per month",0.02,IF('6 months'!EN:EN="1-3 per month",0.08,IF('6 months'!EN:EN="1 per week",0.14,IF('6 months'!EN:EN="2-4 per week",0.8,IF('6 months'!EN:EN="more than 4 per week",0.8)))))</f>
        <v>0.02</v>
      </c>
      <c r="EO33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0.8</v>
      </c>
      <c r="EP33">
        <f>IF('6 months'!EP:EP="Never/less than 1/month",0.02,IF('6 months'!EP:EP="1-3 times/month",0.08,IF('6 months'!EP:EP="once per week",0.14,IF('6 months'!EP:EP="2-4 times/week",0.43,IF('6 months'!EP:EP="more than 4 times/week",0.8)))))</f>
        <v>0.02</v>
      </c>
      <c r="EQ33">
        <f>IF('6 months'!EQ:EQ="Never/less than 1/month",0.02,IF('6 months'!EQ:EQ="1-3 times/month",0.08,IF('6 months'!EQ:EQ="once per week",0.14,IF('6 months'!EQ:EQ="2-4 times/week",0.43,IF('6 months'!EQ:EQ="more than 4 times/week",0.8)))))</f>
        <v>0.08</v>
      </c>
    </row>
    <row r="34" spans="1:147" x14ac:dyDescent="0.25">
      <c r="A34">
        <v>205</v>
      </c>
      <c r="B34">
        <f>IF('6 months'!B:B="Never/less than 1/month",0.02,IF('6 months'!B:B="1-3 times per month",0.08,IF('6 months'!B:B="once per week",0.14,IF('6 months'!B:B="2-6 times/week",0.8,IF('6 months'!B:B="1 or more per day",1)))))</f>
        <v>1</v>
      </c>
      <c r="C34">
        <f>IF('6 months'!C:C="Never/less than 1/month",0.02,IF('6 months'!C:C="1-3 times per month",0.08,IF('6 months'!C:C="once per week",0.14,IF('6 months'!C:C="2-6 times/week",0.8,IF('6 months'!C:C="1 or more per day",1)))))</f>
        <v>0.8</v>
      </c>
      <c r="D34">
        <f>IF('6 months'!D:D="Never/less than 1/month",0.02,IF('6 months'!D:D="1-3 times per month",0.08,IF('6 months'!D:D="once per week",0.14,IF('6 months'!D:D="2-6 times/week",0.8,IF('6 months'!D:D="1 or more per day",1)))))</f>
        <v>0.02</v>
      </c>
      <c r="E34">
        <f>IF('6 months'!E:E="Never/less than 1 per month",0.02,IF('6 months'!E:E="1-3 per month",0.08,IF('6 months'!E:E="once per week",0.14,IF('6 months'!E:E="2-4 per week",0.43,IF('6 months'!E:E="1 or more per day",1)))))</f>
        <v>0.14000000000000001</v>
      </c>
      <c r="F34">
        <f>IF('6 months'!F:F="Never/less than 1/month",0.02,IF('6 months'!F:F="1-3 times/month",0.08,IF('6 months'!F:F="once per week",0.14,IF('6 months'!F:F="2-4 times/week",0.43,IF('6 months'!F:F="more than 4 times/week",0.8)))))</f>
        <v>0.43</v>
      </c>
      <c r="G34">
        <f>IF('6 months'!G:G="Never/less than 1/month",0.02,IF('6 months'!G:G="1-3 times per month",0.08,IF('6 months'!G:G="once per week",0.14,IF('6 months'!G:G="2-6 times/week",0.8,IF('6 months'!G:G="1 or more per day",1)))))</f>
        <v>0.02</v>
      </c>
      <c r="H34">
        <f>IF('6 months'!H:H="Never/less than 1 per month",0.02,IF('6 months'!H:H="1-3 per month",0.08,IF('6 months'!H:H="once per week",0.14,IF('6 months'!H:H="2-4 per week",0.43,IF('6 months'!H:H="more than 4 per week",0.8)))))</f>
        <v>0.02</v>
      </c>
      <c r="I34">
        <f>IF('6 months'!I:I="Never/less than 1 per month",0.02,IF('6 months'!I:I="1-3 per month",0.08,IF('6 months'!I:I="once per week",0.14,IF('6 months'!I:I="2-4 per week",0.43,IF('6 months'!I:I="more than 4 per week",0.8)))))</f>
        <v>0.02</v>
      </c>
      <c r="J34">
        <f>IF('6 months'!J:J="Never/less than 1 per month",0.02,IF('6 months'!J:J="1-3 per month",0.08,IF('6 months'!J:J="once per week",0.14,IF('6 months'!J:J="2-4 per week",0.43,IF('6 months'!J:J="more than 4 per week",0.8)))))</f>
        <v>0.02</v>
      </c>
      <c r="K34">
        <f>IF('6 months'!K:K="Never/less than 1 per month",0.02,IF('6 months'!K:K="1-3 per month",0.08,IF('6 months'!K:K="1 per week",0.14,IF('6 months'!K:K="2-4 per week",0.8,IF('6 months'!K:K="more than 4 per week",0.8)))))</f>
        <v>0.02</v>
      </c>
      <c r="L34">
        <f>IF('6 months'!L:L="Never/less than 1/month",0.02,IF('6 months'!L:L="1-3 times/month",0.08,IF('6 months'!L:L="once per week",0.14,IF('6 months'!L:L="2-4 times/week",0.43,IF('6 months'!L:L="more than 4 times/week",0.8)))))</f>
        <v>0.43</v>
      </c>
      <c r="M34">
        <f>IF('6 months'!M:M="Never/less than 1/month",0.02,IF('6 months'!M:M="1-3 times/month",0.08,IF('6 months'!M:M="once per week",0.14,IF('6 months'!M:M="2-4 times/week",0.43,IF('6 months'!M:M="more than 4 times/week",0.8)))))</f>
        <v>0.02</v>
      </c>
      <c r="N34">
        <f>IF('6 months'!N:N="Never/less than 1 per month",0.02,IF('6 months'!N:N="1-3 per month",0.08,IF('6 months'!N:N="1 per week",0.14,IF('6 months'!N:N="2-4 per week",0.8,IF('6 months'!N:N="more than 4 per week",0.8)))))</f>
        <v>0.02</v>
      </c>
      <c r="O34">
        <f>IF('6 months'!O:O="Never/less than 1 per month",0.02,IF('6 months'!O:O="1-3 per month",0.08,IF('6 months'!O:O="one per week",0.14,IF('6 months'!O:O="2-6 per week",0.8,IF('6 months'!O:O="1 or more per day",1)))))</f>
        <v>0.02</v>
      </c>
      <c r="P34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34">
        <f>IF('6 months'!Q:Q="Never/less than 1 per month",0.02,IF('6 months'!Q:Q="1-3 per month",0.08,IF('6 months'!Q:Q="1 per week",0.14,IF('6 months'!Q:Q="2-6 per week",0.8,IF('6 months'!Q:Q="1 per day",1,IF('6 months'!Q:Q="more than 1 per day",2.5))))))</f>
        <v>0.8</v>
      </c>
      <c r="R34">
        <f>IF('6 months'!R:R="Never/less than once per month",0.02,IF('6 months'!R:R="1-3 times per month",0.08,IF('6 months'!R:R="once per week",0.14,IF('6 months'!R:R="more than once week",0.43))))</f>
        <v>0.02</v>
      </c>
      <c r="S34">
        <f>IF('6 months'!S:S="Never/less than 1 per month",0.02,IF('6 months'!S:S="1-3 per month",0.08,IF('6 months'!S:S="1 per week",0.14,IF('6 months'!S:S="more than 1 per week",0.8))))</f>
        <v>0.02</v>
      </c>
      <c r="T34">
        <f>IF('6 months'!T:T="Never/less than once per month",0.02,IF('6 months'!T:T="1-3 times per month",0.08,IF('6 months'!T:T="once per week",0.14,IF('6 months'!T:T="more than once week",0.43))))</f>
        <v>0.02</v>
      </c>
      <c r="U34">
        <f>IF('6 months'!U:U="Never/less than 1/month",0.02,IF('6 months'!U:U="1-3 times/month",0.08,IF('6 months'!U:U="once per week",0.14,IF('6 months'!U:U="2-4 times/week",0.43,IF('6 months'!U:U="more than 4 times/week",0.8)))))</f>
        <v>0.43</v>
      </c>
      <c r="V34">
        <f>IF('6 months'!V:V="Never/less than 1/month",0.02,IF('6 months'!V:V="1-3 times/month",0.08,IF('6 months'!V:V="once per week",0.14,IF('6 months'!V:V="2-4 times/week",0.43,IF('6 months'!V:V="more than 4 times/week",0.8)))))</f>
        <v>0.02</v>
      </c>
      <c r="W34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34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0.8</v>
      </c>
      <c r="Y34">
        <f>IF('6 months'!Y:Y="Never/less than 1 per month",0.02,IF('6 months'!Y:Y="1-3 per month",0.08,IF('6 months'!Y:Y="once per week",0.14,IF('6 months'!Y:Y="2-4 per week",0.43,IF('6 months'!Y:Y="more than 4 per week",0.8)))))</f>
        <v>0.02</v>
      </c>
      <c r="Z34">
        <f>IF('6 months'!Z:Z="Never/less than 1 per month",0.02,IF('6 months'!Z:Z="1-3 per month",0.08,IF('6 months'!Z:Z="once per week",0.14,IF('6 months'!Z:Z="2-4 per week",0.43,IF('6 months'!Z:Z="more than 4 per week",0.8)))))</f>
        <v>0.08</v>
      </c>
      <c r="AA34">
        <f>IF('6 months'!AA:AA="Never/less than 1 per month",0.02,IF('6 months'!AA:AA="1-3 per month",0.08,IF('6 months'!AA:AA="once per week",0.14,IF('6 months'!AA:AA="2-4 per week",0.43,IF('6 months'!AA:AA="more than 4 per week",0.8)))))</f>
        <v>0.08</v>
      </c>
      <c r="AB34">
        <f>IF('6 months'!AB:AB="Never/less than 1 per month",0.02,IF('6 months'!AB:AB="1-3 per month",0.08,IF('6 months'!AB:AB="once per week",0.14,IF('6 months'!AB:AB="2-4 per week",0.43,IF('6 months'!AB:AB="more than 4 per week",0.8)))))</f>
        <v>0.08</v>
      </c>
      <c r="AC34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34">
        <f>IF('6 months'!AD:AD="Never/less than 1 per month",0.02,IF('6 months'!AD:AD="1-3 per month",0.08,IF('6 months'!AD:AD="one per week",0.14,IF('6 months'!AD:AD="2-4 per week",0.43,IF('6 months'!AD:AD="more than 4 per week",0.8)))))</f>
        <v>0.02</v>
      </c>
      <c r="AE34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0.02</v>
      </c>
      <c r="AF34">
        <f>IF('6 months'!AF:AF="Never/less than 1 per month",0.02,IF('6 months'!AF:AF="1-3 per month",0.08,IF('6 months'!AF:AF="one per week",0.14,IF('6 months'!AF:AF="2-6 per week",0.8,IF('6 months'!AF:AF="1 or more per day",1)))))</f>
        <v>0.8</v>
      </c>
      <c r="AG34">
        <f>IF('6 months'!AG:AG="never/less than 1 per month",0.02,IF('6 months'!AG:AG="1-3 times per month",0.08,IF('6 months'!AG:AG="once per week",0.14,IF('6 months'!AG:AG="2-4 times per week",0.43,IF('6 months'!AG:AG="more than 4 times per week",0.8)))))</f>
        <v>0.02</v>
      </c>
      <c r="AH34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0.43</v>
      </c>
      <c r="AI34">
        <f>IF('6 months'!AI:AI="Never/less than once per month",0.02,IF('6 months'!AI:AI="1-3 times per month",0.08,IF('6 months'!AI:AI="once per week",0.14,IF('6 months'!AI:AI="more than once week",0.43))))</f>
        <v>0.02</v>
      </c>
      <c r="AJ34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34">
        <f>IF('6 months'!AK:AK="Never/less than 1 per month",0.02,IF('6 months'!AK:AK="1-3 per month",0.08,IF('6 months'!AK:AK="one per week",0.14,IF('6 months'!AK:AK="2-6 per week",0.8,IF('6 months'!AK:AK="1 or more per day",1)))))</f>
        <v>0.14000000000000001</v>
      </c>
      <c r="AL34">
        <f>IF('6 months'!AL:AL="Never/less than 1/month",0.02,IF('6 months'!AL:AL="1-3 times/month",0.08,IF('6 months'!AL:AL="once per week",0.14,IF('6 months'!AL:AL="2-4 times/week",0.43,IF('6 months'!AL:AL="more than 4 times/week",0.8)))))</f>
        <v>0.02</v>
      </c>
      <c r="AM34">
        <f>IF('6 months'!AM:AM="Never/less than 1 per month",0.02,IF('6 months'!AM:AM="1-3 per month",0.08,IF('6 months'!AM:AM="one per week",0.14,IF('6 months'!AM:AM="2-6 per week",0.8,IF('6 months'!AM:AM="1 or more per day",1)))))</f>
        <v>0.8</v>
      </c>
      <c r="AN34">
        <f>IF('6 months'!AN:AN="Never/less than 1 per month",0.02,IF('6 months'!AN:AN="1-3 per month",0.08,IF('6 months'!AN:AN="1 per week",0.14,IF('6 months'!AN:AN="2-4 per week",0.8,IF('6 months'!AN:AN="more than 4 per week",0.8)))))</f>
        <v>0.8</v>
      </c>
      <c r="AO34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34">
        <f>IF('6 months'!AP:AP="Never/less than 1 per month",0.02,IF('6 months'!AP:AP="1-3 per month",0.08,IF('6 months'!AP:AP="1 per week",0.14,IF('6 months'!AP:AP="more than 1 per week",0.8))))</f>
        <v>0.8</v>
      </c>
      <c r="AQ34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34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0.8</v>
      </c>
      <c r="AS34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34">
        <f>IF('6 months'!AT:AT="Never/less than 1 per month",0.02,IF('6 months'!AT:AT="1-3 per month",0.08,IF('6 months'!AT:AT="1-4 per week",0.43,IF('6 months'!AT:AT="more than 4 per week",0.8))))</f>
        <v>0.02</v>
      </c>
      <c r="AU34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34">
        <f>IF('6 months'!AV:AV="Never/less than 1 per month",0.02,IF('6 months'!AV:AV="1-3 per month",0.08,IF('6 months'!AV:AV="one per week",0.14,IF('6 months'!AV:AV="2-6 per week",0.8,IF('6 months'!AV:AV="1 or more per day",1)))))</f>
        <v>0.02</v>
      </c>
      <c r="AW34">
        <f>IF('6 months'!AW:AW="Never/less than 1 per month",0.02,IF('6 months'!AW:AW="1-3 per month",0.08,IF('6 months'!AW:AW="once per week",0.14,IF('6 months'!AW:AW="2-4 per week",0.43,IF('6 months'!AW:AW="more than 4 per week",0.8)))))</f>
        <v>0.02</v>
      </c>
      <c r="AX34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34">
        <f>IF('6 months'!AY:AY="Never/less than 1 per month",0.02,IF('6 months'!AY:AY="1-3 per month",0.08,IF('6 months'!AY:AY="1 per week",0.14,IF('6 months'!AY:AY="2-4 per week",0.43,IF('6 months'!AY:AY="more than 4 per week",0.8)))))</f>
        <v>0.43</v>
      </c>
      <c r="AZ34">
        <f>IF('6 months'!AZ:AZ="Never/less than 1 per month",0.02,IF('6 months'!AZ:AZ="1-3 per month",0.08,IF('6 months'!AZ:AZ="once per week",0.14,IF('6 months'!AZ:AZ="2-4 per week",0.43,IF('6 months'!AZ:AZ="more than 4 per week",0.8)))))</f>
        <v>0.08</v>
      </c>
      <c r="BA34">
        <f>IF('6 months'!BA:BA="Never/less than 1 per month",0.02,IF('6 months'!BA:BA="1-3 per month",0.08,IF('6 months'!BA:BA="1 per week",0.14,IF('6 months'!BA:BA="2-4 per week",0.8,IF('6 months'!BA:BA="more than 4 per week",0.8)))))</f>
        <v>0.8</v>
      </c>
      <c r="BB34">
        <f>IF('6 months'!BB:BB="Never/less than 1 per month",0.02,IF('6 months'!BB:BB="1-3 per month",0.08,IF('6 months'!BB:BB="1 per week",0.14,IF('6 months'!BB:BB="2-4 per week",0.8,IF('6 months'!BB:BB="more than 4 per week",0.8)))))</f>
        <v>0.02</v>
      </c>
      <c r="BC34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34">
        <f>IF('6 months'!BD:BD="Never/less than 1 per month",0.02,IF('6 months'!BD:BD="1-3 per month",0.08,IF('6 months'!BD:BD="1 per week",0.14,IF('6 months'!BD:BD="more than 1 per week",0.8))))</f>
        <v>0.8</v>
      </c>
      <c r="BE34">
        <f>IF('6 months'!BE:BE="Never/less than 1 per month",0.02,IF('6 months'!BE:BE="1-3 per month",0.08,IF('6 months'!BE:BE="1 per week",0.14,IF('6 months'!BE:BE="more than 1 per week",0.8))))</f>
        <v>0.14000000000000001</v>
      </c>
      <c r="BF34">
        <f>IF('6 months'!BF:BF="Never/less than 1/month",0.02,IF('6 months'!BF:BF="1-3 times per month",0.08,IF('6 months'!BF:BF="once per week",0.14,IF('6 months'!BF:BF="2-6 times/week",0.8,IF('6 months'!BF:BF="1 or more per day",1)))))</f>
        <v>0.08</v>
      </c>
      <c r="BG34">
        <f>IF('6 months'!BG:BG="Never/less than 1/month",0.02,IF('6 months'!BG:BG="1-3 times/month",0.08,IF('6 months'!BG:BG="once per week",0.14,IF('6 months'!BG:BG="2-4 times/week",0.43,IF('6 months'!BG:BG="more than 4 times/week",0.8)))))</f>
        <v>0.02</v>
      </c>
      <c r="BH34">
        <f>IF('6 months'!BH:BH="Never/less than 1/month",0.02,IF('6 months'!BH:BH="1-3 times/month",0.08,IF('6 months'!BH:BH="once per week",0.14,IF('6 months'!BH:BH="2-4 times/week",0.43,IF('6 months'!BH:BH="more than 4 times/week",0.8)))))</f>
        <v>0.02</v>
      </c>
      <c r="BI34">
        <f>IF('6 months'!BI:BI="Never/less than 1/month",0.02,IF('6 months'!BI:BI="1-3 times/month",0.08,IF('6 months'!BI:BI="once per week",0.14,IF('6 months'!BI:BI="2-4 times/week",0.43,IF('6 months'!BI:BI="1 or more per day",1)))))</f>
        <v>0.02</v>
      </c>
      <c r="BJ34">
        <f>IF('6 months'!BJ:BJ="Never/less than 1 per month",0.02,IF('6 months'!BJ:BJ="1-3 per month",0.08,IF('6 months'!BJ:BJ="one per week",0.14,IF('6 months'!BJ:BJ="2-4 per week",0.43,IF('6 months'!BJ:BJ="more than 4 per week",0.8)))))</f>
        <v>0.02</v>
      </c>
      <c r="BK34">
        <f>IF('6 months'!BK:BK="Never/less than 1 per month",0.02,IF('6 months'!BK:BK="1-3 per month",0.08,IF('6 months'!BK:BK="once per week",0.14,IF('6 months'!BK:BK="2-4 per week",0.43,IF('6 months'!BK:BK="more than 4 per week",0.8)))))</f>
        <v>0.02</v>
      </c>
      <c r="BL34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34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34">
        <f>IF('6 months'!BN:BN="Never/less than 1 per month",0.02,IF('6 months'!BN:BN="1-3 per month",0.08,IF('6 months'!BN:BN="once per week",0.14,IF('6 months'!BN:BN="2-4 per week",0.43,IF('6 months'!BN:BN="more than 4 per week",0.8)))))</f>
        <v>0.14000000000000001</v>
      </c>
      <c r="BO34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34">
        <f>IF('6 months'!BP:BP="Never/less than 1 per month",0.02,IF('6 months'!BP:BP="1-3 per month",0.08,IF('6 months'!BP:BP="one per week",0.14,IF('6 months'!BP:BP="2-4 per week",0.43,IF('6 months'!BP:BP="more than 4 per week",0.8)))))</f>
        <v>0.43</v>
      </c>
      <c r="BQ34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34">
        <f>IF('6 months'!BR:BR="never/less than 1 per month",0.02,IF('6 months'!BR:BR="1-3 times per month",0.08,IF('6 months'!BR:BR="once per week",0.14,IF('6 months'!BR:BR="2-4 times per week",0.43,IF('6 months'!BR:BR="more than 4 times per week",0.8)))))</f>
        <v>0.43</v>
      </c>
      <c r="BS34">
        <f>IF('6 months'!BS:BS="Never/less than 1 per month",0.02,IF('6 months'!BS:BS="1-3 per month",0.08,IF('6 months'!BS:BS="once per week",0.14,IF('6 months'!BS:BS="2-4 per week",0.43,IF('6 months'!BS:BS="more than 4 per week",0.8)))))</f>
        <v>0.02</v>
      </c>
      <c r="BT34">
        <f>IF('6 months'!BT:BT="Never/less than 1/month",0.02,IF('6 months'!BT:BT="1-3 times per month",0.08,IF('6 months'!BT:BT="once per week",0.14,IF('6 months'!BT:BT="2-6 times/week",0.8,IF('6 months'!BT:BT="1 or more per day",1)))))</f>
        <v>0.02</v>
      </c>
      <c r="BU34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34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34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34">
        <f>IF('6 months'!BX:BX="Never/less than 1 per month",0.02,IF('6 months'!BX:BX="1-3 per month",0.08,IF('6 months'!BX:BX="once per week",0.14,IF('6 months'!BX:BX="2-4 per week",0.43,IF('6 months'!BX:BX="more than 4 per week",0.8)))))</f>
        <v>0.02</v>
      </c>
      <c r="BY34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34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34">
        <f>IF('6 months'!CA:CA="Never/less than 1 per month",0.02,IF('6 months'!CA:CA="1-3 per month",0.08,IF('6 months'!CA:CA="once per week",0.14,IF('6 months'!CA:CA="2-4 per week",0.43,IF('6 months'!CA:CA="more than 4 per week",0.8)))))</f>
        <v>0.02</v>
      </c>
      <c r="CB34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34">
        <f>IF('6 months'!CC:CC="Never/less than 1 per month",0.02,IF('6 months'!CC:CC="1-3 per month",0.08,IF('6 months'!CC:CC="one per week",0.14,IF('6 months'!CC:CC="2-6 per week",0.8,IF('6 months'!CC:CC="1 or more per day",1)))))</f>
        <v>0.8</v>
      </c>
      <c r="CD34">
        <f>IF('6 months'!CD:CD="Never/less than 1/month",0.02,IF('6 months'!CD:CD="1-3 times/month",0.08,IF('6 months'!CD:CD="once per week",0.14,IF('6 months'!CD:CD="2-4 times/week",0.43,IF('6 months'!CD:CD="more than 4 times/week",0.8)))))</f>
        <v>0.14000000000000001</v>
      </c>
      <c r="CE34">
        <f>IF('6 months'!CE:CE="Never/less than 1 per month",0.02,IF('6 months'!CE:CE="1-3 per month",0.08,IF('6 months'!CE:CE="1 per week",0.14,IF('6 months'!CE:CE="2-4 per week",0.8,IF('6 months'!CE:CE="more than 4 per week",0.8)))))</f>
        <v>0.02</v>
      </c>
      <c r="CF34">
        <f>IF('6 months'!CF:CF="Never/less than 1 per month",0.02,IF('6 months'!CF:CF="1-3 per month",0.08,IF('6 months'!CF:CF="once per week",0.14,IF('6 months'!CF:CF="2-4 per week",0.43,IF('6 months'!CF:CF="more than 4 per week",0.8)))))</f>
        <v>0.02</v>
      </c>
      <c r="CG34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0.02</v>
      </c>
      <c r="CH34">
        <f>IF('6 months'!CH:CH="Never/less than once per month",0.02,IF('6 months'!CH:CH="1-3 times per month",0.08,IF('6 months'!CH:CH="once per week",0.14,IF('6 months'!CH:CH="more than once week",0.43))))</f>
        <v>0.02</v>
      </c>
      <c r="CI34">
        <f>IF('6 months'!CI:CI="Never/less than once per month",0.02,IF('6 months'!CI:CI="1-3 times per month",0.08,IF('6 months'!CI:CI="once per week",0.14,IF('6 months'!CI:CI="more than once week",0.43))))</f>
        <v>0.02</v>
      </c>
      <c r="CJ34">
        <f>IF('6 months'!CJ:CJ="Never/less than 1/month",0.02,IF('6 months'!CJ:CJ="1-3 times per month",0.08,IF('6 months'!CJ:CJ="once per week",0.14,IF('6 months'!CJ:CJ="2-6 times/week",0.8,IF('6 months'!CJ:CJ="1 or more per day",1)))))</f>
        <v>0.08</v>
      </c>
      <c r="CK34">
        <f>IF('6 months'!CK:CK="Never/less than 1 per month",0.02,IF('6 months'!CK:CK="1-3 per month",0.08,IF('6 months'!CK:CK="one per week",0.14,IF('6 months'!CK:CK="2-6 per week",0.8,IF('6 months'!CK:CK="1 or more per day",1)))))</f>
        <v>0.08</v>
      </c>
      <c r="CL34">
        <f>IF('6 months'!CL:CL="Never/less than 1 per month",0.02,IF('6 months'!CL:CL="1-3 per month",0.08,IF('6 months'!CL:CL="one per week",0.14,IF('6 months'!CL:CL="2-6 per week",0.8,IF('6 months'!CL:CL="1 or more per day",1)))))</f>
        <v>0.08</v>
      </c>
      <c r="CM34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34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34">
        <f>IF('6 months'!CO:CO="Never/less than 1 per month",0.02,IF('6 months'!CO:CO="1-3 per month",0.08,IF('6 months'!CO:CO="1 per week",0.14,IF('6 months'!CO:CO="more than 1 per week",0.8))))</f>
        <v>0.02</v>
      </c>
      <c r="CP34">
        <f>IF('6 months'!CP:CP="Never/less than 1 per month",0.02,IF('6 months'!CP:CP="1-3 per month",0.08,IF('6 months'!CP:CP="1 per week",0.14,IF('6 months'!CP:CP="2-4 per week",0.8,IF('6 months'!CP:CP="more than 4 per week",0.8)))))</f>
        <v>0.08</v>
      </c>
      <c r="CQ34">
        <f>IF('6 months'!CQ:CQ="Never/less than once per month",0.02,IF('6 months'!CQ:CQ="1-3 times per month",0.08,IF('6 months'!CQ:CQ="once per week",0.14,IF('6 months'!CQ:CQ="more than once week",0.43))))</f>
        <v>0.02</v>
      </c>
      <c r="CR34">
        <f>IF('6 months'!CR:CR="Never/less than 1/month",0.02,IF('6 months'!CR:CR="1-3 times/month",0.08,IF('6 months'!CR:CR="once per week",0.14,IF('6 months'!CR:CR="2-4 times/week",0.43,IF('6 months'!CR:CR="more than 4 times/week",0.8)))))</f>
        <v>0.02</v>
      </c>
      <c r="CS34">
        <f>IF('6 months'!CS:CS="Never/less than 1 per month",0.02,IF('6 months'!CS:CS="1-3 per month",0.08,IF('6 months'!CS:CS="one per week",0.14,IF('6 months'!CS:CS="2-4 per week",0.43,IF('6 months'!CS:CS="more than 4 per week",0.8)))))</f>
        <v>0.43</v>
      </c>
      <c r="CT34">
        <f>IF('6 months'!CT:CT="Never/less than 1 per month",0.02,IF('6 months'!CT:CT="1-3 per month",0.08,IF('6 months'!CT:CT="1 per week",0.14,IF('6 months'!CT:CT="more than 1 per week",0.8))))</f>
        <v>0.02</v>
      </c>
      <c r="CU34">
        <f>IF('6 months'!CU:CU="Never/less than 1/month",0.02,IF('6 months'!CU:CU="1-3 times per month",0.08,IF('6 months'!CU:CU="once per week",0.14,IF('6 months'!CU:CU="2-6 times/week",0.8,IF('6 months'!CU:CU="1 or more per day",1)))))</f>
        <v>0.02</v>
      </c>
      <c r="CV34">
        <f>IF('6 months'!CV:CV="Never/less than 1/month",0.02,IF('6 months'!CV:CV="1-3 times/month",0.08,IF('6 months'!CV:CV="once per week",0.14,IF('6 months'!CV:CV="2-4 times/week",0.43,IF('6 months'!CV:CV="more than 4 times/week",0.8)))))</f>
        <v>0.02</v>
      </c>
      <c r="CW34">
        <f>IF('6 months'!CW:CW="Never/less than 1 per month",0.02,IF('6 months'!CW:CW="1-3 per month",0.08,IF('6 months'!CW:CW="1 per week",0.14,IF('6 months'!CW:CW="more than 1 per week",0.8))))</f>
        <v>0.02</v>
      </c>
      <c r="CX34">
        <f>IF('6 months'!CX:CX="Never/less than once per month",0.02,IF('6 months'!CX:CX="1-3 times per month",0.08,IF('6 months'!CX:CX="once per week",0.14,IF('6 months'!CX:CX="more than once week",0.43))))</f>
        <v>0.02</v>
      </c>
      <c r="CY34">
        <f>IF('6 months'!CY:CY="Never/less than 1 per month",0.02,IF('6 months'!CY:CY="1-3 per month",0.08,IF('6 months'!CY:CY="once per week",0.14,IF('6 months'!CY:CY="2-4 per week",0.43,IF('6 months'!CY:CY="more than 4 per week",0.8)))))</f>
        <v>0.8</v>
      </c>
      <c r="CZ34">
        <f>IF('6 months'!CZ:CZ="Never/less than 1 per month",0.02,IF('6 months'!CZ:CZ="1-3 per month",0.08,IF('6 months'!CZ:CZ="1-4 per week",0.43,IF('6 months'!CZ:CZ="more than 4 per week",0.8))))</f>
        <v>0.02</v>
      </c>
      <c r="DA34">
        <f>IF('6 months'!DA:DA="Never/less than 1 per month",0.02,IF('6 months'!DA:DA="1-3 per month",0.08,IF('6 months'!DA:DA="once per week",0.14,IF('6 months'!DA:DA="2-4 per week",0.43,IF('6 months'!DA:DA="more than 4 per week",0.8)))))</f>
        <v>0.8</v>
      </c>
      <c r="DB34">
        <f>IF('6 months'!DB:DB="Never/less than 1 per month",0.02,IF('6 months'!DB:DB="1-3 per month",0.08,IF('6 months'!DB:DB="1-4 per week",0.43,IF('6 months'!DB:DB="more than 4 per week",0.8))))</f>
        <v>0.02</v>
      </c>
      <c r="DC34">
        <f>IF('6 months'!DC:DC="Never/less than 1 per month",0.02,IF('6 months'!DC:DC="1-3 per month",0.08,IF('6 months'!DC:DC="once per week",0.14,IF('6 months'!DC:DC="2-4 per week",0.43,IF('6 months'!DC:DC="more than 4 per week",0.8)))))</f>
        <v>0.02</v>
      </c>
      <c r="DD34">
        <f>IF('6 months'!DD:DD="Never/less than 1 per month",0.02,IF('6 months'!DD:DD="1-3 per month",0.08,IF('6 months'!DD:DD="one per week",0.14,IF('6 months'!DD:DD="2-4 per week",0.43,IF('6 months'!DD:DD="more than 4 per week",0.8)))))</f>
        <v>0.43</v>
      </c>
      <c r="DE34">
        <f>IF('6 months'!DE:DE="Never/less than 1 per month",0.02,IF('6 months'!DE:DE="1-3 per month",0.08,IF('6 months'!DE:DE="1 per week",0.14,IF('6 months'!DE:DE="2-4 per week",0.8,IF('6 months'!DE:DE="more than 4 per week",0.8)))))</f>
        <v>0.02</v>
      </c>
      <c r="DF34">
        <f>IF('6 months'!DF:DF="Never/less than once per month",0.02,IF('6 months'!DF:DF="1-3 times per month",0.08,IF('6 months'!DF:DF="once per week",0.14,IF('6 months'!DF:DF="more than once week",0.43))))</f>
        <v>0.02</v>
      </c>
      <c r="DG34">
        <f>IF('6 months'!DG:DG="Never/less than 1 per month",0.02,IF('6 months'!DG:DG="1-3 per month",0.08,IF('6 months'!DG:DG="1 per week",0.14,IF('6 months'!DG:DG="more than 1 per week",0.8))))</f>
        <v>0.14000000000000001</v>
      </c>
      <c r="DH34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34">
        <f>IF('6 months'!DI:DI="Never/less than 1/month",0.02,IF('6 months'!DI:DI="1-3 times/month",0.08,IF('6 months'!DI:DI="once per week",0.14,IF('6 months'!DI:DI="2-4 times/week",0.43,IF('6 months'!DI:DI="1 or more per day",1)))))</f>
        <v>0.02</v>
      </c>
      <c r="DJ34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34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0.02</v>
      </c>
      <c r="DL34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34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34">
        <f>IF('6 months'!DN:DN="Never/less than 1 per month",0.02,IF('6 months'!DN:DN="1-3 per month",0.08,IF('6 months'!DN:DN="one per week",0.14,IF('6 months'!DN:DN="2-4 per week",0.43,IF('6 months'!DN:DN="more than 4 per week",0.8)))))</f>
        <v>0.02</v>
      </c>
      <c r="DO34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34">
        <f>IF('6 months'!DP:DP="Never/less than 1 per month",0.02,IF('6 months'!DP:DP="1-3 per month",0.08,IF('6 months'!DP:DP="once per week",0.14,IF('6 months'!DP:DP="2-4 per week",0.43,IF('6 months'!DP:DP="more than 4 per week",0.8)))))</f>
        <v>0.02</v>
      </c>
      <c r="DQ34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34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34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34">
        <f>IF('6 months'!DT:DT="Never/less than 1 per month",0.02,IF('6 months'!DT:DT="1-3 per month",0.08,IF('6 months'!DT:DT="once per week",0.14,IF('6 months'!DT:DT="2-4 per week",0.43,IF('6 months'!DT:DT="more than 4  per week",0.8)))))</f>
        <v>0.43</v>
      </c>
      <c r="DU34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34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0.43</v>
      </c>
      <c r="DW34">
        <f>IF('6 months'!DW:DW="Never/less than 1 per month",0.02,IF('6 months'!DW:DW="1-3 per month",0.08,IF('6 months'!DW:DW="once per week",0.14,IF('6 months'!DW:DW="2-4 per week",0.43,IF('6 months'!DW:DW="more than 4 per week",0.8)))))</f>
        <v>0.02</v>
      </c>
      <c r="DX34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34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0.08</v>
      </c>
      <c r="DZ34">
        <f>IF('6 months'!DZ:DZ="Never/less than 1/month",0.02,IF('6 months'!DZ:DZ="1-3 times/month",0.08,IF('6 months'!DZ:DZ="once per week",0.14,IF('6 months'!DZ:DZ="2-4 times/week",0.43,IF('6 months'!DZ:DZ="more than 4 times/week",0.8)))))</f>
        <v>0.43</v>
      </c>
      <c r="EA34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1</v>
      </c>
      <c r="EB34">
        <f>IF('6 months'!EB:EB="Never/less than 1 per month",0.02,IF('6 months'!EB:EB="1-3 per month",0.08,IF('6 months'!EB:EB="once per week",0.14,IF('6 months'!EB:EB="2-4 per week",0.43,IF('6 months'!EB:EB="more than 4 per week",0.8)))))</f>
        <v>0.02</v>
      </c>
      <c r="EC34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34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34">
        <f>IF('6 months'!EE:EE="Never/less than 1/month",0.02,IF('6 months'!EE:EE="1-3 times per month",0.08,IF('6 months'!EE:EE="once per week",0.14,IF('6 months'!EE:EE="2-6 times/week",0.8,IF('6 months'!EE:EE="1 or more per day",1)))))</f>
        <v>0.02</v>
      </c>
      <c r="EF34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34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34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34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3</v>
      </c>
      <c r="EJ34">
        <f>IF('6 months'!EJ:EJ="Never/less than once per month",0.02,IF('6 months'!EJ:EJ="1-3 times per month",0.08,IF('6 months'!EJ:EJ="once per week",0.14,IF('6 months'!EJ:EJ="more than once week",0.43))))</f>
        <v>0.08</v>
      </c>
      <c r="EK34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34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2.5</v>
      </c>
      <c r="EM34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0.02</v>
      </c>
      <c r="EN34">
        <f>IF('6 months'!EN:EN="Never/less than 1 per month",0.02,IF('6 months'!EN:EN="1-3 per month",0.08,IF('6 months'!EN:EN="1 per week",0.14,IF('6 months'!EN:EN="2-4 per week",0.8,IF('6 months'!EN:EN="more than 4 per week",0.8)))))</f>
        <v>0.14000000000000001</v>
      </c>
      <c r="EO34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2.5</v>
      </c>
      <c r="EP34">
        <f>IF('6 months'!EP:EP="Never/less than 1/month",0.02,IF('6 months'!EP:EP="1-3 times/month",0.08,IF('6 months'!EP:EP="once per week",0.14,IF('6 months'!EP:EP="2-4 times/week",0.43,IF('6 months'!EP:EP="more than 4 times/week",0.8)))))</f>
        <v>0.14000000000000001</v>
      </c>
      <c r="EQ34">
        <f>IF('6 months'!EQ:EQ="Never/less than 1/month",0.02,IF('6 months'!EQ:EQ="1-3 times/month",0.08,IF('6 months'!EQ:EQ="once per week",0.14,IF('6 months'!EQ:EQ="2-4 times/week",0.43,IF('6 months'!EQ:EQ="more than 4 times/week",0.8)))))</f>
        <v>0.14000000000000001</v>
      </c>
    </row>
    <row r="35" spans="1:147" x14ac:dyDescent="0.25">
      <c r="A35">
        <v>214</v>
      </c>
      <c r="B35">
        <f>IF('6 months'!B:B="Never/less than 1/month",0.02,IF('6 months'!B:B="1-3 times per month",0.08,IF('6 months'!B:B="once per week",0.14,IF('6 months'!B:B="2-6 times/week",0.8,IF('6 months'!B:B="1 or more per day",1)))))</f>
        <v>0.14000000000000001</v>
      </c>
      <c r="C35">
        <f>IF('6 months'!C:C="Never/less than 1/month",0.02,IF('6 months'!C:C="1-3 times per month",0.08,IF('6 months'!C:C="once per week",0.14,IF('6 months'!C:C="2-6 times/week",0.8,IF('6 months'!C:C="1 or more per day",1)))))</f>
        <v>0.02</v>
      </c>
      <c r="D35">
        <f>IF('6 months'!D:D="Never/less than 1/month",0.02,IF('6 months'!D:D="1-3 times per month",0.08,IF('6 months'!D:D="once per week",0.14,IF('6 months'!D:D="2-6 times/week",0.8,IF('6 months'!D:D="1 or more per day",1)))))</f>
        <v>0.8</v>
      </c>
      <c r="E35">
        <f>IF('6 months'!E:E="Never/less than 1 per month",0.02,IF('6 months'!E:E="1-3 per month",0.08,IF('6 months'!E:E="once per week",0.14,IF('6 months'!E:E="2-4 per week",0.43,IF('6 months'!E:E="1 or more per day",1)))))</f>
        <v>0.08</v>
      </c>
      <c r="F35">
        <f>IF('6 months'!F:F="Never/less than 1/month",0.02,IF('6 months'!F:F="1-3 times/month",0.08,IF('6 months'!F:F="once per week",0.14,IF('6 months'!F:F="2-4 times/week",0.43,IF('6 months'!F:F="more than 4 times/week",0.8)))))</f>
        <v>0.08</v>
      </c>
      <c r="G35">
        <f>IF('6 months'!G:G="Never/less than 1/month",0.02,IF('6 months'!G:G="1-3 times per month",0.08,IF('6 months'!G:G="once per week",0.14,IF('6 months'!G:G="2-6 times/week",0.8,IF('6 months'!G:G="1 or more per day",1)))))</f>
        <v>0.08</v>
      </c>
      <c r="H35">
        <f>IF('6 months'!H:H="Never/less than 1 per month",0.02,IF('6 months'!H:H="1-3 per month",0.08,IF('6 months'!H:H="once per week",0.14,IF('6 months'!H:H="2-4 per week",0.43,IF('6 months'!H:H="more than 4 per week",0.8)))))</f>
        <v>0.02</v>
      </c>
      <c r="I35">
        <f>IF('6 months'!I:I="Never/less than 1 per month",0.02,IF('6 months'!I:I="1-3 per month",0.08,IF('6 months'!I:I="once per week",0.14,IF('6 months'!I:I="2-4 per week",0.43,IF('6 months'!I:I="more than 4 per week",0.8)))))</f>
        <v>0.08</v>
      </c>
      <c r="J35">
        <f>IF('6 months'!J:J="Never/less than 1 per month",0.02,IF('6 months'!J:J="1-3 per month",0.08,IF('6 months'!J:J="once per week",0.14,IF('6 months'!J:J="2-4 per week",0.43,IF('6 months'!J:J="more than 4 per week",0.8)))))</f>
        <v>0.02</v>
      </c>
      <c r="K35">
        <f>IF('6 months'!K:K="Never/less than 1 per month",0.02,IF('6 months'!K:K="1-3 per month",0.08,IF('6 months'!K:K="1 per week",0.14,IF('6 months'!K:K="2-4 per week",0.8,IF('6 months'!K:K="more than 4 per week",0.8)))))</f>
        <v>0.02</v>
      </c>
      <c r="L35">
        <f>IF('6 months'!L:L="Never/less than 1/month",0.02,IF('6 months'!L:L="1-3 times/month",0.08,IF('6 months'!L:L="once per week",0.14,IF('6 months'!L:L="2-4 times/week",0.43,IF('6 months'!L:L="more than 4 times/week",0.8)))))</f>
        <v>0.02</v>
      </c>
      <c r="M35">
        <f>IF('6 months'!M:M="Never/less than 1/month",0.02,IF('6 months'!M:M="1-3 times/month",0.08,IF('6 months'!M:M="once per week",0.14,IF('6 months'!M:M="2-4 times/week",0.43,IF('6 months'!M:M="more than 4 times/week",0.8)))))</f>
        <v>0.02</v>
      </c>
      <c r="N35">
        <f>IF('6 months'!N:N="Never/less than 1 per month",0.02,IF('6 months'!N:N="1-3 per month",0.08,IF('6 months'!N:N="1 per week",0.14,IF('6 months'!N:N="2-4 per week",0.8,IF('6 months'!N:N="more than 4 per week",0.8)))))</f>
        <v>0.08</v>
      </c>
      <c r="O35">
        <f>IF('6 months'!O:O="Never/less than 1 per month",0.02,IF('6 months'!O:O="1-3 per month",0.08,IF('6 months'!O:O="one per week",0.14,IF('6 months'!O:O="2-6 per week",0.8,IF('6 months'!O:O="1 or more per day",1)))))</f>
        <v>0.08</v>
      </c>
      <c r="P35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35">
        <f>IF('6 months'!Q:Q="Never/less than 1 per month",0.02,IF('6 months'!Q:Q="1-3 per month",0.08,IF('6 months'!Q:Q="1 per week",0.14,IF('6 months'!Q:Q="2-6 per week",0.8,IF('6 months'!Q:Q="1 per day",1,IF('6 months'!Q:Q="more than 1 per day",2.5))))))</f>
        <v>0.08</v>
      </c>
      <c r="R35">
        <f>IF('6 months'!R:R="Never/less than once per month",0.02,IF('6 months'!R:R="1-3 times per month",0.08,IF('6 months'!R:R="once per week",0.14,IF('6 months'!R:R="more than once week",0.43))))</f>
        <v>0.02</v>
      </c>
      <c r="S35">
        <f>IF('6 months'!S:S="Never/less than 1 per month",0.02,IF('6 months'!S:S="1-3 per month",0.08,IF('6 months'!S:S="1 per week",0.14,IF('6 months'!S:S="more than 1 per week",0.8))))</f>
        <v>0.02</v>
      </c>
      <c r="T35">
        <f>IF('6 months'!T:T="Never/less than once per month",0.02,IF('6 months'!T:T="1-3 times per month",0.08,IF('6 months'!T:T="once per week",0.14,IF('6 months'!T:T="more than once week",0.43))))</f>
        <v>0.02</v>
      </c>
      <c r="U35">
        <f>IF('6 months'!U:U="Never/less than 1/month",0.02,IF('6 months'!U:U="1-3 times/month",0.08,IF('6 months'!U:U="once per week",0.14,IF('6 months'!U:U="2-4 times/week",0.43,IF('6 months'!U:U="more than 4 times/week",0.8)))))</f>
        <v>0.43</v>
      </c>
      <c r="V35">
        <f>IF('6 months'!V:V="Never/less than 1/month",0.02,IF('6 months'!V:V="1-3 times/month",0.08,IF('6 months'!V:V="once per week",0.14,IF('6 months'!V:V="2-4 times/week",0.43,IF('6 months'!V:V="more than 4 times/week",0.8)))))</f>
        <v>0.02</v>
      </c>
      <c r="W35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35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0.8</v>
      </c>
      <c r="Y35">
        <f>IF('6 months'!Y:Y="Never/less than 1 per month",0.02,IF('6 months'!Y:Y="1-3 per month",0.08,IF('6 months'!Y:Y="once per week",0.14,IF('6 months'!Y:Y="2-4 per week",0.43,IF('6 months'!Y:Y="more than 4 per week",0.8)))))</f>
        <v>0.14000000000000001</v>
      </c>
      <c r="Z35">
        <f>IF('6 months'!Z:Z="Never/less than 1 per month",0.02,IF('6 months'!Z:Z="1-3 per month",0.08,IF('6 months'!Z:Z="once per week",0.14,IF('6 months'!Z:Z="2-4 per week",0.43,IF('6 months'!Z:Z="more than 4 per week",0.8)))))</f>
        <v>0.14000000000000001</v>
      </c>
      <c r="AA35">
        <f>IF('6 months'!AA:AA="Never/less than 1 per month",0.02,IF('6 months'!AA:AA="1-3 per month",0.08,IF('6 months'!AA:AA="once per week",0.14,IF('6 months'!AA:AA="2-4 per week",0.43,IF('6 months'!AA:AA="more than 4 per week",0.8)))))</f>
        <v>0.08</v>
      </c>
      <c r="AB35">
        <f>IF('6 months'!AB:AB="Never/less than 1 per month",0.02,IF('6 months'!AB:AB="1-3 per month",0.08,IF('6 months'!AB:AB="once per week",0.14,IF('6 months'!AB:AB="2-4 per week",0.43,IF('6 months'!AB:AB="more than 4 per week",0.8)))))</f>
        <v>0.02</v>
      </c>
      <c r="AC35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35">
        <f>IF('6 months'!AD:AD="Never/less than 1 per month",0.02,IF('6 months'!AD:AD="1-3 per month",0.08,IF('6 months'!AD:AD="one per week",0.14,IF('6 months'!AD:AD="2-4 per week",0.43,IF('6 months'!AD:AD="more than 4 per week",0.8)))))</f>
        <v>0.02</v>
      </c>
      <c r="AE35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3.5</v>
      </c>
      <c r="AF35">
        <f>IF('6 months'!AF:AF="Never/less than 1 per month",0.02,IF('6 months'!AF:AF="1-3 per month",0.08,IF('6 months'!AF:AF="one per week",0.14,IF('6 months'!AF:AF="2-6 per week",0.8,IF('6 months'!AF:AF="1 or more per day",1)))))</f>
        <v>0.02</v>
      </c>
      <c r="AG35">
        <f>IF('6 months'!AG:AG="never/less than 1 per month",0.02,IF('6 months'!AG:AG="1-3 times per month",0.08,IF('6 months'!AG:AG="once per week",0.14,IF('6 months'!AG:AG="2-4 times per week",0.43,IF('6 months'!AG:AG="more than 4 times per week",0.8)))))</f>
        <v>0.02</v>
      </c>
      <c r="AH35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0.02</v>
      </c>
      <c r="AI35">
        <f>IF('6 months'!AI:AI="Never/less than once per month",0.02,IF('6 months'!AI:AI="1-3 times per month",0.08,IF('6 months'!AI:AI="once per week",0.14,IF('6 months'!AI:AI="more than once week",0.43))))</f>
        <v>0.02</v>
      </c>
      <c r="AJ35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35">
        <f>IF('6 months'!AK:AK="Never/less than 1 per month",0.02,IF('6 months'!AK:AK="1-3 per month",0.08,IF('6 months'!AK:AK="one per week",0.14,IF('6 months'!AK:AK="2-6 per week",0.8,IF('6 months'!AK:AK="1 or more per day",1)))))</f>
        <v>0.08</v>
      </c>
      <c r="AL35">
        <f>IF('6 months'!AL:AL="Never/less than 1/month",0.02,IF('6 months'!AL:AL="1-3 times/month",0.08,IF('6 months'!AL:AL="once per week",0.14,IF('6 months'!AL:AL="2-4 times/week",0.43,IF('6 months'!AL:AL="more than 4 times/week",0.8)))))</f>
        <v>0.08</v>
      </c>
      <c r="AM35">
        <f>IF('6 months'!AM:AM="Never/less than 1 per month",0.02,IF('6 months'!AM:AM="1-3 per month",0.08,IF('6 months'!AM:AM="one per week",0.14,IF('6 months'!AM:AM="2-6 per week",0.8,IF('6 months'!AM:AM="1 or more per day",1)))))</f>
        <v>0.02</v>
      </c>
      <c r="AN35">
        <f>IF('6 months'!AN:AN="Never/less than 1 per month",0.02,IF('6 months'!AN:AN="1-3 per month",0.08,IF('6 months'!AN:AN="1 per week",0.14,IF('6 months'!AN:AN="2-4 per week",0.8,IF('6 months'!AN:AN="more than 4 per week",0.8)))))</f>
        <v>0.02</v>
      </c>
      <c r="AO35">
        <f>IF('6 months'!AO:AO="Never/less than 1 per month",0.02,IF('6 months'!AO:AO="1-3 per month",0.08,IF('6 months'!AO:AO="once per week",0.14,IF('6 months'!AO:AO="2-4 per week",0.43,IF('6 months'!AO:AO="more than 4 per week",0.8)))))</f>
        <v>0.08</v>
      </c>
      <c r="AP35">
        <f>IF('6 months'!AP:AP="Never/less than 1 per month",0.02,IF('6 months'!AP:AP="1-3 per month",0.08,IF('6 months'!AP:AP="1 per week",0.14,IF('6 months'!AP:AP="more than 1 per week",0.8))))</f>
        <v>0.08</v>
      </c>
      <c r="AQ35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35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35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35">
        <f>IF('6 months'!AT:AT="Never/less than 1 per month",0.02,IF('6 months'!AT:AT="1-3 per month",0.08,IF('6 months'!AT:AT="1-4 per week",0.43,IF('6 months'!AT:AT="more than 4 per week",0.8))))</f>
        <v>0.43</v>
      </c>
      <c r="AU35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35">
        <f>IF('6 months'!AV:AV="Never/less than 1 per month",0.02,IF('6 months'!AV:AV="1-3 per month",0.08,IF('6 months'!AV:AV="one per week",0.14,IF('6 months'!AV:AV="2-6 per week",0.8,IF('6 months'!AV:AV="1 or more per day",1)))))</f>
        <v>0.02</v>
      </c>
      <c r="AW35">
        <f>IF('6 months'!AW:AW="Never/less than 1 per month",0.02,IF('6 months'!AW:AW="1-3 per month",0.08,IF('6 months'!AW:AW="once per week",0.14,IF('6 months'!AW:AW="2-4 per week",0.43,IF('6 months'!AW:AW="more than 4 per week",0.8)))))</f>
        <v>0.08</v>
      </c>
      <c r="AX35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35">
        <f>IF('6 months'!AY:AY="Never/less than 1 per month",0.02,IF('6 months'!AY:AY="1-3 per month",0.08,IF('6 months'!AY:AY="1 per week",0.14,IF('6 months'!AY:AY="2-4 per week",0.43,IF('6 months'!AY:AY="more than 4 per week",0.8)))))</f>
        <v>0.02</v>
      </c>
      <c r="AZ35">
        <f>IF('6 months'!AZ:AZ="Never/less than 1 per month",0.02,IF('6 months'!AZ:AZ="1-3 per month",0.08,IF('6 months'!AZ:AZ="once per week",0.14,IF('6 months'!AZ:AZ="2-4 per week",0.43,IF('6 months'!AZ:AZ="more than 4 per week",0.8)))))</f>
        <v>0.08</v>
      </c>
      <c r="BA35">
        <f>IF('6 months'!BA:BA="Never/less than 1 per month",0.02,IF('6 months'!BA:BA="1-3 per month",0.08,IF('6 months'!BA:BA="1 per week",0.14,IF('6 months'!BA:BA="2-4 per week",0.8,IF('6 months'!BA:BA="more than 4 per week",0.8)))))</f>
        <v>0.14000000000000001</v>
      </c>
      <c r="BB35">
        <f>IF('6 months'!BB:BB="Never/less than 1 per month",0.02,IF('6 months'!BB:BB="1-3 per month",0.08,IF('6 months'!BB:BB="1 per week",0.14,IF('6 months'!BB:BB="2-4 per week",0.8,IF('6 months'!BB:BB="more than 4 per week",0.8)))))</f>
        <v>0.02</v>
      </c>
      <c r="BC35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35">
        <f>IF('6 months'!BD:BD="Never/less than 1 per month",0.02,IF('6 months'!BD:BD="1-3 per month",0.08,IF('6 months'!BD:BD="1 per week",0.14,IF('6 months'!BD:BD="more than 1 per week",0.8))))</f>
        <v>0.02</v>
      </c>
      <c r="BE35">
        <f>IF('6 months'!BE:BE="Never/less than 1 per month",0.02,IF('6 months'!BE:BE="1-3 per month",0.08,IF('6 months'!BE:BE="1 per week",0.14,IF('6 months'!BE:BE="more than 1 per week",0.8))))</f>
        <v>0.8</v>
      </c>
      <c r="BF35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35">
        <f>IF('6 months'!BG:BG="Never/less than 1/month",0.02,IF('6 months'!BG:BG="1-3 times/month",0.08,IF('6 months'!BG:BG="once per week",0.14,IF('6 months'!BG:BG="2-4 times/week",0.43,IF('6 months'!BG:BG="more than 4 times/week",0.8)))))</f>
        <v>0.02</v>
      </c>
      <c r="BH35">
        <f>IF('6 months'!BH:BH="Never/less than 1/month",0.02,IF('6 months'!BH:BH="1-3 times/month",0.08,IF('6 months'!BH:BH="once per week",0.14,IF('6 months'!BH:BH="2-4 times/week",0.43,IF('6 months'!BH:BH="more than 4 times/week",0.8)))))</f>
        <v>0.14000000000000001</v>
      </c>
      <c r="BI35">
        <f>IF('6 months'!BI:BI="Never/less than 1/month",0.02,IF('6 months'!BI:BI="1-3 times/month",0.08,IF('6 months'!BI:BI="once per week",0.14,IF('6 months'!BI:BI="2-4 times/week",0.43,IF('6 months'!BI:BI="1 or more per day",1)))))</f>
        <v>0.02</v>
      </c>
      <c r="BJ35">
        <f>IF('6 months'!BJ:BJ="Never/less than 1 per month",0.02,IF('6 months'!BJ:BJ="1-3 per month",0.08,IF('6 months'!BJ:BJ="one per week",0.14,IF('6 months'!BJ:BJ="2-4 per week",0.43,IF('6 months'!BJ:BJ="more than 4 per week",0.8)))))</f>
        <v>0.43</v>
      </c>
      <c r="BK35">
        <f>IF('6 months'!BK:BK="Never/less than 1 per month",0.02,IF('6 months'!BK:BK="1-3 per month",0.08,IF('6 months'!BK:BK="once per week",0.14,IF('6 months'!BK:BK="2-4 per week",0.43,IF('6 months'!BK:BK="more than 4 per week",0.8)))))</f>
        <v>0.14000000000000001</v>
      </c>
      <c r="BL35">
        <f>IF('6 months'!BL:BL="Never/less than 1 per month",0.02,IF('6 months'!BL:BL="1-3 per month",0.08,IF('6 months'!BL:BL="once per week",0.14,IF('6 months'!BL:BL="2-4 per week",0.8,IF('6 months'!BL:BL="more than 4 per week",1)))))</f>
        <v>0.08</v>
      </c>
      <c r="BM35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35">
        <f>IF('6 months'!BN:BN="Never/less than 1 per month",0.02,IF('6 months'!BN:BN="1-3 per month",0.08,IF('6 months'!BN:BN="once per week",0.14,IF('6 months'!BN:BN="2-4 per week",0.43,IF('6 months'!BN:BN="more than 4 per week",0.8)))))</f>
        <v>0.02</v>
      </c>
      <c r="BO35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35">
        <f>IF('6 months'!BP:BP="Never/less than 1 per month",0.02,IF('6 months'!BP:BP="1-3 per month",0.08,IF('6 months'!BP:BP="one per week",0.14,IF('6 months'!BP:BP="2-4 per week",0.43,IF('6 months'!BP:BP="more than 4 per week",0.8)))))</f>
        <v>0.14000000000000001</v>
      </c>
      <c r="BQ35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35">
        <f>IF('6 months'!BR:BR="never/less than 1 per month",0.02,IF('6 months'!BR:BR="1-3 times per month",0.08,IF('6 months'!BR:BR="once per week",0.14,IF('6 months'!BR:BR="2-4 times per week",0.43,IF('6 months'!BR:BR="more than 4 times per week",0.8)))))</f>
        <v>0.14000000000000001</v>
      </c>
      <c r="BS35">
        <f>IF('6 months'!BS:BS="Never/less than 1 per month",0.02,IF('6 months'!BS:BS="1-3 per month",0.08,IF('6 months'!BS:BS="once per week",0.14,IF('6 months'!BS:BS="2-4 per week",0.43,IF('6 months'!BS:BS="more than 4 per week",0.8)))))</f>
        <v>0.14000000000000001</v>
      </c>
      <c r="BT35">
        <f>IF('6 months'!BT:BT="Never/less than 1/month",0.02,IF('6 months'!BT:BT="1-3 times per month",0.08,IF('6 months'!BT:BT="once per week",0.14,IF('6 months'!BT:BT="2-6 times/week",0.8,IF('6 months'!BT:BT="1 or more per day",1)))))</f>
        <v>0.02</v>
      </c>
      <c r="BU35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35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35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35">
        <f>IF('6 months'!BX:BX="Never/less than 1 per month",0.02,IF('6 months'!BX:BX="1-3 per month",0.08,IF('6 months'!BX:BX="once per week",0.14,IF('6 months'!BX:BX="2-4 per week",0.43,IF('6 months'!BX:BX="more than 4 per week",0.8)))))</f>
        <v>0.43</v>
      </c>
      <c r="BY35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0.8</v>
      </c>
      <c r="BZ35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35">
        <f>IF('6 months'!CA:CA="Never/less than 1 per month",0.02,IF('6 months'!CA:CA="1-3 per month",0.08,IF('6 months'!CA:CA="once per week",0.14,IF('6 months'!CA:CA="2-4 per week",0.43,IF('6 months'!CA:CA="more than 4 per week",0.8)))))</f>
        <v>0.08</v>
      </c>
      <c r="CB35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35">
        <f>IF('6 months'!CC:CC="Never/less than 1 per month",0.02,IF('6 months'!CC:CC="1-3 per month",0.08,IF('6 months'!CC:CC="one per week",0.14,IF('6 months'!CC:CC="2-6 per week",0.8,IF('6 months'!CC:CC="1 or more per day",1)))))</f>
        <v>0.02</v>
      </c>
      <c r="CD35">
        <f>IF('6 months'!CD:CD="Never/less than 1/month",0.02,IF('6 months'!CD:CD="1-3 times/month",0.08,IF('6 months'!CD:CD="once per week",0.14,IF('6 months'!CD:CD="2-4 times/week",0.43,IF('6 months'!CD:CD="more than 4 times/week",0.8)))))</f>
        <v>0.08</v>
      </c>
      <c r="CE35">
        <f>IF('6 months'!CE:CE="Never/less than 1 per month",0.02,IF('6 months'!CE:CE="1-3 per month",0.08,IF('6 months'!CE:CE="1 per week",0.14,IF('6 months'!CE:CE="2-4 per week",0.8,IF('6 months'!CE:CE="more than 4 per week",0.8)))))</f>
        <v>0.02</v>
      </c>
      <c r="CF35">
        <f>IF('6 months'!CF:CF="Never/less than 1 per month",0.02,IF('6 months'!CF:CF="1-3 per month",0.08,IF('6 months'!CF:CF="once per week",0.14,IF('6 months'!CF:CF="2-4 per week",0.43,IF('6 months'!CF:CF="more than 4 per week",0.8)))))</f>
        <v>0.14000000000000001</v>
      </c>
      <c r="CG35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0.14000000000000001</v>
      </c>
      <c r="CH35">
        <f>IF('6 months'!CH:CH="Never/less than once per month",0.02,IF('6 months'!CH:CH="1-3 times per month",0.08,IF('6 months'!CH:CH="once per week",0.14,IF('6 months'!CH:CH="more than once week",0.43))))</f>
        <v>0.02</v>
      </c>
      <c r="CI35">
        <f>IF('6 months'!CI:CI="Never/less than once per month",0.02,IF('6 months'!CI:CI="1-3 times per month",0.08,IF('6 months'!CI:CI="once per week",0.14,IF('6 months'!CI:CI="more than once week",0.43))))</f>
        <v>0.02</v>
      </c>
      <c r="CJ35">
        <f>IF('6 months'!CJ:CJ="Never/less than 1/month",0.02,IF('6 months'!CJ:CJ="1-3 times per month",0.08,IF('6 months'!CJ:CJ="once per week",0.14,IF('6 months'!CJ:CJ="2-6 times/week",0.8,IF('6 months'!CJ:CJ="1 or more per day",1)))))</f>
        <v>0.14000000000000001</v>
      </c>
      <c r="CK35">
        <f>IF('6 months'!CK:CK="Never/less than 1 per month",0.02,IF('6 months'!CK:CK="1-3 per month",0.08,IF('6 months'!CK:CK="one per week",0.14,IF('6 months'!CK:CK="2-6 per week",0.8,IF('6 months'!CK:CK="1 or more per day",1)))))</f>
        <v>0.02</v>
      </c>
      <c r="CL35">
        <f>IF('6 months'!CL:CL="Never/less than 1 per month",0.02,IF('6 months'!CL:CL="1-3 per month",0.08,IF('6 months'!CL:CL="one per week",0.14,IF('6 months'!CL:CL="2-6 per week",0.8,IF('6 months'!CL:CL="1 or more per day",1)))))</f>
        <v>0.02</v>
      </c>
      <c r="CM35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35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35">
        <f>IF('6 months'!CO:CO="Never/less than 1 per month",0.02,IF('6 months'!CO:CO="1-3 per month",0.08,IF('6 months'!CO:CO="1 per week",0.14,IF('6 months'!CO:CO="more than 1 per week",0.8))))</f>
        <v>0.02</v>
      </c>
      <c r="CP35">
        <f>IF('6 months'!CP:CP="Never/less than 1 per month",0.02,IF('6 months'!CP:CP="1-3 per month",0.08,IF('6 months'!CP:CP="1 per week",0.14,IF('6 months'!CP:CP="2-4 per week",0.8,IF('6 months'!CP:CP="more than 4 per week",0.8)))))</f>
        <v>0.8</v>
      </c>
      <c r="CQ35">
        <f>IF('6 months'!CQ:CQ="Never/less than once per month",0.02,IF('6 months'!CQ:CQ="1-3 times per month",0.08,IF('6 months'!CQ:CQ="once per week",0.14,IF('6 months'!CQ:CQ="more than once week",0.43))))</f>
        <v>0.02</v>
      </c>
      <c r="CR35">
        <f>IF('6 months'!CR:CR="Never/less than 1/month",0.02,IF('6 months'!CR:CR="1-3 times/month",0.08,IF('6 months'!CR:CR="once per week",0.14,IF('6 months'!CR:CR="2-4 times/week",0.43,IF('6 months'!CR:CR="more than 4 times/week",0.8)))))</f>
        <v>0.14000000000000001</v>
      </c>
      <c r="CS35">
        <f>IF('6 months'!CS:CS="Never/less than 1 per month",0.02,IF('6 months'!CS:CS="1-3 per month",0.08,IF('6 months'!CS:CS="one per week",0.14,IF('6 months'!CS:CS="2-4 per week",0.43,IF('6 months'!CS:CS="more than 4 per week",0.8)))))</f>
        <v>0.8</v>
      </c>
      <c r="CT35">
        <f>IF('6 months'!CT:CT="Never/less than 1 per month",0.02,IF('6 months'!CT:CT="1-3 per month",0.08,IF('6 months'!CT:CT="1 per week",0.14,IF('6 months'!CT:CT="more than 1 per week",0.8))))</f>
        <v>0.02</v>
      </c>
      <c r="CU35">
        <f>IF('6 months'!CU:CU="Never/less than 1/month",0.02,IF('6 months'!CU:CU="1-3 times per month",0.08,IF('6 months'!CU:CU="once per week",0.14,IF('6 months'!CU:CU="2-6 times/week",0.8,IF('6 months'!CU:CU="1 or more per day",1)))))</f>
        <v>0.14000000000000001</v>
      </c>
      <c r="CV35">
        <f>IF('6 months'!CV:CV="Never/less than 1/month",0.02,IF('6 months'!CV:CV="1-3 times/month",0.08,IF('6 months'!CV:CV="once per week",0.14,IF('6 months'!CV:CV="2-4 times/week",0.43,IF('6 months'!CV:CV="more than 4 times/week",0.8)))))</f>
        <v>0.08</v>
      </c>
      <c r="CW35">
        <f>IF('6 months'!CW:CW="Never/less than 1 per month",0.02,IF('6 months'!CW:CW="1-3 per month",0.08,IF('6 months'!CW:CW="1 per week",0.14,IF('6 months'!CW:CW="more than 1 per week",0.8))))</f>
        <v>0.02</v>
      </c>
      <c r="CX35">
        <f>IF('6 months'!CX:CX="Never/less than once per month",0.02,IF('6 months'!CX:CX="1-3 times per month",0.08,IF('6 months'!CX:CX="once per week",0.14,IF('6 months'!CX:CX="more than once week",0.43))))</f>
        <v>0.08</v>
      </c>
      <c r="CY35">
        <f>IF('6 months'!CY:CY="Never/less than 1 per month",0.02,IF('6 months'!CY:CY="1-3 per month",0.08,IF('6 months'!CY:CY="once per week",0.14,IF('6 months'!CY:CY="2-4 per week",0.43,IF('6 months'!CY:CY="more than 4 per week",0.8)))))</f>
        <v>0.43</v>
      </c>
      <c r="CZ35">
        <f>IF('6 months'!CZ:CZ="Never/less than 1 per month",0.02,IF('6 months'!CZ:CZ="1-3 per month",0.08,IF('6 months'!CZ:CZ="1-4 per week",0.43,IF('6 months'!CZ:CZ="more than 4 per week",0.8))))</f>
        <v>0.08</v>
      </c>
      <c r="DA35">
        <f>IF('6 months'!DA:DA="Never/less than 1 per month",0.02,IF('6 months'!DA:DA="1-3 per month",0.08,IF('6 months'!DA:DA="once per week",0.14,IF('6 months'!DA:DA="2-4 per week",0.43,IF('6 months'!DA:DA="more than 4 per week",0.8)))))</f>
        <v>0.02</v>
      </c>
      <c r="DB35">
        <f>IF('6 months'!DB:DB="Never/less than 1 per month",0.02,IF('6 months'!DB:DB="1-3 per month",0.08,IF('6 months'!DB:DB="1-4 per week",0.43,IF('6 months'!DB:DB="more than 4 per week",0.8))))</f>
        <v>0.08</v>
      </c>
      <c r="DC35">
        <f>IF('6 months'!DC:DC="Never/less than 1 per month",0.02,IF('6 months'!DC:DC="1-3 per month",0.08,IF('6 months'!DC:DC="once per week",0.14,IF('6 months'!DC:DC="2-4 per week",0.43,IF('6 months'!DC:DC="more than 4 per week",0.8)))))</f>
        <v>0.02</v>
      </c>
      <c r="DD35">
        <f>IF('6 months'!DD:DD="Never/less than 1 per month",0.02,IF('6 months'!DD:DD="1-3 per month",0.08,IF('6 months'!DD:DD="one per week",0.14,IF('6 months'!DD:DD="2-4 per week",0.43,IF('6 months'!DD:DD="more than 4 per week",0.8)))))</f>
        <v>0.43</v>
      </c>
      <c r="DE35">
        <f>IF('6 months'!DE:DE="Never/less than 1 per month",0.02,IF('6 months'!DE:DE="1-3 per month",0.08,IF('6 months'!DE:DE="1 per week",0.14,IF('6 months'!DE:DE="2-4 per week",0.8,IF('6 months'!DE:DE="more than 4 per week",0.8)))))</f>
        <v>0.08</v>
      </c>
      <c r="DF35">
        <f>IF('6 months'!DF:DF="Never/less than once per month",0.02,IF('6 months'!DF:DF="1-3 times per month",0.08,IF('6 months'!DF:DF="once per week",0.14,IF('6 months'!DF:DF="more than once week",0.43))))</f>
        <v>0.02</v>
      </c>
      <c r="DG35">
        <f>IF('6 months'!DG:DG="Never/less than 1 per month",0.02,IF('6 months'!DG:DG="1-3 per month",0.08,IF('6 months'!DG:DG="1 per week",0.14,IF('6 months'!DG:DG="more than 1 per week",0.8))))</f>
        <v>0.08</v>
      </c>
      <c r="DH35">
        <f>IF('6 months'!DH:DH="Never/less than 1 per month",0.02,IF('6 months'!DH:DH="1-3 per month",0.08,IF('6 months'!DH:DH="once per week",0.14,IF('6 months'!DH:DH="2-4 per week",0.43,IF('6 months'!DH:DH="more than 4 per week",0.8)))))</f>
        <v>0.08</v>
      </c>
      <c r="DI35">
        <f>IF('6 months'!DI:DI="Never/less than 1/month",0.02,IF('6 months'!DI:DI="1-3 times/month",0.08,IF('6 months'!DI:DI="once per week",0.14,IF('6 months'!DI:DI="2-4 times/week",0.43,IF('6 months'!DI:DI="1 or more per day",1)))))</f>
        <v>0.02</v>
      </c>
      <c r="DJ35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35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0.8</v>
      </c>
      <c r="DL35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35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35">
        <f>IF('6 months'!DN:DN="Never/less than 1 per month",0.02,IF('6 months'!DN:DN="1-3 per month",0.08,IF('6 months'!DN:DN="one per week",0.14,IF('6 months'!DN:DN="2-4 per week",0.43,IF('6 months'!DN:DN="more than 4 per week",0.8)))))</f>
        <v>0.02</v>
      </c>
      <c r="DO35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35">
        <f>IF('6 months'!DP:DP="Never/less than 1 per month",0.02,IF('6 months'!DP:DP="1-3 per month",0.08,IF('6 months'!DP:DP="once per week",0.14,IF('6 months'!DP:DP="2-4 per week",0.43,IF('6 months'!DP:DP="more than 4 per week",0.8)))))</f>
        <v>0.02</v>
      </c>
      <c r="DQ35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35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35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35">
        <f>IF('6 months'!DT:DT="Never/less than 1 per month",0.02,IF('6 months'!DT:DT="1-3 per month",0.08,IF('6 months'!DT:DT="once per week",0.14,IF('6 months'!DT:DT="2-4 per week",0.43,IF('6 months'!DT:DT="more than 4  per week",0.8)))))</f>
        <v>0.14000000000000001</v>
      </c>
      <c r="DU35">
        <f>IF('6 months'!DU:DU="Never/less than 1 per month",0.02,IF('6 months'!DU:DU="1-3 per month",0.08,IF('6 months'!DU:DU="one per week",0.14,IF('6 months'!DU:DU="2-6 per week",0.8,IF('6 months'!DU:DU="1 or more per day",1)))))</f>
        <v>0.14000000000000001</v>
      </c>
      <c r="DV35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35">
        <f>IF('6 months'!DW:DW="Never/less than 1 per month",0.02,IF('6 months'!DW:DW="1-3 per month",0.08,IF('6 months'!DW:DW="once per week",0.14,IF('6 months'!DW:DW="2-4 per week",0.43,IF('6 months'!DW:DW="more than 4 per week",0.8)))))</f>
        <v>0.43</v>
      </c>
      <c r="DX35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35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0.08</v>
      </c>
      <c r="DZ35">
        <f>IF('6 months'!DZ:DZ="Never/less than 1/month",0.02,IF('6 months'!DZ:DZ="1-3 times/month",0.08,IF('6 months'!DZ:DZ="once per week",0.14,IF('6 months'!DZ:DZ="2-4 times/week",0.43,IF('6 months'!DZ:DZ="more than 4 times/week",0.8)))))</f>
        <v>0.02</v>
      </c>
      <c r="EA35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35">
        <f>IF('6 months'!EB:EB="Never/less than 1 per month",0.02,IF('6 months'!EB:EB="1-3 per month",0.08,IF('6 months'!EB:EB="once per week",0.14,IF('6 months'!EB:EB="2-4 per week",0.43,IF('6 months'!EB:EB="more than 4 per week",0.8)))))</f>
        <v>0.02</v>
      </c>
      <c r="EC35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35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35">
        <f>IF('6 months'!EE:EE="Never/less than 1/month",0.02,IF('6 months'!EE:EE="1-3 times per month",0.08,IF('6 months'!EE:EE="once per week",0.14,IF('6 months'!EE:EE="2-6 times/week",0.8,IF('6 months'!EE:EE="1 or more per day",1)))))</f>
        <v>0.02</v>
      </c>
      <c r="EF35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35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35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35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0.08</v>
      </c>
      <c r="EJ35">
        <f>IF('6 months'!EJ:EJ="Never/less than once per month",0.02,IF('6 months'!EJ:EJ="1-3 times per month",0.08,IF('6 months'!EJ:EJ="once per week",0.14,IF('6 months'!EJ:EJ="more than once week",0.43))))</f>
        <v>0.02</v>
      </c>
      <c r="EK35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35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0.43</v>
      </c>
      <c r="EM35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0.8</v>
      </c>
      <c r="EN35">
        <f>IF('6 months'!EN:EN="Never/less than 1 per month",0.02,IF('6 months'!EN:EN="1-3 per month",0.08,IF('6 months'!EN:EN="1 per week",0.14,IF('6 months'!EN:EN="2-4 per week",0.8,IF('6 months'!EN:EN="more than 4 per week",0.8)))))</f>
        <v>0.08</v>
      </c>
      <c r="EO35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0.43</v>
      </c>
      <c r="EP35">
        <f>IF('6 months'!EP:EP="Never/less than 1/month",0.02,IF('6 months'!EP:EP="1-3 times/month",0.08,IF('6 months'!EP:EP="once per week",0.14,IF('6 months'!EP:EP="2-4 times/week",0.43,IF('6 months'!EP:EP="more than 4 times/week",0.8)))))</f>
        <v>0.02</v>
      </c>
      <c r="EQ35">
        <f>IF('6 months'!EQ:EQ="Never/less than 1/month",0.02,IF('6 months'!EQ:EQ="1-3 times/month",0.08,IF('6 months'!EQ:EQ="once per week",0.14,IF('6 months'!EQ:EQ="2-4 times/week",0.43,IF('6 months'!EQ:EQ="more than 4 times/week",0.8)))))</f>
        <v>0.02</v>
      </c>
    </row>
    <row r="36" spans="1:147" x14ac:dyDescent="0.25">
      <c r="A36">
        <v>215</v>
      </c>
      <c r="B36">
        <f>IF('6 months'!B:B="Never/less than 1/month",0.02,IF('6 months'!B:B="1-3 times per month",0.08,IF('6 months'!B:B="once per week",0.14,IF('6 months'!B:B="2-6 times/week",0.8,IF('6 months'!B:B="1 or more per day",1)))))</f>
        <v>0.8</v>
      </c>
      <c r="C36">
        <f>IF('6 months'!C:C="Never/less than 1/month",0.02,IF('6 months'!C:C="1-3 times per month",0.08,IF('6 months'!C:C="once per week",0.14,IF('6 months'!C:C="2-6 times/week",0.8,IF('6 months'!C:C="1 or more per day",1)))))</f>
        <v>0.02</v>
      </c>
      <c r="D36">
        <f>IF('6 months'!D:D="Never/less than 1/month",0.02,IF('6 months'!D:D="1-3 times per month",0.08,IF('6 months'!D:D="once per week",0.14,IF('6 months'!D:D="2-6 times/week",0.8,IF('6 months'!D:D="1 or more per day",1)))))</f>
        <v>0.8</v>
      </c>
      <c r="E36">
        <f>IF('6 months'!E:E="Never/less than 1 per month",0.02,IF('6 months'!E:E="1-3 per month",0.08,IF('6 months'!E:E="once per week",0.14,IF('6 months'!E:E="2-4 per week",0.43,IF('6 months'!E:E="1 or more per day",1)))))</f>
        <v>0.02</v>
      </c>
      <c r="F36">
        <f>IF('6 months'!F:F="Never/less than 1/month",0.02,IF('6 months'!F:F="1-3 times/month",0.08,IF('6 months'!F:F="once per week",0.14,IF('6 months'!F:F="2-4 times/week",0.43,IF('6 months'!F:F="more than 4 times/week",0.8)))))</f>
        <v>0.02</v>
      </c>
      <c r="G36">
        <f>IF('6 months'!G:G="Never/less than 1/month",0.02,IF('6 months'!G:G="1-3 times per month",0.08,IF('6 months'!G:G="once per week",0.14,IF('6 months'!G:G="2-6 times/week",0.8,IF('6 months'!G:G="1 or more per day",1)))))</f>
        <v>0.02</v>
      </c>
      <c r="H36">
        <f>IF('6 months'!H:H="Never/less than 1 per month",0.02,IF('6 months'!H:H="1-3 per month",0.08,IF('6 months'!H:H="once per week",0.14,IF('6 months'!H:H="2-4 per week",0.43,IF('6 months'!H:H="more than 4 per week",0.8)))))</f>
        <v>0.02</v>
      </c>
      <c r="I36">
        <f>IF('6 months'!I:I="Never/less than 1 per month",0.02,IF('6 months'!I:I="1-3 per month",0.08,IF('6 months'!I:I="once per week",0.14,IF('6 months'!I:I="2-4 per week",0.43,IF('6 months'!I:I="more than 4 per week",0.8)))))</f>
        <v>0.02</v>
      </c>
      <c r="J36">
        <f>IF('6 months'!J:J="Never/less than 1 per month",0.02,IF('6 months'!J:J="1-3 per month",0.08,IF('6 months'!J:J="once per week",0.14,IF('6 months'!J:J="2-4 per week",0.43,IF('6 months'!J:J="more than 4 per week",0.8)))))</f>
        <v>0.02</v>
      </c>
      <c r="K36">
        <f>IF('6 months'!K:K="Never/less than 1 per month",0.02,IF('6 months'!K:K="1-3 per month",0.08,IF('6 months'!K:K="1 per week",0.14,IF('6 months'!K:K="2-4 per week",0.8,IF('6 months'!K:K="more than 4 per week",0.8)))))</f>
        <v>0.02</v>
      </c>
      <c r="L36">
        <f>IF('6 months'!L:L="Never/less than 1/month",0.02,IF('6 months'!L:L="1-3 times/month",0.08,IF('6 months'!L:L="once per week",0.14,IF('6 months'!L:L="2-4 times/week",0.43,IF('6 months'!L:L="more than 4 times/week",0.8)))))</f>
        <v>0.02</v>
      </c>
      <c r="M36">
        <f>IF('6 months'!M:M="Never/less than 1/month",0.02,IF('6 months'!M:M="1-3 times/month",0.08,IF('6 months'!M:M="once per week",0.14,IF('6 months'!M:M="2-4 times/week",0.43,IF('6 months'!M:M="more than 4 times/week",0.8)))))</f>
        <v>0.43</v>
      </c>
      <c r="N36">
        <f>IF('6 months'!N:N="Never/less than 1 per month",0.02,IF('6 months'!N:N="1-3 per month",0.08,IF('6 months'!N:N="1 per week",0.14,IF('6 months'!N:N="2-4 per week",0.8,IF('6 months'!N:N="more than 4 per week",0.8)))))</f>
        <v>0.02</v>
      </c>
      <c r="O36">
        <f>IF('6 months'!O:O="Never/less than 1 per month",0.02,IF('6 months'!O:O="1-3 per month",0.08,IF('6 months'!O:O="one per week",0.14,IF('6 months'!O:O="2-6 per week",0.8,IF('6 months'!O:O="1 or more per day",1)))))</f>
        <v>0.02</v>
      </c>
      <c r="P36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36">
        <f>IF('6 months'!Q:Q="Never/less than 1 per month",0.02,IF('6 months'!Q:Q="1-3 per month",0.08,IF('6 months'!Q:Q="1 per week",0.14,IF('6 months'!Q:Q="2-6 per week",0.8,IF('6 months'!Q:Q="1 per day",1,IF('6 months'!Q:Q="more than 1 per day",2.5))))))</f>
        <v>0.8</v>
      </c>
      <c r="R36">
        <f>IF('6 months'!R:R="Never/less than once per month",0.02,IF('6 months'!R:R="1-3 times per month",0.08,IF('6 months'!R:R="once per week",0.14,IF('6 months'!R:R="more than once week",0.43))))</f>
        <v>0.02</v>
      </c>
      <c r="S36">
        <f>IF('6 months'!S:S="Never/less than 1 per month",0.02,IF('6 months'!S:S="1-3 per month",0.08,IF('6 months'!S:S="1 per week",0.14,IF('6 months'!S:S="more than 1 per week",0.8))))</f>
        <v>0.02</v>
      </c>
      <c r="T36">
        <f>IF('6 months'!T:T="Never/less than once per month",0.02,IF('6 months'!T:T="1-3 times per month",0.08,IF('6 months'!T:T="once per week",0.14,IF('6 months'!T:T="more than once week",0.43))))</f>
        <v>0.02</v>
      </c>
      <c r="U36">
        <f>IF('6 months'!U:U="Never/less than 1/month",0.02,IF('6 months'!U:U="1-3 times/month",0.08,IF('6 months'!U:U="once per week",0.14,IF('6 months'!U:U="2-4 times/week",0.43,IF('6 months'!U:U="more than 4 times/week",0.8)))))</f>
        <v>0.02</v>
      </c>
      <c r="V36">
        <f>IF('6 months'!V:V="Never/less than 1/month",0.02,IF('6 months'!V:V="1-3 times/month",0.08,IF('6 months'!V:V="once per week",0.14,IF('6 months'!V:V="2-4 times/week",0.43,IF('6 months'!V:V="more than 4 times/week",0.8)))))</f>
        <v>0.02</v>
      </c>
      <c r="W36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36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0.02</v>
      </c>
      <c r="Y36">
        <f>IF('6 months'!Y:Y="Never/less than 1 per month",0.02,IF('6 months'!Y:Y="1-3 per month",0.08,IF('6 months'!Y:Y="once per week",0.14,IF('6 months'!Y:Y="2-4 per week",0.43,IF('6 months'!Y:Y="more than 4 per week",0.8)))))</f>
        <v>0.02</v>
      </c>
      <c r="Z36">
        <f>IF('6 months'!Z:Z="Never/less than 1 per month",0.02,IF('6 months'!Z:Z="1-3 per month",0.08,IF('6 months'!Z:Z="once per week",0.14,IF('6 months'!Z:Z="2-4 per week",0.43,IF('6 months'!Z:Z="more than 4 per week",0.8)))))</f>
        <v>0.02</v>
      </c>
      <c r="AA36">
        <f>IF('6 months'!AA:AA="Never/less than 1 per month",0.02,IF('6 months'!AA:AA="1-3 per month",0.08,IF('6 months'!AA:AA="once per week",0.14,IF('6 months'!AA:AA="2-4 per week",0.43,IF('6 months'!AA:AA="more than 4 per week",0.8)))))</f>
        <v>0.43</v>
      </c>
      <c r="AB36">
        <f>IF('6 months'!AB:AB="Never/less than 1 per month",0.02,IF('6 months'!AB:AB="1-3 per month",0.08,IF('6 months'!AB:AB="once per week",0.14,IF('6 months'!AB:AB="2-4 per week",0.43,IF('6 months'!AB:AB="more than 4 per week",0.8)))))</f>
        <v>0.43</v>
      </c>
      <c r="AC36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36">
        <f>IF('6 months'!AD:AD="Never/less than 1 per month",0.02,IF('6 months'!AD:AD="1-3 per month",0.08,IF('6 months'!AD:AD="one per week",0.14,IF('6 months'!AD:AD="2-4 per week",0.43,IF('6 months'!AD:AD="more than 4 per week",0.8)))))</f>
        <v>0.02</v>
      </c>
      <c r="AE36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0.02</v>
      </c>
      <c r="AF36">
        <f>IF('6 months'!AF:AF="Never/less than 1 per month",0.02,IF('6 months'!AF:AF="1-3 per month",0.08,IF('6 months'!AF:AF="one per week",0.14,IF('6 months'!AF:AF="2-6 per week",0.8,IF('6 months'!AF:AF="1 or more per day",1)))))</f>
        <v>0.02</v>
      </c>
      <c r="AG36">
        <f>IF('6 months'!AG:AG="never/less than 1 per month",0.02,IF('6 months'!AG:AG="1-3 times per month",0.08,IF('6 months'!AG:AG="once per week",0.14,IF('6 months'!AG:AG="2-4 times per week",0.43,IF('6 months'!AG:AG="more than 4 times per week",0.8)))))</f>
        <v>0.02</v>
      </c>
      <c r="AH36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0.08</v>
      </c>
      <c r="AI36">
        <f>IF('6 months'!AI:AI="Never/less than once per month",0.02,IF('6 months'!AI:AI="1-3 times per month",0.08,IF('6 months'!AI:AI="once per week",0.14,IF('6 months'!AI:AI="more than once week",0.43))))</f>
        <v>0.02</v>
      </c>
      <c r="AJ36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36">
        <f>IF('6 months'!AK:AK="Never/less than 1 per month",0.02,IF('6 months'!AK:AK="1-3 per month",0.08,IF('6 months'!AK:AK="one per week",0.14,IF('6 months'!AK:AK="2-6 per week",0.8,IF('6 months'!AK:AK="1 or more per day",1)))))</f>
        <v>0.8</v>
      </c>
      <c r="AL36">
        <f>IF('6 months'!AL:AL="Never/less than 1/month",0.02,IF('6 months'!AL:AL="1-3 times/month",0.08,IF('6 months'!AL:AL="once per week",0.14,IF('6 months'!AL:AL="2-4 times/week",0.43,IF('6 months'!AL:AL="more than 4 times/week",0.8)))))</f>
        <v>0.02</v>
      </c>
      <c r="AM36">
        <f>IF('6 months'!AM:AM="Never/less than 1 per month",0.02,IF('6 months'!AM:AM="1-3 per month",0.08,IF('6 months'!AM:AM="one per week",0.14,IF('6 months'!AM:AM="2-6 per week",0.8,IF('6 months'!AM:AM="1 or more per day",1)))))</f>
        <v>0.02</v>
      </c>
      <c r="AN36">
        <f>IF('6 months'!AN:AN="Never/less than 1 per month",0.02,IF('6 months'!AN:AN="1-3 per month",0.08,IF('6 months'!AN:AN="1 per week",0.14,IF('6 months'!AN:AN="2-4 per week",0.8,IF('6 months'!AN:AN="more than 4 per week",0.8)))))</f>
        <v>0.02</v>
      </c>
      <c r="AO36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36">
        <f>IF('6 months'!AP:AP="Never/less than 1 per month",0.02,IF('6 months'!AP:AP="1-3 per month",0.08,IF('6 months'!AP:AP="1 per week",0.14,IF('6 months'!AP:AP="more than 1 per week",0.8))))</f>
        <v>0.02</v>
      </c>
      <c r="AQ36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36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36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36">
        <f>IF('6 months'!AT:AT="Never/less than 1 per month",0.02,IF('6 months'!AT:AT="1-3 per month",0.08,IF('6 months'!AT:AT="1-4 per week",0.43,IF('6 months'!AT:AT="more than 4 per week",0.8))))</f>
        <v>0.02</v>
      </c>
      <c r="AU36">
        <f>IF('6 months'!AU:AU="Never/less than 1 per month",0.02,IF('6 months'!AU:AU="1-3 per month",0.08,IF('6 months'!AU:AU="once per week",0.14,IF('6 months'!AU:AU="2-4 per week",0.43,IF('6 months'!AU:AU="more than 4 per week",0.8)))))</f>
        <v>0.14000000000000001</v>
      </c>
      <c r="AV36">
        <f>IF('6 months'!AV:AV="Never/less than 1 per month",0.02,IF('6 months'!AV:AV="1-3 per month",0.08,IF('6 months'!AV:AV="one per week",0.14,IF('6 months'!AV:AV="2-6 per week",0.8,IF('6 months'!AV:AV="1 or more per day",1)))))</f>
        <v>0.02</v>
      </c>
      <c r="AW36">
        <f>IF('6 months'!AW:AW="Never/less than 1 per month",0.02,IF('6 months'!AW:AW="1-3 per month",0.08,IF('6 months'!AW:AW="once per week",0.14,IF('6 months'!AW:AW="2-4 per week",0.43,IF('6 months'!AW:AW="more than 4 per week",0.8)))))</f>
        <v>0.02</v>
      </c>
      <c r="AX36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36">
        <f>IF('6 months'!AY:AY="Never/less than 1 per month",0.02,IF('6 months'!AY:AY="1-3 per month",0.08,IF('6 months'!AY:AY="1 per week",0.14,IF('6 months'!AY:AY="2-4 per week",0.43,IF('6 months'!AY:AY="more than 4 per week",0.8)))))</f>
        <v>0.02</v>
      </c>
      <c r="AZ36">
        <f>IF('6 months'!AZ:AZ="Never/less than 1 per month",0.02,IF('6 months'!AZ:AZ="1-3 per month",0.08,IF('6 months'!AZ:AZ="once per week",0.14,IF('6 months'!AZ:AZ="2-4 per week",0.43,IF('6 months'!AZ:AZ="more than 4 per week",0.8)))))</f>
        <v>0.02</v>
      </c>
      <c r="BA36">
        <f>IF('6 months'!BA:BA="Never/less than 1 per month",0.02,IF('6 months'!BA:BA="1-3 per month",0.08,IF('6 months'!BA:BA="1 per week",0.14,IF('6 months'!BA:BA="2-4 per week",0.8,IF('6 months'!BA:BA="more than 4 per week",0.8)))))</f>
        <v>0.8</v>
      </c>
      <c r="BB36">
        <f>IF('6 months'!BB:BB="Never/less than 1 per month",0.02,IF('6 months'!BB:BB="1-3 per month",0.08,IF('6 months'!BB:BB="1 per week",0.14,IF('6 months'!BB:BB="2-4 per week",0.8,IF('6 months'!BB:BB="more than 4 per week",0.8)))))</f>
        <v>0.02</v>
      </c>
      <c r="BC36">
        <f>IF('6 months'!BC:BC="Never/less than 1 per month",0.02,IF('6 months'!BC:BC="1-3 per month",0.08,IF('6 months'!BC:BC="once per week",0.14,IF('6 months'!BC:BC="2-4 per week",0.43,IF('6 months'!BC:BC="more than 4 per week",0.8)))))</f>
        <v>0.43</v>
      </c>
      <c r="BD36">
        <f>IF('6 months'!BD:BD="Never/less than 1 per month",0.02,IF('6 months'!BD:BD="1-3 per month",0.08,IF('6 months'!BD:BD="1 per week",0.14,IF('6 months'!BD:BD="more than 1 per week",0.8))))</f>
        <v>0.02</v>
      </c>
      <c r="BE36">
        <f>IF('6 months'!BE:BE="Never/less than 1 per month",0.02,IF('6 months'!BE:BE="1-3 per month",0.08,IF('6 months'!BE:BE="1 per week",0.14,IF('6 months'!BE:BE="more than 1 per week",0.8))))</f>
        <v>0.02</v>
      </c>
      <c r="BF36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36">
        <f>IF('6 months'!BG:BG="Never/less than 1/month",0.02,IF('6 months'!BG:BG="1-3 times/month",0.08,IF('6 months'!BG:BG="once per week",0.14,IF('6 months'!BG:BG="2-4 times/week",0.43,IF('6 months'!BG:BG="more than 4 times/week",0.8)))))</f>
        <v>0.02</v>
      </c>
      <c r="BH36">
        <f>IF('6 months'!BH:BH="Never/less than 1/month",0.02,IF('6 months'!BH:BH="1-3 times/month",0.08,IF('6 months'!BH:BH="once per week",0.14,IF('6 months'!BH:BH="2-4 times/week",0.43,IF('6 months'!BH:BH="more than 4 times/week",0.8)))))</f>
        <v>0.02</v>
      </c>
      <c r="BI36">
        <f>IF('6 months'!BI:BI="Never/less than 1/month",0.02,IF('6 months'!BI:BI="1-3 times/month",0.08,IF('6 months'!BI:BI="once per week",0.14,IF('6 months'!BI:BI="2-4 times/week",0.43,IF('6 months'!BI:BI="1 or more per day",1)))))</f>
        <v>0.02</v>
      </c>
      <c r="BJ36">
        <f>IF('6 months'!BJ:BJ="Never/less than 1 per month",0.02,IF('6 months'!BJ:BJ="1-3 per month",0.08,IF('6 months'!BJ:BJ="one per week",0.14,IF('6 months'!BJ:BJ="2-4 per week",0.43,IF('6 months'!BJ:BJ="more than 4 per week",0.8)))))</f>
        <v>0.02</v>
      </c>
      <c r="BK36">
        <f>IF('6 months'!BK:BK="Never/less than 1 per month",0.02,IF('6 months'!BK:BK="1-3 per month",0.08,IF('6 months'!BK:BK="once per week",0.14,IF('6 months'!BK:BK="2-4 per week",0.43,IF('6 months'!BK:BK="more than 4 per week",0.8)))))</f>
        <v>0.02</v>
      </c>
      <c r="BL36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36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36">
        <f>IF('6 months'!BN:BN="Never/less than 1 per month",0.02,IF('6 months'!BN:BN="1-3 per month",0.08,IF('6 months'!BN:BN="once per week",0.14,IF('6 months'!BN:BN="2-4 per week",0.43,IF('6 months'!BN:BN="more than 4 per week",0.8)))))</f>
        <v>0.14000000000000001</v>
      </c>
      <c r="BO36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36">
        <f>IF('6 months'!BP:BP="Never/less than 1 per month",0.02,IF('6 months'!BP:BP="1-3 per month",0.08,IF('6 months'!BP:BP="one per week",0.14,IF('6 months'!BP:BP="2-4 per week",0.43,IF('6 months'!BP:BP="more than 4 per week",0.8)))))</f>
        <v>0.02</v>
      </c>
      <c r="BQ36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36">
        <f>IF('6 months'!BR:BR="never/less than 1 per month",0.02,IF('6 months'!BR:BR="1-3 times per month",0.08,IF('6 months'!BR:BR="once per week",0.14,IF('6 months'!BR:BR="2-4 times per week",0.43,IF('6 months'!BR:BR="more than 4 times per week",0.8)))))</f>
        <v>0.08</v>
      </c>
      <c r="BS36">
        <f>IF('6 months'!BS:BS="Never/less than 1 per month",0.02,IF('6 months'!BS:BS="1-3 per month",0.08,IF('6 months'!BS:BS="once per week",0.14,IF('6 months'!BS:BS="2-4 per week",0.43,IF('6 months'!BS:BS="more than 4 per week",0.8)))))</f>
        <v>0.02</v>
      </c>
      <c r="BT36">
        <f>IF('6 months'!BT:BT="Never/less than 1/month",0.02,IF('6 months'!BT:BT="1-3 times per month",0.08,IF('6 months'!BT:BT="once per week",0.14,IF('6 months'!BT:BT="2-6 times/week",0.8,IF('6 months'!BT:BT="1 or more per day",1)))))</f>
        <v>0.02</v>
      </c>
      <c r="BU36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36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36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36">
        <f>IF('6 months'!BX:BX="Never/less than 1 per month",0.02,IF('6 months'!BX:BX="1-3 per month",0.08,IF('6 months'!BX:BX="once per week",0.14,IF('6 months'!BX:BX="2-4 per week",0.43,IF('6 months'!BX:BX="more than 4 per week",0.8)))))</f>
        <v>0.02</v>
      </c>
      <c r="BY36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36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36">
        <f>IF('6 months'!CA:CA="Never/less than 1 per month",0.02,IF('6 months'!CA:CA="1-3 per month",0.08,IF('6 months'!CA:CA="once per week",0.14,IF('6 months'!CA:CA="2-4 per week",0.43,IF('6 months'!CA:CA="more than 4 per week",0.8)))))</f>
        <v>0.02</v>
      </c>
      <c r="CB36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36">
        <f>IF('6 months'!CC:CC="Never/less than 1 per month",0.02,IF('6 months'!CC:CC="1-3 per month",0.08,IF('6 months'!CC:CC="one per week",0.14,IF('6 months'!CC:CC="2-6 per week",0.8,IF('6 months'!CC:CC="1 or more per day",1)))))</f>
        <v>0.02</v>
      </c>
      <c r="CD36">
        <f>IF('6 months'!CD:CD="Never/less than 1/month",0.02,IF('6 months'!CD:CD="1-3 times/month",0.08,IF('6 months'!CD:CD="once per week",0.14,IF('6 months'!CD:CD="2-4 times/week",0.43,IF('6 months'!CD:CD="more than 4 times/week",0.8)))))</f>
        <v>0.02</v>
      </c>
      <c r="CE36">
        <f>IF('6 months'!CE:CE="Never/less than 1 per month",0.02,IF('6 months'!CE:CE="1-3 per month",0.08,IF('6 months'!CE:CE="1 per week",0.14,IF('6 months'!CE:CE="2-4 per week",0.8,IF('6 months'!CE:CE="more than 4 per week",0.8)))))</f>
        <v>0.02</v>
      </c>
      <c r="CF36">
        <f>IF('6 months'!CF:CF="Never/less than 1 per month",0.02,IF('6 months'!CF:CF="1-3 per month",0.08,IF('6 months'!CF:CF="once per week",0.14,IF('6 months'!CF:CF="2-4 per week",0.43,IF('6 months'!CF:CF="more than 4 per week",0.8)))))</f>
        <v>0.02</v>
      </c>
      <c r="CG36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0.8</v>
      </c>
      <c r="CH36">
        <f>IF('6 months'!CH:CH="Never/less than once per month",0.02,IF('6 months'!CH:CH="1-3 times per month",0.08,IF('6 months'!CH:CH="once per week",0.14,IF('6 months'!CH:CH="more than once week",0.43))))</f>
        <v>0.02</v>
      </c>
      <c r="CI36">
        <f>IF('6 months'!CI:CI="Never/less than once per month",0.02,IF('6 months'!CI:CI="1-3 times per month",0.08,IF('6 months'!CI:CI="once per week",0.14,IF('6 months'!CI:CI="more than once week",0.43))))</f>
        <v>0.02</v>
      </c>
      <c r="CJ36">
        <f>IF('6 months'!CJ:CJ="Never/less than 1/month",0.02,IF('6 months'!CJ:CJ="1-3 times per month",0.08,IF('6 months'!CJ:CJ="once per week",0.14,IF('6 months'!CJ:CJ="2-6 times/week",0.8,IF('6 months'!CJ:CJ="1 or more per day",1)))))</f>
        <v>0.02</v>
      </c>
      <c r="CK36">
        <f>IF('6 months'!CK:CK="Never/less than 1 per month",0.02,IF('6 months'!CK:CK="1-3 per month",0.08,IF('6 months'!CK:CK="one per week",0.14,IF('6 months'!CK:CK="2-6 per week",0.8,IF('6 months'!CK:CK="1 or more per day",1)))))</f>
        <v>0.02</v>
      </c>
      <c r="CL36">
        <f>IF('6 months'!CL:CL="Never/less than 1 per month",0.02,IF('6 months'!CL:CL="1-3 per month",0.08,IF('6 months'!CL:CL="one per week",0.14,IF('6 months'!CL:CL="2-6 per week",0.8,IF('6 months'!CL:CL="1 or more per day",1)))))</f>
        <v>0.02</v>
      </c>
      <c r="CM36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36">
        <f>IF('6 months'!CN:CN="Never/less than 1 per month",0.02,IF('6 months'!CN:CN="1-3 per month",0.08,IF('6 months'!CN:CN="once per week",0.14,IF('6 months'!CN:CN="2-4 per week",0.43,IF('6 months'!CN:CN="more than 4 per week",0.8)))))</f>
        <v>0.14000000000000001</v>
      </c>
      <c r="CO36">
        <f>IF('6 months'!CO:CO="Never/less than 1 per month",0.02,IF('6 months'!CO:CO="1-3 per month",0.08,IF('6 months'!CO:CO="1 per week",0.14,IF('6 months'!CO:CO="more than 1 per week",0.8))))</f>
        <v>0.02</v>
      </c>
      <c r="CP36">
        <f>IF('6 months'!CP:CP="Never/less than 1 per month",0.02,IF('6 months'!CP:CP="1-3 per month",0.08,IF('6 months'!CP:CP="1 per week",0.14,IF('6 months'!CP:CP="2-4 per week",0.8,IF('6 months'!CP:CP="more than 4 per week",0.8)))))</f>
        <v>0.8</v>
      </c>
      <c r="CQ36">
        <f>IF('6 months'!CQ:CQ="Never/less than once per month",0.02,IF('6 months'!CQ:CQ="1-3 times per month",0.08,IF('6 months'!CQ:CQ="once per week",0.14,IF('6 months'!CQ:CQ="more than once week",0.43))))</f>
        <v>0.02</v>
      </c>
      <c r="CR36">
        <f>IF('6 months'!CR:CR="Never/less than 1/month",0.02,IF('6 months'!CR:CR="1-3 times/month",0.08,IF('6 months'!CR:CR="once per week",0.14,IF('6 months'!CR:CR="2-4 times/week",0.43,IF('6 months'!CR:CR="more than 4 times/week",0.8)))))</f>
        <v>0.02</v>
      </c>
      <c r="CS36">
        <f>IF('6 months'!CS:CS="Never/less than 1 per month",0.02,IF('6 months'!CS:CS="1-3 per month",0.08,IF('6 months'!CS:CS="one per week",0.14,IF('6 months'!CS:CS="2-4 per week",0.43,IF('6 months'!CS:CS="more than 4 per week",0.8)))))</f>
        <v>0.02</v>
      </c>
      <c r="CT36">
        <f>IF('6 months'!CT:CT="Never/less than 1 per month",0.02,IF('6 months'!CT:CT="1-3 per month",0.08,IF('6 months'!CT:CT="1 per week",0.14,IF('6 months'!CT:CT="more than 1 per week",0.8))))</f>
        <v>0.02</v>
      </c>
      <c r="CU36">
        <f>IF('6 months'!CU:CU="Never/less than 1/month",0.02,IF('6 months'!CU:CU="1-3 times per month",0.08,IF('6 months'!CU:CU="once per week",0.14,IF('6 months'!CU:CU="2-6 times/week",0.8,IF('6 months'!CU:CU="1 or more per day",1)))))</f>
        <v>0.02</v>
      </c>
      <c r="CV36">
        <f>IF('6 months'!CV:CV="Never/less than 1/month",0.02,IF('6 months'!CV:CV="1-3 times/month",0.08,IF('6 months'!CV:CV="once per week",0.14,IF('6 months'!CV:CV="2-4 times/week",0.43,IF('6 months'!CV:CV="more than 4 times/week",0.8)))))</f>
        <v>0.8</v>
      </c>
      <c r="CW36">
        <f>IF('6 months'!CW:CW="Never/less than 1 per month",0.02,IF('6 months'!CW:CW="1-3 per month",0.08,IF('6 months'!CW:CW="1 per week",0.14,IF('6 months'!CW:CW="more than 1 per week",0.8))))</f>
        <v>0.02</v>
      </c>
      <c r="CX36">
        <f>IF('6 months'!CX:CX="Never/less than once per month",0.02,IF('6 months'!CX:CX="1-3 times per month",0.08,IF('6 months'!CX:CX="once per week",0.14,IF('6 months'!CX:CX="more than once week",0.43))))</f>
        <v>0.02</v>
      </c>
      <c r="CY36">
        <f>IF('6 months'!CY:CY="Never/less than 1 per month",0.02,IF('6 months'!CY:CY="1-3 per month",0.08,IF('6 months'!CY:CY="once per week",0.14,IF('6 months'!CY:CY="2-4 per week",0.43,IF('6 months'!CY:CY="more than 4 per week",0.8)))))</f>
        <v>0.02</v>
      </c>
      <c r="CZ36">
        <f>IF('6 months'!CZ:CZ="Never/less than 1 per month",0.02,IF('6 months'!CZ:CZ="1-3 per month",0.08,IF('6 months'!CZ:CZ="1-4 per week",0.43,IF('6 months'!CZ:CZ="more than 4 per week",0.8))))</f>
        <v>0.02</v>
      </c>
      <c r="DA36">
        <f>IF('6 months'!DA:DA="Never/less than 1 per month",0.02,IF('6 months'!DA:DA="1-3 per month",0.08,IF('6 months'!DA:DA="once per week",0.14,IF('6 months'!DA:DA="2-4 per week",0.43,IF('6 months'!DA:DA="more than 4 per week",0.8)))))</f>
        <v>0.02</v>
      </c>
      <c r="DB36">
        <f>IF('6 months'!DB:DB="Never/less than 1 per month",0.02,IF('6 months'!DB:DB="1-3 per month",0.08,IF('6 months'!DB:DB="1-4 per week",0.43,IF('6 months'!DB:DB="more than 4 per week",0.8))))</f>
        <v>0.02</v>
      </c>
      <c r="DC36">
        <f>IF('6 months'!DC:DC="Never/less than 1 per month",0.02,IF('6 months'!DC:DC="1-3 per month",0.08,IF('6 months'!DC:DC="once per week",0.14,IF('6 months'!DC:DC="2-4 per week",0.43,IF('6 months'!DC:DC="more than 4 per week",0.8)))))</f>
        <v>0.02</v>
      </c>
      <c r="DD36">
        <f>IF('6 months'!DD:DD="Never/less than 1 per month",0.02,IF('6 months'!DD:DD="1-3 per month",0.08,IF('6 months'!DD:DD="one per week",0.14,IF('6 months'!DD:DD="2-4 per week",0.43,IF('6 months'!DD:DD="more than 4 per week",0.8)))))</f>
        <v>0.43</v>
      </c>
      <c r="DE36">
        <f>IF('6 months'!DE:DE="Never/less than 1 per month",0.02,IF('6 months'!DE:DE="1-3 per month",0.08,IF('6 months'!DE:DE="1 per week",0.14,IF('6 months'!DE:DE="2-4 per week",0.8,IF('6 months'!DE:DE="more than 4 per week",0.8)))))</f>
        <v>0.8</v>
      </c>
      <c r="DF36">
        <f>IF('6 months'!DF:DF="Never/less than once per month",0.02,IF('6 months'!DF:DF="1-3 times per month",0.08,IF('6 months'!DF:DF="once per week",0.14,IF('6 months'!DF:DF="more than once week",0.43))))</f>
        <v>0.02</v>
      </c>
      <c r="DG36">
        <f>IF('6 months'!DG:DG="Never/less than 1 per month",0.02,IF('6 months'!DG:DG="1-3 per month",0.08,IF('6 months'!DG:DG="1 per week",0.14,IF('6 months'!DG:DG="more than 1 per week",0.8))))</f>
        <v>0.02</v>
      </c>
      <c r="DH36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36">
        <f>IF('6 months'!DI:DI="Never/less than 1/month",0.02,IF('6 months'!DI:DI="1-3 times/month",0.08,IF('6 months'!DI:DI="once per week",0.14,IF('6 months'!DI:DI="2-4 times/week",0.43,IF('6 months'!DI:DI="1 or more per day",1)))))</f>
        <v>0.02</v>
      </c>
      <c r="DJ36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36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1</v>
      </c>
      <c r="DL36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36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36">
        <f>IF('6 months'!DN:DN="Never/less than 1 per month",0.02,IF('6 months'!DN:DN="1-3 per month",0.08,IF('6 months'!DN:DN="one per week",0.14,IF('6 months'!DN:DN="2-4 per week",0.43,IF('6 months'!DN:DN="more than 4 per week",0.8)))))</f>
        <v>0.02</v>
      </c>
      <c r="DO36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36">
        <f>IF('6 months'!DP:DP="Never/less than 1 per month",0.02,IF('6 months'!DP:DP="1-3 per month",0.08,IF('6 months'!DP:DP="once per week",0.14,IF('6 months'!DP:DP="2-4 per week",0.43,IF('6 months'!DP:DP="more than 4 per week",0.8)))))</f>
        <v>0.02</v>
      </c>
      <c r="DQ36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36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36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36">
        <f>IF('6 months'!DT:DT="Never/less than 1 per month",0.02,IF('6 months'!DT:DT="1-3 per month",0.08,IF('6 months'!DT:DT="once per week",0.14,IF('6 months'!DT:DT="2-4 per week",0.43,IF('6 months'!DT:DT="more than 4  per week",0.8)))))</f>
        <v>0.02</v>
      </c>
      <c r="DU36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36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36">
        <f>IF('6 months'!DW:DW="Never/less than 1 per month",0.02,IF('6 months'!DW:DW="1-3 per month",0.08,IF('6 months'!DW:DW="once per week",0.14,IF('6 months'!DW:DW="2-4 per week",0.43,IF('6 months'!DW:DW="more than 4 per week",0.8)))))</f>
        <v>0.02</v>
      </c>
      <c r="DX36">
        <f>IF('6 months'!DX:DX="Never/less than 1/month",0.02,IF('6 months'!DX:DX="1-3 times/month",0.08,IF('6 months'!DX:DX="once per week",0.14,IF('6 months'!DX:DX="2-4 times/week",0.43,IF('6 months'!DX:DX="more than 4 times/week",0.8)))))</f>
        <v>0.14000000000000001</v>
      </c>
      <c r="DY36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36">
        <f>IF('6 months'!DZ:DZ="Never/less than 1/month",0.02,IF('6 months'!DZ:DZ="1-3 times/month",0.08,IF('6 months'!DZ:DZ="once per week",0.14,IF('6 months'!DZ:DZ="2-4 times/week",0.43,IF('6 months'!DZ:DZ="more than 4 times/week",0.8)))))</f>
        <v>0.08</v>
      </c>
      <c r="EA36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36">
        <f>IF('6 months'!EB:EB="Never/less than 1 per month",0.02,IF('6 months'!EB:EB="1-3 per month",0.08,IF('6 months'!EB:EB="once per week",0.14,IF('6 months'!EB:EB="2-4 per week",0.43,IF('6 months'!EB:EB="more than 4 per week",0.8)))))</f>
        <v>0.02</v>
      </c>
      <c r="EC36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36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36">
        <f>IF('6 months'!EE:EE="Never/less than 1/month",0.02,IF('6 months'!EE:EE="1-3 times per month",0.08,IF('6 months'!EE:EE="once per week",0.14,IF('6 months'!EE:EE="2-6 times/week",0.8,IF('6 months'!EE:EE="1 or more per day",1)))))</f>
        <v>0.02</v>
      </c>
      <c r="EF36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36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36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36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0.8</v>
      </c>
      <c r="EJ36">
        <f>IF('6 months'!EJ:EJ="Never/less than once per month",0.02,IF('6 months'!EJ:EJ="1-3 times per month",0.08,IF('6 months'!EJ:EJ="once per week",0.14,IF('6 months'!EJ:EJ="more than once week",0.43))))</f>
        <v>0.02</v>
      </c>
      <c r="EK36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36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0.02</v>
      </c>
      <c r="EM36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0.02</v>
      </c>
      <c r="EN36">
        <f>IF('6 months'!EN:EN="Never/less than 1 per month",0.02,IF('6 months'!EN:EN="1-3 per month",0.08,IF('6 months'!EN:EN="1 per week",0.14,IF('6 months'!EN:EN="2-4 per week",0.8,IF('6 months'!EN:EN="more than 4 per week",0.8)))))</f>
        <v>0.02</v>
      </c>
      <c r="EO36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0.02</v>
      </c>
      <c r="EP36">
        <f>IF('6 months'!EP:EP="Never/less than 1/month",0.02,IF('6 months'!EP:EP="1-3 times/month",0.08,IF('6 months'!EP:EP="once per week",0.14,IF('6 months'!EP:EP="2-4 times/week",0.43,IF('6 months'!EP:EP="more than 4 times/week",0.8)))))</f>
        <v>0.02</v>
      </c>
      <c r="EQ36">
        <f>IF('6 months'!EQ:EQ="Never/less than 1/month",0.02,IF('6 months'!EQ:EQ="1-3 times/month",0.08,IF('6 months'!EQ:EQ="once per week",0.14,IF('6 months'!EQ:EQ="2-4 times/week",0.43,IF('6 months'!EQ:EQ="more than 4 times/week",0.8)))))</f>
        <v>0.02</v>
      </c>
    </row>
    <row r="37" spans="1:147" x14ac:dyDescent="0.25">
      <c r="A37">
        <v>216</v>
      </c>
      <c r="B37">
        <f>IF('6 months'!B:B="Never/less than 1/month",0.02,IF('6 months'!B:B="1-3 times per month",0.08,IF('6 months'!B:B="once per week",0.14,IF('6 months'!B:B="2-6 times/week",0.8,IF('6 months'!B:B="1 or more per day",1)))))</f>
        <v>1</v>
      </c>
      <c r="C37">
        <f>IF('6 months'!C:C="Never/less than 1/month",0.02,IF('6 months'!C:C="1-3 times per month",0.08,IF('6 months'!C:C="once per week",0.14,IF('6 months'!C:C="2-6 times/week",0.8,IF('6 months'!C:C="1 or more per day",1)))))</f>
        <v>0.02</v>
      </c>
      <c r="D37">
        <f>IF('6 months'!D:D="Never/less than 1/month",0.02,IF('6 months'!D:D="1-3 times per month",0.08,IF('6 months'!D:D="once per week",0.14,IF('6 months'!D:D="2-6 times/week",0.8,IF('6 months'!D:D="1 or more per day",1)))))</f>
        <v>0.8</v>
      </c>
      <c r="E37">
        <f>IF('6 months'!E:E="Never/less than 1 per month",0.02,IF('6 months'!E:E="1-3 per month",0.08,IF('6 months'!E:E="once per week",0.14,IF('6 months'!E:E="2-4 per week",0.43,IF('6 months'!E:E="1 or more per day",1)))))</f>
        <v>0.02</v>
      </c>
      <c r="F37">
        <f>IF('6 months'!F:F="Never/less than 1/month",0.02,IF('6 months'!F:F="1-3 times/month",0.08,IF('6 months'!F:F="once per week",0.14,IF('6 months'!F:F="2-4 times/week",0.43,IF('6 months'!F:F="more than 4 times/week",0.8)))))</f>
        <v>0.08</v>
      </c>
      <c r="G37">
        <f>IF('6 months'!G:G="Never/less than 1/month",0.02,IF('6 months'!G:G="1-3 times per month",0.08,IF('6 months'!G:G="once per week",0.14,IF('6 months'!G:G="2-6 times/week",0.8,IF('6 months'!G:G="1 or more per day",1)))))</f>
        <v>0.02</v>
      </c>
      <c r="H37">
        <f>IF('6 months'!H:H="Never/less than 1 per month",0.02,IF('6 months'!H:H="1-3 per month",0.08,IF('6 months'!H:H="once per week",0.14,IF('6 months'!H:H="2-4 per week",0.43,IF('6 months'!H:H="more than 4 per week",0.8)))))</f>
        <v>0.08</v>
      </c>
      <c r="I37">
        <f>IF('6 months'!I:I="Never/less than 1 per month",0.02,IF('6 months'!I:I="1-3 per month",0.08,IF('6 months'!I:I="once per week",0.14,IF('6 months'!I:I="2-4 per week",0.43,IF('6 months'!I:I="more than 4 per week",0.8)))))</f>
        <v>0.02</v>
      </c>
      <c r="J37">
        <f>IF('6 months'!J:J="Never/less than 1 per month",0.02,IF('6 months'!J:J="1-3 per month",0.08,IF('6 months'!J:J="once per week",0.14,IF('6 months'!J:J="2-4 per week",0.43,IF('6 months'!J:J="more than 4 per week",0.8)))))</f>
        <v>0.08</v>
      </c>
      <c r="K37">
        <f>IF('6 months'!K:K="Never/less than 1 per month",0.02,IF('6 months'!K:K="1-3 per month",0.08,IF('6 months'!K:K="1 per week",0.14,IF('6 months'!K:K="2-4 per week",0.8,IF('6 months'!K:K="more than 4 per week",0.8)))))</f>
        <v>0.02</v>
      </c>
      <c r="L37">
        <f>IF('6 months'!L:L="Never/less than 1/month",0.02,IF('6 months'!L:L="1-3 times/month",0.08,IF('6 months'!L:L="once per week",0.14,IF('6 months'!L:L="2-4 times/week",0.43,IF('6 months'!L:L="more than 4 times/week",0.8)))))</f>
        <v>0.08</v>
      </c>
      <c r="M37">
        <f>IF('6 months'!M:M="Never/less than 1/month",0.02,IF('6 months'!M:M="1-3 times/month",0.08,IF('6 months'!M:M="once per week",0.14,IF('6 months'!M:M="2-4 times/week",0.43,IF('6 months'!M:M="more than 4 times/week",0.8)))))</f>
        <v>0.8</v>
      </c>
      <c r="N37">
        <f>IF('6 months'!N:N="Never/less than 1 per month",0.02,IF('6 months'!N:N="1-3 per month",0.08,IF('6 months'!N:N="1 per week",0.14,IF('6 months'!N:N="2-4 per week",0.8,IF('6 months'!N:N="more than 4 per week",0.8)))))</f>
        <v>0.02</v>
      </c>
      <c r="O37">
        <f>IF('6 months'!O:O="Never/less than 1 per month",0.02,IF('6 months'!O:O="1-3 per month",0.08,IF('6 months'!O:O="one per week",0.14,IF('6 months'!O:O="2-6 per week",0.8,IF('6 months'!O:O="1 or more per day",1)))))</f>
        <v>0.02</v>
      </c>
      <c r="P37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37">
        <f>IF('6 months'!Q:Q="Never/less than 1 per month",0.02,IF('6 months'!Q:Q="1-3 per month",0.08,IF('6 months'!Q:Q="1 per week",0.14,IF('6 months'!Q:Q="2-6 per week",0.8,IF('6 months'!Q:Q="1 per day",1,IF('6 months'!Q:Q="more than 1 per day",2.5))))))</f>
        <v>0.8</v>
      </c>
      <c r="R37">
        <f>IF('6 months'!R:R="Never/less than once per month",0.02,IF('6 months'!R:R="1-3 times per month",0.08,IF('6 months'!R:R="once per week",0.14,IF('6 months'!R:R="more than once week",0.43))))</f>
        <v>0.02</v>
      </c>
      <c r="S37">
        <f>IF('6 months'!S:S="Never/less than 1 per month",0.02,IF('6 months'!S:S="1-3 per month",0.08,IF('6 months'!S:S="1 per week",0.14,IF('6 months'!S:S="more than 1 per week",0.8))))</f>
        <v>0.02</v>
      </c>
      <c r="T37">
        <f>IF('6 months'!T:T="Never/less than once per month",0.02,IF('6 months'!T:T="1-3 times per month",0.08,IF('6 months'!T:T="once per week",0.14,IF('6 months'!T:T="more than once week",0.43))))</f>
        <v>0.02</v>
      </c>
      <c r="U37">
        <f>IF('6 months'!U:U="Never/less than 1/month",0.02,IF('6 months'!U:U="1-3 times/month",0.08,IF('6 months'!U:U="once per week",0.14,IF('6 months'!U:U="2-4 times/week",0.43,IF('6 months'!U:U="more than 4 times/week",0.8)))))</f>
        <v>0.02</v>
      </c>
      <c r="V37">
        <f>IF('6 months'!V:V="Never/less than 1/month",0.02,IF('6 months'!V:V="1-3 times/month",0.08,IF('6 months'!V:V="once per week",0.14,IF('6 months'!V:V="2-4 times/week",0.43,IF('6 months'!V:V="more than 4 times/week",0.8)))))</f>
        <v>0.02</v>
      </c>
      <c r="W37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37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0.02</v>
      </c>
      <c r="Y37">
        <f>IF('6 months'!Y:Y="Never/less than 1 per month",0.02,IF('6 months'!Y:Y="1-3 per month",0.08,IF('6 months'!Y:Y="once per week",0.14,IF('6 months'!Y:Y="2-4 per week",0.43,IF('6 months'!Y:Y="more than 4 per week",0.8)))))</f>
        <v>0.02</v>
      </c>
      <c r="Z37">
        <f>IF('6 months'!Z:Z="Never/less than 1 per month",0.02,IF('6 months'!Z:Z="1-3 per month",0.08,IF('6 months'!Z:Z="once per week",0.14,IF('6 months'!Z:Z="2-4 per week",0.43,IF('6 months'!Z:Z="more than 4 per week",0.8)))))</f>
        <v>0.02</v>
      </c>
      <c r="AA37">
        <f>IF('6 months'!AA:AA="Never/less than 1 per month",0.02,IF('6 months'!AA:AA="1-3 per month",0.08,IF('6 months'!AA:AA="once per week",0.14,IF('6 months'!AA:AA="2-4 per week",0.43,IF('6 months'!AA:AA="more than 4 per week",0.8)))))</f>
        <v>0.8</v>
      </c>
      <c r="AB37">
        <f>IF('6 months'!AB:AB="Never/less than 1 per month",0.02,IF('6 months'!AB:AB="1-3 per month",0.08,IF('6 months'!AB:AB="once per week",0.14,IF('6 months'!AB:AB="2-4 per week",0.43,IF('6 months'!AB:AB="more than 4 per week",0.8)))))</f>
        <v>0.8</v>
      </c>
      <c r="AC37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37">
        <f>IF('6 months'!AD:AD="Never/less than 1 per month",0.02,IF('6 months'!AD:AD="1-3 per month",0.08,IF('6 months'!AD:AD="one per week",0.14,IF('6 months'!AD:AD="2-4 per week",0.43,IF('6 months'!AD:AD="more than 4 per week",0.8)))))</f>
        <v>0.02</v>
      </c>
      <c r="AE37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0.02</v>
      </c>
      <c r="AF37">
        <f>IF('6 months'!AF:AF="Never/less than 1 per month",0.02,IF('6 months'!AF:AF="1-3 per month",0.08,IF('6 months'!AF:AF="one per week",0.14,IF('6 months'!AF:AF="2-6 per week",0.8,IF('6 months'!AF:AF="1 or more per day",1)))))</f>
        <v>0.02</v>
      </c>
      <c r="AG37">
        <f>IF('6 months'!AG:AG="never/less than 1 per month",0.02,IF('6 months'!AG:AG="1-3 times per month",0.08,IF('6 months'!AG:AG="once per week",0.14,IF('6 months'!AG:AG="2-4 times per week",0.43,IF('6 months'!AG:AG="more than 4 times per week",0.8)))))</f>
        <v>0.08</v>
      </c>
      <c r="AH37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0.02</v>
      </c>
      <c r="AI37">
        <f>IF('6 months'!AI:AI="Never/less than once per month",0.02,IF('6 months'!AI:AI="1-3 times per month",0.08,IF('6 months'!AI:AI="once per week",0.14,IF('6 months'!AI:AI="more than once week",0.43))))</f>
        <v>0.02</v>
      </c>
      <c r="AJ37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37">
        <f>IF('6 months'!AK:AK="Never/less than 1 per month",0.02,IF('6 months'!AK:AK="1-3 per month",0.08,IF('6 months'!AK:AK="one per week",0.14,IF('6 months'!AK:AK="2-6 per week",0.8,IF('6 months'!AK:AK="1 or more per day",1)))))</f>
        <v>0.8</v>
      </c>
      <c r="AL37">
        <f>IF('6 months'!AL:AL="Never/less than 1/month",0.02,IF('6 months'!AL:AL="1-3 times/month",0.08,IF('6 months'!AL:AL="once per week",0.14,IF('6 months'!AL:AL="2-4 times/week",0.43,IF('6 months'!AL:AL="more than 4 times/week",0.8)))))</f>
        <v>0.02</v>
      </c>
      <c r="AM37">
        <f>IF('6 months'!AM:AM="Never/less than 1 per month",0.02,IF('6 months'!AM:AM="1-3 per month",0.08,IF('6 months'!AM:AM="one per week",0.14,IF('6 months'!AM:AM="2-6 per week",0.8,IF('6 months'!AM:AM="1 or more per day",1)))))</f>
        <v>0.02</v>
      </c>
      <c r="AN37">
        <f>IF('6 months'!AN:AN="Never/less than 1 per month",0.02,IF('6 months'!AN:AN="1-3 per month",0.08,IF('6 months'!AN:AN="1 per week",0.14,IF('6 months'!AN:AN="2-4 per week",0.8,IF('6 months'!AN:AN="more than 4 per week",0.8)))))</f>
        <v>0.02</v>
      </c>
      <c r="AO37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37">
        <f>IF('6 months'!AP:AP="Never/less than 1 per month",0.02,IF('6 months'!AP:AP="1-3 per month",0.08,IF('6 months'!AP:AP="1 per week",0.14,IF('6 months'!AP:AP="more than 1 per week",0.8))))</f>
        <v>0.02</v>
      </c>
      <c r="AQ37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37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37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37">
        <f>IF('6 months'!AT:AT="Never/less than 1 per month",0.02,IF('6 months'!AT:AT="1-3 per month",0.08,IF('6 months'!AT:AT="1-4 per week",0.43,IF('6 months'!AT:AT="more than 4 per week",0.8))))</f>
        <v>0.02</v>
      </c>
      <c r="AU37">
        <f>IF('6 months'!AU:AU="Never/less than 1 per month",0.02,IF('6 months'!AU:AU="1-3 per month",0.08,IF('6 months'!AU:AU="once per week",0.14,IF('6 months'!AU:AU="2-4 per week",0.43,IF('6 months'!AU:AU="more than 4 per week",0.8)))))</f>
        <v>0.14000000000000001</v>
      </c>
      <c r="AV37">
        <f>IF('6 months'!AV:AV="Never/less than 1 per month",0.02,IF('6 months'!AV:AV="1-3 per month",0.08,IF('6 months'!AV:AV="one per week",0.14,IF('6 months'!AV:AV="2-6 per week",0.8,IF('6 months'!AV:AV="1 or more per day",1)))))</f>
        <v>0.02</v>
      </c>
      <c r="AW37">
        <f>IF('6 months'!AW:AW="Never/less than 1 per month",0.02,IF('6 months'!AW:AW="1-3 per month",0.08,IF('6 months'!AW:AW="once per week",0.14,IF('6 months'!AW:AW="2-4 per week",0.43,IF('6 months'!AW:AW="more than 4 per week",0.8)))))</f>
        <v>0.02</v>
      </c>
      <c r="AX37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37">
        <f>IF('6 months'!AY:AY="Never/less than 1 per month",0.02,IF('6 months'!AY:AY="1-3 per month",0.08,IF('6 months'!AY:AY="1 per week",0.14,IF('6 months'!AY:AY="2-4 per week",0.43,IF('6 months'!AY:AY="more than 4 per week",0.8)))))</f>
        <v>0.02</v>
      </c>
      <c r="AZ37">
        <f>IF('6 months'!AZ:AZ="Never/less than 1 per month",0.02,IF('6 months'!AZ:AZ="1-3 per month",0.08,IF('6 months'!AZ:AZ="once per week",0.14,IF('6 months'!AZ:AZ="2-4 per week",0.43,IF('6 months'!AZ:AZ="more than 4 per week",0.8)))))</f>
        <v>0.02</v>
      </c>
      <c r="BA37">
        <f>IF('6 months'!BA:BA="Never/less than 1 per month",0.02,IF('6 months'!BA:BA="1-3 per month",0.08,IF('6 months'!BA:BA="1 per week",0.14,IF('6 months'!BA:BA="2-4 per week",0.8,IF('6 months'!BA:BA="more than 4 per week",0.8)))))</f>
        <v>0.8</v>
      </c>
      <c r="BB37">
        <f>IF('6 months'!BB:BB="Never/less than 1 per month",0.02,IF('6 months'!BB:BB="1-3 per month",0.08,IF('6 months'!BB:BB="1 per week",0.14,IF('6 months'!BB:BB="2-4 per week",0.8,IF('6 months'!BB:BB="more than 4 per week",0.8)))))</f>
        <v>0.02</v>
      </c>
      <c r="BC37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37">
        <f>IF('6 months'!BD:BD="Never/less than 1 per month",0.02,IF('6 months'!BD:BD="1-3 per month",0.08,IF('6 months'!BD:BD="1 per week",0.14,IF('6 months'!BD:BD="more than 1 per week",0.8))))</f>
        <v>0.02</v>
      </c>
      <c r="BE37">
        <f>IF('6 months'!BE:BE="Never/less than 1 per month",0.02,IF('6 months'!BE:BE="1-3 per month",0.08,IF('6 months'!BE:BE="1 per week",0.14,IF('6 months'!BE:BE="more than 1 per week",0.8))))</f>
        <v>0.02</v>
      </c>
      <c r="BF37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37">
        <f>IF('6 months'!BG:BG="Never/less than 1/month",0.02,IF('6 months'!BG:BG="1-3 times/month",0.08,IF('6 months'!BG:BG="once per week",0.14,IF('6 months'!BG:BG="2-4 times/week",0.43,IF('6 months'!BG:BG="more than 4 times/week",0.8)))))</f>
        <v>0.02</v>
      </c>
      <c r="BH37">
        <f>IF('6 months'!BH:BH="Never/less than 1/month",0.02,IF('6 months'!BH:BH="1-3 times/month",0.08,IF('6 months'!BH:BH="once per week",0.14,IF('6 months'!BH:BH="2-4 times/week",0.43,IF('6 months'!BH:BH="more than 4 times/week",0.8)))))</f>
        <v>0.02</v>
      </c>
      <c r="BI37">
        <f>IF('6 months'!BI:BI="Never/less than 1/month",0.02,IF('6 months'!BI:BI="1-3 times/month",0.08,IF('6 months'!BI:BI="once per week",0.14,IF('6 months'!BI:BI="2-4 times/week",0.43,IF('6 months'!BI:BI="1 or more per day",1)))))</f>
        <v>0.02</v>
      </c>
      <c r="BJ37">
        <f>IF('6 months'!BJ:BJ="Never/less than 1 per month",0.02,IF('6 months'!BJ:BJ="1-3 per month",0.08,IF('6 months'!BJ:BJ="one per week",0.14,IF('6 months'!BJ:BJ="2-4 per week",0.43,IF('6 months'!BJ:BJ="more than 4 per week",0.8)))))</f>
        <v>0.02</v>
      </c>
      <c r="BK37">
        <f>IF('6 months'!BK:BK="Never/less than 1 per month",0.02,IF('6 months'!BK:BK="1-3 per month",0.08,IF('6 months'!BK:BK="once per week",0.14,IF('6 months'!BK:BK="2-4 per week",0.43,IF('6 months'!BK:BK="more than 4 per week",0.8)))))</f>
        <v>0.02</v>
      </c>
      <c r="BL37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37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37">
        <f>IF('6 months'!BN:BN="Never/less than 1 per month",0.02,IF('6 months'!BN:BN="1-3 per month",0.08,IF('6 months'!BN:BN="once per week",0.14,IF('6 months'!BN:BN="2-4 per week",0.43,IF('6 months'!BN:BN="more than 4 per week",0.8)))))</f>
        <v>0.14000000000000001</v>
      </c>
      <c r="BO37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37">
        <f>IF('6 months'!BP:BP="Never/less than 1 per month",0.02,IF('6 months'!BP:BP="1-3 per month",0.08,IF('6 months'!BP:BP="one per week",0.14,IF('6 months'!BP:BP="2-4 per week",0.43,IF('6 months'!BP:BP="more than 4 per week",0.8)))))</f>
        <v>0.02</v>
      </c>
      <c r="BQ37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37">
        <f>IF('6 months'!BR:BR="never/less than 1 per month",0.02,IF('6 months'!BR:BR="1-3 times per month",0.08,IF('6 months'!BR:BR="once per week",0.14,IF('6 months'!BR:BR="2-4 times per week",0.43,IF('6 months'!BR:BR="more than 4 times per week",0.8)))))</f>
        <v>0.08</v>
      </c>
      <c r="BS37">
        <f>IF('6 months'!BS:BS="Never/less than 1 per month",0.02,IF('6 months'!BS:BS="1-3 per month",0.08,IF('6 months'!BS:BS="once per week",0.14,IF('6 months'!BS:BS="2-4 per week",0.43,IF('6 months'!BS:BS="more than 4 per week",0.8)))))</f>
        <v>0.02</v>
      </c>
      <c r="BT37">
        <f>IF('6 months'!BT:BT="Never/less than 1/month",0.02,IF('6 months'!BT:BT="1-3 times per month",0.08,IF('6 months'!BT:BT="once per week",0.14,IF('6 months'!BT:BT="2-6 times/week",0.8,IF('6 months'!BT:BT="1 or more per day",1)))))</f>
        <v>0.02</v>
      </c>
      <c r="BU37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37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37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37">
        <f>IF('6 months'!BX:BX="Never/less than 1 per month",0.02,IF('6 months'!BX:BX="1-3 per month",0.08,IF('6 months'!BX:BX="once per week",0.14,IF('6 months'!BX:BX="2-4 per week",0.43,IF('6 months'!BX:BX="more than 4 per week",0.8)))))</f>
        <v>0.02</v>
      </c>
      <c r="BY37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37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37">
        <f>IF('6 months'!CA:CA="Never/less than 1 per month",0.02,IF('6 months'!CA:CA="1-3 per month",0.08,IF('6 months'!CA:CA="once per week",0.14,IF('6 months'!CA:CA="2-4 per week",0.43,IF('6 months'!CA:CA="more than 4 per week",0.8)))))</f>
        <v>0.02</v>
      </c>
      <c r="CB37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37">
        <f>IF('6 months'!CC:CC="Never/less than 1 per month",0.02,IF('6 months'!CC:CC="1-3 per month",0.08,IF('6 months'!CC:CC="one per week",0.14,IF('6 months'!CC:CC="2-6 per week",0.8,IF('6 months'!CC:CC="1 or more per day",1)))))</f>
        <v>0.02</v>
      </c>
      <c r="CD37">
        <f>IF('6 months'!CD:CD="Never/less than 1/month",0.02,IF('6 months'!CD:CD="1-3 times/month",0.08,IF('6 months'!CD:CD="once per week",0.14,IF('6 months'!CD:CD="2-4 times/week",0.43,IF('6 months'!CD:CD="more than 4 times/week",0.8)))))</f>
        <v>0.02</v>
      </c>
      <c r="CE37">
        <f>IF('6 months'!CE:CE="Never/less than 1 per month",0.02,IF('6 months'!CE:CE="1-3 per month",0.08,IF('6 months'!CE:CE="1 per week",0.14,IF('6 months'!CE:CE="2-4 per week",0.8,IF('6 months'!CE:CE="more than 4 per week",0.8)))))</f>
        <v>0.02</v>
      </c>
      <c r="CF37">
        <f>IF('6 months'!CF:CF="Never/less than 1 per month",0.02,IF('6 months'!CF:CF="1-3 per month",0.08,IF('6 months'!CF:CF="once per week",0.14,IF('6 months'!CF:CF="2-4 per week",0.43,IF('6 months'!CF:CF="more than 4 per week",0.8)))))</f>
        <v>0.02</v>
      </c>
      <c r="CG37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0.8</v>
      </c>
      <c r="CH37">
        <f>IF('6 months'!CH:CH="Never/less than once per month",0.02,IF('6 months'!CH:CH="1-3 times per month",0.08,IF('6 months'!CH:CH="once per week",0.14,IF('6 months'!CH:CH="more than once week",0.43))))</f>
        <v>0.02</v>
      </c>
      <c r="CI37">
        <f>IF('6 months'!CI:CI="Never/less than once per month",0.02,IF('6 months'!CI:CI="1-3 times per month",0.08,IF('6 months'!CI:CI="once per week",0.14,IF('6 months'!CI:CI="more than once week",0.43))))</f>
        <v>0.02</v>
      </c>
      <c r="CJ37">
        <f>IF('6 months'!CJ:CJ="Never/less than 1/month",0.02,IF('6 months'!CJ:CJ="1-3 times per month",0.08,IF('6 months'!CJ:CJ="once per week",0.14,IF('6 months'!CJ:CJ="2-6 times/week",0.8,IF('6 months'!CJ:CJ="1 or more per day",1)))))</f>
        <v>0.02</v>
      </c>
      <c r="CK37">
        <f>IF('6 months'!CK:CK="Never/less than 1 per month",0.02,IF('6 months'!CK:CK="1-3 per month",0.08,IF('6 months'!CK:CK="one per week",0.14,IF('6 months'!CK:CK="2-6 per week",0.8,IF('6 months'!CK:CK="1 or more per day",1)))))</f>
        <v>0.02</v>
      </c>
      <c r="CL37">
        <f>IF('6 months'!CL:CL="Never/less than 1 per month",0.02,IF('6 months'!CL:CL="1-3 per month",0.08,IF('6 months'!CL:CL="one per week",0.14,IF('6 months'!CL:CL="2-6 per week",0.8,IF('6 months'!CL:CL="1 or more per day",1)))))</f>
        <v>0.02</v>
      </c>
      <c r="CM37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37">
        <f>IF('6 months'!CN:CN="Never/less than 1 per month",0.02,IF('6 months'!CN:CN="1-3 per month",0.08,IF('6 months'!CN:CN="once per week",0.14,IF('6 months'!CN:CN="2-4 per week",0.43,IF('6 months'!CN:CN="more than 4 per week",0.8)))))</f>
        <v>0.14000000000000001</v>
      </c>
      <c r="CO37">
        <f>IF('6 months'!CO:CO="Never/less than 1 per month",0.02,IF('6 months'!CO:CO="1-3 per month",0.08,IF('6 months'!CO:CO="1 per week",0.14,IF('6 months'!CO:CO="more than 1 per week",0.8))))</f>
        <v>0.02</v>
      </c>
      <c r="CP37">
        <f>IF('6 months'!CP:CP="Never/less than 1 per month",0.02,IF('6 months'!CP:CP="1-3 per month",0.08,IF('6 months'!CP:CP="1 per week",0.14,IF('6 months'!CP:CP="2-4 per week",0.8,IF('6 months'!CP:CP="more than 4 per week",0.8)))))</f>
        <v>0.8</v>
      </c>
      <c r="CQ37">
        <f>IF('6 months'!CQ:CQ="Never/less than once per month",0.02,IF('6 months'!CQ:CQ="1-3 times per month",0.08,IF('6 months'!CQ:CQ="once per week",0.14,IF('6 months'!CQ:CQ="more than once week",0.43))))</f>
        <v>0.02</v>
      </c>
      <c r="CR37">
        <f>IF('6 months'!CR:CR="Never/less than 1/month",0.02,IF('6 months'!CR:CR="1-3 times/month",0.08,IF('6 months'!CR:CR="once per week",0.14,IF('6 months'!CR:CR="2-4 times/week",0.43,IF('6 months'!CR:CR="more than 4 times/week",0.8)))))</f>
        <v>0.02</v>
      </c>
      <c r="CS37">
        <f>IF('6 months'!CS:CS="Never/less than 1 per month",0.02,IF('6 months'!CS:CS="1-3 per month",0.08,IF('6 months'!CS:CS="one per week",0.14,IF('6 months'!CS:CS="2-4 per week",0.43,IF('6 months'!CS:CS="more than 4 per week",0.8)))))</f>
        <v>0.02</v>
      </c>
      <c r="CT37">
        <f>IF('6 months'!CT:CT="Never/less than 1 per month",0.02,IF('6 months'!CT:CT="1-3 per month",0.08,IF('6 months'!CT:CT="1 per week",0.14,IF('6 months'!CT:CT="more than 1 per week",0.8))))</f>
        <v>0.02</v>
      </c>
      <c r="CU37">
        <f>IF('6 months'!CU:CU="Never/less than 1/month",0.02,IF('6 months'!CU:CU="1-3 times per month",0.08,IF('6 months'!CU:CU="once per week",0.14,IF('6 months'!CU:CU="2-6 times/week",0.8,IF('6 months'!CU:CU="1 or more per day",1)))))</f>
        <v>0.02</v>
      </c>
      <c r="CV37">
        <f>IF('6 months'!CV:CV="Never/less than 1/month",0.02,IF('6 months'!CV:CV="1-3 times/month",0.08,IF('6 months'!CV:CV="once per week",0.14,IF('6 months'!CV:CV="2-4 times/week",0.43,IF('6 months'!CV:CV="more than 4 times/week",0.8)))))</f>
        <v>0.8</v>
      </c>
      <c r="CW37">
        <f>IF('6 months'!CW:CW="Never/less than 1 per month",0.02,IF('6 months'!CW:CW="1-3 per month",0.08,IF('6 months'!CW:CW="1 per week",0.14,IF('6 months'!CW:CW="more than 1 per week",0.8))))</f>
        <v>0.02</v>
      </c>
      <c r="CX37">
        <f>IF('6 months'!CX:CX="Never/less than once per month",0.02,IF('6 months'!CX:CX="1-3 times per month",0.08,IF('6 months'!CX:CX="once per week",0.14,IF('6 months'!CX:CX="more than once week",0.43))))</f>
        <v>0.02</v>
      </c>
      <c r="CY37">
        <f>IF('6 months'!CY:CY="Never/less than 1 per month",0.02,IF('6 months'!CY:CY="1-3 per month",0.08,IF('6 months'!CY:CY="once per week",0.14,IF('6 months'!CY:CY="2-4 per week",0.43,IF('6 months'!CY:CY="more than 4 per week",0.8)))))</f>
        <v>0.02</v>
      </c>
      <c r="CZ37">
        <f>IF('6 months'!CZ:CZ="Never/less than 1 per month",0.02,IF('6 months'!CZ:CZ="1-3 per month",0.08,IF('6 months'!CZ:CZ="1-4 per week",0.43,IF('6 months'!CZ:CZ="more than 4 per week",0.8))))</f>
        <v>0.02</v>
      </c>
      <c r="DA37">
        <f>IF('6 months'!DA:DA="Never/less than 1 per month",0.02,IF('6 months'!DA:DA="1-3 per month",0.08,IF('6 months'!DA:DA="once per week",0.14,IF('6 months'!DA:DA="2-4 per week",0.43,IF('6 months'!DA:DA="more than 4 per week",0.8)))))</f>
        <v>0.14000000000000001</v>
      </c>
      <c r="DB37">
        <f>IF('6 months'!DB:DB="Never/less than 1 per month",0.02,IF('6 months'!DB:DB="1-3 per month",0.08,IF('6 months'!DB:DB="1-4 per week",0.43,IF('6 months'!DB:DB="more than 4 per week",0.8))))</f>
        <v>0.02</v>
      </c>
      <c r="DC37">
        <f>IF('6 months'!DC:DC="Never/less than 1 per month",0.02,IF('6 months'!DC:DC="1-3 per month",0.08,IF('6 months'!DC:DC="once per week",0.14,IF('6 months'!DC:DC="2-4 per week",0.43,IF('6 months'!DC:DC="more than 4 per week",0.8)))))</f>
        <v>0.02</v>
      </c>
      <c r="DD37">
        <f>IF('6 months'!DD:DD="Never/less than 1 per month",0.02,IF('6 months'!DD:DD="1-3 per month",0.08,IF('6 months'!DD:DD="one per week",0.14,IF('6 months'!DD:DD="2-4 per week",0.43,IF('6 months'!DD:DD="more than 4 per week",0.8)))))</f>
        <v>0.43</v>
      </c>
      <c r="DE37">
        <f>IF('6 months'!DE:DE="Never/less than 1 per month",0.02,IF('6 months'!DE:DE="1-3 per month",0.08,IF('6 months'!DE:DE="1 per week",0.14,IF('6 months'!DE:DE="2-4 per week",0.8,IF('6 months'!DE:DE="more than 4 per week",0.8)))))</f>
        <v>0.8</v>
      </c>
      <c r="DF37">
        <f>IF('6 months'!DF:DF="Never/less than once per month",0.02,IF('6 months'!DF:DF="1-3 times per month",0.08,IF('6 months'!DF:DF="once per week",0.14,IF('6 months'!DF:DF="more than once week",0.43))))</f>
        <v>0.02</v>
      </c>
      <c r="DG37">
        <f>IF('6 months'!DG:DG="Never/less than 1 per month",0.02,IF('6 months'!DG:DG="1-3 per month",0.08,IF('6 months'!DG:DG="1 per week",0.14,IF('6 months'!DG:DG="more than 1 per week",0.8))))</f>
        <v>0.02</v>
      </c>
      <c r="DH37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37">
        <f>IF('6 months'!DI:DI="Never/less than 1/month",0.02,IF('6 months'!DI:DI="1-3 times/month",0.08,IF('6 months'!DI:DI="once per week",0.14,IF('6 months'!DI:DI="2-4 times/week",0.43,IF('6 months'!DI:DI="1 or more per day",1)))))</f>
        <v>0.02</v>
      </c>
      <c r="DJ37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37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1</v>
      </c>
      <c r="DL37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37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37">
        <f>IF('6 months'!DN:DN="Never/less than 1 per month",0.02,IF('6 months'!DN:DN="1-3 per month",0.08,IF('6 months'!DN:DN="one per week",0.14,IF('6 months'!DN:DN="2-4 per week",0.43,IF('6 months'!DN:DN="more than 4 per week",0.8)))))</f>
        <v>0.02</v>
      </c>
      <c r="DO37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37">
        <f>IF('6 months'!DP:DP="Never/less than 1 per month",0.02,IF('6 months'!DP:DP="1-3 per month",0.08,IF('6 months'!DP:DP="once per week",0.14,IF('6 months'!DP:DP="2-4 per week",0.43,IF('6 months'!DP:DP="more than 4 per week",0.8)))))</f>
        <v>0.02</v>
      </c>
      <c r="DQ37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37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37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37">
        <f>IF('6 months'!DT:DT="Never/less than 1 per month",0.02,IF('6 months'!DT:DT="1-3 per month",0.08,IF('6 months'!DT:DT="once per week",0.14,IF('6 months'!DT:DT="2-4 per week",0.43,IF('6 months'!DT:DT="more than 4  per week",0.8)))))</f>
        <v>0.02</v>
      </c>
      <c r="DU37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37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37">
        <f>IF('6 months'!DW:DW="Never/less than 1 per month",0.02,IF('6 months'!DW:DW="1-3 per month",0.08,IF('6 months'!DW:DW="once per week",0.14,IF('6 months'!DW:DW="2-4 per week",0.43,IF('6 months'!DW:DW="more than 4 per week",0.8)))))</f>
        <v>0.02</v>
      </c>
      <c r="DX37">
        <f>IF('6 months'!DX:DX="Never/less than 1/month",0.02,IF('6 months'!DX:DX="1-3 times/month",0.08,IF('6 months'!DX:DX="once per week",0.14,IF('6 months'!DX:DX="2-4 times/week",0.43,IF('6 months'!DX:DX="more than 4 times/week",0.8)))))</f>
        <v>0.14000000000000001</v>
      </c>
      <c r="DY37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37">
        <f>IF('6 months'!DZ:DZ="Never/less than 1/month",0.02,IF('6 months'!DZ:DZ="1-3 times/month",0.08,IF('6 months'!DZ:DZ="once per week",0.14,IF('6 months'!DZ:DZ="2-4 times/week",0.43,IF('6 months'!DZ:DZ="more than 4 times/week",0.8)))))</f>
        <v>0.08</v>
      </c>
      <c r="EA37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37">
        <f>IF('6 months'!EB:EB="Never/less than 1 per month",0.02,IF('6 months'!EB:EB="1-3 per month",0.08,IF('6 months'!EB:EB="once per week",0.14,IF('6 months'!EB:EB="2-4 per week",0.43,IF('6 months'!EB:EB="more than 4 per week",0.8)))))</f>
        <v>0.02</v>
      </c>
      <c r="EC37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37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37">
        <f>IF('6 months'!EE:EE="Never/less than 1/month",0.02,IF('6 months'!EE:EE="1-3 times per month",0.08,IF('6 months'!EE:EE="once per week",0.14,IF('6 months'!EE:EE="2-6 times/week",0.8,IF('6 months'!EE:EE="1 or more per day",1)))))</f>
        <v>0.02</v>
      </c>
      <c r="EF37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37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37">
        <f>IF('6 months'!EH:EH="Never/less than 1 per month",0.02,IF('6 months'!EH:EH="1-3 per month",0.08,IF('6 months'!EH:EH="once per week",0.14,IF('6 months'!EH:EH="2-4 per week",0.43,IF('6 months'!EH:EH="more than 4 per week",0.8)))))</f>
        <v>0.08</v>
      </c>
      <c r="EI37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2</v>
      </c>
      <c r="EJ37">
        <f>IF('6 months'!EJ:EJ="Never/less than once per month",0.02,IF('6 months'!EJ:EJ="1-3 times per month",0.08,IF('6 months'!EJ:EJ="once per week",0.14,IF('6 months'!EJ:EJ="more than once week",0.43))))</f>
        <v>0.02</v>
      </c>
      <c r="EK37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37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0.02</v>
      </c>
      <c r="EM37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0.02</v>
      </c>
      <c r="EN37">
        <f>IF('6 months'!EN:EN="Never/less than 1 per month",0.02,IF('6 months'!EN:EN="1-3 per month",0.08,IF('6 months'!EN:EN="1 per week",0.14,IF('6 months'!EN:EN="2-4 per week",0.8,IF('6 months'!EN:EN="more than 4 per week",0.8)))))</f>
        <v>0.02</v>
      </c>
      <c r="EO37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0.02</v>
      </c>
      <c r="EP37">
        <f>IF('6 months'!EP:EP="Never/less than 1/month",0.02,IF('6 months'!EP:EP="1-3 times/month",0.08,IF('6 months'!EP:EP="once per week",0.14,IF('6 months'!EP:EP="2-4 times/week",0.43,IF('6 months'!EP:EP="more than 4 times/week",0.8)))))</f>
        <v>0.02</v>
      </c>
      <c r="EQ37">
        <f>IF('6 months'!EQ:EQ="Never/less than 1/month",0.02,IF('6 months'!EQ:EQ="1-3 times/month",0.08,IF('6 months'!EQ:EQ="once per week",0.14,IF('6 months'!EQ:EQ="2-4 times/week",0.43,IF('6 months'!EQ:EQ="more than 4 times/week",0.8)))))</f>
        <v>0.02</v>
      </c>
    </row>
    <row r="38" spans="1:147" x14ac:dyDescent="0.25">
      <c r="A38">
        <v>217</v>
      </c>
      <c r="B38">
        <f>IF('6 months'!B:B="Never/less than 1/month",0.02,IF('6 months'!B:B="1-3 times per month",0.08,IF('6 months'!B:B="once per week",0.14,IF('6 months'!B:B="2-6 times/week",0.8,IF('6 months'!B:B="1 or more per day",1)))))</f>
        <v>0.8</v>
      </c>
      <c r="C38">
        <f>IF('6 months'!C:C="Never/less than 1/month",0.02,IF('6 months'!C:C="1-3 times per month",0.08,IF('6 months'!C:C="once per week",0.14,IF('6 months'!C:C="2-6 times/week",0.8,IF('6 months'!C:C="1 or more per day",1)))))</f>
        <v>0.8</v>
      </c>
      <c r="D38">
        <f>IF('6 months'!D:D="Never/less than 1/month",0.02,IF('6 months'!D:D="1-3 times per month",0.08,IF('6 months'!D:D="once per week",0.14,IF('6 months'!D:D="2-6 times/week",0.8,IF('6 months'!D:D="1 or more per day",1)))))</f>
        <v>0.8</v>
      </c>
      <c r="E38">
        <f>IF('6 months'!E:E="Never/less than 1 per month",0.02,IF('6 months'!E:E="1-3 per month",0.08,IF('6 months'!E:E="once per week",0.14,IF('6 months'!E:E="2-4 per week",0.43,IF('6 months'!E:E="1 or more per day",1)))))</f>
        <v>0.08</v>
      </c>
      <c r="F38">
        <f>IF('6 months'!F:F="Never/less than 1/month",0.02,IF('6 months'!F:F="1-3 times/month",0.08,IF('6 months'!F:F="once per week",0.14,IF('6 months'!F:F="2-4 times/week",0.43,IF('6 months'!F:F="more than 4 times/week",0.8)))))</f>
        <v>0.14000000000000001</v>
      </c>
      <c r="G38">
        <f>IF('6 months'!G:G="Never/less than 1/month",0.02,IF('6 months'!G:G="1-3 times per month",0.08,IF('6 months'!G:G="once per week",0.14,IF('6 months'!G:G="2-6 times/week",0.8,IF('6 months'!G:G="1 or more per day",1)))))</f>
        <v>0.08</v>
      </c>
      <c r="H38">
        <f>IF('6 months'!H:H="Never/less than 1 per month",0.02,IF('6 months'!H:H="1-3 per month",0.08,IF('6 months'!H:H="once per week",0.14,IF('6 months'!H:H="2-4 per week",0.43,IF('6 months'!H:H="more than 4 per week",0.8)))))</f>
        <v>0.08</v>
      </c>
      <c r="I38">
        <f>IF('6 months'!I:I="Never/less than 1 per month",0.02,IF('6 months'!I:I="1-3 per month",0.08,IF('6 months'!I:I="once per week",0.14,IF('6 months'!I:I="2-4 per week",0.43,IF('6 months'!I:I="more than 4 per week",0.8)))))</f>
        <v>0.14000000000000001</v>
      </c>
      <c r="J38">
        <f>IF('6 months'!J:J="Never/less than 1 per month",0.02,IF('6 months'!J:J="1-3 per month",0.08,IF('6 months'!J:J="once per week",0.14,IF('6 months'!J:J="2-4 per week",0.43,IF('6 months'!J:J="more than 4 per week",0.8)))))</f>
        <v>0.14000000000000001</v>
      </c>
      <c r="K38">
        <f>IF('6 months'!K:K="Never/less than 1 per month",0.02,IF('6 months'!K:K="1-3 per month",0.08,IF('6 months'!K:K="1 per week",0.14,IF('6 months'!K:K="2-4 per week",0.8,IF('6 months'!K:K="more than 4 per week",0.8)))))</f>
        <v>0.02</v>
      </c>
      <c r="L38">
        <f>IF('6 months'!L:L="Never/less than 1/month",0.02,IF('6 months'!L:L="1-3 times/month",0.08,IF('6 months'!L:L="once per week",0.14,IF('6 months'!L:L="2-4 times/week",0.43,IF('6 months'!L:L="more than 4 times/week",0.8)))))</f>
        <v>0.14000000000000001</v>
      </c>
      <c r="M38">
        <f>IF('6 months'!M:M="Never/less than 1/month",0.02,IF('6 months'!M:M="1-3 times/month",0.08,IF('6 months'!M:M="once per week",0.14,IF('6 months'!M:M="2-4 times/week",0.43,IF('6 months'!M:M="more than 4 times/week",0.8)))))</f>
        <v>0.43</v>
      </c>
      <c r="N38">
        <f>IF('6 months'!N:N="Never/less than 1 per month",0.02,IF('6 months'!N:N="1-3 per month",0.08,IF('6 months'!N:N="1 per week",0.14,IF('6 months'!N:N="2-4 per week",0.8,IF('6 months'!N:N="more than 4 per week",0.8)))))</f>
        <v>0.08</v>
      </c>
      <c r="O38">
        <f>IF('6 months'!O:O="Never/less than 1 per month",0.02,IF('6 months'!O:O="1-3 per month",0.08,IF('6 months'!O:O="one per week",0.14,IF('6 months'!O:O="2-6 per week",0.8,IF('6 months'!O:O="1 or more per day",1)))))</f>
        <v>0.02</v>
      </c>
      <c r="P38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38">
        <f>IF('6 months'!Q:Q="Never/less than 1 per month",0.02,IF('6 months'!Q:Q="1-3 per month",0.08,IF('6 months'!Q:Q="1 per week",0.14,IF('6 months'!Q:Q="2-6 per week",0.8,IF('6 months'!Q:Q="1 per day",1,IF('6 months'!Q:Q="more than 1 per day",2.5))))))</f>
        <v>0.8</v>
      </c>
      <c r="R38">
        <f>IF('6 months'!R:R="Never/less than once per month",0.02,IF('6 months'!R:R="1-3 times per month",0.08,IF('6 months'!R:R="once per week",0.14,IF('6 months'!R:R="more than once week",0.43))))</f>
        <v>0.02</v>
      </c>
      <c r="S38">
        <f>IF('6 months'!S:S="Never/less than 1 per month",0.02,IF('6 months'!S:S="1-3 per month",0.08,IF('6 months'!S:S="1 per week",0.14,IF('6 months'!S:S="more than 1 per week",0.8))))</f>
        <v>0.02</v>
      </c>
      <c r="T38">
        <f>IF('6 months'!T:T="Never/less than once per month",0.02,IF('6 months'!T:T="1-3 times per month",0.08,IF('6 months'!T:T="once per week",0.14,IF('6 months'!T:T="more than once week",0.43))))</f>
        <v>0.08</v>
      </c>
      <c r="U38">
        <f>IF('6 months'!U:U="Never/less than 1/month",0.02,IF('6 months'!U:U="1-3 times/month",0.08,IF('6 months'!U:U="once per week",0.14,IF('6 months'!U:U="2-4 times/week",0.43,IF('6 months'!U:U="more than 4 times/week",0.8)))))</f>
        <v>0.43</v>
      </c>
      <c r="V38">
        <f>IF('6 months'!V:V="Never/less than 1/month",0.02,IF('6 months'!V:V="1-3 times/month",0.08,IF('6 months'!V:V="once per week",0.14,IF('6 months'!V:V="2-4 times/week",0.43,IF('6 months'!V:V="more than 4 times/week",0.8)))))</f>
        <v>0.02</v>
      </c>
      <c r="W38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38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0.02</v>
      </c>
      <c r="Y38">
        <f>IF('6 months'!Y:Y="Never/less than 1 per month",0.02,IF('6 months'!Y:Y="1-3 per month",0.08,IF('6 months'!Y:Y="once per week",0.14,IF('6 months'!Y:Y="2-4 per week",0.43,IF('6 months'!Y:Y="more than 4 per week",0.8)))))</f>
        <v>0.08</v>
      </c>
      <c r="Z38">
        <f>IF('6 months'!Z:Z="Never/less than 1 per month",0.02,IF('6 months'!Z:Z="1-3 per month",0.08,IF('6 months'!Z:Z="once per week",0.14,IF('6 months'!Z:Z="2-4 per week",0.43,IF('6 months'!Z:Z="more than 4 per week",0.8)))))</f>
        <v>0.02</v>
      </c>
      <c r="AA38">
        <f>IF('6 months'!AA:AA="Never/less than 1 per month",0.02,IF('6 months'!AA:AA="1-3 per month",0.08,IF('6 months'!AA:AA="once per week",0.14,IF('6 months'!AA:AA="2-4 per week",0.43,IF('6 months'!AA:AA="more than 4 per week",0.8)))))</f>
        <v>0.14000000000000001</v>
      </c>
      <c r="AB38">
        <f>IF('6 months'!AB:AB="Never/less than 1 per month",0.02,IF('6 months'!AB:AB="1-3 per month",0.08,IF('6 months'!AB:AB="once per week",0.14,IF('6 months'!AB:AB="2-4 per week",0.43,IF('6 months'!AB:AB="more than 4 per week",0.8)))))</f>
        <v>0.14000000000000001</v>
      </c>
      <c r="AC38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38">
        <f>IF('6 months'!AD:AD="Never/less than 1 per month",0.02,IF('6 months'!AD:AD="1-3 per month",0.08,IF('6 months'!AD:AD="one per week",0.14,IF('6 months'!AD:AD="2-4 per week",0.43,IF('6 months'!AD:AD="more than 4 per week",0.8)))))</f>
        <v>0.02</v>
      </c>
      <c r="AE38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0.14000000000000001</v>
      </c>
      <c r="AF38">
        <f>IF('6 months'!AF:AF="Never/less than 1 per month",0.02,IF('6 months'!AF:AF="1-3 per month",0.08,IF('6 months'!AF:AF="one per week",0.14,IF('6 months'!AF:AF="2-6 per week",0.8,IF('6 months'!AF:AF="1 or more per day",1)))))</f>
        <v>0.02</v>
      </c>
      <c r="AG38">
        <f>IF('6 months'!AG:AG="never/less than 1 per month",0.02,IF('6 months'!AG:AG="1-3 times per month",0.08,IF('6 months'!AG:AG="once per week",0.14,IF('6 months'!AG:AG="2-4 times per week",0.43,IF('6 months'!AG:AG="more than 4 times per week",0.8)))))</f>
        <v>0.43</v>
      </c>
      <c r="AH38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0.14000000000000001</v>
      </c>
      <c r="AI38">
        <f>IF('6 months'!AI:AI="Never/less than once per month",0.02,IF('6 months'!AI:AI="1-3 times per month",0.08,IF('6 months'!AI:AI="once per week",0.14,IF('6 months'!AI:AI="more than once week",0.43))))</f>
        <v>0.02</v>
      </c>
      <c r="AJ38">
        <f>IF('6 months'!AJ:AJ="Never/less than 1/month",0.02,IF('6 months'!AJ:AJ="1-3 times/month",0.08,IF('6 months'!AJ:AJ="once per week",0.14,IF('6 months'!AJ:AJ="2-4 times/week",0.43,IF('6 months'!AJ:AJ="more than 4 times/week",0.8)))))</f>
        <v>0.08</v>
      </c>
      <c r="AK38">
        <f>IF('6 months'!AK:AK="Never/less than 1 per month",0.02,IF('6 months'!AK:AK="1-3 per month",0.08,IF('6 months'!AK:AK="one per week",0.14,IF('6 months'!AK:AK="2-6 per week",0.8,IF('6 months'!AK:AK="1 or more per day",1)))))</f>
        <v>0.08</v>
      </c>
      <c r="AL38">
        <f>IF('6 months'!AL:AL="Never/less than 1/month",0.02,IF('6 months'!AL:AL="1-3 times/month",0.08,IF('6 months'!AL:AL="once per week",0.14,IF('6 months'!AL:AL="2-4 times/week",0.43,IF('6 months'!AL:AL="more than 4 times/week",0.8)))))</f>
        <v>0.08</v>
      </c>
      <c r="AM38">
        <f>IF('6 months'!AM:AM="Never/less than 1 per month",0.02,IF('6 months'!AM:AM="1-3 per month",0.08,IF('6 months'!AM:AM="one per week",0.14,IF('6 months'!AM:AM="2-6 per week",0.8,IF('6 months'!AM:AM="1 or more per day",1)))))</f>
        <v>0.02</v>
      </c>
      <c r="AN38">
        <f>IF('6 months'!AN:AN="Never/less than 1 per month",0.02,IF('6 months'!AN:AN="1-3 per month",0.08,IF('6 months'!AN:AN="1 per week",0.14,IF('6 months'!AN:AN="2-4 per week",0.8,IF('6 months'!AN:AN="more than 4 per week",0.8)))))</f>
        <v>0.08</v>
      </c>
      <c r="AO38">
        <f>IF('6 months'!AO:AO="Never/less than 1 per month",0.02,IF('6 months'!AO:AO="1-3 per month",0.08,IF('6 months'!AO:AO="once per week",0.14,IF('6 months'!AO:AO="2-4 per week",0.43,IF('6 months'!AO:AO="more than 4 per week",0.8)))))</f>
        <v>0.8</v>
      </c>
      <c r="AP38">
        <f>IF('6 months'!AP:AP="Never/less than 1 per month",0.02,IF('6 months'!AP:AP="1-3 per month",0.08,IF('6 months'!AP:AP="1 per week",0.14,IF('6 months'!AP:AP="more than 1 per week",0.8))))</f>
        <v>0.14000000000000001</v>
      </c>
      <c r="AQ38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38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0.14000000000000001</v>
      </c>
      <c r="AS38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38">
        <f>IF('6 months'!AT:AT="Never/less than 1 per month",0.02,IF('6 months'!AT:AT="1-3 per month",0.08,IF('6 months'!AT:AT="1-4 per week",0.43,IF('6 months'!AT:AT="more than 4 per week",0.8))))</f>
        <v>0.08</v>
      </c>
      <c r="AU38">
        <f>IF('6 months'!AU:AU="Never/less than 1 per month",0.02,IF('6 months'!AU:AU="1-3 per month",0.08,IF('6 months'!AU:AU="once per week",0.14,IF('6 months'!AU:AU="2-4 per week",0.43,IF('6 months'!AU:AU="more than 4 per week",0.8)))))</f>
        <v>0.08</v>
      </c>
      <c r="AV38">
        <f>IF('6 months'!AV:AV="Never/less than 1 per month",0.02,IF('6 months'!AV:AV="1-3 per month",0.08,IF('6 months'!AV:AV="one per week",0.14,IF('6 months'!AV:AV="2-6 per week",0.8,IF('6 months'!AV:AV="1 or more per day",1)))))</f>
        <v>0.08</v>
      </c>
      <c r="AW38">
        <f>IF('6 months'!AW:AW="Never/less than 1 per month",0.02,IF('6 months'!AW:AW="1-3 per month",0.08,IF('6 months'!AW:AW="once per week",0.14,IF('6 months'!AW:AW="2-4 per week",0.43,IF('6 months'!AW:AW="more than 4 per week",0.8)))))</f>
        <v>0.14000000000000001</v>
      </c>
      <c r="AX38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38">
        <f>IF('6 months'!AY:AY="Never/less than 1 per month",0.02,IF('6 months'!AY:AY="1-3 per month",0.08,IF('6 months'!AY:AY="1 per week",0.14,IF('6 months'!AY:AY="2-4 per week",0.43,IF('6 months'!AY:AY="more than 4 per week",0.8)))))</f>
        <v>0.08</v>
      </c>
      <c r="AZ38">
        <f>IF('6 months'!AZ:AZ="Never/less than 1 per month",0.02,IF('6 months'!AZ:AZ="1-3 per month",0.08,IF('6 months'!AZ:AZ="once per week",0.14,IF('6 months'!AZ:AZ="2-4 per week",0.43,IF('6 months'!AZ:AZ="more than 4 per week",0.8)))))</f>
        <v>0.08</v>
      </c>
      <c r="BA38">
        <f>IF('6 months'!BA:BA="Never/less than 1 per month",0.02,IF('6 months'!BA:BA="1-3 per month",0.08,IF('6 months'!BA:BA="1 per week",0.14,IF('6 months'!BA:BA="2-4 per week",0.8,IF('6 months'!BA:BA="more than 4 per week",0.8)))))</f>
        <v>0.08</v>
      </c>
      <c r="BB38">
        <f>IF('6 months'!BB:BB="Never/less than 1 per month",0.02,IF('6 months'!BB:BB="1-3 per month",0.08,IF('6 months'!BB:BB="1 per week",0.14,IF('6 months'!BB:BB="2-4 per week",0.8,IF('6 months'!BB:BB="more than 4 per week",0.8)))))</f>
        <v>0.08</v>
      </c>
      <c r="BC38">
        <f>IF('6 months'!BC:BC="Never/less than 1 per month",0.02,IF('6 months'!BC:BC="1-3 per month",0.08,IF('6 months'!BC:BC="once per week",0.14,IF('6 months'!BC:BC="2-4 per week",0.43,IF('6 months'!BC:BC="more than 4 per week",0.8)))))</f>
        <v>0.43</v>
      </c>
      <c r="BD38">
        <f>IF('6 months'!BD:BD="Never/less than 1 per month",0.02,IF('6 months'!BD:BD="1-3 per month",0.08,IF('6 months'!BD:BD="1 per week",0.14,IF('6 months'!BD:BD="more than 1 per week",0.8))))</f>
        <v>0.08</v>
      </c>
      <c r="BE38">
        <f>IF('6 months'!BE:BE="Never/less than 1 per month",0.02,IF('6 months'!BE:BE="1-3 per month",0.08,IF('6 months'!BE:BE="1 per week",0.14,IF('6 months'!BE:BE="more than 1 per week",0.8))))</f>
        <v>0.14000000000000001</v>
      </c>
      <c r="BF38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38">
        <f>IF('6 months'!BG:BG="Never/less than 1/month",0.02,IF('6 months'!BG:BG="1-3 times/month",0.08,IF('6 months'!BG:BG="once per week",0.14,IF('6 months'!BG:BG="2-4 times/week",0.43,IF('6 months'!BG:BG="more than 4 times/week",0.8)))))</f>
        <v>0.14000000000000001</v>
      </c>
      <c r="BH38">
        <f>IF('6 months'!BH:BH="Never/less than 1/month",0.02,IF('6 months'!BH:BH="1-3 times/month",0.08,IF('6 months'!BH:BH="once per week",0.14,IF('6 months'!BH:BH="2-4 times/week",0.43,IF('6 months'!BH:BH="more than 4 times/week",0.8)))))</f>
        <v>0.02</v>
      </c>
      <c r="BI38">
        <f>IF('6 months'!BI:BI="Never/less than 1/month",0.02,IF('6 months'!BI:BI="1-3 times/month",0.08,IF('6 months'!BI:BI="once per week",0.14,IF('6 months'!BI:BI="2-4 times/week",0.43,IF('6 months'!BI:BI="1 or more per day",1)))))</f>
        <v>0.02</v>
      </c>
      <c r="BJ38">
        <f>IF('6 months'!BJ:BJ="Never/less than 1 per month",0.02,IF('6 months'!BJ:BJ="1-3 per month",0.08,IF('6 months'!BJ:BJ="one per week",0.14,IF('6 months'!BJ:BJ="2-4 per week",0.43,IF('6 months'!BJ:BJ="more than 4 per week",0.8)))))</f>
        <v>0.08</v>
      </c>
      <c r="BK38">
        <f>IF('6 months'!BK:BK="Never/less than 1 per month",0.02,IF('6 months'!BK:BK="1-3 per month",0.08,IF('6 months'!BK:BK="once per week",0.14,IF('6 months'!BK:BK="2-4 per week",0.43,IF('6 months'!BK:BK="more than 4 per week",0.8)))))</f>
        <v>0.08</v>
      </c>
      <c r="BL38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38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38">
        <f>IF('6 months'!BN:BN="Never/less than 1 per month",0.02,IF('6 months'!BN:BN="1-3 per month",0.08,IF('6 months'!BN:BN="once per week",0.14,IF('6 months'!BN:BN="2-4 per week",0.43,IF('6 months'!BN:BN="more than 4 per week",0.8)))))</f>
        <v>0.02</v>
      </c>
      <c r="BO38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38">
        <f>IF('6 months'!BP:BP="Never/less than 1 per month",0.02,IF('6 months'!BP:BP="1-3 per month",0.08,IF('6 months'!BP:BP="one per week",0.14,IF('6 months'!BP:BP="2-4 per week",0.43,IF('6 months'!BP:BP="more than 4 per week",0.8)))))</f>
        <v>0.43</v>
      </c>
      <c r="BQ38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38">
        <f>IF('6 months'!BR:BR="never/less than 1 per month",0.02,IF('6 months'!BR:BR="1-3 times per month",0.08,IF('6 months'!BR:BR="once per week",0.14,IF('6 months'!BR:BR="2-4 times per week",0.43,IF('6 months'!BR:BR="more than 4 times per week",0.8)))))</f>
        <v>0.43</v>
      </c>
      <c r="BS38">
        <f>IF('6 months'!BS:BS="Never/less than 1 per month",0.02,IF('6 months'!BS:BS="1-3 per month",0.08,IF('6 months'!BS:BS="once per week",0.14,IF('6 months'!BS:BS="2-4 per week",0.43,IF('6 months'!BS:BS="more than 4 per week",0.8)))))</f>
        <v>0.02</v>
      </c>
      <c r="BT38">
        <f>IF('6 months'!BT:BT="Never/less than 1/month",0.02,IF('6 months'!BT:BT="1-3 times per month",0.08,IF('6 months'!BT:BT="once per week",0.14,IF('6 months'!BT:BT="2-6 times/week",0.8,IF('6 months'!BT:BT="1 or more per day",1)))))</f>
        <v>0.02</v>
      </c>
      <c r="BU38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38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38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38">
        <f>IF('6 months'!BX:BX="Never/less than 1 per month",0.02,IF('6 months'!BX:BX="1-3 per month",0.08,IF('6 months'!BX:BX="once per week",0.14,IF('6 months'!BX:BX="2-4 per week",0.43,IF('6 months'!BX:BX="more than 4 per week",0.8)))))</f>
        <v>0.02</v>
      </c>
      <c r="BY38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38">
        <f>IF('6 months'!BZ:BZ="never/less than 1 per month",0.02,IF('6 months'!BZ:BZ="1-3 times per month",0.08,IF('6 months'!BZ:BZ="once per week",0.14,IF('6 months'!BZ:BZ="2-4 imes/week",0.43,IF('6 months'!BZ:BZ="more than 4 times per week",0.8)))))</f>
        <v>0.14000000000000001</v>
      </c>
      <c r="CA38">
        <f>IF('6 months'!CA:CA="Never/less than 1 per month",0.02,IF('6 months'!CA:CA="1-3 per month",0.08,IF('6 months'!CA:CA="once per week",0.14,IF('6 months'!CA:CA="2-4 per week",0.43,IF('6 months'!CA:CA="more than 4 per week",0.8)))))</f>
        <v>0.02</v>
      </c>
      <c r="CB38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38">
        <f>IF('6 months'!CC:CC="Never/less than 1 per month",0.02,IF('6 months'!CC:CC="1-3 per month",0.08,IF('6 months'!CC:CC="one per week",0.14,IF('6 months'!CC:CC="2-6 per week",0.8,IF('6 months'!CC:CC="1 or more per day",1)))))</f>
        <v>0.08</v>
      </c>
      <c r="CD38">
        <f>IF('6 months'!CD:CD="Never/less than 1/month",0.02,IF('6 months'!CD:CD="1-3 times/month",0.08,IF('6 months'!CD:CD="once per week",0.14,IF('6 months'!CD:CD="2-4 times/week",0.43,IF('6 months'!CD:CD="more than 4 times/week",0.8)))))</f>
        <v>0.02</v>
      </c>
      <c r="CE38">
        <f>IF('6 months'!CE:CE="Never/less than 1 per month",0.02,IF('6 months'!CE:CE="1-3 per month",0.08,IF('6 months'!CE:CE="1 per week",0.14,IF('6 months'!CE:CE="2-4 per week",0.8,IF('6 months'!CE:CE="more than 4 per week",0.8)))))</f>
        <v>0.08</v>
      </c>
      <c r="CF38">
        <f>IF('6 months'!CF:CF="Never/less than 1 per month",0.02,IF('6 months'!CF:CF="1-3 per month",0.08,IF('6 months'!CF:CF="once per week",0.14,IF('6 months'!CF:CF="2-4 per week",0.43,IF('6 months'!CF:CF="more than 4 per week",0.8)))))</f>
        <v>0.02</v>
      </c>
      <c r="CG38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0.14000000000000001</v>
      </c>
      <c r="CH38">
        <f>IF('6 months'!CH:CH="Never/less than once per month",0.02,IF('6 months'!CH:CH="1-3 times per month",0.08,IF('6 months'!CH:CH="once per week",0.14,IF('6 months'!CH:CH="more than once week",0.43))))</f>
        <v>0.02</v>
      </c>
      <c r="CI38">
        <f>IF('6 months'!CI:CI="Never/less than once per month",0.02,IF('6 months'!CI:CI="1-3 times per month",0.08,IF('6 months'!CI:CI="once per week",0.14,IF('6 months'!CI:CI="more than once per week",0.43))))</f>
        <v>0.43</v>
      </c>
      <c r="CJ38">
        <f>IF('6 months'!CJ:CJ="Never/less than 1/month",0.02,IF('6 months'!CJ:CJ="1-3 times per month",0.08,IF('6 months'!CJ:CJ="once per week",0.14,IF('6 months'!CJ:CJ="2-6 times/week",0.8,IF('6 months'!CJ:CJ="1 or more per day",1)))))</f>
        <v>0.02</v>
      </c>
      <c r="CK38">
        <f>IF('6 months'!CK:CK="Never/less than 1 per month",0.02,IF('6 months'!CK:CK="1-3 per month",0.08,IF('6 months'!CK:CK="one per week",0.14,IF('6 months'!CK:CK="2-6 per week",0.8,IF('6 months'!CK:CK="1 or more per day",1)))))</f>
        <v>0.08</v>
      </c>
      <c r="CL38">
        <f>IF('6 months'!CL:CL="Never/less than 1 per month",0.02,IF('6 months'!CL:CL="1-3 per month",0.08,IF('6 months'!CL:CL="one per week",0.14,IF('6 months'!CL:CL="2-6 per week",0.8,IF('6 months'!CL:CL="1 or more per day",1)))))</f>
        <v>0.02</v>
      </c>
      <c r="CM38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38">
        <f>IF('6 months'!CN:CN="Never/less than 1 per month",0.02,IF('6 months'!CN:CN="1-3 per month",0.08,IF('6 months'!CN:CN="once per week",0.14,IF('6 months'!CN:CN="2-4 per week",0.43,IF('6 months'!CN:CN="more than 4 per week",0.8)))))</f>
        <v>0.08</v>
      </c>
      <c r="CO38">
        <f>IF('6 months'!CO:CO="Never/less than 1 per month",0.02,IF('6 months'!CO:CO="1-3 per month",0.08,IF('6 months'!CO:CO="1 per week",0.14,IF('6 months'!CO:CO="more than 1 per week",0.8))))</f>
        <v>0.08</v>
      </c>
      <c r="CP38">
        <f>IF('6 months'!CP:CP="Never/less than 1 per month",0.02,IF('6 months'!CP:CP="1-3 per month",0.08,IF('6 months'!CP:CP="1 per week",0.14,IF('6 months'!CP:CP="2-4 per week",0.8,IF('6 months'!CP:CP="more than 4 per week",0.8)))))</f>
        <v>0.14000000000000001</v>
      </c>
      <c r="CQ38">
        <f>IF('6 months'!CQ:CQ="Never/less than once per month",0.02,IF('6 months'!CQ:CQ="1-3 times per month",0.08,IF('6 months'!CQ:CQ="once per week",0.14,IF('6 months'!CQ:CQ="more than once week",0.43))))</f>
        <v>0.02</v>
      </c>
      <c r="CR38">
        <f>IF('6 months'!CR:CR="Never/less than 1/month",0.02,IF('6 months'!CR:CR="1-3 times/month",0.08,IF('6 months'!CR:CR="once per week",0.14,IF('6 months'!CR:CR="2-4 times/week",0.43,IF('6 months'!CR:CR="more than 4 times/week",0.8)))))</f>
        <v>0.14000000000000001</v>
      </c>
      <c r="CS38">
        <f>IF('6 months'!CS:CS="Never/less than 1 per month",0.02,IF('6 months'!CS:CS="1-3 per month",0.08,IF('6 months'!CS:CS="one per week",0.14,IF('6 months'!CS:CS="2-4 per week",0.43,IF('6 months'!CS:CS="more than 4 per week",0.8)))))</f>
        <v>0.43</v>
      </c>
      <c r="CT38">
        <f>IF('6 months'!CT:CT="Never/less than 1 per month",0.02,IF('6 months'!CT:CT="1-3 per month",0.08,IF('6 months'!CT:CT="1 per week",0.14,IF('6 months'!CT:CT="more than 1 per week",0.8))))</f>
        <v>0.02</v>
      </c>
      <c r="CU38">
        <f>IF('6 months'!CU:CU="Never/less than 1/month",0.02,IF('6 months'!CU:CU="1-3 times per month",0.08,IF('6 months'!CU:CU="once per week",0.14,IF('6 months'!CU:CU="2-6 times/week",0.8,IF('6 months'!CU:CU="1 or more per day",1)))))</f>
        <v>0.08</v>
      </c>
      <c r="CV38">
        <f>IF('6 months'!CV:CV="Never/less than 1/month",0.02,IF('6 months'!CV:CV="1-3 times/month",0.08,IF('6 months'!CV:CV="once per week",0.14,IF('6 months'!CV:CV="2-4 times/week",0.43,IF('6 months'!CV:CV="more than 4 times/week",0.8)))))</f>
        <v>0.02</v>
      </c>
      <c r="CW38">
        <f>IF('6 months'!CW:CW="Never/less than 1 per month",0.02,IF('6 months'!CW:CW="1-3 per month",0.08,IF('6 months'!CW:CW="1 per week",0.14,IF('6 months'!CW:CW="more than 1 per week",0.8))))</f>
        <v>0.08</v>
      </c>
      <c r="CX38">
        <f>IF('6 months'!CX:CX="Never/less than once per month",0.02,IF('6 months'!CX:CX="1-3 times per month",0.08,IF('6 months'!CX:CX="once per week",0.14,IF('6 months'!CX:CX="more than once week",0.43))))</f>
        <v>0.08</v>
      </c>
      <c r="CY38">
        <f>IF('6 months'!CY:CY="Never/less than 1 per month",0.02,IF('6 months'!CY:CY="1-3 per month",0.08,IF('6 months'!CY:CY="once per week",0.14,IF('6 months'!CY:CY="2-4 per week",0.43,IF('6 months'!CY:CY="more than 4 per week",0.8)))))</f>
        <v>0.14000000000000001</v>
      </c>
      <c r="CZ38">
        <f>IF('6 months'!CZ:CZ="Never/less than 1 per month",0.02,IF('6 months'!CZ:CZ="1-3 per month",0.08,IF('6 months'!CZ:CZ="1-4 per week",0.43,IF('6 months'!CZ:CZ="more than 4 per week",0.8))))</f>
        <v>0.02</v>
      </c>
      <c r="DA38">
        <f>IF('6 months'!DA:DA="Never/less than 1 per month",0.02,IF('6 months'!DA:DA="1-3 per month",0.08,IF('6 months'!DA:DA="once per week",0.14,IF('6 months'!DA:DA="2-4 per week",0.43,IF('6 months'!DA:DA="more than 4 per week",0.8)))))</f>
        <v>0.02</v>
      </c>
      <c r="DB38">
        <f>IF('6 months'!DB:DB="Never/less than 1 per month",0.02,IF('6 months'!DB:DB="1-3 per month",0.08,IF('6 months'!DB:DB="1-4 per week",0.43,IF('6 months'!DB:DB="more than 4 per week",0.8))))</f>
        <v>0.02</v>
      </c>
      <c r="DC38">
        <f>IF('6 months'!DC:DC="Never/less than 1 per month",0.02,IF('6 months'!DC:DC="1-3 per month",0.08,IF('6 months'!DC:DC="once per week",0.14,IF('6 months'!DC:DC="2-4 per week",0.43,IF('6 months'!DC:DC="more than 4 per week",0.8)))))</f>
        <v>0.14000000000000001</v>
      </c>
      <c r="DD38">
        <f>IF('6 months'!DD:DD="Never/less than 1 per month",0.02,IF('6 months'!DD:DD="1-3 per month",0.08,IF('6 months'!DD:DD="one per week",0.14,IF('6 months'!DD:DD="2-4 per week",0.43,IF('6 months'!DD:DD="more than 4 per week",0.8)))))</f>
        <v>0.02</v>
      </c>
      <c r="DE38">
        <f>IF('6 months'!DE:DE="Never/less than 1 per month",0.02,IF('6 months'!DE:DE="1-3 per month",0.08,IF('6 months'!DE:DE="1 per week",0.14,IF('6 months'!DE:DE="2-4 per week",0.8,IF('6 months'!DE:DE="more than 4 per week",0.8)))))</f>
        <v>0.14000000000000001</v>
      </c>
      <c r="DF38">
        <f>IF('6 months'!DF:DF="Never/less than once per month",0.02,IF('6 months'!DF:DF="1-3 times per month",0.08,IF('6 months'!DF:DF="once per week",0.14,IF('6 months'!DF:DF="more than once week",0.43))))</f>
        <v>0.08</v>
      </c>
      <c r="DG38">
        <f>IF('6 months'!DG:DG="Never/less than 1 per month",0.02,IF('6 months'!DG:DG="1-3 per month",0.08,IF('6 months'!DG:DG="1 per week",0.14,IF('6 months'!DG:DG="more than 1 per week",0.8))))</f>
        <v>0.08</v>
      </c>
      <c r="DH38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38">
        <f>IF('6 months'!DI:DI="Never/less than 1/month",0.02,IF('6 months'!DI:DI="1-3 times/month",0.08,IF('6 months'!DI:DI="once per week",0.14,IF('6 months'!DI:DI="2-4 times/week",0.43,IF('6 months'!DI:DI="1 or more per day",1)))))</f>
        <v>0.08</v>
      </c>
      <c r="DJ38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38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0.8</v>
      </c>
      <c r="DL38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38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38">
        <f>IF('6 months'!DN:DN="Never/less than 1 per month",0.02,IF('6 months'!DN:DN="1-3 per month",0.08,IF('6 months'!DN:DN="one per week",0.14,IF('6 months'!DN:DN="2-4 per week",0.43,IF('6 months'!DN:DN="more than 4 per week",0.8)))))</f>
        <v>0.14000000000000001</v>
      </c>
      <c r="DO38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38">
        <f>IF('6 months'!DP:DP="Never/less than 1 per month",0.02,IF('6 months'!DP:DP="1-3 per month",0.08,IF('6 months'!DP:DP="once per week",0.14,IF('6 months'!DP:DP="2-4 per week",0.43,IF('6 months'!DP:DP="more than 4 per week",0.8)))))</f>
        <v>0.14000000000000001</v>
      </c>
      <c r="DQ38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38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38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0.14000000000000001</v>
      </c>
      <c r="DT38">
        <f>IF('6 months'!DT:DT="Never/less than 1 per month",0.02,IF('6 months'!DT:DT="1-3 per month",0.08,IF('6 months'!DT:DT="once per week",0.14,IF('6 months'!DT:DT="2-4 per week",0.43,IF('6 months'!DT:DT="more than 4  per week",0.8)))))</f>
        <v>0.08</v>
      </c>
      <c r="DU38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38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38">
        <f>IF('6 months'!DW:DW="Never/less than 1 per month",0.02,IF('6 months'!DW:DW="1-3 per month",0.08,IF('6 months'!DW:DW="once per week",0.14,IF('6 months'!DW:DW="2-4 per week",0.43,IF('6 months'!DW:DW="more than 4 per week",0.8)))))</f>
        <v>0.08</v>
      </c>
      <c r="DX38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38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38">
        <f>IF('6 months'!DZ:DZ="Never/less than 1/month",0.02,IF('6 months'!DZ:DZ="1-3 times/month",0.08,IF('6 months'!DZ:DZ="once per week",0.14,IF('6 months'!DZ:DZ="2-4 times/week",0.43,IF('6 months'!DZ:DZ="more than 4 times/week",0.8)))))</f>
        <v>0.14000000000000001</v>
      </c>
      <c r="EA38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0.08</v>
      </c>
      <c r="EB38">
        <f>IF('6 months'!EB:EB="Never/less than 1 per month",0.02,IF('6 months'!EB:EB="1-3 per month",0.08,IF('6 months'!EB:EB="once per week",0.14,IF('6 months'!EB:EB="2-4 per week",0.43,IF('6 months'!EB:EB="more than 4 per week",0.8)))))</f>
        <v>0.02</v>
      </c>
      <c r="EC38">
        <f>IF('6 months'!EC:EC="Never/less than 1 per month",0.02,IF('6 months'!EC:EC="1-3 per month",0.08,IF('6 months'!EC:EC="once per week",0.14,IF('6 months'!EC:EC="2-4 per week",0.43,IF('6 months'!EC:EC="more than 4 per week",0.8)))))</f>
        <v>0.43</v>
      </c>
      <c r="ED38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38">
        <f>IF('6 months'!EE:EE="Never/less than 1/month",0.02,IF('6 months'!EE:EE="1-3 times per month",0.08,IF('6 months'!EE:EE="once per week",0.14,IF('6 months'!EE:EE="2-6 times/week",0.8,IF('6 months'!EE:EE="1 or more per day",1)))))</f>
        <v>0.14000000000000001</v>
      </c>
      <c r="EF38">
        <f>IF('6 months'!EF:EF="Never/less than 1 per month",0.02,IF('6 months'!EF:EF="1-3 per month",0.08,IF('6 months'!EF:EF="one per week",0.14,IF('6 months'!EF:EF="2-4 per week",0.43,IF('6 months'!EF:EF="more than 4 per week",0.8)))))</f>
        <v>0.14000000000000001</v>
      </c>
      <c r="EG38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38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38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2</v>
      </c>
      <c r="EJ38">
        <f>IF('6 months'!EJ:EJ="Never/less than once per month",0.02,IF('6 months'!EJ:EJ="1-3 times per month",0.08,IF('6 months'!EJ:EJ="once per week",0.14,IF('6 months'!EJ:EJ="more than once week",0.43))))</f>
        <v>0.08</v>
      </c>
      <c r="EK38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0.08</v>
      </c>
      <c r="EL38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0.43</v>
      </c>
      <c r="EM38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0.14000000000000001</v>
      </c>
      <c r="EN38">
        <f>IF('6 months'!EN:EN="Never/less than 1 per month",0.02,IF('6 months'!EN:EN="1-3 per month",0.08,IF('6 months'!EN:EN="1 per week",0.14,IF('6 months'!EN:EN="2-4 per week",0.8,IF('6 months'!EN:EN="more than 4 per week",0.8)))))</f>
        <v>0.8</v>
      </c>
      <c r="EO38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0.43</v>
      </c>
      <c r="EP38">
        <f>IF('6 months'!EP:EP="Never/less than 1/month",0.02,IF('6 months'!EP:EP="1-3 times/month",0.08,IF('6 months'!EP:EP="once per week",0.14,IF('6 months'!EP:EP="2-4 times/week",0.43,IF('6 months'!EP:EP="more than 4 times/week",0.8)))))</f>
        <v>0.14000000000000001</v>
      </c>
      <c r="EQ38">
        <f>IF('6 months'!EQ:EQ="Never/less than 1/month",0.02,IF('6 months'!EQ:EQ="1-3 times/month",0.08,IF('6 months'!EQ:EQ="once per week",0.14,IF('6 months'!EQ:EQ="2-4 times/week",0.43,IF('6 months'!EQ:EQ="more than 4 times/week",0.8)))))</f>
        <v>0.14000000000000001</v>
      </c>
    </row>
    <row r="39" spans="1:147" x14ac:dyDescent="0.25">
      <c r="A39">
        <v>218</v>
      </c>
      <c r="B39">
        <f>IF('6 months'!B:B="Never/less than 1/month",0.02,IF('6 months'!B:B="1-3 times per month",0.08,IF('6 months'!B:B="once per week",0.14,IF('6 months'!B:B="2-6 times/week",0.8,IF('6 months'!B:B="1 or more per day",1)))))</f>
        <v>0.14000000000000001</v>
      </c>
      <c r="C39">
        <f>IF('6 months'!C:C="Never/less than 1/month",0.02,IF('6 months'!C:C="1-3 times per month",0.08,IF('6 months'!C:C="once per week",0.14,IF('6 months'!C:C="2-6 times/week",0.8,IF('6 months'!C:C="1 or more per day",1)))))</f>
        <v>0.8</v>
      </c>
      <c r="D39">
        <f>IF('6 months'!D:D="Never/less than 1/month",0.02,IF('6 months'!D:D="1-3 times per month",0.08,IF('6 months'!D:D="once per week",0.14,IF('6 months'!D:D="2-6 times/week",0.8,IF('6 months'!D:D="1 or more per day",1)))))</f>
        <v>0.02</v>
      </c>
      <c r="E39">
        <f>IF('6 months'!E:E="Never/less than 1 per month",0.02,IF('6 months'!E:E="1-3 per month",0.08,IF('6 months'!E:E="once per week",0.14,IF('6 months'!E:E="2-4 per week",0.43,IF('6 months'!E:E="1 or more per day",1)))))</f>
        <v>0.02</v>
      </c>
      <c r="F39">
        <f>IF('6 months'!F:F="Never/less than 1/month",0.02,IF('6 months'!F:F="1-3 times/month",0.08,IF('6 months'!F:F="once per week",0.14,IF('6 months'!F:F="2-4 times/week",0.43,IF('6 months'!F:F="more than 4 times/week",0.8)))))</f>
        <v>0.02</v>
      </c>
      <c r="G39">
        <f>IF('6 months'!G:G="Never/less than 1/month",0.02,IF('6 months'!G:G="1-3 times per month",0.08,IF('6 months'!G:G="once per week",0.14,IF('6 months'!G:G="2-6 times/week",0.8,IF('6 months'!G:G="1 or more per day",1)))))</f>
        <v>0.02</v>
      </c>
      <c r="H39">
        <f>IF('6 months'!H:H="Never/less than 1 per month",0.02,IF('6 months'!H:H="1-3 per month",0.08,IF('6 months'!H:H="once per week",0.14,IF('6 months'!H:H="2-4 per week",0.43,IF('6 months'!H:H="more than 4 per week",0.8)))))</f>
        <v>0.02</v>
      </c>
      <c r="I39">
        <f>IF('6 months'!I:I="Never/less than 1 per month",0.02,IF('6 months'!I:I="1-3 per month",0.08,IF('6 months'!I:I="once per week",0.14,IF('6 months'!I:I="2-4 per week",0.43,IF('6 months'!I:I="more than 4 per week",0.8)))))</f>
        <v>0.02</v>
      </c>
      <c r="J39">
        <f>IF('6 months'!J:J="Never/less than 1 per month",0.02,IF('6 months'!J:J="1-3 per month",0.08,IF('6 months'!J:J="once per week",0.14,IF('6 months'!J:J="2-4 per week",0.43,IF('6 months'!J:J="more than 4 per week",0.8)))))</f>
        <v>0.02</v>
      </c>
      <c r="K39">
        <f>IF('6 months'!K:K="Never/less than 1 per month",0.02,IF('6 months'!K:K="1-3 per month",0.08,IF('6 months'!K:K="1 per week",0.14,IF('6 months'!K:K="2-4 per week",0.8,IF('6 months'!K:K="more than 4 per week",0.8)))))</f>
        <v>0.02</v>
      </c>
      <c r="L39">
        <f>IF('6 months'!L:L="Never/less than 1/month",0.02,IF('6 months'!L:L="1-3 times/month",0.08,IF('6 months'!L:L="once per week",0.14,IF('6 months'!L:L="2-4 times/week",0.43,IF('6 months'!L:L="more than 4 times/week",0.8)))))</f>
        <v>0.02</v>
      </c>
      <c r="M39">
        <f>IF('6 months'!M:M="Never/less than 1/month",0.02,IF('6 months'!M:M="1-3 times/month",0.08,IF('6 months'!M:M="once per week",0.14,IF('6 months'!M:M="2-4 times/week",0.43,IF('6 months'!M:M="more than 4 times/week",0.8)))))</f>
        <v>0.02</v>
      </c>
      <c r="N39">
        <f>IF('6 months'!N:N="Never/less than 1 per month",0.02,IF('6 months'!N:N="1-3 per month",0.08,IF('6 months'!N:N="1 per week",0.14,IF('6 months'!N:N="2-4 per week",0.8,IF('6 months'!N:N="more than 4 per week",0.8)))))</f>
        <v>0.02</v>
      </c>
      <c r="O39">
        <f>IF('6 months'!O:O="Never/less than 1 per month",0.02,IF('6 months'!O:O="1-3 per month",0.08,IF('6 months'!O:O="one per week",0.14,IF('6 months'!O:O="2-6 per week",0.8,IF('6 months'!O:O="1 or more per day",1)))))</f>
        <v>0.14000000000000001</v>
      </c>
      <c r="P39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39">
        <f>IF('6 months'!Q:Q="Never/less than 1 per month",0.02,IF('6 months'!Q:Q="1-3 per month",0.08,IF('6 months'!Q:Q="1 per week",0.14,IF('6 months'!Q:Q="2-6 per week",0.8,IF('6 months'!Q:Q="1 per day",1,IF('6 months'!Q:Q="more than 1 per day",2.5))))))</f>
        <v>0.02</v>
      </c>
      <c r="R39">
        <f>IF('6 months'!R:R="Never/less than once per month",0.02,IF('6 months'!R:R="1-3 times per month",0.08,IF('6 months'!R:R="once per week",0.14,IF('6 months'!R:R="more than once week",0.43))))</f>
        <v>0.02</v>
      </c>
      <c r="S39">
        <f>IF('6 months'!S:S="Never/less than 1 per month",0.02,IF('6 months'!S:S="1-3 per month",0.08,IF('6 months'!S:S="1 per week",0.14,IF('6 months'!S:S="more than 1 per week",0.8))))</f>
        <v>0.02</v>
      </c>
      <c r="T39">
        <f>IF('6 months'!T:T="Never/less than once per month",0.02,IF('6 months'!T:T="1-3 times per month",0.08,IF('6 months'!T:T="once per week",0.14,IF('6 months'!T:T="more than once week",0.43))))</f>
        <v>0.02</v>
      </c>
      <c r="U39">
        <f>IF('6 months'!U:U="Never/less than 1/month",0.02,IF('6 months'!U:U="1-3 times/month",0.08,IF('6 months'!U:U="once per week",0.14,IF('6 months'!U:U="2-4 times/week",0.43,IF('6 months'!U:U="more than 4 times/week",0.8)))))</f>
        <v>0.02</v>
      </c>
      <c r="V39">
        <f>IF('6 months'!V:V="Never/less than 1/month",0.02,IF('6 months'!V:V="1-3 times/month",0.08,IF('6 months'!V:V="once per week",0.14,IF('6 months'!V:V="2-4 times/week",0.43,IF('6 months'!V:V="more than 4 times/week",0.8)))))</f>
        <v>0.02</v>
      </c>
      <c r="W39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39" t="s">
        <v>182</v>
      </c>
      <c r="Y39">
        <f>IF('6 months'!Y:Y="Never/less than 1 per month",0.02,IF('6 months'!Y:Y="1-3 per month",0.08,IF('6 months'!Y:Y="once per week",0.14,IF('6 months'!Y:Y="2-4 per week",0.43,IF('6 months'!Y:Y="more than 4 per week",0.8)))))</f>
        <v>0.02</v>
      </c>
      <c r="Z39">
        <f>IF('6 months'!Z:Z="Never/less than 1 per month",0.02,IF('6 months'!Z:Z="1-3 per month",0.08,IF('6 months'!Z:Z="once per week",0.14,IF('6 months'!Z:Z="2-4 per week",0.43,IF('6 months'!Z:Z="more than 4 per week",0.8)))))</f>
        <v>0.8</v>
      </c>
      <c r="AA39">
        <f>IF('6 months'!AA:AA="Never/less than 1 per month",0.02,IF('6 months'!AA:AA="1-3 per month",0.08,IF('6 months'!AA:AA="once per week",0.14,IF('6 months'!AA:AA="2-4 per week",0.43,IF('6 months'!AA:AA="more than 4 per week",0.8)))))</f>
        <v>0.02</v>
      </c>
      <c r="AB39">
        <f>IF('6 months'!AB:AB="Never/less than 1 per month",0.02,IF('6 months'!AB:AB="1-3 per month",0.08,IF('6 months'!AB:AB="once per week",0.14,IF('6 months'!AB:AB="2-4 per week",0.43,IF('6 months'!AB:AB="more than 4 per week",0.8)))))</f>
        <v>0.02</v>
      </c>
      <c r="AC39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39">
        <f>IF('6 months'!AD:AD="Never/less than 1 per month",0.02,IF('6 months'!AD:AD="1-3 per month",0.08,IF('6 months'!AD:AD="one per week",0.14,IF('6 months'!AD:AD="2-4 per week",0.43,IF('6 months'!AD:AD="more than 4 per week",0.8)))))</f>
        <v>0.02</v>
      </c>
      <c r="AE39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0.8</v>
      </c>
      <c r="AF39">
        <f>IF('6 months'!AF:AF="Never/less than 1 per month",0.02,IF('6 months'!AF:AF="1-3 per month",0.08,IF('6 months'!AF:AF="one per week",0.14,IF('6 months'!AF:AF="2-6 per week",0.8,IF('6 months'!AF:AF="1 or more per day",1)))))</f>
        <v>0.08</v>
      </c>
      <c r="AG39">
        <f>IF('6 months'!AG:AG="never/less than 1 per month",0.02,IF('6 months'!AG:AG="1-3 times per month",0.08,IF('6 months'!AG:AG="once per week",0.14,IF('6 months'!AG:AG="2-4 times per week",0.43,IF('6 months'!AG:AG="more than 4 times per week",0.8)))))</f>
        <v>0.02</v>
      </c>
      <c r="AH39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0.43</v>
      </c>
      <c r="AI39">
        <f>IF('6 months'!AI:AI="Never/less than once per month",0.02,IF('6 months'!AI:AI="1-3 times per month",0.08,IF('6 months'!AI:AI="once per week",0.14,IF('6 months'!AI:AI="more than once week",0.43))))</f>
        <v>0.02</v>
      </c>
      <c r="AJ39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39">
        <f>IF('6 months'!AK:AK="Never/less than 1 per month",0.02,IF('6 months'!AK:AK="1-3 per month",0.08,IF('6 months'!AK:AK="one per week",0.14,IF('6 months'!AK:AK="2-6 per week",0.8,IF('6 months'!AK:AK="1 or more per day",1)))))</f>
        <v>0.8</v>
      </c>
      <c r="AL39">
        <f>IF('6 months'!AL:AL="Never/less than 1/month",0.02,IF('6 months'!AL:AL="1-3 times/month",0.08,IF('6 months'!AL:AL="once per week",0.14,IF('6 months'!AL:AL="2-4 times/week",0.43,IF('6 months'!AL:AL="more than 4 times/week",0.8)))))</f>
        <v>0.02</v>
      </c>
      <c r="AM39">
        <f>IF('6 months'!AM:AM="Never/less than 1 per month",0.02,IF('6 months'!AM:AM="1-3 per month",0.08,IF('6 months'!AM:AM="one per week",0.14,IF('6 months'!AM:AM="2-6 per week",0.8,IF('6 months'!AM:AM="1 or more per day",1)))))</f>
        <v>0.02</v>
      </c>
      <c r="AN39">
        <f>IF('6 months'!AN:AN="Never/less than 1 per month",0.02,IF('6 months'!AN:AN="1-3 per month",0.08,IF('6 months'!AN:AN="1 per week",0.14,IF('6 months'!AN:AN="2-4 per week",0.8,IF('6 months'!AN:AN="more than 4 per week",0.8)))))</f>
        <v>0.02</v>
      </c>
      <c r="AO39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39">
        <f>IF('6 months'!AP:AP="Never/less than 1 per month",0.02,IF('6 months'!AP:AP="1-3 per month",0.08,IF('6 months'!AP:AP="1 per week",0.14,IF('6 months'!AP:AP="more than 1 per week",0.8))))</f>
        <v>0.8</v>
      </c>
      <c r="AQ39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39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39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39">
        <f>IF('6 months'!AT:AT="Never/less than 1 per month",0.02,IF('6 months'!AT:AT="1-3 per month",0.08,IF('6 months'!AT:AT="1-4 per week",0.43,IF('6 months'!AT:AT="more than 4 per week",0.8))))</f>
        <v>0.02</v>
      </c>
      <c r="AU39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39">
        <f>IF('6 months'!AV:AV="Never/less than 1 per month",0.02,IF('6 months'!AV:AV="1-3 per month",0.08,IF('6 months'!AV:AV="one per week",0.14,IF('6 months'!AV:AV="2-6 per week",0.8,IF('6 months'!AV:AV="1 or more per day",1)))))</f>
        <v>0.02</v>
      </c>
      <c r="AW39">
        <f>IF('6 months'!AW:AW="Never/less than 1 per month",0.02,IF('6 months'!AW:AW="1-3 per month",0.08,IF('6 months'!AW:AW="once per week",0.14,IF('6 months'!AW:AW="2-4 per week",0.43,IF('6 months'!AW:AW="more than 4 per week",0.8)))))</f>
        <v>0.02</v>
      </c>
      <c r="AX39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39">
        <f>IF('6 months'!AY:AY="Never/less than 1 per month",0.02,IF('6 months'!AY:AY="1-3 per month",0.08,IF('6 months'!AY:AY="1 per week",0.14,IF('6 months'!AY:AY="2-4 per week",0.43,IF('6 months'!AY:AY="more than 4 per week",0.8)))))</f>
        <v>0.02</v>
      </c>
      <c r="AZ39">
        <f>IF('6 months'!AZ:AZ="Never/less than 1 per month",0.02,IF('6 months'!AZ:AZ="1-3 per month",0.08,IF('6 months'!AZ:AZ="once per week",0.14,IF('6 months'!AZ:AZ="2-4 per week",0.43,IF('6 months'!AZ:AZ="more than 4 per week",0.8)))))</f>
        <v>0.02</v>
      </c>
      <c r="BA39">
        <f>IF('6 months'!BA:BA="Never/less than 1 per month",0.02,IF('6 months'!BA:BA="1-3 per month",0.08,IF('6 months'!BA:BA="1 per week",0.14,IF('6 months'!BA:BA="2-4 per week",0.8,IF('6 months'!BA:BA="more than 4 per week",0.8)))))</f>
        <v>0.8</v>
      </c>
      <c r="BB39">
        <f>IF('6 months'!BB:BB="Never/less than 1 per month",0.02,IF('6 months'!BB:BB="1-3 per month",0.08,IF('6 months'!BB:BB="1 per week",0.14,IF('6 months'!BB:BB="2-4 per week",0.8,IF('6 months'!BB:BB="more than 4 per week",0.8)))))</f>
        <v>0.02</v>
      </c>
      <c r="BC39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39">
        <f>IF('6 months'!BD:BD="Never/less than 1 per month",0.02,IF('6 months'!BD:BD="1-3 per month",0.08,IF('6 months'!BD:BD="1 per week",0.14,IF('6 months'!BD:BD="more than 1 per week",0.8))))</f>
        <v>0.08</v>
      </c>
      <c r="BE39">
        <f>IF('6 months'!BE:BE="Never/less than 1 per month",0.02,IF('6 months'!BE:BE="1-3 per month",0.08,IF('6 months'!BE:BE="1 per week",0.14,IF('6 months'!BE:BE="more than 1 per week",0.8))))</f>
        <v>0.08</v>
      </c>
      <c r="BF39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39">
        <f>IF('6 months'!BG:BG="Never/less than 1/month",0.02,IF('6 months'!BG:BG="1-3 times/month",0.08,IF('6 months'!BG:BG="once per week",0.14,IF('6 months'!BG:BG="2-4 times/week",0.43,IF('6 months'!BG:BG="more than 4 times/week",0.8)))))</f>
        <v>0.08</v>
      </c>
      <c r="BH39">
        <f>IF('6 months'!BH:BH="Never/less than 1/month",0.02,IF('6 months'!BH:BH="1-3 times/month",0.08,IF('6 months'!BH:BH="once per week",0.14,IF('6 months'!BH:BH="2-4 times/week",0.43,IF('6 months'!BH:BH="more than 4 times/week",0.8)))))</f>
        <v>0.02</v>
      </c>
      <c r="BI39">
        <f>IF('6 months'!BI:BI="Never/less than 1/month",0.02,IF('6 months'!BI:BI="1-3 times/month",0.08,IF('6 months'!BI:BI="once per week",0.14,IF('6 months'!BI:BI="2-4 times/week",0.43,IF('6 months'!BI:BI="1 or more per day",1)))))</f>
        <v>0.02</v>
      </c>
      <c r="BJ39">
        <f>IF('6 months'!BJ:BJ="Never/less than 1 per month",0.02,IF('6 months'!BJ:BJ="1-3 per month",0.08,IF('6 months'!BJ:BJ="one per week",0.14,IF('6 months'!BJ:BJ="2-4 per week",0.43,IF('6 months'!BJ:BJ="more than 4 per week",0.8)))))</f>
        <v>0.02</v>
      </c>
      <c r="BK39">
        <f>IF('6 months'!BK:BK="Never/less than 1 per month",0.02,IF('6 months'!BK:BK="1-3 per month",0.08,IF('6 months'!BK:BK="once per week",0.14,IF('6 months'!BK:BK="2-4 per week",0.43,IF('6 months'!BK:BK="more than 4 per week",0.8)))))</f>
        <v>0.02</v>
      </c>
      <c r="BL39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39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39">
        <f>IF('6 months'!BN:BN="Never/less than 1 per month",0.02,IF('6 months'!BN:BN="1-3 per month",0.08,IF('6 months'!BN:BN="once per week",0.14,IF('6 months'!BN:BN="2-4 per week",0.43,IF('6 months'!BN:BN="more than 4 per week",0.8)))))</f>
        <v>0.43</v>
      </c>
      <c r="BO39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39">
        <f>IF('6 months'!BP:BP="Never/less than 1 per month",0.02,IF('6 months'!BP:BP="1-3 per month",0.08,IF('6 months'!BP:BP="one per week",0.14,IF('6 months'!BP:BP="2-4 per week",0.43,IF('6 months'!BP:BP="more than 4 per week",0.8)))))</f>
        <v>0.02</v>
      </c>
      <c r="BQ39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39">
        <f>IF('6 months'!BR:BR="never/less than 1 per month",0.02,IF('6 months'!BR:BR="1-3 times per month",0.08,IF('6 months'!BR:BR="once per week",0.14,IF('6 months'!BR:BR="2-4 times per week",0.43,IF('6 months'!BR:BR="more than 4 times per week",0.8)))))</f>
        <v>0.43</v>
      </c>
      <c r="BS39">
        <f>IF('6 months'!BS:BS="Never/less than 1 per month",0.02,IF('6 months'!BS:BS="1-3 per month",0.08,IF('6 months'!BS:BS="once per week",0.14,IF('6 months'!BS:BS="2-4 per week",0.43,IF('6 months'!BS:BS="more than 4 per week",0.8)))))</f>
        <v>0.02</v>
      </c>
      <c r="BT39">
        <f>IF('6 months'!BT:BT="Never/less than 1/month",0.02,IF('6 months'!BT:BT="1-3 times per month",0.08,IF('6 months'!BT:BT="once per week",0.14,IF('6 months'!BT:BT="2-6 times/week",0.8,IF('6 months'!BT:BT="1 or more per day",1)))))</f>
        <v>0.02</v>
      </c>
      <c r="BU39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39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39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39">
        <f>IF('6 months'!BX:BX="Never/less than 1 per month",0.02,IF('6 months'!BX:BX="1-3 per month",0.08,IF('6 months'!BX:BX="once per week",0.14,IF('6 months'!BX:BX="2-4 per week",0.43,IF('6 months'!BX:BX="more than 4 per week",0.8)))))</f>
        <v>0.02</v>
      </c>
      <c r="BY39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39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39">
        <f>IF('6 months'!CA:CA="Never/less than 1 per month",0.02,IF('6 months'!CA:CA="1-3 per month",0.08,IF('6 months'!CA:CA="once per week",0.14,IF('6 months'!CA:CA="2-4 per week",0.43,IF('6 months'!CA:CA="more than 4 per week",0.8)))))</f>
        <v>0.02</v>
      </c>
      <c r="CB39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0.8</v>
      </c>
      <c r="CC39">
        <f>IF('6 months'!CC:CC="Never/less than 1 per month",0.02,IF('6 months'!CC:CC="1-3 per month",0.08,IF('6 months'!CC:CC="one per week",0.14,IF('6 months'!CC:CC="2-6 per week",0.8,IF('6 months'!CC:CC="1 or more per day",1)))))</f>
        <v>0.02</v>
      </c>
      <c r="CD39">
        <f>IF('6 months'!CD:CD="Never/less than 1/month",0.02,IF('6 months'!CD:CD="1-3 times/month",0.08,IF('6 months'!CD:CD="once per week",0.14,IF('6 months'!CD:CD="2-4 times/week",0.43,IF('6 months'!CD:CD="more than 4 times/week",0.8)))))</f>
        <v>0.02</v>
      </c>
      <c r="CE39">
        <f>IF('6 months'!CE:CE="Never/less than 1 per month",0.02,IF('6 months'!CE:CE="1-3 per month",0.08,IF('6 months'!CE:CE="1 per week",0.14,IF('6 months'!CE:CE="2-4 per week",0.8,IF('6 months'!CE:CE="more than 4 per week",0.8)))))</f>
        <v>0.02</v>
      </c>
      <c r="CF39">
        <f>IF('6 months'!CF:CF="Never/less than 1 per month",0.02,IF('6 months'!CF:CF="1-3 per month",0.08,IF('6 months'!CF:CF="once per week",0.14,IF('6 months'!CF:CF="2-4 per week",0.43,IF('6 months'!CF:CF="more than 4 per week",0.8)))))</f>
        <v>0.02</v>
      </c>
      <c r="CG39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0.02</v>
      </c>
      <c r="CH39">
        <f>IF('6 months'!CH:CH="Never/less than once per month",0.02,IF('6 months'!CH:CH="1-3 times per month",0.08,IF('6 months'!CH:CH="once per week",0.14,IF('6 months'!CH:CH="more than once week",0.43))))</f>
        <v>0.02</v>
      </c>
      <c r="CI39">
        <f>IF('6 months'!CI:CI="Never/less than once per month",0.02,IF('6 months'!CI:CI="1-3 times per month",0.08,IF('6 months'!CI:CI="once per week",0.14,IF('6 months'!CI:CI="more than once week",0.43))))</f>
        <v>0.02</v>
      </c>
      <c r="CJ39">
        <f>IF('6 months'!CJ:CJ="Never/less than 1/month",0.02,IF('6 months'!CJ:CJ="1-3 times per month",0.08,IF('6 months'!CJ:CJ="once per week",0.14,IF('6 months'!CJ:CJ="2-6 times/week",0.8,IF('6 months'!CJ:CJ="1 or more per day",1)))))</f>
        <v>0.02</v>
      </c>
      <c r="CK39">
        <f>IF('6 months'!CK:CK="Never/less than 1 per month",0.02,IF('6 months'!CK:CK="1-3 per month",0.08,IF('6 months'!CK:CK="one per week",0.14,IF('6 months'!CK:CK="2-6 per week",0.8,IF('6 months'!CK:CK="1 or more per day",1)))))</f>
        <v>0.08</v>
      </c>
      <c r="CL39">
        <f>IF('6 months'!CL:CL="Never/less than 1 per month",0.02,IF('6 months'!CL:CL="1-3 per month",0.08,IF('6 months'!CL:CL="one per week",0.14,IF('6 months'!CL:CL="2-6 per week",0.8,IF('6 months'!CL:CL="1 or more per day",1)))))</f>
        <v>0.08</v>
      </c>
      <c r="CM39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39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39">
        <f>IF('6 months'!CO:CO="Never/less than 1 per month",0.02,IF('6 months'!CO:CO="1-3 per month",0.08,IF('6 months'!CO:CO="1 per week",0.14,IF('6 months'!CO:CO="more than 1 per week",0.8))))</f>
        <v>0.02</v>
      </c>
      <c r="CP39">
        <f>IF('6 months'!CP:CP="Never/less than 1 per month",0.02,IF('6 months'!CP:CP="1-3 per month",0.08,IF('6 months'!CP:CP="1 per week",0.14,IF('6 months'!CP:CP="2-4 per week",0.8,IF('6 months'!CP:CP="more than 4 per week",0.8)))))</f>
        <v>0.02</v>
      </c>
      <c r="CQ39">
        <f>IF('6 months'!CQ:CQ="Never/less than once per month",0.02,IF('6 months'!CQ:CQ="1-3 times per month",0.08,IF('6 months'!CQ:CQ="once per week",0.14,IF('6 months'!CQ:CQ="more than once week",0.43))))</f>
        <v>0.02</v>
      </c>
      <c r="CR39">
        <f>IF('6 months'!CR:CR="Never/less than 1/month",0.02,IF('6 months'!CR:CR="1-3 times/month",0.08,IF('6 months'!CR:CR="once per week",0.14,IF('6 months'!CR:CR="2-4 times/week",0.43,IF('6 months'!CR:CR="more than 4 times/week",0.8)))))</f>
        <v>0.02</v>
      </c>
      <c r="CS39">
        <f>IF('6 months'!CS:CS="Never/less than 1 per month",0.02,IF('6 months'!CS:CS="1-3 per month",0.08,IF('6 months'!CS:CS="one per week",0.14,IF('6 months'!CS:CS="2-4 per week",0.43,IF('6 months'!CS:CS="more than 4 per week",0.8)))))</f>
        <v>0.8</v>
      </c>
      <c r="CT39">
        <f>IF('6 months'!CT:CT="Never/less than 1 per month",0.02,IF('6 months'!CT:CT="1-3 per month",0.08,IF('6 months'!CT:CT="1 per week",0.14,IF('6 months'!CT:CT="more than 1 per week",0.8))))</f>
        <v>0.02</v>
      </c>
      <c r="CU39">
        <f>IF('6 months'!CU:CU="Never/less than 1/month",0.02,IF('6 months'!CU:CU="1-3 times per month",0.08,IF('6 months'!CU:CU="once per week",0.14,IF('6 months'!CU:CU="2-6 times/week",0.8,IF('6 months'!CU:CU="1 or more per day",1)))))</f>
        <v>0.02</v>
      </c>
      <c r="CV39">
        <f>IF('6 months'!CV:CV="Never/less than 1/month",0.02,IF('6 months'!CV:CV="1-3 times/month",0.08,IF('6 months'!CV:CV="once per week",0.14,IF('6 months'!CV:CV="2-4 times/week",0.43,IF('6 months'!CV:CV="more than 4 times/week",0.8)))))</f>
        <v>0.02</v>
      </c>
      <c r="CW39">
        <f>IF('6 months'!CW:CW="Never/less than 1 per month",0.02,IF('6 months'!CW:CW="1-3 per month",0.08,IF('6 months'!CW:CW="1 per week",0.14,IF('6 months'!CW:CW="more than 1 per week",0.8))))</f>
        <v>0.02</v>
      </c>
      <c r="CX39">
        <f>IF('6 months'!CX:CX="Never/less than once per month",0.02,IF('6 months'!CX:CX="1-3 times per month",0.08,IF('6 months'!CX:CX="once per week",0.14,IF('6 months'!CX:CX="more than once week",0.43))))</f>
        <v>0.02</v>
      </c>
      <c r="CY39">
        <f>IF('6 months'!CY:CY="Never/less than 1 per month",0.02,IF('6 months'!CY:CY="1-3 per month",0.08,IF('6 months'!CY:CY="once per week",0.14,IF('6 months'!CY:CY="2-4 per week",0.43,IF('6 months'!CY:CY="more than 4 per week",0.8)))))</f>
        <v>0.43</v>
      </c>
      <c r="CZ39">
        <f>IF('6 months'!CZ:CZ="Never/less than 1 per month",0.02,IF('6 months'!CZ:CZ="1-3 per month",0.08,IF('6 months'!CZ:CZ="1-4 per week",0.43,IF('6 months'!CZ:CZ="more than 4 per week",0.8))))</f>
        <v>0.08</v>
      </c>
      <c r="DA39">
        <f>IF('6 months'!DA:DA="Never/less than 1 per month",0.02,IF('6 months'!DA:DA="1-3 per month",0.08,IF('6 months'!DA:DA="once per week",0.14,IF('6 months'!DA:DA="2-4 per week",0.43,IF('6 months'!DA:DA="more than 4 per week",0.8)))))</f>
        <v>0.02</v>
      </c>
      <c r="DB39">
        <f>IF('6 months'!DB:DB="Never/less than 1 per month",0.02,IF('6 months'!DB:DB="1-3 per month",0.08,IF('6 months'!DB:DB="1-4 per week",0.43,IF('6 months'!DB:DB="more than 4 per week",0.8))))</f>
        <v>0.8</v>
      </c>
      <c r="DC39">
        <f>IF('6 months'!DC:DC="Never/less than 1 per month",0.02,IF('6 months'!DC:DC="1-3 per month",0.08,IF('6 months'!DC:DC="once per week",0.14,IF('6 months'!DC:DC="2-4 per week",0.43,IF('6 months'!DC:DC="more than 4 per week",0.8)))))</f>
        <v>0.02</v>
      </c>
      <c r="DD39">
        <f>IF('6 months'!DD:DD="Never/less than 1 per month",0.02,IF('6 months'!DD:DD="1-3 per month",0.08,IF('6 months'!DD:DD="one per week",0.14,IF('6 months'!DD:DD="2-4 per week",0.43,IF('6 months'!DD:DD="more than 4 per week",0.8)))))</f>
        <v>0.43</v>
      </c>
      <c r="DE39">
        <f>IF('6 months'!DE:DE="Never/less than 1 per month",0.02,IF('6 months'!DE:DE="1-3 per month",0.08,IF('6 months'!DE:DE="1 per week",0.14,IF('6 months'!DE:DE="2-4 per week",0.8,IF('6 months'!DE:DE="more than 4 per week",0.8)))))</f>
        <v>0.02</v>
      </c>
      <c r="DF39">
        <f>IF('6 months'!DF:DF="Never/less than once per month",0.02,IF('6 months'!DF:DF="1-3 times per month",0.08,IF('6 months'!DF:DF="once per week",0.14,IF('6 months'!DF:DF="more than once week",0.43))))</f>
        <v>0.02</v>
      </c>
      <c r="DG39">
        <f>IF('6 months'!DG:DG="Never/less than 1 per month",0.02,IF('6 months'!DG:DG="1-3 per month",0.08,IF('6 months'!DG:DG="1 per week",0.14,IF('6 months'!DG:DG="more than 1 per week",0.8))))</f>
        <v>0.02</v>
      </c>
      <c r="DH39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39">
        <f>IF('6 months'!DI:DI="Never/less than 1/month",0.02,IF('6 months'!DI:DI="1-3 times/month",0.08,IF('6 months'!DI:DI="once per week",0.14,IF('6 months'!DI:DI="2-4 times/week",0.43,IF('6 months'!DI:DI="1 or more per day",1)))))</f>
        <v>0.02</v>
      </c>
      <c r="DJ39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39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0.8</v>
      </c>
      <c r="DL39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39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39">
        <f>IF('6 months'!DN:DN="Never/less than 1 per month",0.02,IF('6 months'!DN:DN="1-3 per month",0.08,IF('6 months'!DN:DN="one per week",0.14,IF('6 months'!DN:DN="2-4 per week",0.43,IF('6 months'!DN:DN="more than 4 per week",0.8)))))</f>
        <v>0.02</v>
      </c>
      <c r="DO39">
        <f>IF('6 months'!DO:DO="never/less than 1 per month",0.02,IF('6 months'!DO:DO="1-3 times per month",0.08,IF('6 months'!DO:DO="once per week",0.14,IF('6 months'!DO:DO="2-4 imes/week",0.43,IF('6 months'!DO:DO="more than 4 times per week",0.8)))))</f>
        <v>0.08</v>
      </c>
      <c r="DP39">
        <f>IF('6 months'!DP:DP="Never/less than 1 per month",0.02,IF('6 months'!DP:DP="1-3 per month",0.08,IF('6 months'!DP:DP="once per week",0.14,IF('6 months'!DP:DP="2-4 per week",0.43,IF('6 months'!DP:DP="more than 4 per week",0.8)))))</f>
        <v>0.02</v>
      </c>
      <c r="DQ39" t="s">
        <v>182</v>
      </c>
      <c r="DR39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39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39">
        <f>IF('6 months'!DT:DT="Never/less than 1 per month",0.02,IF('6 months'!DT:DT="1-3 per month",0.08,IF('6 months'!DT:DT="once per week",0.14,IF('6 months'!DT:DT="2-4 per week",0.43,IF('6 months'!DT:DT="more than 4  per week",0.8)))))</f>
        <v>0.43</v>
      </c>
      <c r="DU39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39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39">
        <f>IF('6 months'!DW:DW="Never/less than 1 per month",0.02,IF('6 months'!DW:DW="1-3 per month",0.08,IF('6 months'!DW:DW="once per week",0.14,IF('6 months'!DW:DW="2-4 per week",0.43,IF('6 months'!DW:DW="more than 4 per week",0.8)))))</f>
        <v>0.02</v>
      </c>
      <c r="DX39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39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39">
        <f>IF('6 months'!DZ:DZ="Never/less than 1/month",0.02,IF('6 months'!DZ:DZ="1-3 times/month",0.08,IF('6 months'!DZ:DZ="once per week",0.14,IF('6 months'!DZ:DZ="2-4 times/week",0.43,IF('6 months'!DZ:DZ="more than 4 times/week",0.8)))))</f>
        <v>0.02</v>
      </c>
      <c r="EA39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39">
        <f>IF('6 months'!EB:EB="Never/less than 1 per month",0.02,IF('6 months'!EB:EB="1-3 per month",0.08,IF('6 months'!EB:EB="once per week",0.14,IF('6 months'!EB:EB="2-4 per week",0.43,IF('6 months'!EB:EB="more than 4 per week",0.8)))))</f>
        <v>0.02</v>
      </c>
      <c r="EC39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39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39">
        <f>IF('6 months'!EE:EE="Never/less than 1/month",0.02,IF('6 months'!EE:EE="1-3 times per month",0.08,IF('6 months'!EE:EE="once per week",0.14,IF('6 months'!EE:EE="2-6 times/week",0.8,IF('6 months'!EE:EE="1 or more per day",1)))))</f>
        <v>0.02</v>
      </c>
      <c r="EF39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39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39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39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3</v>
      </c>
      <c r="EJ39">
        <f>IF('6 months'!EJ:EJ="Never/less than once per month",0.02,IF('6 months'!EJ:EJ="1-3 times per month",0.08,IF('6 months'!EJ:EJ="once per week",0.14,IF('6 months'!EJ:EJ="more than once week",0.43))))</f>
        <v>0.02</v>
      </c>
      <c r="EK39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39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0.02</v>
      </c>
      <c r="EM39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2.5</v>
      </c>
      <c r="EN39">
        <f>IF('6 months'!EN:EN="Never/less than 1 per month",0.02,IF('6 months'!EN:EN="1-3 per month",0.08,IF('6 months'!EN:EN="1 per week",0.14,IF('6 months'!EN:EN="2-4 per week",0.8,IF('6 months'!EN:EN="more than 4 per week",0.8)))))</f>
        <v>0.02</v>
      </c>
      <c r="EO39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2.5</v>
      </c>
      <c r="EP39">
        <f>IF('6 months'!EP:EP="Never/less than 1/month",0.02,IF('6 months'!EP:EP="1-3 times/month",0.08,IF('6 months'!EP:EP="once per week",0.14,IF('6 months'!EP:EP="2-4 times/week",0.43,IF('6 months'!EP:EP="more than 4 times/week",0.8)))))</f>
        <v>0.02</v>
      </c>
      <c r="EQ39">
        <f>IF('6 months'!EQ:EQ="Never/less than 1/month",0.02,IF('6 months'!EQ:EQ="1-3 times/month",0.08,IF('6 months'!EQ:EQ="once per week",0.14,IF('6 months'!EQ:EQ="2-4 times/week",0.43,IF('6 months'!EQ:EQ="more than 4 times/week",0.8)))))</f>
        <v>0.02</v>
      </c>
    </row>
    <row r="40" spans="1:147" x14ac:dyDescent="0.25">
      <c r="A40">
        <v>219</v>
      </c>
      <c r="B40">
        <f>IF('6 months'!B:B="Never/less than 1/month",0.02,IF('6 months'!B:B="1-3 times per month",0.08,IF('6 months'!B:B="once per week",0.14,IF('6 months'!B:B="2-6 times/week",0.8,IF('6 months'!B:B="1 or more per day",1)))))</f>
        <v>1</v>
      </c>
      <c r="C40">
        <f>IF('6 months'!C:C="Never/less than 1/month",0.02,IF('6 months'!C:C="1-3 times per month",0.08,IF('6 months'!C:C="once per week",0.14,IF('6 months'!C:C="2-6 times/week",0.8,IF('6 months'!C:C="1 or more per day",1)))))</f>
        <v>0.8</v>
      </c>
      <c r="D40">
        <f>IF('6 months'!D:D="Never/less than 1/month",0.02,IF('6 months'!D:D="1-3 times per month",0.08,IF('6 months'!D:D="once per week",0.14,IF('6 months'!D:D="2-6 times/week",0.8,IF('6 months'!D:D="1 or more per day",1)))))</f>
        <v>0.02</v>
      </c>
      <c r="E40">
        <f>IF('6 months'!E:E="Never/less than 1 per month",0.02,IF('6 months'!E:E="1-3 per month",0.08,IF('6 months'!E:E="once per week",0.14,IF('6 months'!E:E="2-4 per week",0.43,IF('6 months'!E:E="1 or more per day",1)))))</f>
        <v>0.02</v>
      </c>
      <c r="F40">
        <f>IF('6 months'!F:F="Never/less than 1/month",0.02,IF('6 months'!F:F="1-3 times/month",0.08,IF('6 months'!F:F="once per week",0.14,IF('6 months'!F:F="2-4 times/week",0.43,IF('6 months'!F:F="more than 4 times/week",0.8)))))</f>
        <v>0.02</v>
      </c>
      <c r="G40">
        <f>IF('6 months'!G:G="Never/less than 1/month",0.02,IF('6 months'!G:G="1-3 times per month",0.08,IF('6 months'!G:G="once per week",0.14,IF('6 months'!G:G="2-6 times/week",0.8,IF('6 months'!G:G="1 or more per day",1)))))</f>
        <v>1</v>
      </c>
      <c r="H40">
        <f>IF('6 months'!H:H="Never/less than 1 per month",0.02,IF('6 months'!H:H="1-3 per month",0.08,IF('6 months'!H:H="once per week",0.14,IF('6 months'!H:H="2-4 per week",0.43,IF('6 months'!H:H="more than 4 per week",0.8)))))</f>
        <v>0.02</v>
      </c>
      <c r="I40">
        <f>IF('6 months'!I:I="Never/less than 1 per month",0.02,IF('6 months'!I:I="1-3 per month",0.08,IF('6 months'!I:I="once per week",0.14,IF('6 months'!I:I="2-4 per week",0.43,IF('6 months'!I:I="more than 4 per week",0.8)))))</f>
        <v>0.02</v>
      </c>
      <c r="J40">
        <f>IF('6 months'!J:J="Never/less than 1 per month",0.02,IF('6 months'!J:J="1-3 per month",0.08,IF('6 months'!J:J="once per week",0.14,IF('6 months'!J:J="2-4 per week",0.43,IF('6 months'!J:J="more than 4 per week",0.8)))))</f>
        <v>0.02</v>
      </c>
      <c r="K40">
        <f>IF('6 months'!K:K="Never/less than 1 per month",0.02,IF('6 months'!K:K="1-3 per month",0.08,IF('6 months'!K:K="1 per week",0.14,IF('6 months'!K:K="2-4 per week",0.8,IF('6 months'!K:K="more than 4 per week",0.8)))))</f>
        <v>0.02</v>
      </c>
      <c r="L40">
        <f>IF('6 months'!L:L="Never/less than 1/month",0.02,IF('6 months'!L:L="1-3 times/month",0.08,IF('6 months'!L:L="once per week",0.14,IF('6 months'!L:L="2-4 times/week",0.43,IF('6 months'!L:L="more than 4 times/week",0.8)))))</f>
        <v>0.8</v>
      </c>
      <c r="M40">
        <f>IF('6 months'!M:M="Never/less than 1/month",0.02,IF('6 months'!M:M="1-3 times/month",0.08,IF('6 months'!M:M="once per week",0.14,IF('6 months'!M:M="2-4 times/week",0.43,IF('6 months'!M:M="more than 4 times/week",0.8)))))</f>
        <v>0.02</v>
      </c>
      <c r="N40">
        <f>IF('6 months'!N:N="Never/less than 1 per month",0.02,IF('6 months'!N:N="1-3 per month",0.08,IF('6 months'!N:N="1 per week",0.14,IF('6 months'!N:N="2-4 per week",0.8,IF('6 months'!N:N="more than 4 per week",0.8)))))</f>
        <v>0.02</v>
      </c>
      <c r="O40">
        <f>IF('6 months'!O:O="Never/less than 1 per month",0.02,IF('6 months'!O:O="1-3 per month",0.08,IF('6 months'!O:O="one per week",0.14,IF('6 months'!O:O="2-6 per week",0.8,IF('6 months'!O:O="1 or more per day",1)))))</f>
        <v>0.08</v>
      </c>
      <c r="P40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40">
        <f>IF('6 months'!Q:Q="Never/less than 1 per month",0.02,IF('6 months'!Q:Q="1-3 per month",0.08,IF('6 months'!Q:Q="1 per week",0.14,IF('6 months'!Q:Q="2-6 per week",0.8,IF('6 months'!Q:Q="1 per day",1,IF('6 months'!Q:Q="more than 1 per day",2.5))))))</f>
        <v>2.5</v>
      </c>
      <c r="R40">
        <f>IF('6 months'!R:R="Never/less than once per month",0.02,IF('6 months'!R:R="1-3 times per month",0.08,IF('6 months'!R:R="once per week",0.14,IF('6 months'!R:R="more than once per week",0.43))))</f>
        <v>0.43</v>
      </c>
      <c r="S40">
        <f>IF('6 months'!S:S="Never/less than 1 per month",0.02,IF('6 months'!S:S="1-3 per month",0.08,IF('6 months'!S:S="1 per week",0.14,IF('6 months'!S:S="more than 1 per week",0.8))))</f>
        <v>0.08</v>
      </c>
      <c r="T40">
        <f>IF('6 months'!T:T="Never/less than once per month",0.02,IF('6 months'!T:T="1-3 times per month",0.08,IF('6 months'!T:T="once per week",0.14,IF('6 months'!T:T="more than once week",0.43))))</f>
        <v>0.02</v>
      </c>
      <c r="U40">
        <f>IF('6 months'!U:U="Never/less than 1/month",0.02,IF('6 months'!U:U="1-3 times/month",0.08,IF('6 months'!U:U="once per week",0.14,IF('6 months'!U:U="2-4 times/week",0.43,IF('6 months'!U:U="more than 4 times/week",0.8)))))</f>
        <v>0.43</v>
      </c>
      <c r="V40">
        <f>IF('6 months'!V:V="Never/less than 1/month",0.02,IF('6 months'!V:V="1-3 times/month",0.08,IF('6 months'!V:V="once per week",0.14,IF('6 months'!V:V="2-4 times/week",0.43,IF('6 months'!V:V="more than 4 times/week",0.8)))))</f>
        <v>0.43</v>
      </c>
      <c r="W40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40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0.8</v>
      </c>
      <c r="Y40">
        <f>IF('6 months'!Y:Y="Never/less than 1 per month",0.02,IF('6 months'!Y:Y="1-3 per month",0.08,IF('6 months'!Y:Y="once per week",0.14,IF('6 months'!Y:Y="2-4 per week",0.43,IF('6 months'!Y:Y="more than 4 per week",0.8)))))</f>
        <v>0.02</v>
      </c>
      <c r="Z40">
        <f>IF('6 months'!Z:Z="Never/less than 1 per month",0.02,IF('6 months'!Z:Z="1-3 per month",0.08,IF('6 months'!Z:Z="once per week",0.14,IF('6 months'!Z:Z="2-4 per week",0.43,IF('6 months'!Z:Z="more than 4 per week",0.8)))))</f>
        <v>0.02</v>
      </c>
      <c r="AA40">
        <f>IF('6 months'!AA:AA="Never/less than 1 per month",0.02,IF('6 months'!AA:AA="1-3 per month",0.08,IF('6 months'!AA:AA="once per week",0.14,IF('6 months'!AA:AA="2-4 per week",0.43,IF('6 months'!AA:AA="more than 4 per week",0.8)))))</f>
        <v>0.02</v>
      </c>
      <c r="AB40">
        <f>IF('6 months'!AB:AB="Never/less than 1 per month",0.02,IF('6 months'!AB:AB="1-3 per month",0.08,IF('6 months'!AB:AB="once per week",0.14,IF('6 months'!AB:AB="2-4 per week",0.43,IF('6 months'!AB:AB="more than 4 per week",0.8)))))</f>
        <v>0.02</v>
      </c>
      <c r="AC40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40">
        <f>IF('6 months'!AD:AD="Never/less than 1 per month",0.02,IF('6 months'!AD:AD="1-3 per month",0.08,IF('6 months'!AD:AD="one per week",0.14,IF('6 months'!AD:AD="2-4 per week",0.43,IF('6 months'!AD:AD="more than 4 per week",0.8)))))</f>
        <v>0.02</v>
      </c>
      <c r="AE40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0.02</v>
      </c>
      <c r="AF40">
        <f>IF('6 months'!AF:AF="Never/less than 1 per month",0.02,IF('6 months'!AF:AF="1-3 per month",0.08,IF('6 months'!AF:AF="one per week",0.14,IF('6 months'!AF:AF="2-6 per week",0.8,IF('6 months'!AF:AF="1 or more per day",1)))))</f>
        <v>0.8</v>
      </c>
      <c r="AG40">
        <f>IF('6 months'!AG:AG="never/less than 1 per month",0.02,IF('6 months'!AG:AG="1-3 times per month",0.08,IF('6 months'!AG:AG="once per week",0.14,IF('6 months'!AG:AG="2-4 times per week",0.43,IF('6 months'!AG:AG="more than 4 times per week",0.8)))))</f>
        <v>0.02</v>
      </c>
      <c r="AH40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0.02</v>
      </c>
      <c r="AI40">
        <f>IF('6 months'!AI:AI="Never/less than once per month",0.02,IF('6 months'!AI:AI="1-3 times per month",0.08,IF('6 months'!AI:AI="once per week",0.14,IF('6 months'!AI:AI="more than once week",0.43))))</f>
        <v>0.02</v>
      </c>
      <c r="AJ40">
        <f>IF('6 months'!AJ:AJ="Never/less than 1/month",0.02,IF('6 months'!AJ:AJ="1-3 times/month",0.08,IF('6 months'!AJ:AJ="once per week",0.14,IF('6 months'!AJ:AJ="2-4 times/week",0.43,IF('6 months'!AJ:AJ="more than 4 times/week",0.8)))))</f>
        <v>0.43</v>
      </c>
      <c r="AK40">
        <f>IF('6 months'!AK:AK="Never/less than 1 per month",0.02,IF('6 months'!AK:AK="1-3 per month",0.08,IF('6 months'!AK:AK="one per week",0.14,IF('6 months'!AK:AK="2-6 per week",0.8,IF('6 months'!AK:AK="1 or more per day",1)))))</f>
        <v>1</v>
      </c>
      <c r="AL40">
        <f>IF('6 months'!AL:AL="Never/less than 1/month",0.02,IF('6 months'!AL:AL="1-3 times/month",0.08,IF('6 months'!AL:AL="once per week",0.14,IF('6 months'!AL:AL="2-4 times/week",0.43,IF('6 months'!AL:AL="more than 4 times/week",0.8)))))</f>
        <v>0.02</v>
      </c>
      <c r="AM40">
        <f>IF('6 months'!AM:AM="Never/less than 1 per month",0.02,IF('6 months'!AM:AM="1-3 per month",0.08,IF('6 months'!AM:AM="one per week",0.14,IF('6 months'!AM:AM="2-6 per week",0.8,IF('6 months'!AM:AM="1 or more per day",1)))))</f>
        <v>0.14000000000000001</v>
      </c>
      <c r="AN40">
        <f>IF('6 months'!AN:AN="Never/less than 1 per month",0.02,IF('6 months'!AN:AN="1-3 per month",0.08,IF('6 months'!AN:AN="1 per week",0.14,IF('6 months'!AN:AN="2-4 per week",0.8,IF('6 months'!AN:AN="more than 4 per week",0.8)))))</f>
        <v>0.8</v>
      </c>
      <c r="AO40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40">
        <f>IF('6 months'!AP:AP="Never/less than 1 per month",0.02,IF('6 months'!AP:AP="1-3 per month",0.08,IF('6 months'!AP:AP="1 per week",0.14,IF('6 months'!AP:AP="more than 1 per week",0.8))))</f>
        <v>0.14000000000000001</v>
      </c>
      <c r="AQ40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40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40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40">
        <f>IF('6 months'!AT:AT="Never/less than 1 per month",0.02,IF('6 months'!AT:AT="1-3 per month",0.08,IF('6 months'!AT:AT="1-4 per week",0.43,IF('6 months'!AT:AT="more than 4 per week",0.8))))</f>
        <v>0.02</v>
      </c>
      <c r="AU40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40">
        <f>IF('6 months'!AV:AV="Never/less than 1 per month",0.02,IF('6 months'!AV:AV="1-3 per month",0.08,IF('6 months'!AV:AV="one per week",0.14,IF('6 months'!AV:AV="2-6 per week",0.8,IF('6 months'!AV:AV="1 or more per day",1)))))</f>
        <v>0.02</v>
      </c>
      <c r="AW40">
        <f>IF('6 months'!AW:AW="Never/less than 1 per month",0.02,IF('6 months'!AW:AW="1-3 per month",0.08,IF('6 months'!AW:AW="once per week",0.14,IF('6 months'!AW:AW="2-4 per week",0.43,IF('6 months'!AW:AW="more than 4 per week",0.8)))))</f>
        <v>0.02</v>
      </c>
      <c r="AX40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40">
        <f>IF('6 months'!AY:AY="Never/less than 1 per month",0.02,IF('6 months'!AY:AY="1-3 per month",0.08,IF('6 months'!AY:AY="1 per week",0.14,IF('6 months'!AY:AY="2-4 per week",0.43,IF('6 months'!AY:AY="more than 4 per week",0.8)))))</f>
        <v>0.02</v>
      </c>
      <c r="AZ40">
        <f>IF('6 months'!AZ:AZ="Never/less than 1 per month",0.02,IF('6 months'!AZ:AZ="1-3 per month",0.08,IF('6 months'!AZ:AZ="once per week",0.14,IF('6 months'!AZ:AZ="2-4 per week",0.43,IF('6 months'!AZ:AZ="more than 4 per week",0.8)))))</f>
        <v>0.02</v>
      </c>
      <c r="BA40">
        <f>IF('6 months'!BA:BA="Never/less than 1 per month",0.02,IF('6 months'!BA:BA="1-3 per month",0.08,IF('6 months'!BA:BA="1 per week",0.14,IF('6 months'!BA:BA="2-4 per week",0.8,IF('6 months'!BA:BA="more than 4 per week",0.8)))))</f>
        <v>0.8</v>
      </c>
      <c r="BB40">
        <f>IF('6 months'!BB:BB="Never/less than 1 per month",0.02,IF('6 months'!BB:BB="1-3 per month",0.08,IF('6 months'!BB:BB="1 per week",0.14,IF('6 months'!BB:BB="2-4 per week",0.8,IF('6 months'!BB:BB="more than 4 per week",0.8)))))</f>
        <v>0.02</v>
      </c>
      <c r="BC40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40">
        <f>IF('6 months'!BD:BD="Never/less than 1 per month",0.02,IF('6 months'!BD:BD="1-3 per month",0.08,IF('6 months'!BD:BD="1 per week",0.14,IF('6 months'!BD:BD="more than 1 per week",0.8))))</f>
        <v>0.8</v>
      </c>
      <c r="BE40">
        <f>IF('6 months'!BE:BE="Never/less than 1 per month",0.02,IF('6 months'!BE:BE="1-3 per month",0.08,IF('6 months'!BE:BE="1 per week",0.14,IF('6 months'!BE:BE="more than 1 per week",0.8))))</f>
        <v>0.14000000000000001</v>
      </c>
      <c r="BF40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40">
        <f>IF('6 months'!BG:BG="Never/less than 1/month",0.02,IF('6 months'!BG:BG="1-3 times/month",0.08,IF('6 months'!BG:BG="once per week",0.14,IF('6 months'!BG:BG="2-4 times/week",0.43,IF('6 months'!BG:BG="more than 4 times/week",0.8)))))</f>
        <v>0.8</v>
      </c>
      <c r="BH40">
        <f>IF('6 months'!BH:BH="Never/less than 1/month",0.02,IF('6 months'!BH:BH="1-3 times/month",0.08,IF('6 months'!BH:BH="once per week",0.14,IF('6 months'!BH:BH="2-4 times/week",0.43,IF('6 months'!BH:BH="more than 4 times/week",0.8)))))</f>
        <v>0.14000000000000001</v>
      </c>
      <c r="BI40">
        <f>IF('6 months'!BI:BI="Never/less than 1/month",0.02,IF('6 months'!BI:BI="1-3 times/month",0.08,IF('6 months'!BI:BI="once per week",0.14,IF('6 months'!BI:BI="2-4 times/week",0.43,IF('6 months'!BI:BI="1 or more per day",1)))))</f>
        <v>0.02</v>
      </c>
      <c r="BJ40">
        <f>IF('6 months'!BJ:BJ="Never/less than 1 per month",0.02,IF('6 months'!BJ:BJ="1-3 per month",0.08,IF('6 months'!BJ:BJ="one per week",0.14,IF('6 months'!BJ:BJ="2-4 per week",0.43,IF('6 months'!BJ:BJ="more than 4 per week",0.8)))))</f>
        <v>0.02</v>
      </c>
      <c r="BK40">
        <f>IF('6 months'!BK:BK="Never/less than 1 per month",0.02,IF('6 months'!BK:BK="1-3 per month",0.08,IF('6 months'!BK:BK="once per week",0.14,IF('6 months'!BK:BK="2-4 per week",0.43,IF('6 months'!BK:BK="more than 4 per week",0.8)))))</f>
        <v>0.02</v>
      </c>
      <c r="BL40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40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40">
        <f>IF('6 months'!BN:BN="Never/less than 1 per month",0.02,IF('6 months'!BN:BN="1-3 per month",0.08,IF('6 months'!BN:BN="once per week",0.14,IF('6 months'!BN:BN="2-4 per week",0.43,IF('6 months'!BN:BN="more than 4 per week",0.8)))))</f>
        <v>0.02</v>
      </c>
      <c r="BO40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40">
        <f>IF('6 months'!BP:BP="Never/less than 1 per month",0.02,IF('6 months'!BP:BP="1-3 per month",0.08,IF('6 months'!BP:BP="one per week",0.14,IF('6 months'!BP:BP="2-4 per week",0.43,IF('6 months'!BP:BP="more than 4 per week",0.8)))))</f>
        <v>0.02</v>
      </c>
      <c r="BQ40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40">
        <f>IF('6 months'!BR:BR="never/less than 1 per month",0.02,IF('6 months'!BR:BR="1-3 times per month",0.08,IF('6 months'!BR:BR="once per week",0.14,IF('6 months'!BR:BR="2-4 times per week",0.43,IF('6 months'!BR:BR="more than 4 times per week",0.8)))))</f>
        <v>0.8</v>
      </c>
      <c r="BS40">
        <f>IF('6 months'!BS:BS="Never/less than 1 per month",0.02,IF('6 months'!BS:BS="1-3 per month",0.08,IF('6 months'!BS:BS="once per week",0.14,IF('6 months'!BS:BS="2-4 per week",0.43,IF('6 months'!BS:BS="more than 4 per week",0.8)))))</f>
        <v>0.02</v>
      </c>
      <c r="BT40">
        <f>IF('6 months'!BT:BT="Never/less than 1/month",0.02,IF('6 months'!BT:BT="1-3 times per month",0.08,IF('6 months'!BT:BT="once per week",0.14,IF('6 months'!BT:BT="2-6 times/week",0.8,IF('6 months'!BT:BT="1 or more per day",1)))))</f>
        <v>0.02</v>
      </c>
      <c r="BU40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40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40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40">
        <f>IF('6 months'!BX:BX="Never/less than 1 per month",0.02,IF('6 months'!BX:BX="1-3 per month",0.08,IF('6 months'!BX:BX="once per week",0.14,IF('6 months'!BX:BX="2-4 per week",0.43,IF('6 months'!BX:BX="more than 4 per week",0.8)))))</f>
        <v>0.02</v>
      </c>
      <c r="BY40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40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40">
        <f>IF('6 months'!CA:CA="Never/less than 1 per month",0.02,IF('6 months'!CA:CA="1-3 per month",0.08,IF('6 months'!CA:CA="once per week",0.14,IF('6 months'!CA:CA="2-4 per week",0.43,IF('6 months'!CA:CA="more than 4 per week",0.8)))))</f>
        <v>0.02</v>
      </c>
      <c r="CB40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40">
        <f>IF('6 months'!CC:CC="Never/less than 1 per month",0.02,IF('6 months'!CC:CC="1-3 per month",0.08,IF('6 months'!CC:CC="one per week",0.14,IF('6 months'!CC:CC="2-6 per week",0.8,IF('6 months'!CC:CC="1 or more per day",1)))))</f>
        <v>0.8</v>
      </c>
      <c r="CD40">
        <f>IF('6 months'!CD:CD="Never/less than 1/month",0.02,IF('6 months'!CD:CD="1-3 times/month",0.08,IF('6 months'!CD:CD="once per week",0.14,IF('6 months'!CD:CD="2-4 times/week",0.43,IF('6 months'!CD:CD="more than 4 times/week",0.8)))))</f>
        <v>0.8</v>
      </c>
      <c r="CE40">
        <f>IF('6 months'!CE:CE="Never/less than 1 per month",0.02,IF('6 months'!CE:CE="1-3 per month",0.08,IF('6 months'!CE:CE="1 per week",0.14,IF('6 months'!CE:CE="2-4 per week",0.8,IF('6 months'!CE:CE="more than 4 per week",0.8)))))</f>
        <v>0.08</v>
      </c>
      <c r="CF40" t="s">
        <v>182</v>
      </c>
      <c r="CG40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0.02</v>
      </c>
      <c r="CH40">
        <f>IF('6 months'!CH:CH="Never/less than once per month",0.02,IF('6 months'!CH:CH="1-3 times per month",0.08,IF('6 months'!CH:CH="once per week",0.14,IF('6 months'!CH:CH="more than once week",0.43))))</f>
        <v>0.02</v>
      </c>
      <c r="CI40">
        <f>IF('6 months'!CI:CI="Never/less than once per month",0.02,IF('6 months'!CI:CI="1-3 times per month",0.08,IF('6 months'!CI:CI="once per week",0.14,IF('6 months'!CI:CI="more than once week",0.43))))</f>
        <v>0.02</v>
      </c>
      <c r="CJ40">
        <f>IF('6 months'!CJ:CJ="Never/less than 1/month",0.02,IF('6 months'!CJ:CJ="1-3 times per month",0.08,IF('6 months'!CJ:CJ="once per week",0.14,IF('6 months'!CJ:CJ="2-6 times/week",0.8,IF('6 months'!CJ:CJ="1 or more per day",1)))))</f>
        <v>0.8</v>
      </c>
      <c r="CK40">
        <f>IF('6 months'!CK:CK="Never/less than 1 per month",0.02,IF('6 months'!CK:CK="1-3 per month",0.08,IF('6 months'!CK:CK="one per week",0.14,IF('6 months'!CK:CK="2-6 per week",0.8,IF('6 months'!CK:CK="1 or more per day",1)))))</f>
        <v>0.8</v>
      </c>
      <c r="CL40">
        <f>IF('6 months'!CL:CL="Never/less than 1 per month",0.02,IF('6 months'!CL:CL="1-3 per month",0.08,IF('6 months'!CL:CL="one per week",0.14,IF('6 months'!CL:CL="2-6 per week",0.8,IF('6 months'!CL:CL="1 or more per day",1)))))</f>
        <v>0.02</v>
      </c>
      <c r="CM40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40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40">
        <f>IF('6 months'!CO:CO="Never/less than 1 per month",0.02,IF('6 months'!CO:CO="1-3 per month",0.08,IF('6 months'!CO:CO="1 per week",0.14,IF('6 months'!CO:CO="more than 1 per week",0.8))))</f>
        <v>0.02</v>
      </c>
      <c r="CP40">
        <f>IF('6 months'!CP:CP="Never/less than 1 per month",0.02,IF('6 months'!CP:CP="1-3 per month",0.08,IF('6 months'!CP:CP="1 per week",0.14,IF('6 months'!CP:CP="2-4 per week",0.8,IF('6 months'!CP:CP="more than 4 per week",0.8)))))</f>
        <v>0.08</v>
      </c>
      <c r="CQ40">
        <f>IF('6 months'!CQ:CQ="Never/less than once per month",0.02,IF('6 months'!CQ:CQ="1-3 times per month",0.08,IF('6 months'!CQ:CQ="once per week",0.14,IF('6 months'!CQ:CQ="more than once week",0.43))))</f>
        <v>0.02</v>
      </c>
      <c r="CR40">
        <f>IF('6 months'!CR:CR="Never/less than 1/month",0.02,IF('6 months'!CR:CR="1-3 times/month",0.08,IF('6 months'!CR:CR="once per week",0.14,IF('6 months'!CR:CR="2-4 times/week",0.43,IF('6 months'!CR:CR="more than 4 times/week",0.8)))))</f>
        <v>0.02</v>
      </c>
      <c r="CS40">
        <f>IF('6 months'!CS:CS="Never/less than 1 per month",0.02,IF('6 months'!CS:CS="1-3 per month",0.08,IF('6 months'!CS:CS="one per week",0.14,IF('6 months'!CS:CS="2-4 per week",0.43,IF('6 months'!CS:CS="more than 4 per week",0.8)))))</f>
        <v>0.02</v>
      </c>
      <c r="CT40">
        <f>IF('6 months'!CT:CT="Never/less than 1 per month",0.02,IF('6 months'!CT:CT="1-3 per month",0.08,IF('6 months'!CT:CT="1 per week",0.14,IF('6 months'!CT:CT="more than 1 per week",0.8))))</f>
        <v>0.14000000000000001</v>
      </c>
      <c r="CU40">
        <f>IF('6 months'!CU:CU="Never/less than 1/month",0.02,IF('6 months'!CU:CU="1-3 times per month",0.08,IF('6 months'!CU:CU="once per week",0.14,IF('6 months'!CU:CU="2-6 times/week",0.8,IF('6 months'!CU:CU="1 or more per day",1)))))</f>
        <v>0.02</v>
      </c>
      <c r="CV40">
        <f>IF('6 months'!CV:CV="Never/less than 1/month",0.02,IF('6 months'!CV:CV="1-3 times/month",0.08,IF('6 months'!CV:CV="once per week",0.14,IF('6 months'!CV:CV="2-4 times/week",0.43,IF('6 months'!CV:CV="more than 4 times/week",0.8)))))</f>
        <v>0.14000000000000001</v>
      </c>
      <c r="CW40">
        <f>IF('6 months'!CW:CW="Never/less than 1 per month",0.02,IF('6 months'!CW:CW="1-3 per month",0.08,IF('6 months'!CW:CW="1 per week",0.14,IF('6 months'!CW:CW="more than 1 per week",0.8))))</f>
        <v>0.02</v>
      </c>
      <c r="CX40">
        <f>IF('6 months'!CX:CX="Never/less than once per month",0.02,IF('6 months'!CX:CX="1-3 times per month",0.08,IF('6 months'!CX:CX="once per week",0.14,IF('6 months'!CX:CX="more than once week",0.43))))</f>
        <v>0.02</v>
      </c>
      <c r="CY40">
        <f>IF('6 months'!CY:CY="Never/less than 1 per month",0.02,IF('6 months'!CY:CY="1-3 per month",0.08,IF('6 months'!CY:CY="once per week",0.14,IF('6 months'!CY:CY="2-4 per week",0.43,IF('6 months'!CY:CY="more than 4 per week",0.8)))))</f>
        <v>0.02</v>
      </c>
      <c r="CZ40">
        <f>IF('6 months'!CZ:CZ="Never/less than 1 per month",0.02,IF('6 months'!CZ:CZ="1-3 per month",0.08,IF('6 months'!CZ:CZ="1-4 per week",0.43,IF('6 months'!CZ:CZ="more than 4 per week",0.8))))</f>
        <v>0.02</v>
      </c>
      <c r="DA40">
        <f>IF('6 months'!DA:DA="Never/less than 1 per month",0.02,IF('6 months'!DA:DA="1-3 per month",0.08,IF('6 months'!DA:DA="once per week",0.14,IF('6 months'!DA:DA="2-4 per week",0.43,IF('6 months'!DA:DA="more than 4 per week",0.8)))))</f>
        <v>0.02</v>
      </c>
      <c r="DB40">
        <f>IF('6 months'!DB:DB="Never/less than 1 per month",0.02,IF('6 months'!DB:DB="1-3 per month",0.08,IF('6 months'!DB:DB="1-4 per week",0.43,IF('6 months'!DB:DB="more than 4 per week",0.8))))</f>
        <v>0.08</v>
      </c>
      <c r="DC40">
        <f>IF('6 months'!DC:DC="Never/less than 1 per month",0.02,IF('6 months'!DC:DC="1-3 per month",0.08,IF('6 months'!DC:DC="once per week",0.14,IF('6 months'!DC:DC="2-4 per week",0.43,IF('6 months'!DC:DC="more than 4 per week",0.8)))))</f>
        <v>0.02</v>
      </c>
      <c r="DD40">
        <f>IF('6 months'!DD:DD="Never/less than 1 per month",0.02,IF('6 months'!DD:DD="1-3 per month",0.08,IF('6 months'!DD:DD="one per week",0.14,IF('6 months'!DD:DD="2-4 per week",0.43,IF('6 months'!DD:DD="more than 4 per week",0.8)))))</f>
        <v>0.08</v>
      </c>
      <c r="DE40">
        <f>IF('6 months'!DE:DE="Never/less than 1 per month",0.02,IF('6 months'!DE:DE="1-3 per month",0.08,IF('6 months'!DE:DE="1 per week",0.14,IF('6 months'!DE:DE="2-4 per week",0.8,IF('6 months'!DE:DE="more than 4 per week",0.8)))))</f>
        <v>0.8</v>
      </c>
      <c r="DF40">
        <f>IF('6 months'!DF:DF="Never/less than once per month",0.02,IF('6 months'!DF:DF="1-3 times per month",0.08,IF('6 months'!DF:DF="once per week",0.14,IF('6 months'!DF:DF="more than once per week",0.43))))</f>
        <v>0.43</v>
      </c>
      <c r="DG40">
        <f>IF('6 months'!DG:DG="Never/less than 1 per month",0.02,IF('6 months'!DG:DG="1-3 per month",0.08,IF('6 months'!DG:DG="1 per week",0.14,IF('6 months'!DG:DG="more than 1 per week",0.8))))</f>
        <v>0.02</v>
      </c>
      <c r="DH40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40">
        <f>IF('6 months'!DI:DI="Never/less than 1/month",0.02,IF('6 months'!DI:DI="1-3 times/month",0.08,IF('6 months'!DI:DI="once per week",0.14,IF('6 months'!DI:DI="2-4 times/week",0.43,IF('6 months'!DI:DI="1 or more per day",1)))))</f>
        <v>0.02</v>
      </c>
      <c r="DJ40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40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0.8</v>
      </c>
      <c r="DL40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40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40">
        <f>IF('6 months'!DN:DN="Never/less than 1 per month",0.02,IF('6 months'!DN:DN="1-3 per month",0.08,IF('6 months'!DN:DN="one per week",0.14,IF('6 months'!DN:DN="2-4 per week",0.43,IF('6 months'!DN:DN="more than 4 per week",0.8)))))</f>
        <v>0.02</v>
      </c>
      <c r="DO40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40">
        <f>IF('6 months'!DP:DP="Never/less than 1 per month",0.02,IF('6 months'!DP:DP="1-3 per month",0.08,IF('6 months'!DP:DP="once per week",0.14,IF('6 months'!DP:DP="2-4 per week",0.43,IF('6 months'!DP:DP="more than 4 per week",0.8)))))</f>
        <v>0.02</v>
      </c>
      <c r="DQ40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40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40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1</v>
      </c>
      <c r="DT40">
        <f>IF('6 months'!DT:DT="Never/less than 1 per month",0.02,IF('6 months'!DT:DT="1-3 per month",0.08,IF('6 months'!DT:DT="once per week",0.14,IF('6 months'!DT:DT="2-4 per week",0.43,IF('6 months'!DT:DT="more than 4  per week",0.8)))))</f>
        <v>0.02</v>
      </c>
      <c r="DU40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40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40">
        <f>IF('6 months'!DW:DW="Never/less than 1 per month",0.02,IF('6 months'!DW:DW="1-3 per month",0.08,IF('6 months'!DW:DW="once per week",0.14,IF('6 months'!DW:DW="2-4 per week",0.43,IF('6 months'!DW:DW="more than 4 per week",0.8)))))</f>
        <v>0.14000000000000001</v>
      </c>
      <c r="DX40">
        <f>IF('6 months'!DX:DX="Never/less than 1/month",0.02,IF('6 months'!DX:DX="1-3 times/month",0.08,IF('6 months'!DX:DX="once per week",0.14,IF('6 months'!DX:DX="2-4 times/week",0.43,IF('6 months'!DX:DX="more than 4 times/week",0.8)))))</f>
        <v>0.43</v>
      </c>
      <c r="DY40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40">
        <f>IF('6 months'!DZ:DZ="Never/less than 1/month",0.02,IF('6 months'!DZ:DZ="1-3 times/month",0.08,IF('6 months'!DZ:DZ="once per week",0.14,IF('6 months'!DZ:DZ="2-4 times/week",0.43,IF('6 months'!DZ:DZ="more than 4 times/week",0.8)))))</f>
        <v>0.8</v>
      </c>
      <c r="EA40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40">
        <f>IF('6 months'!EB:EB="Never/less than 1 per month",0.02,IF('6 months'!EB:EB="1-3 per month",0.08,IF('6 months'!EB:EB="once per week",0.14,IF('6 months'!EB:EB="2-4 per week",0.43,IF('6 months'!EB:EB="more than 4 per week",0.8)))))</f>
        <v>0.14000000000000001</v>
      </c>
      <c r="EC40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40">
        <f>IF('6 months'!ED:ED="Never/less than 1/month",0.02,IF('6 months'!ED:ED="1-3 times per month",0.08,IF('6 months'!ED:ED="once per week",0.14,IF('6 months'!ED:ED="2-6 times/week",0.8,IF('6 months'!ED:ED="1 or more per day",1)))))</f>
        <v>0.8</v>
      </c>
      <c r="EE40">
        <f>IF('6 months'!EE:EE="Never/less than 1/month",0.02,IF('6 months'!EE:EE="1-3 times per month",0.08,IF('6 months'!EE:EE="once per week",0.14,IF('6 months'!EE:EE="2-6 times/week",0.8,IF('6 months'!EE:EE="1 or more per day",1)))))</f>
        <v>1</v>
      </c>
      <c r="EF40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40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40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40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3</v>
      </c>
      <c r="EJ40">
        <f>IF('6 months'!EJ:EJ="Never/less than once per month",0.02,IF('6 months'!EJ:EJ="1-3 times per month",0.08,IF('6 months'!EJ:EJ="once per week",0.14,IF('6 months'!EJ:EJ="more than once week",0.43))))</f>
        <v>0.02</v>
      </c>
      <c r="EK40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40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0.02</v>
      </c>
      <c r="EM40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0.14000000000000001</v>
      </c>
      <c r="EN40">
        <f>IF('6 months'!EN:EN="Never/less than 1 per month",0.02,IF('6 months'!EN:EN="1-3 per month",0.08,IF('6 months'!EN:EN="1 per week",0.14,IF('6 months'!EN:EN="2-4 per week",0.8,IF('6 months'!EN:EN="more than 4 per week",0.8)))))</f>
        <v>0.8</v>
      </c>
      <c r="EO40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0.02</v>
      </c>
      <c r="EP40">
        <f>IF('6 months'!EP:EP="Never/less than 1/month",0.02,IF('6 months'!EP:EP="1-3 times/month",0.08,IF('6 months'!EP:EP="once per week",0.14,IF('6 months'!EP:EP="2-4 times/week",0.43,IF('6 months'!EP:EP="more than 4 times/week",0.8)))))</f>
        <v>0.8</v>
      </c>
      <c r="EQ40">
        <f>IF('6 months'!EQ:EQ="Never/less than 1/month",0.02,IF('6 months'!EQ:EQ="1-3 times/month",0.08,IF('6 months'!EQ:EQ="once per week",0.14,IF('6 months'!EQ:EQ="2-4 times/week",0.43,IF('6 months'!EQ:EQ="more than 4 times/week",0.8)))))</f>
        <v>0.02</v>
      </c>
    </row>
    <row r="41" spans="1:147" x14ac:dyDescent="0.25">
      <c r="A41">
        <v>220</v>
      </c>
      <c r="B41">
        <f>IF('6 months'!B:B="Never/less than 1/month",0.02,IF('6 months'!B:B="1-3 times per month",0.08,IF('6 months'!B:B="once per week",0.14,IF('6 months'!B:B="2-6 times/week",0.8,IF('6 months'!B:B="1 or more per day",1)))))</f>
        <v>0.02</v>
      </c>
      <c r="C41">
        <f>IF('6 months'!C:C="Never/less than 1/month",0.02,IF('6 months'!C:C="1-3 times per month",0.08,IF('6 months'!C:C="once per week",0.14,IF('6 months'!C:C="2-6 times/week",0.8,IF('6 months'!C:C="1 or more per day",1)))))</f>
        <v>0.14000000000000001</v>
      </c>
      <c r="D41">
        <f>IF('6 months'!D:D="Never/less than 1/month",0.02,IF('6 months'!D:D="1-3 times per month",0.08,IF('6 months'!D:D="once per week",0.14,IF('6 months'!D:D="2-6 times/week",0.8,IF('6 months'!D:D="1 or more per day",1)))))</f>
        <v>0.08</v>
      </c>
      <c r="E41">
        <f>IF('6 months'!E:E="Never/less than 1 per month",0.02,IF('6 months'!E:E="1-3 per month",0.08,IF('6 months'!E:E="once per week",0.14,IF('6 months'!E:E="2-4 per week",0.43,IF('6 months'!E:E="1 or more per day",1)))))</f>
        <v>0.08</v>
      </c>
      <c r="F41">
        <f>IF('6 months'!F:F="Never/less than 1/month",0.02,IF('6 months'!F:F="1-3 times/month",0.08,IF('6 months'!F:F="once per week",0.14,IF('6 months'!F:F="2-4 times/week",0.43,IF('6 months'!F:F="more than 4 times/week",0.8)))))</f>
        <v>0.43</v>
      </c>
      <c r="G41">
        <f>IF('6 months'!G:G="Never/less than 1/month",0.02,IF('6 months'!G:G="1-3 times per month",0.08,IF('6 months'!G:G="once per week",0.14,IF('6 months'!G:G="2-6 times/week",0.8,IF('6 months'!G:G="1 or more per day",1)))))</f>
        <v>0.02</v>
      </c>
      <c r="H41">
        <f>IF('6 months'!H:H="Never/less than 1 per month",0.02,IF('6 months'!H:H="1-3 per month",0.08,IF('6 months'!H:H="once per week",0.14,IF('6 months'!H:H="2-4 per week",0.43,IF('6 months'!H:H="more than 4 per week",0.8)))))</f>
        <v>0.43</v>
      </c>
      <c r="I41">
        <f>IF('6 months'!I:I="Never/less than 1 per month",0.02,IF('6 months'!I:I="1-3 per month",0.08,IF('6 months'!I:I="once per week",0.14,IF('6 months'!I:I="2-4 per week",0.43,IF('6 months'!I:I="more than 4 per week",0.8)))))</f>
        <v>0.08</v>
      </c>
      <c r="J41">
        <f>IF('6 months'!J:J="Never/less than 1 per month",0.02,IF('6 months'!J:J="1-3 per month",0.08,IF('6 months'!J:J="once per week",0.14,IF('6 months'!J:J="2-4 per week",0.43,IF('6 months'!J:J="more than 4 per week",0.8)))))</f>
        <v>0.02</v>
      </c>
      <c r="K41">
        <f>IF('6 months'!K:K="Never/less than 1 per month",0.02,IF('6 months'!K:K="1-3 per month",0.08,IF('6 months'!K:K="1 per week",0.14,IF('6 months'!K:K="2-4 per week",0.8,IF('6 months'!K:K="more than 4 per week",0.8)))))</f>
        <v>0.02</v>
      </c>
      <c r="L41">
        <f>IF('6 months'!L:L="Never/less than 1/month",0.02,IF('6 months'!L:L="1-3 times/month",0.08,IF('6 months'!L:L="once per week",0.14,IF('6 months'!L:L="2-4 times/week",0.43,IF('6 months'!L:L="more than 4 times/week",0.8)))))</f>
        <v>0.08</v>
      </c>
      <c r="M41">
        <f>IF('6 months'!M:M="Never/less than 1/month",0.02,IF('6 months'!M:M="1-3 times/month",0.08,IF('6 months'!M:M="once per week",0.14,IF('6 months'!M:M="2-4 times/week",0.43,IF('6 months'!M:M="more than 4 times/week",0.8)))))</f>
        <v>0.08</v>
      </c>
      <c r="N41">
        <f>IF('6 months'!N:N="Never/less than 1 per month",0.02,IF('6 months'!N:N="1-3 per month",0.08,IF('6 months'!N:N="1 per week",0.14,IF('6 months'!N:N="2-4 per week",0.8,IF('6 months'!N:N="more than 4 per week",0.8)))))</f>
        <v>0.02</v>
      </c>
      <c r="O41">
        <f>IF('6 months'!O:O="Never/less than 1 per month",0.02,IF('6 months'!O:O="1-3 per month",0.08,IF('6 months'!O:O="one per week",0.14,IF('6 months'!O:O="2-6 per week",0.8,IF('6 months'!O:O="1 or more per day",1)))))</f>
        <v>0.02</v>
      </c>
      <c r="P41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41">
        <f>IF('6 months'!Q:Q="Never/less than 1 per month",0.02,IF('6 months'!Q:Q="1-3 per month",0.08,IF('6 months'!Q:Q="1 per week",0.14,IF('6 months'!Q:Q="2-6 per week",0.8,IF('6 months'!Q:Q="1 per day",1,IF('6 months'!Q:Q="more than 1 per day",2.5))))))</f>
        <v>0.8</v>
      </c>
      <c r="R41">
        <f>IF('6 months'!R:R="Never/less than once per month",0.02,IF('6 months'!R:R="1-3 times per month",0.08,IF('6 months'!R:R="once per week",0.14,IF('6 months'!R:R="more than once week",0.43))))</f>
        <v>0.02</v>
      </c>
      <c r="S41">
        <f>IF('6 months'!S:S="Never/less than 1 per month",0.02,IF('6 months'!S:S="1-3 per month",0.08,IF('6 months'!S:S="1 per week",0.14,IF('6 months'!S:S="more than 1 per week",0.8))))</f>
        <v>0.02</v>
      </c>
      <c r="T41">
        <f>IF('6 months'!T:T="Never/less than once per month",0.02,IF('6 months'!T:T="1-3 times per month",0.08,IF('6 months'!T:T="once per week",0.14,IF('6 months'!T:T="more than once week",0.43))))</f>
        <v>0.08</v>
      </c>
      <c r="U41">
        <f>IF('6 months'!U:U="Never/less than 1/month",0.02,IF('6 months'!U:U="1-3 times/month",0.08,IF('6 months'!U:U="once per week",0.14,IF('6 months'!U:U="2-4 times/week",0.43,IF('6 months'!U:U="more than 4 times/week",0.8)))))</f>
        <v>0.43</v>
      </c>
      <c r="V41">
        <f>IF('6 months'!V:V="Never/less than 1/month",0.02,IF('6 months'!V:V="1-3 times/month",0.08,IF('6 months'!V:V="once per week",0.14,IF('6 months'!V:V="2-4 times/week",0.43,IF('6 months'!V:V="more than 4 times/week",0.8)))))</f>
        <v>0.02</v>
      </c>
      <c r="W41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41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0.8</v>
      </c>
      <c r="Y41">
        <f>IF('6 months'!Y:Y="Never/less than 1 per month",0.02,IF('6 months'!Y:Y="1-3 per month",0.08,IF('6 months'!Y:Y="once per week",0.14,IF('6 months'!Y:Y="2-4 per week",0.43,IF('6 months'!Y:Y="more than 4 per week",0.8)))))</f>
        <v>0.14000000000000001</v>
      </c>
      <c r="Z41">
        <f>IF('6 months'!Z:Z="Never/less than 1 per month",0.02,IF('6 months'!Z:Z="1-3 per month",0.08,IF('6 months'!Z:Z="once per week",0.14,IF('6 months'!Z:Z="2-4 per week",0.43,IF('6 months'!Z:Z="more than 4 per week",0.8)))))</f>
        <v>0.08</v>
      </c>
      <c r="AA41">
        <f>IF('6 months'!AA:AA="Never/less than 1 per month",0.02,IF('6 months'!AA:AA="1-3 per month",0.08,IF('6 months'!AA:AA="once per week",0.14,IF('6 months'!AA:AA="2-4 per week",0.43,IF('6 months'!AA:AA="more than 4 per week",0.8)))))</f>
        <v>0.14000000000000001</v>
      </c>
      <c r="AB41">
        <f>IF('6 months'!AB:AB="Never/less than 1 per month",0.02,IF('6 months'!AB:AB="1-3 per month",0.08,IF('6 months'!AB:AB="once per week",0.14,IF('6 months'!AB:AB="2-4 per week",0.43,IF('6 months'!AB:AB="more than 4 per week",0.8)))))</f>
        <v>0.02</v>
      </c>
      <c r="AC41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41">
        <f>IF('6 months'!AD:AD="Never/less than 1 per month",0.02,IF('6 months'!AD:AD="1-3 per month",0.08,IF('6 months'!AD:AD="one per week",0.14,IF('6 months'!AD:AD="2-4 per week",0.43,IF('6 months'!AD:AD="more than 4 per week",0.8)))))</f>
        <v>0.02</v>
      </c>
      <c r="AE41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0.02</v>
      </c>
      <c r="AF41">
        <f>IF('6 months'!AF:AF="Never/less than 1 per month",0.02,IF('6 months'!AF:AF="1-3 per month",0.08,IF('6 months'!AF:AF="one per week",0.14,IF('6 months'!AF:AF="2-6 per week",0.8,IF('6 months'!AF:AF="1 or more per day",1)))))</f>
        <v>0.02</v>
      </c>
      <c r="AG41">
        <f>IF('6 months'!AG:AG="never/less than 1 per month",0.02,IF('6 months'!AG:AG="1-3 times per month",0.08,IF('6 months'!AG:AG="once per week",0.14,IF('6 months'!AG:AG="2-4 times per week",0.43,IF('6 months'!AG:AG="more than 4 times per week",0.8)))))</f>
        <v>0.02</v>
      </c>
      <c r="AH41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0.8</v>
      </c>
      <c r="AI41">
        <f>IF('6 months'!AI:AI="Never/less than once per month",0.02,IF('6 months'!AI:AI="1-3 times per month",0.08,IF('6 months'!AI:AI="once per week",0.14,IF('6 months'!AI:AI="more than once week",0.43))))</f>
        <v>0.02</v>
      </c>
      <c r="AJ41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41">
        <f>IF('6 months'!AK:AK="Never/less than 1 per month",0.02,IF('6 months'!AK:AK="1-3 per month",0.08,IF('6 months'!AK:AK="one per week",0.14,IF('6 months'!AK:AK="2-6 per week",0.8,IF('6 months'!AK:AK="1 or more per day",1)))))</f>
        <v>0.02</v>
      </c>
      <c r="AL41">
        <f>IF('6 months'!AL:AL="Never/less than 1/month",0.02,IF('6 months'!AL:AL="1-3 times/month",0.08,IF('6 months'!AL:AL="once per week",0.14,IF('6 months'!AL:AL="2-4 times/week",0.43,IF('6 months'!AL:AL="more than 4 times/week",0.8)))))</f>
        <v>0.14000000000000001</v>
      </c>
      <c r="AM41">
        <f>IF('6 months'!AM:AM="Never/less than 1 per month",0.02,IF('6 months'!AM:AM="1-3 per month",0.08,IF('6 months'!AM:AM="one per week",0.14,IF('6 months'!AM:AM="2-6 per week",0.8,IF('6 months'!AM:AM="1 or more per day",1)))))</f>
        <v>0.02</v>
      </c>
      <c r="AN41">
        <f>IF('6 months'!AN:AN="Never/less than 1 per month",0.02,IF('6 months'!AN:AN="1-3 per month",0.08,IF('6 months'!AN:AN="1 per week",0.14,IF('6 months'!AN:AN="2-4 per week",0.8,IF('6 months'!AN:AN="more than 4 per week",0.8)))))</f>
        <v>0.08</v>
      </c>
      <c r="AO41">
        <f>IF('6 months'!AO:AO="Never/less than 1 per month",0.02,IF('6 months'!AO:AO="1-3 per month",0.08,IF('6 months'!AO:AO="once per week",0.14,IF('6 months'!AO:AO="2-4 per week",0.43,IF('6 months'!AO:AO="more than 4 per week",0.8)))))</f>
        <v>0.08</v>
      </c>
      <c r="AP41">
        <f>IF('6 months'!AP:AP="Never/less than 1 per month",0.02,IF('6 months'!AP:AP="1-3 per month",0.08,IF('6 months'!AP:AP="1 per week",0.14,IF('6 months'!AP:AP="more than 1 per week",0.8))))</f>
        <v>0.02</v>
      </c>
      <c r="AQ41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41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41">
        <f>IF('6 months'!AS:AS="Never/less than 1 per month",0.02,IF('6 months'!AS:AS="1-3 per month",0.08,IF('6 months'!AS:AS="1 per week",0.14,IF('6 months'!AS:AS="2-4 per week",0.43,IF('6 months'!AS:AS="more than 4 per week",0.8)))))</f>
        <v>0.08</v>
      </c>
      <c r="AT41">
        <f>IF('6 months'!AT:AT="Never/less than 1 per month",0.02,IF('6 months'!AT:AT="1-3 per month",0.08,IF('6 months'!AT:AT="1-4 per week",0.43,IF('6 months'!AT:AT="more than 4 per week",0.8))))</f>
        <v>0.02</v>
      </c>
      <c r="AU41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41">
        <f>IF('6 months'!AV:AV="Never/less than 1 per month",0.02,IF('6 months'!AV:AV="1-3 per month",0.08,IF('6 months'!AV:AV="one per week",0.14,IF('6 months'!AV:AV="2-6 per week",0.8,IF('6 months'!AV:AV="1 or more per day",1)))))</f>
        <v>0.02</v>
      </c>
      <c r="AW41">
        <f>IF('6 months'!AW:AW="Never/less than 1 per month",0.02,IF('6 months'!AW:AW="1-3 per month",0.08,IF('6 months'!AW:AW="once per week",0.14,IF('6 months'!AW:AW="2-4 per week",0.43,IF('6 months'!AW:AW="more than 4 per week",0.8)))))</f>
        <v>0.8</v>
      </c>
      <c r="AX41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41">
        <f>IF('6 months'!AY:AY="Never/less than 1 per month",0.02,IF('6 months'!AY:AY="1-3 per month",0.08,IF('6 months'!AY:AY="1 per week",0.14,IF('6 months'!AY:AY="2-4 per week",0.43,IF('6 months'!AY:AY="more than 4 per week",0.8)))))</f>
        <v>0.08</v>
      </c>
      <c r="AZ41">
        <f>IF('6 months'!AZ:AZ="Never/less than 1 per month",0.02,IF('6 months'!AZ:AZ="1-3 per month",0.08,IF('6 months'!AZ:AZ="once per week",0.14,IF('6 months'!AZ:AZ="2-4 per week",0.43,IF('6 months'!AZ:AZ="more than 4 per week",0.8)))))</f>
        <v>0.02</v>
      </c>
      <c r="BA41">
        <f>IF('6 months'!BA:BA="Never/less than 1 per month",0.02,IF('6 months'!BA:BA="1-3 per month",0.08,IF('6 months'!BA:BA="1 per week",0.14,IF('6 months'!BA:BA="2-4 per week",0.8,IF('6 months'!BA:BA="more than 4 per week",0.8)))))</f>
        <v>0.02</v>
      </c>
      <c r="BB41">
        <f>IF('6 months'!BB:BB="Never/less than 1 per month",0.02,IF('6 months'!BB:BB="1-3 per month",0.08,IF('6 months'!BB:BB="1 per week",0.14,IF('6 months'!BB:BB="2-4 per week",0.8,IF('6 months'!BB:BB="more than 4 per week",0.8)))))</f>
        <v>0.8</v>
      </c>
      <c r="BC41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41">
        <f>IF('6 months'!BD:BD="Never/less than 1 per month",0.02,IF('6 months'!BD:BD="1-3 per month",0.08,IF('6 months'!BD:BD="1 per week",0.14,IF('6 months'!BD:BD="more than 1 per week",0.8))))</f>
        <v>0.08</v>
      </c>
      <c r="BE41">
        <f>IF('6 months'!BE:BE="Never/less than 1 per month",0.02,IF('6 months'!BE:BE="1-3 per month",0.08,IF('6 months'!BE:BE="1 per week",0.14,IF('6 months'!BE:BE="more than 1 per week",0.8))))</f>
        <v>0.02</v>
      </c>
      <c r="BF41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41">
        <f>IF('6 months'!BG:BG="Never/less than 1/month",0.02,IF('6 months'!BG:BG="1-3 times/month",0.08,IF('6 months'!BG:BG="once per week",0.14,IF('6 months'!BG:BG="2-4 times/week",0.43,IF('6 months'!BG:BG="more than 4 times/week",0.8)))))</f>
        <v>0.43</v>
      </c>
      <c r="BH41">
        <f>IF('6 months'!BH:BH="Never/less than 1/month",0.02,IF('6 months'!BH:BH="1-3 times/month",0.08,IF('6 months'!BH:BH="once per week",0.14,IF('6 months'!BH:BH="2-4 times/week",0.43,IF('6 months'!BH:BH="more than 4 times/week",0.8)))))</f>
        <v>0.08</v>
      </c>
      <c r="BI41">
        <f>IF('6 months'!BI:BI="Never/less than 1/month",0.02,IF('6 months'!BI:BI="1-3 times/month",0.08,IF('6 months'!BI:BI="once per week",0.14,IF('6 months'!BI:BI="2-4 times/week",0.43,IF('6 months'!BI:BI="1 or more per day",1)))))</f>
        <v>0.14000000000000001</v>
      </c>
      <c r="BJ41">
        <f>IF('6 months'!BJ:BJ="Never/less than 1 per month",0.02,IF('6 months'!BJ:BJ="1-3 per month",0.08,IF('6 months'!BJ:BJ="one per week",0.14,IF('6 months'!BJ:BJ="2-4 per week",0.43,IF('6 months'!BJ:BJ="more than 4 per week",0.8)))))</f>
        <v>0.08</v>
      </c>
      <c r="BK41">
        <f>IF('6 months'!BK:BK="Never/less than 1 per month",0.02,IF('6 months'!BK:BK="1-3 per month",0.08,IF('6 months'!BK:BK="once per week",0.14,IF('6 months'!BK:BK="2-4 per week",0.43,IF('6 months'!BK:BK="more than 4 per week",0.8)))))</f>
        <v>0.14000000000000001</v>
      </c>
      <c r="BL41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41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41">
        <f>IF('6 months'!BN:BN="Never/less than 1 per month",0.02,IF('6 months'!BN:BN="1-3 per month",0.08,IF('6 months'!BN:BN="once per week",0.14,IF('6 months'!BN:BN="2-4 per week",0.43,IF('6 months'!BN:BN="more than 4 per week",0.8)))))</f>
        <v>0.02</v>
      </c>
      <c r="BO41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41">
        <f>IF('6 months'!BP:BP="Never/less than 1 per month",0.02,IF('6 months'!BP:BP="1-3 per month",0.08,IF('6 months'!BP:BP="one per week",0.14,IF('6 months'!BP:BP="2-4 per week",0.43,IF('6 months'!BP:BP="more than 4 per week",0.8)))))</f>
        <v>0.43</v>
      </c>
      <c r="BQ41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41">
        <f>IF('6 months'!BR:BR="never/less than 1 per month",0.02,IF('6 months'!BR:BR="1-3 times per month",0.08,IF('6 months'!BR:BR="once per week",0.14,IF('6 months'!BR:BR="2-4 times per week",0.43,IF('6 months'!BR:BR="more than 4 times per week",0.8)))))</f>
        <v>0.43</v>
      </c>
      <c r="BS41">
        <f>IF('6 months'!BS:BS="Never/less than 1 per month",0.02,IF('6 months'!BS:BS="1-3 per month",0.08,IF('6 months'!BS:BS="once per week",0.14,IF('6 months'!BS:BS="2-4 per week",0.43,IF('6 months'!BS:BS="more than 4 per week",0.8)))))</f>
        <v>0.02</v>
      </c>
      <c r="BT41">
        <f>IF('6 months'!BT:BT="Never/less than 1/month",0.02,IF('6 months'!BT:BT="1-3 times per month",0.08,IF('6 months'!BT:BT="once per week",0.14,IF('6 months'!BT:BT="2-6 times/week",0.8,IF('6 months'!BT:BT="1 or more per day",1)))))</f>
        <v>0.02</v>
      </c>
      <c r="BU41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41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41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41">
        <f>IF('6 months'!BX:BX="Never/less than 1 per month",0.02,IF('6 months'!BX:BX="1-3 per month",0.08,IF('6 months'!BX:BX="once per week",0.14,IF('6 months'!BX:BX="2-4 per week",0.43,IF('6 months'!BX:BX="more than 4 per week",0.8)))))</f>
        <v>0.08</v>
      </c>
      <c r="BY41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41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41">
        <f>IF('6 months'!CA:CA="Never/less than 1 per month",0.02,IF('6 months'!CA:CA="1-3 per month",0.08,IF('6 months'!CA:CA="once per week",0.14,IF('6 months'!CA:CA="2-4 per week",0.43,IF('6 months'!CA:CA="more than 4 per week",0.8)))))</f>
        <v>0.02</v>
      </c>
      <c r="CB41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41">
        <f>IF('6 months'!CC:CC="Never/less than 1 per month",0.02,IF('6 months'!CC:CC="1-3 per month",0.08,IF('6 months'!CC:CC="one per week",0.14,IF('6 months'!CC:CC="2-6 per week",0.8,IF('6 months'!CC:CC="1 or more per day",1)))))</f>
        <v>0.08</v>
      </c>
      <c r="CD41">
        <f>IF('6 months'!CD:CD="Never/less than 1/month",0.02,IF('6 months'!CD:CD="1-3 times/month",0.08,IF('6 months'!CD:CD="once per week",0.14,IF('6 months'!CD:CD="2-4 times/week",0.43,IF('6 months'!CD:CD="more than 4 times/week",0.8)))))</f>
        <v>0.02</v>
      </c>
      <c r="CE41">
        <f>IF('6 months'!CE:CE="Never/less than 1 per month",0.02,IF('6 months'!CE:CE="1-3 per month",0.08,IF('6 months'!CE:CE="1 per week",0.14,IF('6 months'!CE:CE="2-4 per week",0.8,IF('6 months'!CE:CE="more than 4 per week",0.8)))))</f>
        <v>0.08</v>
      </c>
      <c r="CF41">
        <f>IF('6 months'!CF:CF="Never/less than 1 per month",0.02,IF('6 months'!CF:CF="1-3 per month",0.08,IF('6 months'!CF:CF="once per week",0.14,IF('6 months'!CF:CF="2-4 per week",0.43,IF('6 months'!CF:CF="more than 4 per week",0.8)))))</f>
        <v>0.02</v>
      </c>
      <c r="CG41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0.02</v>
      </c>
      <c r="CH41">
        <f>IF('6 months'!CH:CH="Never/less than once per month",0.02,IF('6 months'!CH:CH="1-3 times per month",0.08,IF('6 months'!CH:CH="once per week",0.14,IF('6 months'!CH:CH="more than once week",0.43))))</f>
        <v>0.02</v>
      </c>
      <c r="CI41">
        <f>IF('6 months'!CI:CI="Never/less than once per month",0.02,IF('6 months'!CI:CI="1-3 times per month",0.08,IF('6 months'!CI:CI="once per week",0.14,IF('6 months'!CI:CI="more than once week",0.43))))</f>
        <v>0.02</v>
      </c>
      <c r="CJ41">
        <f>IF('6 months'!CJ:CJ="Never/less than 1/month",0.02,IF('6 months'!CJ:CJ="1-3 times per month",0.08,IF('6 months'!CJ:CJ="once per week",0.14,IF('6 months'!CJ:CJ="2-6 times/week",0.8,IF('6 months'!CJ:CJ="1 or more per day",1)))))</f>
        <v>0.08</v>
      </c>
      <c r="CK41">
        <f>IF('6 months'!CK:CK="Never/less than 1 per month",0.02,IF('6 months'!CK:CK="1-3 per month",0.08,IF('6 months'!CK:CK="one per week",0.14,IF('6 months'!CK:CK="2-6 per week",0.8,IF('6 months'!CK:CK="1 or more per day",1)))))</f>
        <v>0.02</v>
      </c>
      <c r="CL41">
        <f>IF('6 months'!CL:CL="Never/less than 1 per month",0.02,IF('6 months'!CL:CL="1-3 per month",0.08,IF('6 months'!CL:CL="one per week",0.14,IF('6 months'!CL:CL="2-6 per week",0.8,IF('6 months'!CL:CL="1 or more per day",1)))))</f>
        <v>0.02</v>
      </c>
      <c r="CM41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41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41">
        <f>IF('6 months'!CO:CO="Never/less than 1 per month",0.02,IF('6 months'!CO:CO="1-3 per month",0.08,IF('6 months'!CO:CO="1 per week",0.14,IF('6 months'!CO:CO="more than 1 per week",0.8))))</f>
        <v>0.02</v>
      </c>
      <c r="CP41">
        <f>IF('6 months'!CP:CP="Never/less than 1 per month",0.02,IF('6 months'!CP:CP="1-3 per month",0.08,IF('6 months'!CP:CP="1 per week",0.14,IF('6 months'!CP:CP="2-4 per week",0.8,IF('6 months'!CP:CP="more than 4 per week",0.8)))))</f>
        <v>0.8</v>
      </c>
      <c r="CQ41">
        <f>IF('6 months'!CQ:CQ="Never/less than once per month",0.02,IF('6 months'!CQ:CQ="1-3 times per month",0.08,IF('6 months'!CQ:CQ="once per week",0.14,IF('6 months'!CQ:CQ="more than once week",0.43))))</f>
        <v>0.02</v>
      </c>
      <c r="CR41">
        <f>IF('6 months'!CR:CR="Never/less than 1/month",0.02,IF('6 months'!CR:CR="1-3 times/month",0.08,IF('6 months'!CR:CR="once per week",0.14,IF('6 months'!CR:CR="2-4 times/week",0.43,IF('6 months'!CR:CR="more than 4 times/week",0.8)))))</f>
        <v>0.14000000000000001</v>
      </c>
      <c r="CS41">
        <f>IF('6 months'!CS:CS="Never/less than 1 per month",0.02,IF('6 months'!CS:CS="1-3 per month",0.08,IF('6 months'!CS:CS="one per week",0.14,IF('6 months'!CS:CS="2-4 per week",0.43,IF('6 months'!CS:CS="more than 4 per week",0.8)))))</f>
        <v>0.02</v>
      </c>
      <c r="CT41">
        <f>IF('6 months'!CT:CT="Never/less than 1 per month",0.02,IF('6 months'!CT:CT="1-3 per month",0.08,IF('6 months'!CT:CT="1 per week",0.14,IF('6 months'!CT:CT="more than 1 per week",0.8))))</f>
        <v>0.08</v>
      </c>
      <c r="CU41">
        <f>IF('6 months'!CU:CU="Never/less than 1/month",0.02,IF('6 months'!CU:CU="1-3 times per month",0.08,IF('6 months'!CU:CU="once per week",0.14,IF('6 months'!CU:CU="2-6 times/week",0.8,IF('6 months'!CU:CU="1 or more per day",1)))))</f>
        <v>0.08</v>
      </c>
      <c r="CV41">
        <f>IF('6 months'!CV:CV="Never/less than 1/month",0.02,IF('6 months'!CV:CV="1-3 times/month",0.08,IF('6 months'!CV:CV="once per week",0.14,IF('6 months'!CV:CV="2-4 times/week",0.43,IF('6 months'!CV:CV="more than 4 times/week",0.8)))))</f>
        <v>0.14000000000000001</v>
      </c>
      <c r="CW41">
        <f>IF('6 months'!CW:CW="Never/less than 1 per month",0.02,IF('6 months'!CW:CW="1-3 per month",0.08,IF('6 months'!CW:CW="1 per week",0.14,IF('6 months'!CW:CW="more than 1 per week",0.8))))</f>
        <v>0.02</v>
      </c>
      <c r="CX41">
        <f>IF('6 months'!CX:CX="Never/less than once per month",0.02,IF('6 months'!CX:CX="1-3 times per month",0.08,IF('6 months'!CX:CX="once per week",0.14,IF('6 months'!CX:CX="more than once week",0.43))))</f>
        <v>0.08</v>
      </c>
      <c r="CY41">
        <f>IF('6 months'!CY:CY="Never/less than 1 per month",0.02,IF('6 months'!CY:CY="1-3 per month",0.08,IF('6 months'!CY:CY="once per week",0.14,IF('6 months'!CY:CY="2-4 per week",0.43,IF('6 months'!CY:CY="more than 4 per week",0.8)))))</f>
        <v>0.14000000000000001</v>
      </c>
      <c r="CZ41">
        <f>IF('6 months'!CZ:CZ="Never/less than 1 per month",0.02,IF('6 months'!CZ:CZ="1-3 per month",0.08,IF('6 months'!CZ:CZ="1-4 per week",0.43,IF('6 months'!CZ:CZ="more than 4 per week",0.8))))</f>
        <v>0.02</v>
      </c>
      <c r="DA41">
        <f>IF('6 months'!DA:DA="Never/less than 1 per month",0.02,IF('6 months'!DA:DA="1-3 per month",0.08,IF('6 months'!DA:DA="once per week",0.14,IF('6 months'!DA:DA="2-4 per week",0.43,IF('6 months'!DA:DA="more than 4 per week",0.8)))))</f>
        <v>0.02</v>
      </c>
      <c r="DB41">
        <f>IF('6 months'!DB:DB="Never/less than 1 per month",0.02,IF('6 months'!DB:DB="1-3 per month",0.08,IF('6 months'!DB:DB="1-4 per week",0.43,IF('6 months'!DB:DB="more than 4 per week",0.8))))</f>
        <v>0.02</v>
      </c>
      <c r="DC41">
        <f>IF('6 months'!DC:DC="Never/less than 1 per month",0.02,IF('6 months'!DC:DC="1-3 per month",0.08,IF('6 months'!DC:DC="once per week",0.14,IF('6 months'!DC:DC="2-4 per week",0.43,IF('6 months'!DC:DC="more than 4 per week",0.8)))))</f>
        <v>0.43</v>
      </c>
      <c r="DD41">
        <f>IF('6 months'!DD:DD="Never/less than 1 per month",0.02,IF('6 months'!DD:DD="1-3 per month",0.08,IF('6 months'!DD:DD="one per week",0.14,IF('6 months'!DD:DD="2-4 per week",0.43,IF('6 months'!DD:DD="more than 4 per week",0.8)))))</f>
        <v>0.02</v>
      </c>
      <c r="DE41">
        <f>IF('6 months'!DE:DE="Never/less than 1 per month",0.02,IF('6 months'!DE:DE="1-3 per month",0.08,IF('6 months'!DE:DE="1 per week",0.14,IF('6 months'!DE:DE="2-4 per week",0.8,IF('6 months'!DE:DE="more than 4 per week",0.8)))))</f>
        <v>0.08</v>
      </c>
      <c r="DF41">
        <f>IF('6 months'!DF:DF="Never/less than once per month",0.02,IF('6 months'!DF:DF="1-3 times per month",0.08,IF('6 months'!DF:DF="once per week",0.14,IF('6 months'!DF:DF="more than once week",0.43))))</f>
        <v>0.02</v>
      </c>
      <c r="DG41">
        <f>IF('6 months'!DG:DG="Never/less than 1 per month",0.02,IF('6 months'!DG:DG="1-3 per month",0.08,IF('6 months'!DG:DG="1 per week",0.14,IF('6 months'!DG:DG="more than 1 per week",0.8))))</f>
        <v>0.08</v>
      </c>
      <c r="DH41">
        <f>IF('6 months'!DH:DH="Never/less than 1 per month",0.02,IF('6 months'!DH:DH="1-3 per month",0.08,IF('6 months'!DH:DH="once per week",0.14,IF('6 months'!DH:DH="2-4 per week",0.43,IF('6 months'!DH:DH="more than 4 per week",0.8)))))</f>
        <v>0.08</v>
      </c>
      <c r="DI41">
        <f>IF('6 months'!DI:DI="Never/less than 1/month",0.02,IF('6 months'!DI:DI="1-3 times/month",0.08,IF('6 months'!DI:DI="once per week",0.14,IF('6 months'!DI:DI="2-4 times/week",0.43,IF('6 months'!DI:DI="1 or more per day",1)))))</f>
        <v>0.08</v>
      </c>
      <c r="DJ41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41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0.8</v>
      </c>
      <c r="DL41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41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41">
        <f>IF('6 months'!DN:DN="Never/less than 1 per month",0.02,IF('6 months'!DN:DN="1-3 per month",0.08,IF('6 months'!DN:DN="one per week",0.14,IF('6 months'!DN:DN="2-4 per week",0.43,IF('6 months'!DN:DN="more than 4 per week",0.8)))))</f>
        <v>0.43</v>
      </c>
      <c r="DO41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41">
        <f>IF('6 months'!DP:DP="Never/less than 1 per month",0.02,IF('6 months'!DP:DP="1-3 per month",0.08,IF('6 months'!DP:DP="once per week",0.14,IF('6 months'!DP:DP="2-4 per week",0.43,IF('6 months'!DP:DP="more than 4 per week",0.8)))))</f>
        <v>0.14000000000000001</v>
      </c>
      <c r="DQ41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41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41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41">
        <f>IF('6 months'!DT:DT="Never/less than 1 per month",0.02,IF('6 months'!DT:DT="1-3 per month",0.08,IF('6 months'!DT:DT="once per week",0.14,IF('6 months'!DT:DT="2-4 per week",0.43,IF('6 months'!DT:DT="more than 4  per week",0.8)))))</f>
        <v>0.08</v>
      </c>
      <c r="DU41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41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41">
        <f>IF('6 months'!DW:DW="Never/less than 1 per month",0.02,IF('6 months'!DW:DW="1-3 per month",0.08,IF('6 months'!DW:DW="once per week",0.14,IF('6 months'!DW:DW="2-4 per week",0.43,IF('6 months'!DW:DW="more than 4 per week",0.8)))))</f>
        <v>0.08</v>
      </c>
      <c r="DX41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41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41">
        <f>IF('6 months'!DZ:DZ="Never/less than 1/month",0.02,IF('6 months'!DZ:DZ="1-3 times/month",0.08,IF('6 months'!DZ:DZ="once per week",0.14,IF('6 months'!DZ:DZ="2-4 times/week",0.43,IF('6 months'!DZ:DZ="more than 4 times/week",0.8)))))</f>
        <v>0.14000000000000001</v>
      </c>
      <c r="EA41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41">
        <f>IF('6 months'!EB:EB="Never/less than 1 per month",0.02,IF('6 months'!EB:EB="1-3 per month",0.08,IF('6 months'!EB:EB="once per week",0.14,IF('6 months'!EB:EB="2-4 per week",0.43,IF('6 months'!EB:EB="more than 4 per week",0.8)))))</f>
        <v>0.08</v>
      </c>
      <c r="EC41">
        <f>IF('6 months'!EC:EC="Never/less than 1 per month",0.02,IF('6 months'!EC:EC="1-3 per month",0.08,IF('6 months'!EC:EC="once per week",0.14,IF('6 months'!EC:EC="2-4 per week",0.43,IF('6 months'!EC:EC="more than 4 per week",0.8)))))</f>
        <v>0.08</v>
      </c>
      <c r="ED41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41">
        <f>IF('6 months'!EE:EE="Never/less than 1/month",0.02,IF('6 months'!EE:EE="1-3 times per month",0.08,IF('6 months'!EE:EE="once per week",0.14,IF('6 months'!EE:EE="2-6 times/week",0.8,IF('6 months'!EE:EE="1 or more per day",1)))))</f>
        <v>0.02</v>
      </c>
      <c r="EF41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41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41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41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3</v>
      </c>
      <c r="EJ41">
        <f>IF('6 months'!EJ:EJ="Never/less than once per month",0.02,IF('6 months'!EJ:EJ="1-3 times per month",0.08,IF('6 months'!EJ:EJ="once per week",0.14,IF('6 months'!EJ:EJ="more than once week",0.43))))</f>
        <v>0.08</v>
      </c>
      <c r="EK41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41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0.02</v>
      </c>
      <c r="EM41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0.02</v>
      </c>
      <c r="EN41">
        <f>IF('6 months'!EN:EN="Never/less than 1 per month",0.02,IF('6 months'!EN:EN="1-3 per month",0.08,IF('6 months'!EN:EN="1 per week",0.14,IF('6 months'!EN:EN="2-4 per week",0.8,IF('6 months'!EN:EN="more than 4 per week",0.8)))))</f>
        <v>0.8</v>
      </c>
      <c r="EO41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0.43</v>
      </c>
      <c r="EP41">
        <f>IF('6 months'!EP:EP="Never/less than 1/month",0.02,IF('6 months'!EP:EP="1-3 times/month",0.08,IF('6 months'!EP:EP="once per week",0.14,IF('6 months'!EP:EP="2-4 times/week",0.43,IF('6 months'!EP:EP="more than 4 times/week",0.8)))))</f>
        <v>0.08</v>
      </c>
      <c r="EQ41">
        <f>IF('6 months'!EQ:EQ="Never/less than 1/month",0.02,IF('6 months'!EQ:EQ="1-3 times/month",0.08,IF('6 months'!EQ:EQ="once per week",0.14,IF('6 months'!EQ:EQ="2-4 times/week",0.43,IF('6 months'!EQ:EQ="more than 4 times/week",0.8)))))</f>
        <v>0.02</v>
      </c>
    </row>
    <row r="42" spans="1:147" x14ac:dyDescent="0.25">
      <c r="A42">
        <v>223</v>
      </c>
      <c r="B42">
        <f>IF('6 months'!B:B="Never/less than 1/month",0.02,IF('6 months'!B:B="1-3 times per month",0.08,IF('6 months'!B:B="once per week",0.14,IF('6 months'!B:B="2-6 times/week",0.8,IF('6 months'!B:B="1 or more per day",1)))))</f>
        <v>0.14000000000000001</v>
      </c>
      <c r="C42">
        <f>IF('6 months'!C:C="Never/less than 1/month",0.02,IF('6 months'!C:C="1-3 times per month",0.08,IF('6 months'!C:C="once per week",0.14,IF('6 months'!C:C="2-6 times/week",0.8,IF('6 months'!C:C="1 or more per day",1)))))</f>
        <v>0.08</v>
      </c>
      <c r="D42">
        <f>IF('6 months'!D:D="Never/less than 1/month",0.02,IF('6 months'!D:D="1-3 times per month",0.08,IF('6 months'!D:D="once per week",0.14,IF('6 months'!D:D="2-6 times/week",0.8,IF('6 months'!D:D="1 or more per day",1)))))</f>
        <v>0.08</v>
      </c>
      <c r="E42">
        <f>IF('6 months'!E:E="Never/less than 1 per month",0.02,IF('6 months'!E:E="1-3 per month",0.08,IF('6 months'!E:E="once per week",0.14,IF('6 months'!E:E="2-4 per week",0.43,IF('6 months'!E:E="1 or more per day",1)))))</f>
        <v>0.08</v>
      </c>
      <c r="F42">
        <f>IF('6 months'!F:F="Never/less than 1/month",0.02,IF('6 months'!F:F="1-3 times/month",0.08,IF('6 months'!F:F="once per week",0.14,IF('6 months'!F:F="2-4 times/week",0.43,IF('6 months'!F:F="more than 4 times/week",0.8)))))</f>
        <v>0.14000000000000001</v>
      </c>
      <c r="G42">
        <f>IF('6 months'!G:G="Never/less than 1/month",0.02,IF('6 months'!G:G="1-3 times per month",0.08,IF('6 months'!G:G="once per week",0.14,IF('6 months'!G:G="2-6 times/week",0.8,IF('6 months'!G:G="1 or more per day",1)))))</f>
        <v>0.02</v>
      </c>
      <c r="H42">
        <f>IF('6 months'!H:H="Never/less than 1 per month",0.02,IF('6 months'!H:H="1-3 per month",0.08,IF('6 months'!H:H="once per week",0.14,IF('6 months'!H:H="2-4 per week",0.43,IF('6 months'!H:H="more than 4 per week",0.8)))))</f>
        <v>0.14000000000000001</v>
      </c>
      <c r="I42">
        <f>IF('6 months'!I:I="Never/less than 1 per month",0.02,IF('6 months'!I:I="1-3 per month",0.08,IF('6 months'!I:I="once per week",0.14,IF('6 months'!I:I="2-4 per week",0.43,IF('6 months'!I:I="more than 4 per week",0.8)))))</f>
        <v>0.08</v>
      </c>
      <c r="J42">
        <f>IF('6 months'!J:J="Never/less than 1 per month",0.02,IF('6 months'!J:J="1-3 per month",0.08,IF('6 months'!J:J="once per week",0.14,IF('6 months'!J:J="2-4 per week",0.43,IF('6 months'!J:J="more than 4 per week",0.8)))))</f>
        <v>0.08</v>
      </c>
      <c r="K42">
        <f>IF('6 months'!K:K="Never/less than 1 per month",0.02,IF('6 months'!K:K="1-3 per month",0.08,IF('6 months'!K:K="1 per week",0.14,IF('6 months'!K:K="2-4 per week",0.8,IF('6 months'!K:K="more than 4 per week",0.8)))))</f>
        <v>0.08</v>
      </c>
      <c r="L42">
        <f>IF('6 months'!L:L="Never/less than 1/month",0.02,IF('6 months'!L:L="1-3 times/month",0.08,IF('6 months'!L:L="once per week",0.14,IF('6 months'!L:L="2-4 times/week",0.43,IF('6 months'!L:L="more than 4 times/week",0.8)))))</f>
        <v>0.02</v>
      </c>
      <c r="M42">
        <f>IF('6 months'!M:M="Never/less than 1/month",0.02,IF('6 months'!M:M="1-3 times/month",0.08,IF('6 months'!M:M="once per week",0.14,IF('6 months'!M:M="2-4 times/week",0.43,IF('6 months'!M:M="more than 4 times/week",0.8)))))</f>
        <v>0.08</v>
      </c>
      <c r="N42">
        <f>IF('6 months'!N:N="Never/less than 1 per month",0.02,IF('6 months'!N:N="1-3 per month",0.08,IF('6 months'!N:N="1 per week",0.14,IF('6 months'!N:N="2-4 per week",0.8,IF('6 months'!N:N="more than 4 per week",0.8)))))</f>
        <v>0.02</v>
      </c>
      <c r="O42">
        <f>IF('6 months'!O:O="Never/less than 1 per month",0.02,IF('6 months'!O:O="1-3 per month",0.08,IF('6 months'!O:O="one per week",0.14,IF('6 months'!O:O="2-6 per week",0.8,IF('6 months'!O:O="1 or more per day",1)))))</f>
        <v>0.08</v>
      </c>
      <c r="P42">
        <f>IF('6 months'!P:P="Never/less than 1 per month",0.02,IF('6 months'!P:P="1-3 per month",0.08,IF('6 months'!P:P="once per week",0.14,IF('6 months'!P:P="2-4 per week",0.43,IF('6 months'!P:P="more than 4 per week",0.8)))))</f>
        <v>0.08</v>
      </c>
      <c r="Q42">
        <f>IF('6 months'!Q:Q="Never/less than 1 per month",0.02,IF('6 months'!Q:Q="1-3 per month",0.08,IF('6 months'!Q:Q="1 per week",0.14,IF('6 months'!Q:Q="2-6 per week",0.8,IF('6 months'!Q:Q="1 per day",1,IF('6 months'!Q:Q="more than 1 per day",2.5))))))</f>
        <v>0.8</v>
      </c>
      <c r="R42">
        <f>IF('6 months'!R:R="Never/less than once per month",0.02,IF('6 months'!R:R="1-3 times per month",0.08,IF('6 months'!R:R="once per week",0.14,IF('6 months'!R:R="more than once week",0.43))))</f>
        <v>0.02</v>
      </c>
      <c r="S42">
        <f>IF('6 months'!S:S="Never/less than 1 per month",0.02,IF('6 months'!S:S="1-3 per month",0.08,IF('6 months'!S:S="1 per week",0.14,IF('6 months'!S:S="more than 1 per week",0.8))))</f>
        <v>0.08</v>
      </c>
      <c r="T42">
        <f>IF('6 months'!T:T="Never/less than once per month",0.02,IF('6 months'!T:T="1-3 times per month",0.08,IF('6 months'!T:T="once per week",0.14,IF('6 months'!T:T="more than once week",0.43))))</f>
        <v>0.02</v>
      </c>
      <c r="U42">
        <f>IF('6 months'!U:U="Never/less than 1/month",0.02,IF('6 months'!U:U="1-3 times/month",0.08,IF('6 months'!U:U="once per week",0.14,IF('6 months'!U:U="2-4 times/week",0.43,IF('6 months'!U:U="more than 4 times/week",0.8)))))</f>
        <v>0.08</v>
      </c>
      <c r="V42">
        <f>IF('6 months'!V:V="Never/less than 1/month",0.02,IF('6 months'!V:V="1-3 times/month",0.08,IF('6 months'!V:V="once per week",0.14,IF('6 months'!V:V="2-4 times/week",0.43,IF('6 months'!V:V="more than 4 times/week",0.8)))))</f>
        <v>0.02</v>
      </c>
      <c r="W42">
        <f>IF('6 months'!W:W="Never/less than 1/month",0.02,IF('6 months'!W:W="1-3 times/month",0.08,IF('6 months'!W:W="once per week",0.14,IF('6 months'!W:W="2-4 times/week",0.43,IF('6 months'!W:W="more than 4 times/week",0.8)))))</f>
        <v>0.08</v>
      </c>
      <c r="X42" t="s">
        <v>182</v>
      </c>
      <c r="Y42">
        <f>IF('6 months'!Y:Y="Never/less than 1 per month",0.02,IF('6 months'!Y:Y="1-3 per month",0.08,IF('6 months'!Y:Y="once per week",0.14,IF('6 months'!Y:Y="2-4 per week",0.43,IF('6 months'!Y:Y="more than 4 per week",0.8)))))</f>
        <v>0.08</v>
      </c>
      <c r="Z42">
        <f>IF('6 months'!Z:Z="Never/less than 1 per month",0.02,IF('6 months'!Z:Z="1-3 per month",0.08,IF('6 months'!Z:Z="once per week",0.14,IF('6 months'!Z:Z="2-4 per week",0.43,IF('6 months'!Z:Z="more than 4 per week",0.8)))))</f>
        <v>0.08</v>
      </c>
      <c r="AA42">
        <f>IF('6 months'!AA:AA="Never/less than 1 per month",0.02,IF('6 months'!AA:AA="1-3 per month",0.08,IF('6 months'!AA:AA="once per week",0.14,IF('6 months'!AA:AA="2-4 per week",0.43,IF('6 months'!AA:AA="more than 4 per week",0.8)))))</f>
        <v>0.43</v>
      </c>
      <c r="AB42">
        <f>IF('6 months'!AB:AB="Never/less than 1 per month",0.02,IF('6 months'!AB:AB="1-3 per month",0.08,IF('6 months'!AB:AB="once per week",0.14,IF('6 months'!AB:AB="2-4 per week",0.43,IF('6 months'!AB:AB="more than 4 per week",0.8)))))</f>
        <v>0.08</v>
      </c>
      <c r="AC42">
        <f>IF('6 months'!AC:AC="Never/less than 1 per month",0.02,IF('6 months'!AC:AC="1-3 per month",0.08,IF('6 months'!AC:AC="once per week",0.14,IF('6 months'!AC:AC="2-4 per week",0.43,IF('6 months'!AC:AC="more than 4 per week",0.8)))))</f>
        <v>0.08</v>
      </c>
      <c r="AD42">
        <f>IF('6 months'!AD:AD="Never/less than 1 per month",0.02,IF('6 months'!AD:AD="1-3 per month",0.08,IF('6 months'!AD:AD="one per week",0.14,IF('6 months'!AD:AD="2-4 per week",0.43,IF('6 months'!AD:AD="more than 4 per week",0.8)))))</f>
        <v>0.08</v>
      </c>
      <c r="AE42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1</v>
      </c>
      <c r="AF42">
        <f>IF('6 months'!AF:AF="Never/less than 1 per month",0.02,IF('6 months'!AF:AF="1-3 per month",0.08,IF('6 months'!AF:AF="one per week",0.14,IF('6 months'!AF:AF="2-6 per week",0.8,IF('6 months'!AF:AF="1 or more per day",1)))))</f>
        <v>0.08</v>
      </c>
      <c r="AG42">
        <f>IF('6 months'!AG:AG="never/less than 1 per month",0.02,IF('6 months'!AG:AG="1-3 times per month",0.08,IF('6 months'!AG:AG="once per week",0.14,IF('6 months'!AG:AG="2-4 times per week",0.43,IF('6 months'!AG:AG="more than 4 times per week",0.8)))))</f>
        <v>0.08</v>
      </c>
      <c r="AH42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0.8</v>
      </c>
      <c r="AI42">
        <f>IF('6 months'!AI:AI="Never/less than once per month",0.02,IF('6 months'!AI:AI="1-3 times per month",0.08,IF('6 months'!AI:AI="once per week",0.14,IF('6 months'!AI:AI="more than once week",0.43))))</f>
        <v>0.02</v>
      </c>
      <c r="AJ42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42">
        <f>IF('6 months'!AK:AK="Never/less than 1 per month",0.02,IF('6 months'!AK:AK="1-3 per month",0.08,IF('6 months'!AK:AK="one per week",0.14,IF('6 months'!AK:AK="2-6 per week",0.8,IF('6 months'!AK:AK="1 or more per day",1)))))</f>
        <v>0.08</v>
      </c>
      <c r="AL42">
        <f>IF('6 months'!AL:AL="Never/less than 1/month",0.02,IF('6 months'!AL:AL="1-3 times/month",0.08,IF('6 months'!AL:AL="once per week",0.14,IF('6 months'!AL:AL="2-4 times/week",0.43,IF('6 months'!AL:AL="more than 4 times/week",0.8)))))</f>
        <v>0.08</v>
      </c>
      <c r="AM42">
        <f>IF('6 months'!AM:AM="Never/less than 1 per month",0.02,IF('6 months'!AM:AM="1-3 per month",0.08,IF('6 months'!AM:AM="one per week",0.14,IF('6 months'!AM:AM="2-6 per week",0.8,IF('6 months'!AM:AM="1 or more per day",1)))))</f>
        <v>0.02</v>
      </c>
      <c r="AN42">
        <f>IF('6 months'!AN:AN="Never/less than 1 per month",0.02,IF('6 months'!AN:AN="1-3 per month",0.08,IF('6 months'!AN:AN="1 per week",0.14,IF('6 months'!AN:AN="2-4 per week",0.8,IF('6 months'!AN:AN="more than 4 per week",0.8)))))</f>
        <v>0.08</v>
      </c>
      <c r="AO42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42">
        <f>IF('6 months'!AP:AP="Never/less than 1 per month",0.02,IF('6 months'!AP:AP="1-3 per month",0.08,IF('6 months'!AP:AP="1 per week",0.14,IF('6 months'!AP:AP="more than 1 per week",0.8))))</f>
        <v>0.08</v>
      </c>
      <c r="AQ42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42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42">
        <f>IF('6 months'!AS:AS="Never/less than 1 per month",0.02,IF('6 months'!AS:AS="1-3 per month",0.08,IF('6 months'!AS:AS="1 per week",0.14,IF('6 months'!AS:AS="2-4 per week",0.43,IF('6 months'!AS:AS="more than 4 per week",0.8)))))</f>
        <v>0.08</v>
      </c>
      <c r="AT42">
        <f>IF('6 months'!AT:AT="Never/less than 1 per month",0.02,IF('6 months'!AT:AT="1-3 per month",0.08,IF('6 months'!AT:AT="1-4 per week",0.43,IF('6 months'!AT:AT="more than 4 per week",0.8))))</f>
        <v>0.08</v>
      </c>
      <c r="AU42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42">
        <f>IF('6 months'!AV:AV="Never/less than 1 per month",0.02,IF('6 months'!AV:AV="1-3 per month",0.08,IF('6 months'!AV:AV="one per week",0.14,IF('6 months'!AV:AV="2-6 per week",0.8,IF('6 months'!AV:AV="1 or more per day",1)))))</f>
        <v>0.08</v>
      </c>
      <c r="AW42">
        <f>IF('6 months'!AW:AW="Never/less than 1 per month",0.02,IF('6 months'!AW:AW="1-3 per month",0.08,IF('6 months'!AW:AW="once per week",0.14,IF('6 months'!AW:AW="2-4 per week",0.43,IF('6 months'!AW:AW="more than 4 per week",0.8)))))</f>
        <v>0.08</v>
      </c>
      <c r="AX42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42">
        <f>IF('6 months'!AY:AY="Never/less than 1 per month",0.02,IF('6 months'!AY:AY="1-3 per month",0.08,IF('6 months'!AY:AY="1 per week",0.14,IF('6 months'!AY:AY="2-4 per week",0.43,IF('6 months'!AY:AY="more than 4 per week",0.8)))))</f>
        <v>0.08</v>
      </c>
      <c r="AZ42">
        <f>IF('6 months'!AZ:AZ="Never/less than 1 per month",0.02,IF('6 months'!AZ:AZ="1-3 per month",0.08,IF('6 months'!AZ:AZ="once per week",0.14,IF('6 months'!AZ:AZ="2-4 per week",0.43,IF('6 months'!AZ:AZ="more than 4 per week",0.8)))))</f>
        <v>0.08</v>
      </c>
      <c r="BA42">
        <f>IF('6 months'!BA:BA="Never/less than 1 per month",0.02,IF('6 months'!BA:BA="1-3 per month",0.08,IF('6 months'!BA:BA="1 per week",0.14,IF('6 months'!BA:BA="2-4 per week",0.8,IF('6 months'!BA:BA="more than 4 per week",0.8)))))</f>
        <v>0.14000000000000001</v>
      </c>
      <c r="BB42">
        <f>IF('6 months'!BB:BB="Never/less than 1 per month",0.02,IF('6 months'!BB:BB="1-3 per month",0.08,IF('6 months'!BB:BB="1 per week",0.14,IF('6 months'!BB:BB="2-4 per week",0.8,IF('6 months'!BB:BB="more than 4 per week",0.8)))))</f>
        <v>0.8</v>
      </c>
      <c r="BC42">
        <f>IF('6 months'!BC:BC="Never/less than 1 per month",0.02,IF('6 months'!BC:BC="1-3 per month",0.08,IF('6 months'!BC:BC="once per week",0.14,IF('6 months'!BC:BC="2-4 per week",0.43,IF('6 months'!BC:BC="more than 4 per week",0.8)))))</f>
        <v>0.08</v>
      </c>
      <c r="BD42">
        <f>IF('6 months'!BD:BD="Never/less than 1 per month",0.02,IF('6 months'!BD:BD="1-3 per month",0.08,IF('6 months'!BD:BD="1 per week",0.14,IF('6 months'!BD:BD="more than 1 per week",0.8))))</f>
        <v>0.08</v>
      </c>
      <c r="BE42">
        <f>IF('6 months'!BE:BE="Never/less than 1 per month",0.02,IF('6 months'!BE:BE="1-3 per month",0.08,IF('6 months'!BE:BE="1 per week",0.14,IF('6 months'!BE:BE="more than 1 per week",0.8))))</f>
        <v>0.08</v>
      </c>
      <c r="BF42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42">
        <f>IF('6 months'!BG:BG="Never/less than 1/month",0.02,IF('6 months'!BG:BG="1-3 times/month",0.08,IF('6 months'!BG:BG="once per week",0.14,IF('6 months'!BG:BG="2-4 times/week",0.43,IF('6 months'!BG:BG="more than 4 times/week",0.8)))))</f>
        <v>0.08</v>
      </c>
      <c r="BH42">
        <f>IF('6 months'!BH:BH="Never/less than 1/month",0.02,IF('6 months'!BH:BH="1-3 times/month",0.08,IF('6 months'!BH:BH="once per week",0.14,IF('6 months'!BH:BH="2-4 times/week",0.43,IF('6 months'!BH:BH="more than 4 times/week",0.8)))))</f>
        <v>0.02</v>
      </c>
      <c r="BI42">
        <f>IF('6 months'!BI:BI="Never/less than 1/month",0.02,IF('6 months'!BI:BI="1-3 times/month",0.08,IF('6 months'!BI:BI="once per week",0.14,IF('6 months'!BI:BI="2-4 times/week",0.43,IF('6 months'!BI:BI="1 or more per day",1)))))</f>
        <v>0.02</v>
      </c>
      <c r="BJ42">
        <f>IF('6 months'!BJ:BJ="Never/less than 1 per month",0.02,IF('6 months'!BJ:BJ="1-3 per month",0.08,IF('6 months'!BJ:BJ="one per week",0.14,IF('6 months'!BJ:BJ="2-4 per week",0.43,IF('6 months'!BJ:BJ="more than 4 per week",0.8)))))</f>
        <v>0.08</v>
      </c>
      <c r="BK42">
        <f>IF('6 months'!BK:BK="Never/less than 1 per month",0.02,IF('6 months'!BK:BK="1-3 per month",0.08,IF('6 months'!BK:BK="once per week",0.14,IF('6 months'!BK:BK="2-4 per week",0.43,IF('6 months'!BK:BK="more than 4 per week",0.8)))))</f>
        <v>0.08</v>
      </c>
      <c r="BL42">
        <f>IF('6 months'!BL:BL="Never/less than 1 per month",0.02,IF('6 months'!BL:BL="1-3 per month",0.08,IF('6 months'!BL:BL="once per week",0.14,IF('6 months'!BL:BL="2-4 per week",0.8,IF('6 months'!BL:BL="more than 4 per week",1)))))</f>
        <v>0.08</v>
      </c>
      <c r="BM42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42">
        <f>IF('6 months'!BN:BN="Never/less than 1 per month",0.02,IF('6 months'!BN:BN="1-3 per month",0.08,IF('6 months'!BN:BN="once per week",0.14,IF('6 months'!BN:BN="2-4 per week",0.43,IF('6 months'!BN:BN="more than 4 per week",0.8)))))</f>
        <v>0.08</v>
      </c>
      <c r="BO42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42">
        <f>IF('6 months'!BP:BP="Never/less than 1 per month",0.02,IF('6 months'!BP:BP="1-3 per month",0.08,IF('6 months'!BP:BP="one per week",0.14,IF('6 months'!BP:BP="2-4 per week",0.43,IF('6 months'!BP:BP="more than 4 per week",0.8)))))</f>
        <v>0.14000000000000001</v>
      </c>
      <c r="BQ42">
        <f>IF('6 months'!BQ:BQ="Never/less than 1 per month",0.02,IF('6 months'!BQ:BQ="1-3 per month",0.08,IF('6 months'!BQ:BQ="once per week",0.14,IF('6 months'!BQ:BQ="2-4 per week",0.43,IF('6 months'!BQ:BQ="more than 4 per week",0.8)))))</f>
        <v>0.08</v>
      </c>
      <c r="BR42">
        <f>IF('6 months'!BR:BR="never/less than 1 per month",0.02,IF('6 months'!BR:BR="1-3 times per month",0.08,IF('6 months'!BR:BR="once per week",0.14,IF('6 months'!BR:BR="2-4 times per week",0.43,IF('6 months'!BR:BR="more than 4 times per week",0.8)))))</f>
        <v>0.14000000000000001</v>
      </c>
      <c r="BS42">
        <f>IF('6 months'!BS:BS="Never/less than 1 per month",0.02,IF('6 months'!BS:BS="1-3 per month",0.08,IF('6 months'!BS:BS="once per week",0.14,IF('6 months'!BS:BS="2-4 per week",0.43,IF('6 months'!BS:BS="more than 4 per week",0.8)))))</f>
        <v>0.08</v>
      </c>
      <c r="BT42">
        <f>IF('6 months'!BT:BT="Never/less than 1/month",0.02,IF('6 months'!BT:BT="1-3 times per month",0.08,IF('6 months'!BT:BT="once per week",0.14,IF('6 months'!BT:BT="2-6 times/week",0.8,IF('6 months'!BT:BT="1 or more per day",1)))))</f>
        <v>0.08</v>
      </c>
      <c r="BU42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42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42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42">
        <f>IF('6 months'!BX:BX="Never/less than 1 per month",0.02,IF('6 months'!BX:BX="1-3 per month",0.08,IF('6 months'!BX:BX="once per week",0.14,IF('6 months'!BX:BX="2-4 per week",0.43,IF('6 months'!BX:BX="more than 4 per week",0.8)))))</f>
        <v>0.08</v>
      </c>
      <c r="BY42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0.08</v>
      </c>
      <c r="BZ42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42">
        <f>IF('6 months'!CA:CA="Never/less than 1 per month",0.02,IF('6 months'!CA:CA="1-3 per month",0.08,IF('6 months'!CA:CA="once per week",0.14,IF('6 months'!CA:CA="2-4 per week",0.43,IF('6 months'!CA:CA="more than 4 per week",0.8)))))</f>
        <v>0.08</v>
      </c>
      <c r="CB42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0.14000000000000001</v>
      </c>
      <c r="CC42">
        <f>IF('6 months'!CC:CC="Never/less than 1 per month",0.02,IF('6 months'!CC:CC="1-3 per month",0.08,IF('6 months'!CC:CC="one per week",0.14,IF('6 months'!CC:CC="2-6 per week",0.8,IF('6 months'!CC:CC="1 or more per day",1)))))</f>
        <v>0.02</v>
      </c>
      <c r="CD42">
        <f>IF('6 months'!CD:CD="Never/less than 1/month",0.02,IF('6 months'!CD:CD="1-3 times/month",0.08,IF('6 months'!CD:CD="once per week",0.14,IF('6 months'!CD:CD="2-4 times/week",0.43,IF('6 months'!CD:CD="more than 4 times/week",0.8)))))</f>
        <v>0.02</v>
      </c>
      <c r="CE42">
        <f>IF('6 months'!CE:CE="Never/less than 1 per month",0.02,IF('6 months'!CE:CE="1-3 per month",0.08,IF('6 months'!CE:CE="1 per week",0.14,IF('6 months'!CE:CE="2-4 per week",0.8,IF('6 months'!CE:CE="more than 4 per week",0.8)))))</f>
        <v>0.08</v>
      </c>
      <c r="CF42">
        <f>IF('6 months'!CF:CF="Never/less than 1 per month",0.02,IF('6 months'!CF:CF="1-3 per month",0.08,IF('6 months'!CF:CF="once per week",0.14,IF('6 months'!CF:CF="2-4 per week",0.43,IF('6 months'!CF:CF="more than 4 per week",0.8)))))</f>
        <v>0.08</v>
      </c>
      <c r="CG42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0.02</v>
      </c>
      <c r="CH42">
        <f>IF('6 months'!CH:CH="Never/less than once per month",0.02,IF('6 months'!CH:CH="1-3 times per month",0.08,IF('6 months'!CH:CH="once per week",0.14,IF('6 months'!CH:CH="more than once week",0.43))))</f>
        <v>0.02</v>
      </c>
      <c r="CI42">
        <f>IF('6 months'!CI:CI="Never/less than once per month",0.02,IF('6 months'!CI:CI="1-3 times per month",0.08,IF('6 months'!CI:CI="once per week",0.14,IF('6 months'!CI:CI="more than once week",0.43))))</f>
        <v>0.08</v>
      </c>
      <c r="CJ42">
        <f>IF('6 months'!CJ:CJ="Never/less than 1/month",0.02,IF('6 months'!CJ:CJ="1-3 times per month",0.08,IF('6 months'!CJ:CJ="once per week",0.14,IF('6 months'!CJ:CJ="2-6 times/week",0.8,IF('6 months'!CJ:CJ="1 or more per day",1)))))</f>
        <v>0.02</v>
      </c>
      <c r="CK42">
        <f>IF('6 months'!CK:CK="Never/less than 1 per month",0.02,IF('6 months'!CK:CK="1-3 per month",0.08,IF('6 months'!CK:CK="one per week",0.14,IF('6 months'!CK:CK="2-6 per week",0.8,IF('6 months'!CK:CK="1 or more per day",1)))))</f>
        <v>0.02</v>
      </c>
      <c r="CL42">
        <f>IF('6 months'!CL:CL="Never/less than 1 per month",0.02,IF('6 months'!CL:CL="1-3 per month",0.08,IF('6 months'!CL:CL="one per week",0.14,IF('6 months'!CL:CL="2-6 per week",0.8,IF('6 months'!CL:CL="1 or more per day",1)))))</f>
        <v>0.02</v>
      </c>
      <c r="CM42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42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42">
        <f>IF('6 months'!CO:CO="Never/less than 1 per month",0.02,IF('6 months'!CO:CO="1-3 per month",0.08,IF('6 months'!CO:CO="1 per week",0.14,IF('6 months'!CO:CO="more than 1 per week",0.8))))</f>
        <v>0.02</v>
      </c>
      <c r="CP42" t="s">
        <v>182</v>
      </c>
      <c r="CQ42">
        <f>IF('6 months'!CQ:CQ="Never/less than once per month",0.02,IF('6 months'!CQ:CQ="1-3 times per month",0.08,IF('6 months'!CQ:CQ="once per week",0.14,IF('6 months'!CQ:CQ="more than once week",0.43))))</f>
        <v>0.02</v>
      </c>
      <c r="CR42">
        <f>IF('6 months'!CR:CR="Never/less than 1/month",0.02,IF('6 months'!CR:CR="1-3 times/month",0.08,IF('6 months'!CR:CR="once per week",0.14,IF('6 months'!CR:CR="2-4 times/week",0.43,IF('6 months'!CR:CR="more than 4 times/week",0.8)))))</f>
        <v>0.02</v>
      </c>
      <c r="CS42">
        <f>IF('6 months'!CS:CS="Never/less than 1 per month",0.02,IF('6 months'!CS:CS="1-3 per month",0.08,IF('6 months'!CS:CS="one per week",0.14,IF('6 months'!CS:CS="2-4 per week",0.43,IF('6 months'!CS:CS="more than 4 per week",0.8)))))</f>
        <v>0.14000000000000001</v>
      </c>
      <c r="CT42">
        <f>IF('6 months'!CT:CT="Never/less than 1 per month",0.02,IF('6 months'!CT:CT="1-3 per month",0.08,IF('6 months'!CT:CT="1 per week",0.14,IF('6 months'!CT:CT="more than 1 per week",0.8))))</f>
        <v>0.02</v>
      </c>
      <c r="CU42">
        <f>IF('6 months'!CU:CU="Never/less than 1/month",0.02,IF('6 months'!CU:CU="1-3 times per month",0.08,IF('6 months'!CU:CU="once per week",0.14,IF('6 months'!CU:CU="2-6 times/week",0.8,IF('6 months'!CU:CU="1 or more per day",1)))))</f>
        <v>0.02</v>
      </c>
      <c r="CV42">
        <f>IF('6 months'!CV:CV="Never/less than 1/month",0.02,IF('6 months'!CV:CV="1-3 times/month",0.08,IF('6 months'!CV:CV="once per week",0.14,IF('6 months'!CV:CV="2-4 times/week",0.43,IF('6 months'!CV:CV="more than 4 times/week",0.8)))))</f>
        <v>0.08</v>
      </c>
      <c r="CW42">
        <f>IF('6 months'!CW:CW="Never/less than 1 per month",0.02,IF('6 months'!CW:CW="1-3 per month",0.08,IF('6 months'!CW:CW="1 per week",0.14,IF('6 months'!CW:CW="more than 1 per week",0.8))))</f>
        <v>0.02</v>
      </c>
      <c r="CX42">
        <f>IF('6 months'!CX:CX="Never/less than once per month",0.02,IF('6 months'!CX:CX="1-3 times per month",0.08,IF('6 months'!CX:CX="once per week",0.14,IF('6 months'!CX:CX="more than once week",0.43))))</f>
        <v>0.08</v>
      </c>
      <c r="CY42">
        <f>IF('6 months'!CY:CY="Never/less than 1 per month",0.02,IF('6 months'!CY:CY="1-3 per month",0.08,IF('6 months'!CY:CY="once per week",0.14,IF('6 months'!CY:CY="2-4 per week",0.43,IF('6 months'!CY:CY="more than 4 per week",0.8)))))</f>
        <v>0.08</v>
      </c>
      <c r="CZ42">
        <f>IF('6 months'!CZ:CZ="Never/less than 1 per month",0.02,IF('6 months'!CZ:CZ="1-3 per month",0.08,IF('6 months'!CZ:CZ="1-4 per week",0.43,IF('6 months'!CZ:CZ="more than 4 per week",0.8))))</f>
        <v>0.08</v>
      </c>
      <c r="DA42">
        <f>IF('6 months'!DA:DA="Never/less than 1 per month",0.02,IF('6 months'!DA:DA="1-3 per month",0.08,IF('6 months'!DA:DA="once per week",0.14,IF('6 months'!DA:DA="2-4 per week",0.43,IF('6 months'!DA:DA="more than 4 per week",0.8)))))</f>
        <v>0.02</v>
      </c>
      <c r="DB42">
        <f>IF('6 months'!DB:DB="Never/less than 1 per month",0.02,IF('6 months'!DB:DB="1-3 per month",0.08,IF('6 months'!DB:DB="1-4 per week",0.43,IF('6 months'!DB:DB="more than 4 per week",0.8))))</f>
        <v>0.08</v>
      </c>
      <c r="DC42">
        <f>IF('6 months'!DC:DC="Never/less than 1 per month",0.02,IF('6 months'!DC:DC="1-3 per month",0.08,IF('6 months'!DC:DC="once per week",0.14,IF('6 months'!DC:DC="2-4 per week",0.43,IF('6 months'!DC:DC="more than 4 per week",0.8)))))</f>
        <v>0.14000000000000001</v>
      </c>
      <c r="DD42">
        <f>IF('6 months'!DD:DD="Never/less than 1 per month",0.02,IF('6 months'!DD:DD="1-3 per month",0.08,IF('6 months'!DD:DD="one per week",0.14,IF('6 months'!DD:DD="2-4 per week",0.43,IF('6 months'!DD:DD="more than 4 per week",0.8)))))</f>
        <v>0.08</v>
      </c>
      <c r="DE42">
        <f>IF('6 months'!DE:DE="Never/less than 1 per month",0.02,IF('6 months'!DE:DE="1-3 per month",0.08,IF('6 months'!DE:DE="1 per week",0.14,IF('6 months'!DE:DE="2-4 per week",0.8,IF('6 months'!DE:DE="more than 4 per week",0.8)))))</f>
        <v>0.14000000000000001</v>
      </c>
      <c r="DF42">
        <f>IF('6 months'!DF:DF="Never/less than once per month",0.02,IF('6 months'!DF:DF="1-3 times per month",0.08,IF('6 months'!DF:DF="once per week",0.14,IF('6 months'!DF:DF="more than once week",0.43))))</f>
        <v>0.02</v>
      </c>
      <c r="DG42">
        <f>IF('6 months'!DG:DG="Never/less than 1 per month",0.02,IF('6 months'!DG:DG="1-3 per month",0.08,IF('6 months'!DG:DG="1 per week",0.14,IF('6 months'!DG:DG="more than 1 per week",0.8))))</f>
        <v>0.08</v>
      </c>
      <c r="DH42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42">
        <f>IF('6 months'!DI:DI="Never/less than 1/month",0.02,IF('6 months'!DI:DI="1-3 times/month",0.08,IF('6 months'!DI:DI="once per week",0.14,IF('6 months'!DI:DI="2-4 times/week",0.43,IF('6 months'!DI:DI="1 or more per day",1)))))</f>
        <v>0.02</v>
      </c>
      <c r="DJ42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42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0.08</v>
      </c>
      <c r="DL42">
        <f>IF('6 months'!DL:DL="Never/less than 1 per month",0.02,IF('6 months'!DL:DL="1-3 per month",0.08,IF('6 months'!DL:DL="once per week",0.14,IF('6 months'!DL:DL="2-4 per week",0.43,IF('6 months'!DL:DL="more than 4 per week",0.8)))))</f>
        <v>0.08</v>
      </c>
      <c r="DM42">
        <f>IF('6 months'!DM:DM="never/less than 1 per month",0.02,IF('6 months'!DM:DM="1-3 times per month",0.08,IF('6 months'!DM:DM="once per week",0.14,IF('6 months'!DM:DM="2-4 imes/week",0.43,IF('6 months'!DM:DM="more than 4 times per week",0.8)))))</f>
        <v>0.08</v>
      </c>
      <c r="DN42">
        <f>IF('6 months'!DN:DN="Never/less than 1 per month",0.02,IF('6 months'!DN:DN="1-3 per month",0.08,IF('6 months'!DN:DN="one per week",0.14,IF('6 months'!DN:DN="2-4 per week",0.43,IF('6 months'!DN:DN="more than 4 per week",0.8)))))</f>
        <v>0.08</v>
      </c>
      <c r="DO42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42">
        <f>IF('6 months'!DP:DP="Never/less than 1 per month",0.02,IF('6 months'!DP:DP="1-3 per month",0.08,IF('6 months'!DP:DP="once per week",0.14,IF('6 months'!DP:DP="2-4 per week",0.43,IF('6 months'!DP:DP="more than 4 per week",0.8)))))</f>
        <v>0.02</v>
      </c>
      <c r="DQ42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42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42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42">
        <f>IF('6 months'!DT:DT="Never/less than 1 per month",0.02,IF('6 months'!DT:DT="1-3 per month",0.08,IF('6 months'!DT:DT="once per week",0.14,IF('6 months'!DT:DT="2-4 per week",0.43,IF('6 months'!DT:DT="more than 4  per week",0.8)))))</f>
        <v>0.08</v>
      </c>
      <c r="DU42">
        <f>IF('6 months'!DU:DU="Never/less than 1 per month",0.02,IF('6 months'!DU:DU="1-3 per month",0.08,IF('6 months'!DU:DU="one per week",0.14,IF('6 months'!DU:DU="2-6 per week",0.8,IF('6 months'!DU:DU="1 or more per day",1)))))</f>
        <v>0.08</v>
      </c>
      <c r="DV42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0.08</v>
      </c>
      <c r="DW42">
        <f>IF('6 months'!DW:DW="Never/less than 1 per month",0.02,IF('6 months'!DW:DW="1-3 per month",0.08,IF('6 months'!DW:DW="once per week",0.14,IF('6 months'!DW:DW="2-4 per week",0.43,IF('6 months'!DW:DW="more than 4 per week",0.8)))))</f>
        <v>0.14000000000000001</v>
      </c>
      <c r="DX42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42">
        <v>0.8</v>
      </c>
      <c r="DZ42">
        <f>IF('6 months'!DZ:DZ="Never/less than 1/month",0.02,IF('6 months'!DZ:DZ="1-3 times/month",0.08,IF('6 months'!DZ:DZ="once per week",0.14,IF('6 months'!DZ:DZ="2-4 times/week",0.43,IF('6 months'!DZ:DZ="more than 4 times/week",0.8)))))</f>
        <v>0.02</v>
      </c>
      <c r="EA42">
        <v>0.8</v>
      </c>
      <c r="EB42">
        <f>IF('6 months'!EB:EB="Never/less than 1 per month",0.02,IF('6 months'!EB:EB="1-3 per month",0.08,IF('6 months'!EB:EB="once per week",0.14,IF('6 months'!EB:EB="2-4 per week",0.43,IF('6 months'!EB:EB="more than 4 per week",0.8)))))</f>
        <v>0.08</v>
      </c>
      <c r="EC42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42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42">
        <f>IF('6 months'!EE:EE="Never/less than 1/month",0.02,IF('6 months'!EE:EE="1-3 times per month",0.08,IF('6 months'!EE:EE="once per week",0.14,IF('6 months'!EE:EE="2-6 times/week",0.8,IF('6 months'!EE:EE="1 or more per day",1)))))</f>
        <v>0.02</v>
      </c>
      <c r="EF42">
        <f>IF('6 months'!EF:EF="Never/less than 1 per month",0.02,IF('6 months'!EF:EF="1-3 per month",0.08,IF('6 months'!EF:EF="once per week",0.14,IF('6 months'!EF:EF="2-4 per week",0.43,IF('6 months'!EF:EF="more than 4 per week",0.8)))))</f>
        <v>0.08</v>
      </c>
      <c r="EG42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42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42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0.8</v>
      </c>
      <c r="EJ42">
        <f>IF('6 months'!EJ:EJ="Never/less than once per month",0.02,IF('6 months'!EJ:EJ="1-3 times per month",0.08,IF('6 months'!EJ:EJ="once per week",0.14,IF('6 months'!EJ:EJ="more than once week",0.43))))</f>
        <v>0.08</v>
      </c>
      <c r="EK42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42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0.02</v>
      </c>
      <c r="EM42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1</v>
      </c>
      <c r="EN42">
        <f>IF('6 months'!EN:EN="Never/less than 1 per month",0.02,IF('6 months'!EN:EN="1-3 per month",0.08,IF('6 months'!EN:EN="1 per week",0.14,IF('6 months'!EN:EN="2-4 per week",0.8,IF('6 months'!EN:EN="more than 4 per week",0.8)))))</f>
        <v>0.02</v>
      </c>
      <c r="EO42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0.43</v>
      </c>
      <c r="EP42">
        <f>IF('6 months'!EP:EP="Never/less than 1/month",0.02,IF('6 months'!EP:EP="1-3 times/month",0.08,IF('6 months'!EP:EP="once per week",0.14,IF('6 months'!EP:EP="2-4 times/week",0.43,IF('6 months'!EP:EP="more than 4 times/week",0.8)))))</f>
        <v>0.02</v>
      </c>
      <c r="EQ42">
        <f>IF('6 months'!EQ:EQ="Never/less than 1/month",0.02,IF('6 months'!EQ:EQ="1-3 times/month",0.08,IF('6 months'!EQ:EQ="once per week",0.14,IF('6 months'!EQ:EQ="2-4 times/week",0.43,IF('6 months'!EQ:EQ="more than 4 times/week",0.8)))))</f>
        <v>0.08</v>
      </c>
    </row>
    <row r="43" spans="1:147" x14ac:dyDescent="0.25">
      <c r="A43">
        <v>224</v>
      </c>
      <c r="B43">
        <f>IF('6 months'!B:B="Never/less than 1/month",0.02,IF('6 months'!B:B="1-3 times per month",0.08,IF('6 months'!B:B="once per week",0.14,IF('6 months'!B:B="2-6 times/week",0.8,IF('6 months'!B:B="1 or more per day",1)))))</f>
        <v>0.8</v>
      </c>
      <c r="C43">
        <f>IF('6 months'!C:C="Never/less than 1/month",0.02,IF('6 months'!C:C="1-3 times per month",0.08,IF('6 months'!C:C="once per week",0.14,IF('6 months'!C:C="2-6 times/week",0.8,IF('6 months'!C:C="1 or more per day",1)))))</f>
        <v>0.08</v>
      </c>
      <c r="D43">
        <f>IF('6 months'!D:D="Never/less than 1/month",0.02,IF('6 months'!D:D="1-3 times per month",0.08,IF('6 months'!D:D="once per week",0.14,IF('6 months'!D:D="2-6 times/week",0.8,IF('6 months'!D:D="1 or more per day",1)))))</f>
        <v>0.08</v>
      </c>
      <c r="E43">
        <f>IF('6 months'!E:E="Never/less than 1 per month",0.02,IF('6 months'!E:E="1-3 per month",0.08,IF('6 months'!E:E="once per week",0.14,IF('6 months'!E:E="2-4 per week",0.43,IF('6 months'!E:E="1 or more per day",1)))))</f>
        <v>0.02</v>
      </c>
      <c r="F43">
        <f>IF('6 months'!F:F="Never/less than 1/month",0.02,IF('6 months'!F:F="1-3 times/month",0.08,IF('6 months'!F:F="once per week",0.14,IF('6 months'!F:F="2-4 times/week",0.43,IF('6 months'!F:F="more than 4 times/week",0.8)))))</f>
        <v>0.43</v>
      </c>
      <c r="G43">
        <f>IF('6 months'!G:G="Never/less than 1/month",0.02,IF('6 months'!G:G="1-3 times per month",0.08,IF('6 months'!G:G="once per week",0.14,IF('6 months'!G:G="2-6 times/week",0.8,IF('6 months'!G:G="1 or more per day",1)))))</f>
        <v>0.8</v>
      </c>
      <c r="H43">
        <f>IF('6 months'!H:H="Never/less than 1 per month",0.02,IF('6 months'!H:H="1-3 per month",0.08,IF('6 months'!H:H="once per week",0.14,IF('6 months'!H:H="2-4 per week",0.43,IF('6 months'!H:H="more than 4 per week",0.8)))))</f>
        <v>0.08</v>
      </c>
      <c r="I43">
        <f>IF('6 months'!I:I="Never/less than 1 per month",0.02,IF('6 months'!I:I="1-3 per month",0.08,IF('6 months'!I:I="once per week",0.14,IF('6 months'!I:I="2-4 per week",0.43,IF('6 months'!I:I="more than 4 per week",0.8)))))</f>
        <v>0.02</v>
      </c>
      <c r="J43">
        <f>IF('6 months'!J:J="Never/less than 1 per month",0.02,IF('6 months'!J:J="1-3 per month",0.08,IF('6 months'!J:J="once per week",0.14,IF('6 months'!J:J="2-4 per week",0.43,IF('6 months'!J:J="more than 4 per week",0.8)))))</f>
        <v>0.08</v>
      </c>
      <c r="K43">
        <f>IF('6 months'!K:K="Never/less than 1 per month",0.02,IF('6 months'!K:K="1-3 per month",0.08,IF('6 months'!K:K="1 per week",0.14,IF('6 months'!K:K="2-4 per week",0.8,IF('6 months'!K:K="more than 4 per week",0.8)))))</f>
        <v>0.02</v>
      </c>
      <c r="L43">
        <f>IF('6 months'!L:L="Never/less than 1/month",0.02,IF('6 months'!L:L="1-3 times/month",0.08,IF('6 months'!L:L="once per week",0.14,IF('6 months'!L:L="2-4 times/week",0.43,IF('6 months'!L:L="more than 4 times/week",0.8)))))</f>
        <v>0.02</v>
      </c>
      <c r="M43">
        <f>IF('6 months'!M:M="Never/less than 1/month",0.02,IF('6 months'!M:M="1-3 times/month",0.08,IF('6 months'!M:M="once per week",0.14,IF('6 months'!M:M="2-4 times/week",0.43,IF('6 months'!M:M="more than 4 times/week",0.8)))))</f>
        <v>0.43</v>
      </c>
      <c r="N43">
        <f>IF('6 months'!N:N="Never/less than 1 per month",0.02,IF('6 months'!N:N="1-3 per month",0.08,IF('6 months'!N:N="1 per week",0.14,IF('6 months'!N:N="2-4 per week",0.8,IF('6 months'!N:N="more than 4 per week",0.8)))))</f>
        <v>0.02</v>
      </c>
      <c r="O43">
        <f>IF('6 months'!O:O="Never/less than 1 per month",0.02,IF('6 months'!O:O="1-3 per month",0.08,IF('6 months'!O:O="one per week",0.14,IF('6 months'!O:O="2-6 per week",0.8,IF('6 months'!O:O="1 or more per day",1)))))</f>
        <v>0.08</v>
      </c>
      <c r="P43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43">
        <f>IF('6 months'!Q:Q="Never/less than 1 per month",0.02,IF('6 months'!Q:Q="1-3 per month",0.08,IF('6 months'!Q:Q="1 per week",0.14,IF('6 months'!Q:Q="2-6 per week",0.8,IF('6 months'!Q:Q="1 per day",1,IF('6 months'!Q:Q="more than 1 per day",2.5))))))</f>
        <v>0.02</v>
      </c>
      <c r="R43">
        <f>IF('6 months'!R:R="Never/less than once per month",0.02,IF('6 months'!R:R="1-3 times per month",0.08,IF('6 months'!R:R="once per week",0.14,IF('6 months'!R:R="more than once week",0.43))))</f>
        <v>0.02</v>
      </c>
      <c r="S43">
        <f>IF('6 months'!S:S="Never/less than 1 per month",0.02,IF('6 months'!S:S="1-3 per month",0.08,IF('6 months'!S:S="1 per week",0.14,IF('6 months'!S:S="more than 1 per week",0.8))))</f>
        <v>0.02</v>
      </c>
      <c r="T43">
        <f>IF('6 months'!T:T="Never/less than once per month",0.02,IF('6 months'!T:T="1-3 times per month",0.08,IF('6 months'!T:T="once per week",0.14,IF('6 months'!T:T="more than once week",0.43))))</f>
        <v>0.02</v>
      </c>
      <c r="U43" t="s">
        <v>182</v>
      </c>
      <c r="V43">
        <f>IF('6 months'!V:V="Never/less than 1/month",0.02,IF('6 months'!V:V="1-3 times/month",0.08,IF('6 months'!V:V="once per week",0.14,IF('6 months'!V:V="2-4 times/week",0.43,IF('6 months'!V:V="more than 4 times/week",0.8)))))</f>
        <v>0.43</v>
      </c>
      <c r="W43" t="s">
        <v>182</v>
      </c>
      <c r="X43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0.8</v>
      </c>
      <c r="Y43">
        <f>IF('6 months'!Y:Y="Never/less than 1 per month",0.02,IF('6 months'!Y:Y="1-3 per month",0.08,IF('6 months'!Y:Y="once per week",0.14,IF('6 months'!Y:Y="2-4 per week",0.43,IF('6 months'!Y:Y="more than 4 per week",0.8)))))</f>
        <v>0.14000000000000001</v>
      </c>
      <c r="Z43">
        <f>IF('6 months'!Z:Z="Never/less than 1 per month",0.02,IF('6 months'!Z:Z="1-3 per month",0.08,IF('6 months'!Z:Z="once per week",0.14,IF('6 months'!Z:Z="2-4 per week",0.43,IF('6 months'!Z:Z="more than 4 per week",0.8)))))</f>
        <v>0.14000000000000001</v>
      </c>
      <c r="AA43">
        <f>IF('6 months'!AA:AA="Never/less than 1 per month",0.02,IF('6 months'!AA:AA="1-3 per month",0.08,IF('6 months'!AA:AA="once per week",0.14,IF('6 months'!AA:AA="2-4 per week",0.43,IF('6 months'!AA:AA="more than 4 per week",0.8)))))</f>
        <v>0.08</v>
      </c>
      <c r="AB43">
        <f>IF('6 months'!AB:AB="Never/less than 1 per month",0.02,IF('6 months'!AB:AB="1-3 per month",0.08,IF('6 months'!AB:AB="once per week",0.14,IF('6 months'!AB:AB="2-4 per week",0.43,IF('6 months'!AB:AB="more than 4 per week",0.8)))))</f>
        <v>0.08</v>
      </c>
      <c r="AC43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43">
        <f>IF('6 months'!AD:AD="Never/less than 1 per month",0.02,IF('6 months'!AD:AD="1-3 per month",0.08,IF('6 months'!AD:AD="one per week",0.14,IF('6 months'!AD:AD="2-4 per week",0.43,IF('6 months'!AD:AD="more than 4 per week",0.8)))))</f>
        <v>0.08</v>
      </c>
      <c r="AE43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0.02</v>
      </c>
      <c r="AF43">
        <f>IF('6 months'!AF:AF="Never/less than 1 per month",0.02,IF('6 months'!AF:AF="1-3 per month",0.08,IF('6 months'!AF:AF="one per week",0.14,IF('6 months'!AF:AF="2-6 per week",0.8,IF('6 months'!AF:AF="1 or more per day",1)))))</f>
        <v>0.08</v>
      </c>
      <c r="AG43">
        <f>IF('6 months'!AG:AG="never/less than 1 per month",0.02,IF('6 months'!AG:AG="1-3 times per month",0.08,IF('6 months'!AG:AG="once per week",0.14,IF('6 months'!AG:AG="2-4 times per week",0.43,IF('6 months'!AG:AG="more than 4 times per week",0.8)))))</f>
        <v>0.02</v>
      </c>
      <c r="AH43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0.43</v>
      </c>
      <c r="AI43">
        <f>IF('6 months'!AI:AI="Never/less than once per month",0.02,IF('6 months'!AI:AI="1-3 times per month",0.08,IF('6 months'!AI:AI="once per week",0.14,IF('6 months'!AI:AI="more than once week",0.43))))</f>
        <v>0.02</v>
      </c>
      <c r="AJ43" t="s">
        <v>182</v>
      </c>
      <c r="AK43">
        <f>IF('6 months'!AK:AK="Never/less than 1 per month",0.02,IF('6 months'!AK:AK="1-3 per month",0.08,IF('6 months'!AK:AK="one per week",0.14,IF('6 months'!AK:AK="2-6 per week",0.8,IF('6 months'!AK:AK="1 or more per day",1)))))</f>
        <v>0.08</v>
      </c>
      <c r="AL43">
        <f>IF('6 months'!AL:AL="Never/less than 1/month",0.02,IF('6 months'!AL:AL="1-3 times/month",0.08,IF('6 months'!AL:AL="once per week",0.14,IF('6 months'!AL:AL="2-4 times/week",0.43,IF('6 months'!AL:AL="more than 4 times/week",0.8)))))</f>
        <v>0.02</v>
      </c>
      <c r="AM43">
        <f>IF('6 months'!AM:AM="Never/less than 1 per month",0.02,IF('6 months'!AM:AM="1-3 per month",0.08,IF('6 months'!AM:AM="one per week",0.14,IF('6 months'!AM:AM="2-6 per week",0.8,IF('6 months'!AM:AM="1 or more per day",1)))))</f>
        <v>0.14000000000000001</v>
      </c>
      <c r="AN43">
        <f>IF('6 months'!AN:AN="Never/less than 1 per month",0.02,IF('6 months'!AN:AN="1-3 per month",0.08,IF('6 months'!AN:AN="1 per week",0.14,IF('6 months'!AN:AN="2-4 per week",0.8,IF('6 months'!AN:AN="more than 4 per week",0.8)))))</f>
        <v>0.02</v>
      </c>
      <c r="AO43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43">
        <f>IF('6 months'!AP:AP="Never/less than 1 per month",0.02,IF('6 months'!AP:AP="1-3 per month",0.08,IF('6 months'!AP:AP="1 per week",0.14,IF('6 months'!AP:AP="more than 1 per week",0.8))))</f>
        <v>0.14000000000000001</v>
      </c>
      <c r="AQ43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43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43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43">
        <f>IF('6 months'!AT:AT="Never/less than 1 per month",0.02,IF('6 months'!AT:AT="1-3 per month",0.08,IF('6 months'!AT:AT="1-4 per week",0.43,IF('6 months'!AT:AT="more than 4 per week",0.8))))</f>
        <v>0.02</v>
      </c>
      <c r="AU43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43">
        <f>IF('6 months'!AV:AV="Never/less than 1 per month",0.02,IF('6 months'!AV:AV="1-3 per month",0.08,IF('6 months'!AV:AV="one per week",0.14,IF('6 months'!AV:AV="2-6 per week",0.8,IF('6 months'!AV:AV="1 or more per day",1)))))</f>
        <v>0.02</v>
      </c>
      <c r="AW43">
        <f>IF('6 months'!AW:AW="Never/less than 1 per month",0.02,IF('6 months'!AW:AW="1-3 per month",0.08,IF('6 months'!AW:AW="once per week",0.14,IF('6 months'!AW:AW="2-4 per week",0.43,IF('6 months'!AW:AW="more than 4 per week",0.8)))))</f>
        <v>0.14000000000000001</v>
      </c>
      <c r="AX43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43">
        <f>IF('6 months'!AY:AY="Never/less than 1 per month",0.02,IF('6 months'!AY:AY="1-3 per month",0.08,IF('6 months'!AY:AY="1 per week",0.14,IF('6 months'!AY:AY="2-4 per week",0.43,IF('6 months'!AY:AY="more than 4 per week",0.8)))))</f>
        <v>0.02</v>
      </c>
      <c r="AZ43">
        <f>IF('6 months'!AZ:AZ="Never/less than 1 per month",0.02,IF('6 months'!AZ:AZ="1-3 per month",0.08,IF('6 months'!AZ:AZ="once per week",0.14,IF('6 months'!AZ:AZ="2-4 per week",0.43,IF('6 months'!AZ:AZ="more than 4 per week",0.8)))))</f>
        <v>0.08</v>
      </c>
      <c r="BA43">
        <f>IF('6 months'!BA:BA="Never/less than 1 per month",0.02,IF('6 months'!BA:BA="1-3 per month",0.08,IF('6 months'!BA:BA="1 per week",0.14,IF('6 months'!BA:BA="2-4 per week",0.8,IF('6 months'!BA:BA="more than 4 per week",0.8)))))</f>
        <v>0.02</v>
      </c>
      <c r="BB43">
        <f>IF('6 months'!BB:BB="Never/less than 1 per month",0.02,IF('6 months'!BB:BB="1-3 per month",0.08,IF('6 months'!BB:BB="1 per week",0.14,IF('6 months'!BB:BB="2-4 per week",0.8,IF('6 months'!BB:BB="more than 4 per week",0.8)))))</f>
        <v>0.02</v>
      </c>
      <c r="BC43">
        <f>IF('6 months'!BC:BC="Never/less than 1 per month",0.02,IF('6 months'!BC:BC="1-3 per month",0.08,IF('6 months'!BC:BC="once per week",0.14,IF('6 months'!BC:BC="2-4 per week",0.43,IF('6 months'!BC:BC="more than 4 per week",0.8)))))</f>
        <v>0.08</v>
      </c>
      <c r="BD43">
        <f>IF('6 months'!BD:BD="Never/less than 1 per month",0.02,IF('6 months'!BD:BD="1-3 per month",0.08,IF('6 months'!BD:BD="1 per week",0.14,IF('6 months'!BD:BD="more than 1 per week",0.8))))</f>
        <v>0.14000000000000001</v>
      </c>
      <c r="BE43">
        <f>IF('6 months'!BE:BE="Never/less than 1 per month",0.02,IF('6 months'!BE:BE="1-3 per month",0.08,IF('6 months'!BE:BE="1 per week",0.14,IF('6 months'!BE:BE="more than 1 per week",0.8))))</f>
        <v>0.02</v>
      </c>
      <c r="BF43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43">
        <f>IF('6 months'!BG:BG="Never/less than 1/month",0.02,IF('6 months'!BG:BG="1-3 times/month",0.08,IF('6 months'!BG:BG="once per week",0.14,IF('6 months'!BG:BG="2-4 times/week",0.43,IF('6 months'!BG:BG="more than 4 times/week",0.8)))))</f>
        <v>0.02</v>
      </c>
      <c r="BH43">
        <f>IF('6 months'!BH:BH="Never/less than 1/month",0.02,IF('6 months'!BH:BH="1-3 times/month",0.08,IF('6 months'!BH:BH="once per week",0.14,IF('6 months'!BH:BH="2-4 times/week",0.43,IF('6 months'!BH:BH="more than 4 times/week",0.8)))))</f>
        <v>0.02</v>
      </c>
      <c r="BI43" t="s">
        <v>182</v>
      </c>
      <c r="BJ43">
        <f>IF('6 months'!BJ:BJ="Never/less than 1 per month",0.02,IF('6 months'!BJ:BJ="1-3 per month",0.08,IF('6 months'!BJ:BJ="one per week",0.14,IF('6 months'!BJ:BJ="2-4 per week",0.43,IF('6 months'!BJ:BJ="more than 4 per week",0.8)))))</f>
        <v>0.02</v>
      </c>
      <c r="BK43">
        <f>IF('6 months'!BK:BK="Never/less than 1 per month",0.02,IF('6 months'!BK:BK="1-3 per month",0.08,IF('6 months'!BK:BK="once per week",0.14,IF('6 months'!BK:BK="2-4 per week",0.43,IF('6 months'!BK:BK="more than 4 per week",0.8)))))</f>
        <v>0.14000000000000001</v>
      </c>
      <c r="BL43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43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43">
        <f>IF('6 months'!BN:BN="Never/less than 1 per month",0.02,IF('6 months'!BN:BN="1-3 per month",0.08,IF('6 months'!BN:BN="once per week",0.14,IF('6 months'!BN:BN="2-4 per week",0.43,IF('6 months'!BN:BN="more than 4 per week",0.8)))))</f>
        <v>0.08</v>
      </c>
      <c r="BO43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43">
        <f>IF('6 months'!BP:BP="Never/less than 1 per month",0.02,IF('6 months'!BP:BP="1-3 per month",0.08,IF('6 months'!BP:BP="one per week",0.14,IF('6 months'!BP:BP="2-4 per week",0.43,IF('6 months'!BP:BP="more than 4 per week",0.8)))))</f>
        <v>0.02</v>
      </c>
      <c r="BQ43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43">
        <f>IF('6 months'!BR:BR="never/less than 1 per month",0.02,IF('6 months'!BR:BR="1-3 times per month",0.08,IF('6 months'!BR:BR="once per week",0.14,IF('6 months'!BR:BR="2-4 times per week",0.43,IF('6 months'!BR:BR="more than 4 times per week",0.8)))))</f>
        <v>0.02</v>
      </c>
      <c r="BS43">
        <f>IF('6 months'!BS:BS="Never/less than 1 per month",0.02,IF('6 months'!BS:BS="1-3 per month",0.08,IF('6 months'!BS:BS="once per week",0.14,IF('6 months'!BS:BS="2-4 per week",0.43,IF('6 months'!BS:BS="more than 4 per week",0.8)))))</f>
        <v>0.02</v>
      </c>
      <c r="BT43">
        <f>IF('6 months'!BT:BT="Never/less than 1/month",0.02,IF('6 months'!BT:BT="1-3 times per month",0.08,IF('6 months'!BT:BT="once per week",0.14,IF('6 months'!BT:BT="2-6 times/week",0.8,IF('6 months'!BT:BT="1 or more per day",1)))))</f>
        <v>0.14000000000000001</v>
      </c>
      <c r="BU43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0.08</v>
      </c>
      <c r="BV43">
        <f>IF('6 months'!BV:BV="Never/less than 1 per month",0.02,IF('6 months'!BV:BV="1-3 per month",0.08,IF('6 months'!BV:BV="once per week",0.14,IF('6 months'!BV:BV="2-4 per week",0.43,IF('6 months'!BV:BV="more than 4 per week",0.8)))))</f>
        <v>0.14000000000000001</v>
      </c>
      <c r="BW43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43">
        <f>IF('6 months'!BX:BX="Never/less than 1 per month",0.02,IF('6 months'!BX:BX="1-3 per month",0.08,IF('6 months'!BX:BX="once per week",0.14,IF('6 months'!BX:BX="2-4 per week",0.43,IF('6 months'!BX:BX="more than 4 per week",0.8)))))</f>
        <v>0.02</v>
      </c>
      <c r="BY43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43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43">
        <f>IF('6 months'!CA:CA="Never/less than 1 per month",0.02,IF('6 months'!CA:CA="1-3 per month",0.08,IF('6 months'!CA:CA="once per week",0.14,IF('6 months'!CA:CA="2-4 per week",0.43,IF('6 months'!CA:CA="more than 4 per week",0.8)))))</f>
        <v>0.08</v>
      </c>
      <c r="CB43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43">
        <f>IF('6 months'!CC:CC="Never/less than 1 per month",0.02,IF('6 months'!CC:CC="1-3 per month",0.08,IF('6 months'!CC:CC="one per week",0.14,IF('6 months'!CC:CC="2-6 per week",0.8,IF('6 months'!CC:CC="1 or more per day",1)))))</f>
        <v>0.02</v>
      </c>
      <c r="CD43" t="s">
        <v>182</v>
      </c>
      <c r="CE43">
        <f>IF('6 months'!CE:CE="Never/less than 1 per month",0.02,IF('6 months'!CE:CE="1-3 per month",0.08,IF('6 months'!CE:CE="1 per week",0.14,IF('6 months'!CE:CE="2-4 per week",0.8,IF('6 months'!CE:CE="more than 4 per week",0.8)))))</f>
        <v>0.02</v>
      </c>
      <c r="CF43">
        <f>IF('6 months'!CF:CF="Never/less than 1 per month",0.02,IF('6 months'!CF:CF="1-3 per month",0.08,IF('6 months'!CF:CF="once per week",0.14,IF('6 months'!CF:CF="2-4 per week",0.43,IF('6 months'!CF:CF="more than 4 per week",0.8)))))</f>
        <v>0.08</v>
      </c>
      <c r="CG43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0.02</v>
      </c>
      <c r="CH43">
        <f>IF('6 months'!CH:CH="Never/less than once per month",0.02,IF('6 months'!CH:CH="1-3 times per month",0.08,IF('6 months'!CH:CH="once per week",0.14,IF('6 months'!CH:CH="more than once week",0.43))))</f>
        <v>0.02</v>
      </c>
      <c r="CI43">
        <f>IF('6 months'!CI:CI="Never/less than once per month",0.02,IF('6 months'!CI:CI="1-3 times per month",0.08,IF('6 months'!CI:CI="once per week",0.14,IF('6 months'!CI:CI="more than once week",0.43))))</f>
        <v>0.02</v>
      </c>
      <c r="CJ43">
        <f>IF('6 months'!CJ:CJ="Never/less than 1/month",0.02,IF('6 months'!CJ:CJ="1-3 times per month",0.08,IF('6 months'!CJ:CJ="once per week",0.14,IF('6 months'!CJ:CJ="2-6 times/week",0.8,IF('6 months'!CJ:CJ="1 or more per day",1)))))</f>
        <v>0.02</v>
      </c>
      <c r="CK43">
        <f>IF('6 months'!CK:CK="Never/less than 1 per month",0.02,IF('6 months'!CK:CK="1-3 per month",0.08,IF('6 months'!CK:CK="one per week",0.14,IF('6 months'!CK:CK="2-6 per week",0.8,IF('6 months'!CK:CK="1 or more per day",1)))))</f>
        <v>0.08</v>
      </c>
      <c r="CL43">
        <f>IF('6 months'!CL:CL="Never/less than 1 per month",0.02,IF('6 months'!CL:CL="1-3 per month",0.08,IF('6 months'!CL:CL="one per week",0.14,IF('6 months'!CL:CL="2-6 per week",0.8,IF('6 months'!CL:CL="1 or more per day",1)))))</f>
        <v>0.08</v>
      </c>
      <c r="CM43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43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43">
        <f>IF('6 months'!CO:CO="Never/less than 1 per month",0.02,IF('6 months'!CO:CO="1-3 per month",0.08,IF('6 months'!CO:CO="1 per week",0.14,IF('6 months'!CO:CO="more than 1 per week",0.8))))</f>
        <v>0.02</v>
      </c>
      <c r="CP43">
        <f>IF('6 months'!CP:CP="Never/less than 1 per month",0.02,IF('6 months'!CP:CP="1-3 per month",0.08,IF('6 months'!CP:CP="1 per week",0.14,IF('6 months'!CP:CP="2-4 per week",0.8,IF('6 months'!CP:CP="more than 4 per week",0.8)))))</f>
        <v>0.02</v>
      </c>
      <c r="CQ43">
        <f>IF('6 months'!CQ:CQ="Never/less than once per month",0.02,IF('6 months'!CQ:CQ="1-3 times per month",0.08,IF('6 months'!CQ:CQ="once per week",0.14,IF('6 months'!CQ:CQ="more than once week",0.43))))</f>
        <v>0.02</v>
      </c>
      <c r="CR43">
        <f>IF('6 months'!CR:CR="Never/less than 1/month",0.02,IF('6 months'!CR:CR="1-3 times/month",0.08,IF('6 months'!CR:CR="once per week",0.14,IF('6 months'!CR:CR="2-4 times/week",0.43,IF('6 months'!CR:CR="more than 4 times/week",0.8)))))</f>
        <v>0.02</v>
      </c>
      <c r="CS43">
        <f>IF('6 months'!CS:CS="Never/less than 1 per month",0.02,IF('6 months'!CS:CS="1-3 per month",0.08,IF('6 months'!CS:CS="one per week",0.14,IF('6 months'!CS:CS="2-4 per week",0.43,IF('6 months'!CS:CS="more than 4 per week",0.8)))))</f>
        <v>0.02</v>
      </c>
      <c r="CT43">
        <f>IF('6 months'!CT:CT="Never/less than 1 per month",0.02,IF('6 months'!CT:CT="1-3 per month",0.08,IF('6 months'!CT:CT="1 per week",0.14,IF('6 months'!CT:CT="more than 1 per week",0.8))))</f>
        <v>0.02</v>
      </c>
      <c r="CU43">
        <f>IF('6 months'!CU:CU="Never/less than 1/month",0.02,IF('6 months'!CU:CU="1-3 times per month",0.08,IF('6 months'!CU:CU="once per week",0.14,IF('6 months'!CU:CU="2-6 times/week",0.8,IF('6 months'!CU:CU="1 or more per day",1)))))</f>
        <v>0.02</v>
      </c>
      <c r="CV43">
        <f>IF('6 months'!CV:CV="Never/less than 1/month",0.02,IF('6 months'!CV:CV="1-3 times/month",0.08,IF('6 months'!CV:CV="once per week",0.14,IF('6 months'!CV:CV="2-4 times/week",0.43,IF('6 months'!CV:CV="more than 4 times/week",0.8)))))</f>
        <v>0.43</v>
      </c>
      <c r="CW43">
        <f>IF('6 months'!CW:CW="Never/less than 1 per month",0.02,IF('6 months'!CW:CW="1-3 per month",0.08,IF('6 months'!CW:CW="1 per week",0.14,IF('6 months'!CW:CW="more than 1 per week",0.8))))</f>
        <v>0.14000000000000001</v>
      </c>
      <c r="CX43">
        <f>IF('6 months'!CX:CX="Never/less than once per month",0.02,IF('6 months'!CX:CX="1-3 times per month",0.08,IF('6 months'!CX:CX="once per week",0.14,IF('6 months'!CX:CX="more than once week",0.43))))</f>
        <v>0.02</v>
      </c>
      <c r="CY43">
        <f>IF('6 months'!CY:CY="Never/less than 1 per month",0.02,IF('6 months'!CY:CY="1-3 per month",0.08,IF('6 months'!CY:CY="once per week",0.14,IF('6 months'!CY:CY="2-4 per week",0.43,IF('6 months'!CY:CY="more than 4 per week",0.8)))))</f>
        <v>0.14000000000000001</v>
      </c>
      <c r="CZ43">
        <f>IF('6 months'!CZ:CZ="Never/less than 1 per month",0.02,IF('6 months'!CZ:CZ="1-3 per month",0.08,IF('6 months'!CZ:CZ="1-4 per week",0.43,IF('6 months'!CZ:CZ="more than 4 per week",0.8))))</f>
        <v>0.02</v>
      </c>
      <c r="DA43">
        <f>IF('6 months'!DA:DA="Never/less than 1 per month",0.02,IF('6 months'!DA:DA="1-3 per month",0.08,IF('6 months'!DA:DA="once per week",0.14,IF('6 months'!DA:DA="2-4 per week",0.43,IF('6 months'!DA:DA="more than 4 per week",0.8)))))</f>
        <v>0.08</v>
      </c>
      <c r="DB43">
        <f>IF('6 months'!DB:DB="Never/less than 1 per month",0.02,IF('6 months'!DB:DB="1-3 per month",0.08,IF('6 months'!DB:DB="1-4 per week",0.43,IF('6 months'!DB:DB="more than 4 per week",0.8))))</f>
        <v>0.02</v>
      </c>
      <c r="DC43">
        <f>IF('6 months'!DC:DC="Never/less than 1 per month",0.02,IF('6 months'!DC:DC="1-3 per month",0.08,IF('6 months'!DC:DC="once per week",0.14,IF('6 months'!DC:DC="2-4 per week",0.43,IF('6 months'!DC:DC="more than 4 per week",0.8)))))</f>
        <v>0.08</v>
      </c>
      <c r="DD43">
        <f>IF('6 months'!DD:DD="Never/less than 1 per month",0.02,IF('6 months'!DD:DD="1-3 per month",0.08,IF('6 months'!DD:DD="one per week",0.14,IF('6 months'!DD:DD="2-4 per week",0.43,IF('6 months'!DD:DD="more than 4 per week",0.8)))))</f>
        <v>0.14000000000000001</v>
      </c>
      <c r="DE43">
        <f>IF('6 months'!DE:DE="Never/less than 1 per month",0.02,IF('6 months'!DE:DE="1-3 per month",0.08,IF('6 months'!DE:DE="1 per week",0.14,IF('6 months'!DE:DE="2-4 per week",0.8,IF('6 months'!DE:DE="more than 4 per week",0.8)))))</f>
        <v>0.02</v>
      </c>
      <c r="DF43">
        <f>IF('6 months'!DF:DF="Never/less than once per month",0.02,IF('6 months'!DF:DF="1-3 times per month",0.08,IF('6 months'!DF:DF="once per week",0.14,IF('6 months'!DF:DF="more than once week",0.43))))</f>
        <v>0.02</v>
      </c>
      <c r="DG43">
        <f>IF('6 months'!DG:DG="Never/less than 1 per month",0.02,IF('6 months'!DG:DG="1-3 per month",0.08,IF('6 months'!DG:DG="1 per week",0.14,IF('6 months'!DG:DG="more than 1 per week",0.8))))</f>
        <v>0.02</v>
      </c>
      <c r="DH43">
        <f>IF('6 months'!DH:DH="Never/less than 1 per month",0.02,IF('6 months'!DH:DH="1-3 per month",0.08,IF('6 months'!DH:DH="once per week",0.14,IF('6 months'!DH:DH="2-4 per week",0.43,IF('6 months'!DH:DH="more than 4 per week",0.8)))))</f>
        <v>0.08</v>
      </c>
      <c r="DI43">
        <f>IF('6 months'!DI:DI="Never/less than 1/month",0.02,IF('6 months'!DI:DI="1-3 times/month",0.08,IF('6 months'!DI:DI="once per week",0.14,IF('6 months'!DI:DI="2-4 times/week",0.43,IF('6 months'!DI:DI="1 or more per day",1)))))</f>
        <v>0.08</v>
      </c>
      <c r="DJ43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43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0.08</v>
      </c>
      <c r="DL43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43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43">
        <f>IF('6 months'!DN:DN="Never/less than 1 per month",0.02,IF('6 months'!DN:DN="1-3 per month",0.08,IF('6 months'!DN:DN="one per week",0.14,IF('6 months'!DN:DN="2-4 per week",0.43,IF('6 months'!DN:DN="more than 4 per week",0.8)))))</f>
        <v>0.08</v>
      </c>
      <c r="DO43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43">
        <f>IF('6 months'!DP:DP="Never/less than 1 per month",0.02,IF('6 months'!DP:DP="1-3 per month",0.08,IF('6 months'!DP:DP="once per week",0.14,IF('6 months'!DP:DP="2-4 per week",0.43,IF('6 months'!DP:DP="more than 4 per week",0.8)))))</f>
        <v>0.08</v>
      </c>
      <c r="DQ43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43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43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43">
        <f>IF('6 months'!DT:DT="Never/less than 1 per month",0.02,IF('6 months'!DT:DT="1-3 per month",0.08,IF('6 months'!DT:DT="once per week",0.14,IF('6 months'!DT:DT="2-4 per week",0.43,IF('6 months'!DT:DT="more than 4  per week",0.8)))))</f>
        <v>0.08</v>
      </c>
      <c r="DU43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43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43">
        <f>IF('6 months'!DW:DW="Never/less than 1 per month",0.02,IF('6 months'!DW:DW="1-3 per month",0.08,IF('6 months'!DW:DW="once per week",0.14,IF('6 months'!DW:DW="2-4 per week",0.43,IF('6 months'!DW:DW="more than 4 per week",0.8)))))</f>
        <v>0.02</v>
      </c>
      <c r="DX43" t="s">
        <v>182</v>
      </c>
      <c r="DY43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43">
        <f>IF('6 months'!DZ:DZ="Never/less than 1/month",0.02,IF('6 months'!DZ:DZ="1-3 times/month",0.08,IF('6 months'!DZ:DZ="once per week",0.14,IF('6 months'!DZ:DZ="2-4 times/week",0.43,IF('6 months'!DZ:DZ="more than 4 times/week",0.8)))))</f>
        <v>0.02</v>
      </c>
      <c r="EA43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43">
        <f>IF('6 months'!EB:EB="Never/less than 1 per month",0.02,IF('6 months'!EB:EB="1-3 per month",0.08,IF('6 months'!EB:EB="once per week",0.14,IF('6 months'!EB:EB="2-4 per week",0.43,IF('6 months'!EB:EB="more than 4 per week",0.8)))))</f>
        <v>0.02</v>
      </c>
      <c r="EC43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43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43">
        <f>IF('6 months'!EE:EE="Never/less than 1/month",0.02,IF('6 months'!EE:EE="1-3 times per month",0.08,IF('6 months'!EE:EE="once per week",0.14,IF('6 months'!EE:EE="2-6 times/week",0.8,IF('6 months'!EE:EE="1 or more per day",1)))))</f>
        <v>0.02</v>
      </c>
      <c r="EF43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43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43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43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0.8</v>
      </c>
      <c r="EJ43">
        <f>IF('6 months'!EJ:EJ="Never/less than once per month",0.02,IF('6 months'!EJ:EJ="1-3 times per month",0.08,IF('6 months'!EJ:EJ="once per week",0.14,IF('6 months'!EJ:EJ="more than once week",0.43))))</f>
        <v>0.08</v>
      </c>
      <c r="EK43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43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0.02</v>
      </c>
      <c r="EM43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0.14000000000000001</v>
      </c>
      <c r="EN43">
        <f>IF('6 months'!EN:EN="Never/less than 1 per month",0.02,IF('6 months'!EN:EN="1-3 per month",0.08,IF('6 months'!EN:EN="1 per week",0.14,IF('6 months'!EN:EN="2-4 per week",0.8,IF('6 months'!EN:EN="more than 4 per week",0.8)))))</f>
        <v>0.8</v>
      </c>
      <c r="EO43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0.43</v>
      </c>
      <c r="EP43" t="s">
        <v>182</v>
      </c>
      <c r="EQ43" t="s">
        <v>182</v>
      </c>
    </row>
    <row r="44" spans="1:147" x14ac:dyDescent="0.25">
      <c r="A44">
        <v>229</v>
      </c>
      <c r="B44">
        <f>IF('6 months'!B:B="Never/less than 1/month",0.02,IF('6 months'!B:B="1-3 times per month",0.08,IF('6 months'!B:B="once per week",0.14,IF('6 months'!B:B="2-6 times/week",0.8,IF('6 months'!B:B="1 or more per day",1)))))</f>
        <v>0.02</v>
      </c>
      <c r="C44">
        <f>IF('6 months'!C:C="Never/less than 1/month",0.02,IF('6 months'!C:C="1-3 times per month",0.08,IF('6 months'!C:C="once per week",0.14,IF('6 months'!C:C="2-6 times/week",0.8,IF('6 months'!C:C="1 or more per day",1)))))</f>
        <v>0.02</v>
      </c>
      <c r="D44">
        <f>IF('6 months'!D:D="Never/less than 1/month",0.02,IF('6 months'!D:D="1-3 times per month",0.08,IF('6 months'!D:D="once per week",0.14,IF('6 months'!D:D="2-6 times/week",0.8,IF('6 months'!D:D="1 or more per day",1)))))</f>
        <v>0.8</v>
      </c>
      <c r="E44">
        <f>IF('6 months'!E:E="Never/less than 1 per month",0.02,IF('6 months'!E:E="1-3 per month",0.08,IF('6 months'!E:E="once per week",0.14,IF('6 months'!E:E="2-4 per week",0.43,IF('6 months'!E:E="1 or more per day",1)))))</f>
        <v>0.02</v>
      </c>
      <c r="F44">
        <f>IF('6 months'!F:F="Never/less than 1/month",0.02,IF('6 months'!F:F="1-3 times/month",0.08,IF('6 months'!F:F="once per week",0.14,IF('6 months'!F:F="2-4 times/week",0.43,IF('6 months'!F:F="more than 4 times/week",0.8)))))</f>
        <v>0.43</v>
      </c>
      <c r="G44">
        <f>IF('6 months'!G:G="Never/less than 1/month",0.02,IF('6 months'!G:G="1-3 times per month",0.08,IF('6 months'!G:G="once per week",0.14,IF('6 months'!G:G="2-6 times/week",0.8,IF('6 months'!G:G="1 or more per day",1)))))</f>
        <v>0.8</v>
      </c>
      <c r="H44">
        <f>IF('6 months'!H:H="Never/less than 1 per month",0.02,IF('6 months'!H:H="1-3 per month",0.08,IF('6 months'!H:H="once per week",0.14,IF('6 months'!H:H="2-4 per week",0.43,IF('6 months'!H:H="more than 4 per week",0.8)))))</f>
        <v>0.14000000000000001</v>
      </c>
      <c r="I44">
        <f>IF('6 months'!I:I="Never/less than 1 per month",0.02,IF('6 months'!I:I="1-3 per month",0.08,IF('6 months'!I:I="once per week",0.14,IF('6 months'!I:I="2-4 per week",0.43,IF('6 months'!I:I="more than 4 per week",0.8)))))</f>
        <v>0.02</v>
      </c>
      <c r="J44">
        <f>IF('6 months'!J:J="Never/less than 1 per month",0.02,IF('6 months'!J:J="1-3 per month",0.08,IF('6 months'!J:J="once per week",0.14,IF('6 months'!J:J="2-4 per week",0.43,IF('6 months'!J:J="more than 4 per week",0.8)))))</f>
        <v>0.02</v>
      </c>
      <c r="K44">
        <f>IF('6 months'!K:K="Never/less than 1 per month",0.02,IF('6 months'!K:K="1-3 per month",0.08,IF('6 months'!K:K="1 per week",0.14,IF('6 months'!K:K="2-4 per week",0.8,IF('6 months'!K:K="more than 4 per week",0.8)))))</f>
        <v>0.02</v>
      </c>
      <c r="L44">
        <f>IF('6 months'!L:L="Never/less than 1/month",0.02,IF('6 months'!L:L="1-3 times/month",0.08,IF('6 months'!L:L="once per week",0.14,IF('6 months'!L:L="2-4 times/week",0.43,IF('6 months'!L:L="more than 4 times/week",0.8)))))</f>
        <v>0.14000000000000001</v>
      </c>
      <c r="M44">
        <f>IF('6 months'!M:M="Never/less than 1/month",0.02,IF('6 months'!M:M="1-3 times/month",0.08,IF('6 months'!M:M="once per week",0.14,IF('6 months'!M:M="2-4 times/week",0.43,IF('6 months'!M:M="more than 4 times/week",0.8)))))</f>
        <v>0.02</v>
      </c>
      <c r="N44">
        <f>IF('6 months'!N:N="Never/less than 1 per month",0.02,IF('6 months'!N:N="1-3 per month",0.08,IF('6 months'!N:N="1 per week",0.14,IF('6 months'!N:N="2-4 per week",0.8,IF('6 months'!N:N="more than 4 per week",0.8)))))</f>
        <v>0.08</v>
      </c>
      <c r="O44">
        <f>IF('6 months'!O:O="Never/less than 1 per month",0.02,IF('6 months'!O:O="1-3 per month",0.08,IF('6 months'!O:O="one per week",0.14,IF('6 months'!O:O="2-6 per week",0.8,IF('6 months'!O:O="1 or more per day",1)))))</f>
        <v>0.02</v>
      </c>
      <c r="P44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44">
        <f>IF('6 months'!Q:Q="Never/less than 1 per month",0.02,IF('6 months'!Q:Q="1-3 per month",0.08,IF('6 months'!Q:Q="1 per week",0.14,IF('6 months'!Q:Q="2-6 per week",0.8,IF('6 months'!Q:Q="1 per day",1,IF('6 months'!Q:Q="more than 1 per day",2.5))))))</f>
        <v>0.8</v>
      </c>
      <c r="R44">
        <f>IF('6 months'!R:R="Never/less than once per month",0.02,IF('6 months'!R:R="1-3 times per month",0.08,IF('6 months'!R:R="once per week",0.14,IF('6 months'!R:R="more than once week",0.43))))</f>
        <v>0.02</v>
      </c>
      <c r="S44">
        <f>IF('6 months'!S:S="Never/less than 1 per month",0.02,IF('6 months'!S:S="1-3 per month",0.08,IF('6 months'!S:S="1 per week",0.14,IF('6 months'!S:S="more than 1 per week",0.8))))</f>
        <v>0.02</v>
      </c>
      <c r="T44">
        <f>IF('6 months'!T:T="Never/less than once per month",0.02,IF('6 months'!T:T="1-3 times per month",0.08,IF('6 months'!T:T="once per week",0.14,IF('6 months'!T:T="more than once week",0.43))))</f>
        <v>0.02</v>
      </c>
      <c r="U44">
        <f>IF('6 months'!U:U="Never/less than 1/month",0.02,IF('6 months'!U:U="1-3 times/month",0.08,IF('6 months'!U:U="once per week",0.14,IF('6 months'!U:U="2-4 times/week",0.43,IF('6 months'!U:U="more than 4 times/week",0.8)))))</f>
        <v>0.08</v>
      </c>
      <c r="V44">
        <f>IF('6 months'!V:V="Never/less than 1/month",0.02,IF('6 months'!V:V="1-3 times/month",0.08,IF('6 months'!V:V="once per week",0.14,IF('6 months'!V:V="2-4 times/week",0.43,IF('6 months'!V:V="more than 4 times/week",0.8)))))</f>
        <v>0.02</v>
      </c>
      <c r="W44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44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0.8</v>
      </c>
      <c r="Y44">
        <f>IF('6 months'!Y:Y="Never/less than 1 per month",0.02,IF('6 months'!Y:Y="1-3 per month",0.08,IF('6 months'!Y:Y="once per week",0.14,IF('6 months'!Y:Y="2-4 per week",0.43,IF('6 months'!Y:Y="more than 4 per week",0.8)))))</f>
        <v>0.02</v>
      </c>
      <c r="Z44">
        <f>IF('6 months'!Z:Z="Never/less than 1 per month",0.02,IF('6 months'!Z:Z="1-3 per month",0.08,IF('6 months'!Z:Z="once per week",0.14,IF('6 months'!Z:Z="2-4 per week",0.43,IF('6 months'!Z:Z="more than 4 per week",0.8)))))</f>
        <v>0.14000000000000001</v>
      </c>
      <c r="AA44">
        <f>IF('6 months'!AA:AA="Never/less than 1 per month",0.02,IF('6 months'!AA:AA="1-3 per month",0.08,IF('6 months'!AA:AA="once per week",0.14,IF('6 months'!AA:AA="2-4 per week",0.43,IF('6 months'!AA:AA="more than 4 per week",0.8)))))</f>
        <v>0.43</v>
      </c>
      <c r="AB44">
        <f>IF('6 months'!AB:AB="Never/less than 1 per month",0.02,IF('6 months'!AB:AB="1-3 per month",0.08,IF('6 months'!AB:AB="once per week",0.14,IF('6 months'!AB:AB="2-4 per week",0.43,IF('6 months'!AB:AB="more than 4 per week",0.8)))))</f>
        <v>0.02</v>
      </c>
      <c r="AC44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44">
        <f>IF('6 months'!AD:AD="Never/less than 1 per month",0.02,IF('6 months'!AD:AD="1-3 per month",0.08,IF('6 months'!AD:AD="one per week",0.14,IF('6 months'!AD:AD="2-4 per week",0.43,IF('6 months'!AD:AD="more than 4 per week",0.8)))))</f>
        <v>0.02</v>
      </c>
      <c r="AE44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0.02</v>
      </c>
      <c r="AF44">
        <f>IF('6 months'!AF:AF="Never/less than 1 per month",0.02,IF('6 months'!AF:AF="1-3 per month",0.08,IF('6 months'!AF:AF="one per week",0.14,IF('6 months'!AF:AF="2-6 per week",0.8,IF('6 months'!AF:AF="1 or more per day",1)))))</f>
        <v>0.02</v>
      </c>
      <c r="AG44">
        <f>IF('6 months'!AG:AG="never/less than 1 per month",0.02,IF('6 months'!AG:AG="1-3 times per month",0.08,IF('6 months'!AG:AG="once per week",0.14,IF('6 months'!AG:AG="2-4 times per week",0.43,IF('6 months'!AG:AG="more than 4 times per week",0.8)))))</f>
        <v>0.02</v>
      </c>
      <c r="AH44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1</v>
      </c>
      <c r="AI44">
        <f>IF('6 months'!AI:AI="Never/less than once per month",0.02,IF('6 months'!AI:AI="1-3 times per month",0.08,IF('6 months'!AI:AI="once per week",0.14,IF('6 months'!AI:AI="more than once week",0.43))))</f>
        <v>0.02</v>
      </c>
      <c r="AJ44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44">
        <f>IF('6 months'!AK:AK="Never/less than 1 per month",0.02,IF('6 months'!AK:AK="1-3 per month",0.08,IF('6 months'!AK:AK="one per week",0.14,IF('6 months'!AK:AK="2-6 per week",0.8,IF('6 months'!AK:AK="1 or more per day",1)))))</f>
        <v>0.8</v>
      </c>
      <c r="AL44">
        <f>IF('6 months'!AL:AL="Never/less than 1/month",0.02,IF('6 months'!AL:AL="1-3 times/month",0.08,IF('6 months'!AL:AL="once per week",0.14,IF('6 months'!AL:AL="2-4 times/week",0.43,IF('6 months'!AL:AL="more than 4 times/week",0.8)))))</f>
        <v>0.14000000000000001</v>
      </c>
      <c r="AM44">
        <f>IF('6 months'!AM:AM="Never/less than 1 per month",0.02,IF('6 months'!AM:AM="1-3 per month",0.08,IF('6 months'!AM:AM="one per week",0.14,IF('6 months'!AM:AM="2-6 per week",0.8,IF('6 months'!AM:AM="1 or more per day",1)))))</f>
        <v>0.8</v>
      </c>
      <c r="AN44">
        <f>IF('6 months'!AN:AN="Never/less than 1 per month",0.02,IF('6 months'!AN:AN="1-3 per month",0.08,IF('6 months'!AN:AN="1 per week",0.14,IF('6 months'!AN:AN="2-4 per week",0.8,IF('6 months'!AN:AN="more than 4 per week",0.8)))))</f>
        <v>0.14000000000000001</v>
      </c>
      <c r="AO44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44">
        <f>IF('6 months'!AP:AP="Never/less than 1 per month",0.02,IF('6 months'!AP:AP="1-3 per month",0.08,IF('6 months'!AP:AP="1 per week",0.14,IF('6 months'!AP:AP="more than 1 per week",0.8))))</f>
        <v>0.8</v>
      </c>
      <c r="AQ44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44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44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44">
        <f>IF('6 months'!AT:AT="Never/less than 1 per month",0.02,IF('6 months'!AT:AT="1-3 per month",0.08,IF('6 months'!AT:AT="1-4 per week",0.43,IF('6 months'!AT:AT="more than 4 per week",0.8))))</f>
        <v>0.02</v>
      </c>
      <c r="AU44">
        <f>IF('6 months'!AU:AU="Never/less than 1 per month",0.02,IF('6 months'!AU:AU="1-3 per month",0.08,IF('6 months'!AU:AU="once per week",0.14,IF('6 months'!AU:AU="2-4 per week",0.43,IF('6 months'!AU:AU="more than 4 per week",0.8)))))</f>
        <v>0.14000000000000001</v>
      </c>
      <c r="AV44">
        <f>IF('6 months'!AV:AV="Never/less than 1 per month",0.02,IF('6 months'!AV:AV="1-3 per month",0.08,IF('6 months'!AV:AV="one per week",0.14,IF('6 months'!AV:AV="2-6 per week",0.8,IF('6 months'!AV:AV="1 or more per day",1)))))</f>
        <v>0.02</v>
      </c>
      <c r="AW44">
        <f>IF('6 months'!AW:AW="Never/less than 1 per month",0.02,IF('6 months'!AW:AW="1-3 per month",0.08,IF('6 months'!AW:AW="once per week",0.14,IF('6 months'!AW:AW="2-4 per week",0.43,IF('6 months'!AW:AW="more than 4 per week",0.8)))))</f>
        <v>0.08</v>
      </c>
      <c r="AX44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44">
        <f>IF('6 months'!AY:AY="Never/less than 1 per month",0.02,IF('6 months'!AY:AY="1-3 per month",0.08,IF('6 months'!AY:AY="1 per week",0.14,IF('6 months'!AY:AY="2-4 per week",0.43,IF('6 months'!AY:AY="more than 4 per week",0.8)))))</f>
        <v>0.08</v>
      </c>
      <c r="AZ44">
        <f>IF('6 months'!AZ:AZ="Never/less than 1 per month",0.02,IF('6 months'!AZ:AZ="1-3 per month",0.08,IF('6 months'!AZ:AZ="once per week",0.14,IF('6 months'!AZ:AZ="2-4 per week",0.43,IF('6 months'!AZ:AZ="more than 4 per week",0.8)))))</f>
        <v>0.14000000000000001</v>
      </c>
      <c r="BA44">
        <f>IF('6 months'!BA:BA="Never/less than 1 per month",0.02,IF('6 months'!BA:BA="1-3 per month",0.08,IF('6 months'!BA:BA="1 per week",0.14,IF('6 months'!BA:BA="2-4 per week",0.8,IF('6 months'!BA:BA="more than 4 per week",0.8)))))</f>
        <v>0.08</v>
      </c>
      <c r="BB44">
        <f>IF('6 months'!BB:BB="Never/less than 1 per month",0.02,IF('6 months'!BB:BB="1-3 per month",0.08,IF('6 months'!BB:BB="1 per week",0.14,IF('6 months'!BB:BB="2-4 per week",0.8,IF('6 months'!BB:BB="more than 4 per week",0.8)))))</f>
        <v>0.02</v>
      </c>
      <c r="BC44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44">
        <f>IF('6 months'!BD:BD="Never/less than 1 per month",0.02,IF('6 months'!BD:BD="1-3 per month",0.08,IF('6 months'!BD:BD="1 per week",0.14,IF('6 months'!BD:BD="more than 1 per week",0.8))))</f>
        <v>0.02</v>
      </c>
      <c r="BE44">
        <f>IF('6 months'!BE:BE="Never/less than 1 per month",0.02,IF('6 months'!BE:BE="1-3 per month",0.08,IF('6 months'!BE:BE="1 per week",0.14,IF('6 months'!BE:BE="more than 1 per week",0.8))))</f>
        <v>0.14000000000000001</v>
      </c>
      <c r="BF44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44">
        <f>IF('6 months'!BG:BG="Never/less than 1/month",0.02,IF('6 months'!BG:BG="1-3 times/month",0.08,IF('6 months'!BG:BG="once per week",0.14,IF('6 months'!BG:BG="2-4 times/week",0.43,IF('6 months'!BG:BG="more than 4 times/week",0.8)))))</f>
        <v>0.08</v>
      </c>
      <c r="BH44">
        <f>IF('6 months'!BH:BH="Never/less than 1/month",0.02,IF('6 months'!BH:BH="1-3 times/month",0.08,IF('6 months'!BH:BH="once per week",0.14,IF('6 months'!BH:BH="2-4 times/week",0.43,IF('6 months'!BH:BH="more than 4 times/week",0.8)))))</f>
        <v>0.02</v>
      </c>
      <c r="BI44">
        <f>IF('6 months'!BI:BI="Never/less than 1/month",0.02,IF('6 months'!BI:BI="1-3 times/month",0.08,IF('6 months'!BI:BI="once per week",0.14,IF('6 months'!BI:BI="2-4 times/week",0.43,IF('6 months'!BI:BI="1 or more per day",1)))))</f>
        <v>0.02</v>
      </c>
      <c r="BJ44">
        <f>IF('6 months'!BJ:BJ="Never/less than 1 per month",0.02,IF('6 months'!BJ:BJ="1-3 per month",0.08,IF('6 months'!BJ:BJ="one per week",0.14,IF('6 months'!BJ:BJ="2-4 per week",0.43,IF('6 months'!BJ:BJ="more than 4 per week",0.8)))))</f>
        <v>0.43</v>
      </c>
      <c r="BK44">
        <f>IF('6 months'!BK:BK="Never/less than 1 per month",0.02,IF('6 months'!BK:BK="1-3 per month",0.08,IF('6 months'!BK:BK="once per week",0.14,IF('6 months'!BK:BK="2-4 per week",0.43,IF('6 months'!BK:BK="more than 4 per week",0.8)))))</f>
        <v>0.02</v>
      </c>
      <c r="BL44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44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44">
        <f>IF('6 months'!BN:BN="Never/less than 1 per month",0.02,IF('6 months'!BN:BN="1-3 per month",0.08,IF('6 months'!BN:BN="once per week",0.14,IF('6 months'!BN:BN="2-4 per week",0.43,IF('6 months'!BN:BN="more than 4 per week",0.8)))))</f>
        <v>0.02</v>
      </c>
      <c r="BO44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44">
        <f>IF('6 months'!BP:BP="Never/less than 1 per month",0.02,IF('6 months'!BP:BP="1-3 per month",0.08,IF('6 months'!BP:BP="one per week",0.14,IF('6 months'!BP:BP="2-4 per week",0.43,IF('6 months'!BP:BP="more than 4 per week",0.8)))))</f>
        <v>0.02</v>
      </c>
      <c r="BQ44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44">
        <f>IF('6 months'!BR:BR="never/less than 1 per month",0.02,IF('6 months'!BR:BR="1-3 times per month",0.08,IF('6 months'!BR:BR="once per week",0.14,IF('6 months'!BR:BR="2-4 times per week",0.43,IF('6 months'!BR:BR="more than 4 times per week",0.8)))))</f>
        <v>0.02</v>
      </c>
      <c r="BS44">
        <f>IF('6 months'!BS:BS="Never/less than 1 per month",0.02,IF('6 months'!BS:BS="1-3 per month",0.08,IF('6 months'!BS:BS="once per week",0.14,IF('6 months'!BS:BS="2-4 per week",0.43,IF('6 months'!BS:BS="more than 4 per week",0.8)))))</f>
        <v>0.08</v>
      </c>
      <c r="BT44">
        <f>IF('6 months'!BT:BT="Never/less than 1/month",0.02,IF('6 months'!BT:BT="1-3 times per month",0.08,IF('6 months'!BT:BT="once per week",0.14,IF('6 months'!BT:BT="2-6 times/week",0.8,IF('6 months'!BT:BT="1 or more per day",1)))))</f>
        <v>0.02</v>
      </c>
      <c r="BU44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44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44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44">
        <f>IF('6 months'!BX:BX="Never/less than 1 per month",0.02,IF('6 months'!BX:BX="1-3 per month",0.08,IF('6 months'!BX:BX="once per week",0.14,IF('6 months'!BX:BX="2-4 per week",0.43,IF('6 months'!BX:BX="more than 4 per week",0.8)))))</f>
        <v>0.02</v>
      </c>
      <c r="BY44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0.8</v>
      </c>
      <c r="BZ44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44">
        <f>IF('6 months'!CA:CA="Never/less than 1 per month",0.02,IF('6 months'!CA:CA="1-3 per month",0.08,IF('6 months'!CA:CA="once per week",0.14,IF('6 months'!CA:CA="2-4 per week",0.43,IF('6 months'!CA:CA="more than 4 per week",0.8)))))</f>
        <v>0.14000000000000001</v>
      </c>
      <c r="CB44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44">
        <f>IF('6 months'!CC:CC="Never/less than 1 per month",0.02,IF('6 months'!CC:CC="1-3 per month",0.08,IF('6 months'!CC:CC="one per week",0.14,IF('6 months'!CC:CC="2-6 per week",0.8,IF('6 months'!CC:CC="1 or more per day",1)))))</f>
        <v>0.02</v>
      </c>
      <c r="CD44">
        <f>IF('6 months'!CD:CD="Never/less than 1/month",0.02,IF('6 months'!CD:CD="1-3 times/month",0.08,IF('6 months'!CD:CD="once per week",0.14,IF('6 months'!CD:CD="2-4 times/week",0.43,IF('6 months'!CD:CD="more than 4 times/week",0.8)))))</f>
        <v>0.02</v>
      </c>
      <c r="CE44">
        <f>IF('6 months'!CE:CE="Never/less than 1 per month",0.02,IF('6 months'!CE:CE="1-3 per month",0.08,IF('6 months'!CE:CE="1 per week",0.14,IF('6 months'!CE:CE="2-4 per week",0.8,IF('6 months'!CE:CE="more than 4 per week",0.8)))))</f>
        <v>0.02</v>
      </c>
      <c r="CF44">
        <f>IF('6 months'!CF:CF="Never/less than 1 per month",0.02,IF('6 months'!CF:CF="1-3 per month",0.08,IF('6 months'!CF:CF="once per week",0.14,IF('6 months'!CF:CF="2-4 per week",0.43,IF('6 months'!CF:CF="more than 4 per week",0.8)))))</f>
        <v>0.43</v>
      </c>
      <c r="CG44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0.14000000000000001</v>
      </c>
      <c r="CH44">
        <f>IF('6 months'!CH:CH="Never/less than once per month",0.02,IF('6 months'!CH:CH="1-3 times per month",0.08,IF('6 months'!CH:CH="once per week",0.14,IF('6 months'!CH:CH="more than once week",0.43))))</f>
        <v>0.02</v>
      </c>
      <c r="CI44">
        <f>IF('6 months'!CI:CI="Never/less than once per month",0.02,IF('6 months'!CI:CI="1-3 times per month",0.08,IF('6 months'!CI:CI="once per week",0.14,IF('6 months'!CI:CI="more than once week",0.43))))</f>
        <v>0.14000000000000001</v>
      </c>
      <c r="CJ44">
        <f>IF('6 months'!CJ:CJ="Never/less than 1/month",0.02,IF('6 months'!CJ:CJ="1-3 times per month",0.08,IF('6 months'!CJ:CJ="once per week",0.14,IF('6 months'!CJ:CJ="2-6 times/week",0.8,IF('6 months'!CJ:CJ="1 or more per day",1)))))</f>
        <v>0.08</v>
      </c>
      <c r="CK44">
        <f>IF('6 months'!CK:CK="Never/less than 1 per month",0.02,IF('6 months'!CK:CK="1-3 per month",0.08,IF('6 months'!CK:CK="one per week",0.14,IF('6 months'!CK:CK="2-6 per week",0.8,IF('6 months'!CK:CK="1 or more per day",1)))))</f>
        <v>0.02</v>
      </c>
      <c r="CL44">
        <f>IF('6 months'!CL:CL="Never/less than 1 per month",0.02,IF('6 months'!CL:CL="1-3 per month",0.08,IF('6 months'!CL:CL="one per week",0.14,IF('6 months'!CL:CL="2-6 per week",0.8,IF('6 months'!CL:CL="1 or more per day",1)))))</f>
        <v>0.02</v>
      </c>
      <c r="CM44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44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44">
        <f>IF('6 months'!CO:CO="Never/less than 1 per month",0.02,IF('6 months'!CO:CO="1-3 per month",0.08,IF('6 months'!CO:CO="1 per week",0.14,IF('6 months'!CO:CO="more than 1 per week",0.8))))</f>
        <v>0.02</v>
      </c>
      <c r="CP44">
        <f>IF('6 months'!CP:CP="Never/less than 1 per month",0.02,IF('6 months'!CP:CP="1-3 per month",0.08,IF('6 months'!CP:CP="1 per week",0.14,IF('6 months'!CP:CP="2-4 per week",0.8,IF('6 months'!CP:CP="more than 4 per week",0.8)))))</f>
        <v>0.08</v>
      </c>
      <c r="CQ44">
        <f>IF('6 months'!CQ:CQ="Never/less than once per month",0.02,IF('6 months'!CQ:CQ="1-3 times per month",0.08,IF('6 months'!CQ:CQ="once per week",0.14,IF('6 months'!CQ:CQ="more than once week",0.43))))</f>
        <v>0.02</v>
      </c>
      <c r="CR44">
        <f>IF('6 months'!CR:CR="Never/less than 1/month",0.02,IF('6 months'!CR:CR="1-3 times/month",0.08,IF('6 months'!CR:CR="once per week",0.14,IF('6 months'!CR:CR="2-4 times/week",0.43,IF('6 months'!CR:CR="more than 4 times/week",0.8)))))</f>
        <v>0.08</v>
      </c>
      <c r="CS44">
        <f>IF('6 months'!CS:CS="Never/less than 1 per month",0.02,IF('6 months'!CS:CS="1-3 per month",0.08,IF('6 months'!CS:CS="one per week",0.14,IF('6 months'!CS:CS="2-4 per week",0.43,IF('6 months'!CS:CS="more than 4 per week",0.8)))))</f>
        <v>0.08</v>
      </c>
      <c r="CT44">
        <f>IF('6 months'!CT:CT="Never/less than 1 per month",0.02,IF('6 months'!CT:CT="1-3 per month",0.08,IF('6 months'!CT:CT="1 per week",0.14,IF('6 months'!CT:CT="more than 1 per week",0.8))))</f>
        <v>0.02</v>
      </c>
      <c r="CU44">
        <f>IF('6 months'!CU:CU="Never/less than 1/month",0.02,IF('6 months'!CU:CU="1-3 times per month",0.08,IF('6 months'!CU:CU="once per week",0.14,IF('6 months'!CU:CU="2-6 times/week",0.8,IF('6 months'!CU:CU="1 or more per day",1)))))</f>
        <v>0.14000000000000001</v>
      </c>
      <c r="CV44">
        <f>IF('6 months'!CV:CV="Never/less than 1/month",0.02,IF('6 months'!CV:CV="1-3 times/month",0.08,IF('6 months'!CV:CV="once per week",0.14,IF('6 months'!CV:CV="2-4 times/week",0.43,IF('6 months'!CV:CV="more than 4 times/week",0.8)))))</f>
        <v>0.43</v>
      </c>
      <c r="CW44">
        <f>IF('6 months'!CW:CW="Never/less than 1 per month",0.02,IF('6 months'!CW:CW="1-3 per month",0.08,IF('6 months'!CW:CW="1 per week",0.14,IF('6 months'!CW:CW="more than 1 per week",0.8))))</f>
        <v>0.02</v>
      </c>
      <c r="CX44">
        <f>IF('6 months'!CX:CX="Never/less than once per month",0.02,IF('6 months'!CX:CX="1-3 times per month",0.08,IF('6 months'!CX:CX="once per week",0.14,IF('6 months'!CX:CX="more than once week",0.43))))</f>
        <v>0.08</v>
      </c>
      <c r="CY44">
        <f>IF('6 months'!CY:CY="Never/less than 1 per month",0.02,IF('6 months'!CY:CY="1-3 per month",0.08,IF('6 months'!CY:CY="once per week",0.14,IF('6 months'!CY:CY="2-4 per week",0.43,IF('6 months'!CY:CY="more than 4 per week",0.8)))))</f>
        <v>0.08</v>
      </c>
      <c r="CZ44">
        <f>IF('6 months'!CZ:CZ="Never/less than 1 per month",0.02,IF('6 months'!CZ:CZ="1-3 per month",0.08,IF('6 months'!CZ:CZ="1-4 per week",0.43,IF('6 months'!CZ:CZ="more than 4 per week",0.8))))</f>
        <v>0.43</v>
      </c>
      <c r="DA44">
        <f>IF('6 months'!DA:DA="Never/less than 1 per month",0.02,IF('6 months'!DA:DA="1-3 per month",0.08,IF('6 months'!DA:DA="once per week",0.14,IF('6 months'!DA:DA="2-4 per week",0.43,IF('6 months'!DA:DA="more than 4 per week",0.8)))))</f>
        <v>0.02</v>
      </c>
      <c r="DB44">
        <f>IF('6 months'!DB:DB="Never/less than 1 per month",0.02,IF('6 months'!DB:DB="1-3 per month",0.08,IF('6 months'!DB:DB="1-4 per week",0.43,IF('6 months'!DB:DB="more than 4 per week",0.8))))</f>
        <v>0.02</v>
      </c>
      <c r="DC44">
        <f>IF('6 months'!DC:DC="Never/less than 1 per month",0.02,IF('6 months'!DC:DC="1-3 per month",0.08,IF('6 months'!DC:DC="once per week",0.14,IF('6 months'!DC:DC="2-4 per week",0.43,IF('6 months'!DC:DC="more than 4 per week",0.8)))))</f>
        <v>0.08</v>
      </c>
      <c r="DD44">
        <f>IF('6 months'!DD:DD="Never/less than 1 per month",0.02,IF('6 months'!DD:DD="1-3 per month",0.08,IF('6 months'!DD:DD="one per week",0.14,IF('6 months'!DD:DD="2-4 per week",0.43,IF('6 months'!DD:DD="more than 4 per week",0.8)))))</f>
        <v>0.08</v>
      </c>
      <c r="DE44">
        <f>IF('6 months'!DE:DE="Never/less than 1 per month",0.02,IF('6 months'!DE:DE="1-3 per month",0.08,IF('6 months'!DE:DE="1 per week",0.14,IF('6 months'!DE:DE="2-4 per week",0.8,IF('6 months'!DE:DE="more than 4 per week",0.8)))))</f>
        <v>0.14000000000000001</v>
      </c>
      <c r="DF44">
        <f>IF('6 months'!DF:DF="Never/less than once per month",0.02,IF('6 months'!DF:DF="1-3 times per month",0.08,IF('6 months'!DF:DF="once per week",0.14,IF('6 months'!DF:DF="more than once week",0.43))))</f>
        <v>0.02</v>
      </c>
      <c r="DG44">
        <f>IF('6 months'!DG:DG="Never/less than 1 per month",0.02,IF('6 months'!DG:DG="1-3 per month",0.08,IF('6 months'!DG:DG="1 per week",0.14,IF('6 months'!DG:DG="more than 1 per week",0.8))))</f>
        <v>0.02</v>
      </c>
      <c r="DH44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44">
        <f>IF('6 months'!DI:DI="Never/less than 1/month",0.02,IF('6 months'!DI:DI="1-3 times/month",0.08,IF('6 months'!DI:DI="once per week",0.14,IF('6 months'!DI:DI="2-4 times/week",0.43,IF('6 months'!DI:DI="1 or more per day",1)))))</f>
        <v>0.02</v>
      </c>
      <c r="DJ44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44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0.8</v>
      </c>
      <c r="DL44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44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44">
        <f>IF('6 months'!DN:DN="Never/less than 1 per month",0.02,IF('6 months'!DN:DN="1-3 per month",0.08,IF('6 months'!DN:DN="one per week",0.14,IF('6 months'!DN:DN="2-4 per week",0.43,IF('6 months'!DN:DN="more than 4 per week",0.8)))))</f>
        <v>0.02</v>
      </c>
      <c r="DO44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44">
        <f>IF('6 months'!DP:DP="Never/less than 1 per month",0.02,IF('6 months'!DP:DP="1-3 per month",0.08,IF('6 months'!DP:DP="once per week",0.14,IF('6 months'!DP:DP="2-4 per week",0.43,IF('6 months'!DP:DP="more than 4 per week",0.8)))))</f>
        <v>0.43</v>
      </c>
      <c r="DQ44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44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44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44">
        <f>IF('6 months'!DT:DT="Never/less than 1 per month",0.02,IF('6 months'!DT:DT="1-3 per month",0.08,IF('6 months'!DT:DT="once per week",0.14,IF('6 months'!DT:DT="2-4 per week",0.43,IF('6 months'!DT:DT="more than 4  per week",0.8)))))</f>
        <v>0.02</v>
      </c>
      <c r="DU44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44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44">
        <f>IF('6 months'!DW:DW="Never/less than 1 per month",0.02,IF('6 months'!DW:DW="1-3 per month",0.08,IF('6 months'!DW:DW="once per week",0.14,IF('6 months'!DW:DW="2-4 per week",0.43,IF('6 months'!DW:DW="more than 4 per week",0.8)))))</f>
        <v>0.02</v>
      </c>
      <c r="DX44">
        <f>IF('6 months'!DX:DX="Never/less than 1/month",0.02,IF('6 months'!DX:DX="1-3 times/month",0.08,IF('6 months'!DX:DX="once per week",0.14,IF('6 months'!DX:DX="2-4 times/week",0.43,IF('6 months'!DX:DX="more than 4 times/week",0.8)))))</f>
        <v>0.08</v>
      </c>
      <c r="DY44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44">
        <f>IF('6 months'!DZ:DZ="Never/less than 1/month",0.02,IF('6 months'!DZ:DZ="1-3 times/month",0.08,IF('6 months'!DZ:DZ="once per week",0.14,IF('6 months'!DZ:DZ="2-4 times/week",0.43,IF('6 months'!DZ:DZ="more than 4 times/week",0.8)))))</f>
        <v>0.43</v>
      </c>
      <c r="EA44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44">
        <f>IF('6 months'!EB:EB="Never/less than 1 per month",0.02,IF('6 months'!EB:EB="1-3 per month",0.08,IF('6 months'!EB:EB="once per week",0.14,IF('6 months'!EB:EB="2-4 per week",0.43,IF('6 months'!EB:EB="more than 4 per week",0.8)))))</f>
        <v>0.02</v>
      </c>
      <c r="EC44">
        <f>IF('6 months'!EC:EC="Never/less than 1 per month",0.02,IF('6 months'!EC:EC="1-3 per month",0.08,IF('6 months'!EC:EC="once per week",0.14,IF('6 months'!EC:EC="2-4 per week",0.43,IF('6 months'!EC:EC="more than 4 per week",0.8)))))</f>
        <v>0.43</v>
      </c>
      <c r="ED44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44">
        <f>IF('6 months'!EE:EE="Never/less than 1/month",0.02,IF('6 months'!EE:EE="1-3 times per month",0.08,IF('6 months'!EE:EE="once per week",0.14,IF('6 months'!EE:EE="2-6 times/week",0.8,IF('6 months'!EE:EE="1 or more per day",1)))))</f>
        <v>0.02</v>
      </c>
      <c r="EF44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44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44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44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3</v>
      </c>
      <c r="EJ44">
        <f>IF('6 months'!EJ:EJ="Never/less than once per month",0.02,IF('6 months'!EJ:EJ="1-3 times per month",0.08,IF('6 months'!EJ:EJ="once per week",0.14,IF('6 months'!EJ:EJ="more than once week",0.43))))</f>
        <v>0.08</v>
      </c>
      <c r="EK44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44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0.43</v>
      </c>
      <c r="EM44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2.5</v>
      </c>
      <c r="EN44">
        <f>IF('6 months'!EN:EN="Never/less than 1 per month",0.02,IF('6 months'!EN:EN="1-3 per month",0.08,IF('6 months'!EN:EN="1 per week",0.14,IF('6 months'!EN:EN="2-4 per week",0.8,IF('6 months'!EN:EN="more than 4 per week",0.8)))))</f>
        <v>0.08</v>
      </c>
      <c r="EO44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0.43</v>
      </c>
      <c r="EP44">
        <f>IF('6 months'!EP:EP="Never/less than 1/month",0.02,IF('6 months'!EP:EP="1-3 times/month",0.08,IF('6 months'!EP:EP="once per week",0.14,IF('6 months'!EP:EP="2-4 times/week",0.43,IF('6 months'!EP:EP="more than 4 times/week",0.8)))))</f>
        <v>0.08</v>
      </c>
      <c r="EQ44">
        <f>IF('6 months'!EQ:EQ="Never/less than 1/month",0.02,IF('6 months'!EQ:EQ="1-3 times/month",0.08,IF('6 months'!EQ:EQ="once per week",0.14,IF('6 months'!EQ:EQ="2-4 times/week",0.43,IF('6 months'!EQ:EQ="more than 4 times/week",0.8)))))</f>
        <v>0.02</v>
      </c>
    </row>
    <row r="45" spans="1:147" x14ac:dyDescent="0.25">
      <c r="A45">
        <v>231</v>
      </c>
      <c r="B45">
        <f>IF('6 months'!B:B="Never/less than 1/month",0.02,IF('6 months'!B:B="1-3 times per month",0.08,IF('6 months'!B:B="once per week",0.14,IF('6 months'!B:B="2-6 times/week",0.8,IF('6 months'!B:B="1 or more per day",1)))))</f>
        <v>0.08</v>
      </c>
      <c r="C45">
        <f>IF('6 months'!C:C="Never/less than 1/month",0.02,IF('6 months'!C:C="1-3 times per month",0.08,IF('6 months'!C:C="once per week",0.14,IF('6 months'!C:C="2-6 times/week",0.8,IF('6 months'!C:C="1 or more per day",1)))))</f>
        <v>0.8</v>
      </c>
      <c r="D45">
        <f>IF('6 months'!D:D="Never/less than 1/month",0.02,IF('6 months'!D:D="1-3 times per month",0.08,IF('6 months'!D:D="once per week",0.14,IF('6 months'!D:D="2-6 times/week",0.8,IF('6 months'!D:D="1 or more per day",1)))))</f>
        <v>0.14000000000000001</v>
      </c>
      <c r="E45">
        <f>IF('6 months'!E:E="Never/less than 1 per month",0.02,IF('6 months'!E:E="1-3 per month",0.08,IF('6 months'!E:E="once per week",0.14,IF('6 months'!E:E="2-4 per week",0.43,IF('6 months'!E:E="1 or more per day",1)))))</f>
        <v>0.02</v>
      </c>
      <c r="F45">
        <f>IF('6 months'!F:F="Never/less than 1/month",0.02,IF('6 months'!F:F="1-3 times/month",0.08,IF('6 months'!F:F="once per week",0.14,IF('6 months'!F:F="2-4 times/week",0.43,IF('6 months'!F:F="more than 4 times/week",0.8)))))</f>
        <v>0.14000000000000001</v>
      </c>
      <c r="G45">
        <f>IF('6 months'!G:G="Never/less than 1/month",0.02,IF('6 months'!G:G="1-3 times per month",0.08,IF('6 months'!G:G="once per week",0.14,IF('6 months'!G:G="2-6 times/week",0.8,IF('6 months'!G:G="1 or more per day",1)))))</f>
        <v>0.02</v>
      </c>
      <c r="H45">
        <f>IF('6 months'!H:H="Never/less than 1 per month",0.02,IF('6 months'!H:H="1-3 per month",0.08,IF('6 months'!H:H="once per week",0.14,IF('6 months'!H:H="2-4 per week",0.43,IF('6 months'!H:H="more than 4 per week",0.8)))))</f>
        <v>0.02</v>
      </c>
      <c r="I45">
        <f>IF('6 months'!I:I="Never/less than 1 per month",0.02,IF('6 months'!I:I="1-3 per month",0.08,IF('6 months'!I:I="once per week",0.14,IF('6 months'!I:I="2-4 per week",0.43,IF('6 months'!I:I="more than 4 per week",0.8)))))</f>
        <v>0.14000000000000001</v>
      </c>
      <c r="J45">
        <f>IF('6 months'!J:J="Never/less than 1 per month",0.02,IF('6 months'!J:J="1-3 per month",0.08,IF('6 months'!J:J="once per week",0.14,IF('6 months'!J:J="2-4 per week",0.43,IF('6 months'!J:J="more than 4 per week",0.8)))))</f>
        <v>0.14000000000000001</v>
      </c>
      <c r="K45">
        <f>IF('6 months'!K:K="Never/less than 1 per month",0.02,IF('6 months'!K:K="1-3 per month",0.08,IF('6 months'!K:K="1 per week",0.14,IF('6 months'!K:K="2-4 per week",0.8,IF('6 months'!K:K="more than 4 per week",0.8)))))</f>
        <v>0.02</v>
      </c>
      <c r="L45">
        <f>IF('6 months'!L:L="Never/less than 1/month",0.02,IF('6 months'!L:L="1-3 times/month",0.08,IF('6 months'!L:L="once per week",0.14,IF('6 months'!L:L="2-4 times/week",0.43,IF('6 months'!L:L="more than 4 times/week",0.8)))))</f>
        <v>0.14000000000000001</v>
      </c>
      <c r="M45">
        <f>IF('6 months'!M:M="Never/less than 1/month",0.02,IF('6 months'!M:M="1-3 times/month",0.08,IF('6 months'!M:M="once per week",0.14,IF('6 months'!M:M="2-4 times/week",0.43,IF('6 months'!M:M="more than 4 times/week",0.8)))))</f>
        <v>0.43</v>
      </c>
      <c r="N45">
        <f>IF('6 months'!N:N="Never/less than 1 per month",0.02,IF('6 months'!N:N="1-3 per month",0.08,IF('6 months'!N:N="1 per week",0.14,IF('6 months'!N:N="2-4 per week",0.8,IF('6 months'!N:N="more than 4 per week",0.8)))))</f>
        <v>0.02</v>
      </c>
      <c r="O45">
        <f>IF('6 months'!O:O="Never/less than 1 per month",0.02,IF('6 months'!O:O="1-3 per month",0.08,IF('6 months'!O:O="one per week",0.14,IF('6 months'!O:O="2-6 per week",0.8,IF('6 months'!O:O="1 or more per day",1)))))</f>
        <v>0.14000000000000001</v>
      </c>
      <c r="P45" t="s">
        <v>182</v>
      </c>
      <c r="Q45">
        <f>IF('6 months'!Q:Q="Never/less than 1 per month",0.02,IF('6 months'!Q:Q="1-3 per month",0.08,IF('6 months'!Q:Q="1 per week",0.14,IF('6 months'!Q:Q="2-6 per week",0.8,IF('6 months'!Q:Q="1 per day",1,IF('6 months'!Q:Q="more than 1 per day",2.5))))))</f>
        <v>2.5</v>
      </c>
      <c r="R45">
        <f>IF('6 months'!R:R="Never/less than once per month",0.02,IF('6 months'!R:R="1-3 times per month",0.08,IF('6 months'!R:R="once per week",0.14,IF('6 months'!R:R="more than once week",0.43))))</f>
        <v>0.02</v>
      </c>
      <c r="S45">
        <f>IF('6 months'!S:S="Never/less than 1 per month",0.02,IF('6 months'!S:S="1-3 per month",0.08,IF('6 months'!S:S="1 per week",0.14,IF('6 months'!S:S="more than 1 per week",0.8))))</f>
        <v>0.02</v>
      </c>
      <c r="T45">
        <f>IF('6 months'!T:T="Never/less than once per month",0.02,IF('6 months'!T:T="1-3 times per month",0.08,IF('6 months'!T:T="once per week",0.14,IF('6 months'!T:T="more than once week",0.43))))</f>
        <v>0.02</v>
      </c>
      <c r="U45">
        <f>IF('6 months'!U:U="Never/less than 1/month",0.02,IF('6 months'!U:U="1-3 times/month",0.08,IF('6 months'!U:U="once per week",0.14,IF('6 months'!U:U="2-4 times/week",0.43,IF('6 months'!U:U="more than 4 times/week",0.8)))))</f>
        <v>0.43</v>
      </c>
      <c r="V45">
        <f>IF('6 months'!V:V="Never/less than 1/month",0.02,IF('6 months'!V:V="1-3 times/month",0.08,IF('6 months'!V:V="once per week",0.14,IF('6 months'!V:V="2-4 times/week",0.43,IF('6 months'!V:V="more than 4 times/week",0.8)))))</f>
        <v>0.08</v>
      </c>
      <c r="W45">
        <f>IF('6 months'!W:W="Never/less than 1/month",0.02,IF('6 months'!W:W="1-3 times/month",0.08,IF('6 months'!W:W="once per week",0.14,IF('6 months'!W:W="2-4 times/week",0.43,IF('6 months'!W:W="more than 4 times/week",0.8)))))</f>
        <v>0.08</v>
      </c>
      <c r="X45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0.14000000000000001</v>
      </c>
      <c r="Y45">
        <f>IF('6 months'!Y:Y="Never/less than 1 per month",0.02,IF('6 months'!Y:Y="1-3 per month",0.08,IF('6 months'!Y:Y="once per week",0.14,IF('6 months'!Y:Y="2-4 per week",0.43,IF('6 months'!Y:Y="more than 4 per week",0.8)))))</f>
        <v>0.08</v>
      </c>
      <c r="Z45">
        <f>IF('6 months'!Z:Z="Never/less than 1 per month",0.02,IF('6 months'!Z:Z="1-3 per month",0.08,IF('6 months'!Z:Z="once per week",0.14,IF('6 months'!Z:Z="2-4 per week",0.43,IF('6 months'!Z:Z="more than 4 per week",0.8)))))</f>
        <v>0.02</v>
      </c>
      <c r="AA45">
        <f>IF('6 months'!AA:AA="Never/less than 1 per month",0.02,IF('6 months'!AA:AA="1-3 per month",0.08,IF('6 months'!AA:AA="once per week",0.14,IF('6 months'!AA:AA="2-4 per week",0.43,IF('6 months'!AA:AA="more than 4 per week",0.8)))))</f>
        <v>0.14000000000000001</v>
      </c>
      <c r="AB45">
        <f>IF('6 months'!AB:AB="Never/less than 1 per month",0.02,IF('6 months'!AB:AB="1-3 per month",0.08,IF('6 months'!AB:AB="once per week",0.14,IF('6 months'!AB:AB="2-4 per week",0.43,IF('6 months'!AB:AB="more than 4 per week",0.8)))))</f>
        <v>0.14000000000000001</v>
      </c>
      <c r="AC45">
        <f>IF('6 months'!AC:AC="Never/less than 1 per month",0.02,IF('6 months'!AC:AC="1-3 per month",0.08,IF('6 months'!AC:AC="once per week",0.14,IF('6 months'!AC:AC="2-4 per week",0.43,IF('6 months'!AC:AC="more than 4 per week",0.8)))))</f>
        <v>0.14000000000000001</v>
      </c>
      <c r="AD45">
        <f>IF('6 months'!AD:AD="Never/less than 1 per month",0.02,IF('6 months'!AD:AD="1-3 per month",0.08,IF('6 months'!AD:AD="one per week",0.14,IF('6 months'!AD:AD="2-4 per week",0.43,IF('6 months'!AD:AD="more than 4 per week",0.8)))))</f>
        <v>0.14000000000000001</v>
      </c>
      <c r="AE45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0.02</v>
      </c>
      <c r="AF45">
        <f>IF('6 months'!AF:AF="Never/less than 1 per month",0.02,IF('6 months'!AF:AF="1-3 per month",0.08,IF('6 months'!AF:AF="one per week",0.14,IF('6 months'!AF:AF="2-6 per week",0.8,IF('6 months'!AF:AF="1 or more per day",1)))))</f>
        <v>0.14000000000000001</v>
      </c>
      <c r="AG45">
        <f>IF('6 months'!AG:AG="never/less than 1 per month",0.02,IF('6 months'!AG:AG="1-3 times per month",0.08,IF('6 months'!AG:AG="once per week",0.14,IF('6 months'!AG:AG="2-4 times per week",0.43,IF('6 months'!AG:AG="more than 4 times per week",0.8)))))</f>
        <v>0.02</v>
      </c>
      <c r="AH45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0.43</v>
      </c>
      <c r="AI45">
        <f>IF('6 months'!AI:AI="Never/less than once per month",0.02,IF('6 months'!AI:AI="1-3 times per month",0.08,IF('6 months'!AI:AI="once per week",0.14,IF('6 months'!AI:AI="more than once week",0.43))))</f>
        <v>0.02</v>
      </c>
      <c r="AJ45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45">
        <f>IF('6 months'!AK:AK="Never/less than 1 per month",0.02,IF('6 months'!AK:AK="1-3 per month",0.08,IF('6 months'!AK:AK="one per week",0.14,IF('6 months'!AK:AK="2-6 per week",0.8,IF('6 months'!AK:AK="1 or more per day",1)))))</f>
        <v>0.8</v>
      </c>
      <c r="AL45">
        <f>IF('6 months'!AL:AL="Never/less than 1/month",0.02,IF('6 months'!AL:AL="1-3 times/month",0.08,IF('6 months'!AL:AL="once per week",0.14,IF('6 months'!AL:AL="2-4 times/week",0.43,IF('6 months'!AL:AL="more than 4 times/week",0.8)))))</f>
        <v>0.02</v>
      </c>
      <c r="AM45">
        <f>IF('6 months'!AM:AM="Never/less than 1 per month",0.02,IF('6 months'!AM:AM="1-3 per month",0.08,IF('6 months'!AM:AM="one per week",0.14,IF('6 months'!AM:AM="2-6 per week",0.8,IF('6 months'!AM:AM="1 or more per day",1)))))</f>
        <v>0.02</v>
      </c>
      <c r="AN45">
        <f>IF('6 months'!AN:AN="Never/less than 1 per month",0.02,IF('6 months'!AN:AN="1-3 per month",0.08,IF('6 months'!AN:AN="1 per week",0.14,IF('6 months'!AN:AN="2-4 per week",0.8,IF('6 months'!AN:AN="more than 4 per week",0.8)))))</f>
        <v>0.02</v>
      </c>
      <c r="AO45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45">
        <f>IF('6 months'!AP:AP="Never/less than 1 per month",0.02,IF('6 months'!AP:AP="1-3 per month",0.08,IF('6 months'!AP:AP="1 per week",0.14,IF('6 months'!AP:AP="more than 1 per week",0.8))))</f>
        <v>0.08</v>
      </c>
      <c r="AQ45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45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45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45">
        <f>IF('6 months'!AT:AT="Never/less than 1 per month",0.02,IF('6 months'!AT:AT="1-3 per month",0.08,IF('6 months'!AT:AT="1-4 per week",0.43,IF('6 months'!AT:AT="more than 4 per week",0.8))))</f>
        <v>0.02</v>
      </c>
      <c r="AU45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45">
        <f>IF('6 months'!AV:AV="Never/less than 1 per month",0.02,IF('6 months'!AV:AV="1-3 per month",0.08,IF('6 months'!AV:AV="one per week",0.14,IF('6 months'!AV:AV="2-6 per week",0.8,IF('6 months'!AV:AV="1 or more per day",1)))))</f>
        <v>0.02</v>
      </c>
      <c r="AW45">
        <f>IF('6 months'!AW:AW="Never/less than 1 per month",0.02,IF('6 months'!AW:AW="1-3 per month",0.08,IF('6 months'!AW:AW="once per week",0.14,IF('6 months'!AW:AW="2-4 per week",0.43,IF('6 months'!AW:AW="more than 4 per week",0.8)))))</f>
        <v>0.43</v>
      </c>
      <c r="AX45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45">
        <f>IF('6 months'!AY:AY="Never/less than 1 per month",0.02,IF('6 months'!AY:AY="1-3 per month",0.08,IF('6 months'!AY:AY="1 per week",0.14,IF('6 months'!AY:AY="2-4 per week",0.43,IF('6 months'!AY:AY="more than 4 per week",0.8)))))</f>
        <v>0.02</v>
      </c>
      <c r="AZ45">
        <f>IF('6 months'!AZ:AZ="Never/less than 1 per month",0.02,IF('6 months'!AZ:AZ="1-3 per month",0.08,IF('6 months'!AZ:AZ="once per week",0.14,IF('6 months'!AZ:AZ="2-4 per week",0.43,IF('6 months'!AZ:AZ="more than 4 per week",0.8)))))</f>
        <v>0.08</v>
      </c>
      <c r="BA45">
        <f>IF('6 months'!BA:BA="Never/less than 1 per month",0.02,IF('6 months'!BA:BA="1-3 per month",0.08,IF('6 months'!BA:BA="1 per week",0.14,IF('6 months'!BA:BA="2-4 per week",0.8,IF('6 months'!BA:BA="more than 4 per week",0.8)))))</f>
        <v>0.14000000000000001</v>
      </c>
      <c r="BB45">
        <f>IF('6 months'!BB:BB="Never/less than 1 per month",0.02,IF('6 months'!BB:BB="1-3 per month",0.08,IF('6 months'!BB:BB="1 per week",0.14,IF('6 months'!BB:BB="2-4 per week",0.8,IF('6 months'!BB:BB="more than 4 per week",0.8)))))</f>
        <v>0.02</v>
      </c>
      <c r="BC45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45">
        <f>IF('6 months'!BD:BD="Never/less than 1 per month",0.02,IF('6 months'!BD:BD="1-3 per month",0.08,IF('6 months'!BD:BD="1 per week",0.14,IF('6 months'!BD:BD="more than 1 per week",0.8))))</f>
        <v>0.08</v>
      </c>
      <c r="BE45">
        <f>IF('6 months'!BE:BE="Never/less than 1 per month",0.02,IF('6 months'!BE:BE="1-3 per month",0.08,IF('6 months'!BE:BE="1 per week",0.14,IF('6 months'!BE:BE="more than 1 per week",0.8))))</f>
        <v>0.02</v>
      </c>
      <c r="BF45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45">
        <f>IF('6 months'!BG:BG="Never/less than 1/month",0.02,IF('6 months'!BG:BG="1-3 times/month",0.08,IF('6 months'!BG:BG="once per week",0.14,IF('6 months'!BG:BG="2-4 times/week",0.43,IF('6 months'!BG:BG="more than 4 times/week",0.8)))))</f>
        <v>0.14000000000000001</v>
      </c>
      <c r="BH45">
        <f>IF('6 months'!BH:BH="Never/less than 1/month",0.02,IF('6 months'!BH:BH="1-3 times/month",0.08,IF('6 months'!BH:BH="once per week",0.14,IF('6 months'!BH:BH="2-4 times/week",0.43,IF('6 months'!BH:BH="more than 4 times/week",0.8)))))</f>
        <v>0.08</v>
      </c>
      <c r="BI45">
        <f>IF('6 months'!BI:BI="Never/less than 1/month",0.02,IF('6 months'!BI:BI="1-3 times/month",0.08,IF('6 months'!BI:BI="once per week",0.14,IF('6 months'!BI:BI="2-4 times/week",0.43,IF('6 months'!BI:BI="1 or more per day",1)))))</f>
        <v>0.02</v>
      </c>
      <c r="BJ45">
        <f>IF('6 months'!BJ:BJ="Never/less than 1 per month",0.02,IF('6 months'!BJ:BJ="1-3 per month",0.08,IF('6 months'!BJ:BJ="one per week",0.14,IF('6 months'!BJ:BJ="2-4 per week",0.43,IF('6 months'!BJ:BJ="more than 4 per week",0.8)))))</f>
        <v>0.14000000000000001</v>
      </c>
      <c r="BK45">
        <f>IF('6 months'!BK:BK="Never/less than 1 per month",0.02,IF('6 months'!BK:BK="1-3 per month",0.08,IF('6 months'!BK:BK="once per week",0.14,IF('6 months'!BK:BK="2-4 per week",0.43,IF('6 months'!BK:BK="more than 4 per week",0.8)))))</f>
        <v>0.08</v>
      </c>
      <c r="BL45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45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45">
        <f>IF('6 months'!BN:BN="Never/less than 1 per month",0.02,IF('6 months'!BN:BN="1-3 per month",0.08,IF('6 months'!BN:BN="once per week",0.14,IF('6 months'!BN:BN="2-4 per week",0.43,IF('6 months'!BN:BN="more than 4 per week",0.8)))))</f>
        <v>0.08</v>
      </c>
      <c r="BO45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45">
        <f>IF('6 months'!BP:BP="Never/less than 1 per month",0.02,IF('6 months'!BP:BP="1-3 per month",0.08,IF('6 months'!BP:BP="one per week",0.14,IF('6 months'!BP:BP="2-4 per week",0.43,IF('6 months'!BP:BP="more than 4 per week",0.8)))))</f>
        <v>0.02</v>
      </c>
      <c r="BQ45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45">
        <f>IF('6 months'!BR:BR="never/less than 1 per month",0.02,IF('6 months'!BR:BR="1-3 times per month",0.08,IF('6 months'!BR:BR="once per week",0.14,IF('6 months'!BR:BR="2-4 times per week",0.43,IF('6 months'!BR:BR="more than 4 times per week",0.8)))))</f>
        <v>0.14000000000000001</v>
      </c>
      <c r="BS45">
        <f>IF('6 months'!BS:BS="Never/less than 1 per month",0.02,IF('6 months'!BS:BS="1-3 per month",0.08,IF('6 months'!BS:BS="once per week",0.14,IF('6 months'!BS:BS="2-4 per week",0.43,IF('6 months'!BS:BS="more than 4 per week",0.8)))))</f>
        <v>0.02</v>
      </c>
      <c r="BT45">
        <f>IF('6 months'!BT:BT="Never/less than 1/month",0.02,IF('6 months'!BT:BT="1-3 times per month",0.08,IF('6 months'!BT:BT="once per week",0.14,IF('6 months'!BT:BT="2-6 times/week",0.8,IF('6 months'!BT:BT="1 or more per day",1)))))</f>
        <v>0.02</v>
      </c>
      <c r="BU45" t="s">
        <v>182</v>
      </c>
      <c r="BV45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45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45">
        <f>IF('6 months'!BX:BX="Never/less than 1 per month",0.02,IF('6 months'!BX:BX="1-3 per month",0.08,IF('6 months'!BX:BX="once per week",0.14,IF('6 months'!BX:BX="2-4 per week",0.43,IF('6 months'!BX:BX="more than 4 per week",0.8)))))</f>
        <v>0.14000000000000001</v>
      </c>
      <c r="BY45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45">
        <f>IF('6 months'!BZ:BZ="never/less than 1 per month",0.02,IF('6 months'!BZ:BZ="1-3 times per month",0.08,IF('6 months'!BZ:BZ="once per week",0.14,IF('6 months'!BZ:BZ="2-4 imes/week",0.43,IF('6 months'!BZ:BZ="more than 4 times per week",0.8)))))</f>
        <v>0.8</v>
      </c>
      <c r="CA45">
        <f>IF('6 months'!CA:CA="Never/less than 1 per month",0.02,IF('6 months'!CA:CA="1-3 per month",0.08,IF('6 months'!CA:CA="once per week",0.14,IF('6 months'!CA:CA="2-4 per week",0.43,IF('6 months'!CA:CA="more than 4 per week",0.8)))))</f>
        <v>0.08</v>
      </c>
      <c r="CB45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45">
        <f>IF('6 months'!CC:CC="Never/less than 1 per month",0.02,IF('6 months'!CC:CC="1-3 per month",0.08,IF('6 months'!CC:CC="one per week",0.14,IF('6 months'!CC:CC="2-6 per week",0.8,IF('6 months'!CC:CC="1 or more per day",1)))))</f>
        <v>0.02</v>
      </c>
      <c r="CD45">
        <f>IF('6 months'!CD:CD="Never/less than 1/month",0.02,IF('6 months'!CD:CD="1-3 times/month",0.08,IF('6 months'!CD:CD="once per week",0.14,IF('6 months'!CD:CD="2-4 times/week",0.43,IF('6 months'!CD:CD="more than 4 times/week",0.8)))))</f>
        <v>0.14000000000000001</v>
      </c>
      <c r="CE45">
        <f>IF('6 months'!CE:CE="Never/less than 1 per month",0.02,IF('6 months'!CE:CE="1-3 per month",0.08,IF('6 months'!CE:CE="1 per week",0.14,IF('6 months'!CE:CE="2-4 per week",0.8,IF('6 months'!CE:CE="more than 4 per week",0.8)))))</f>
        <v>0.02</v>
      </c>
      <c r="CF45">
        <f>IF('6 months'!CF:CF="Never/less than 1 per month",0.02,IF('6 months'!CF:CF="1-3 per month",0.08,IF('6 months'!CF:CF="once per week",0.14,IF('6 months'!CF:CF="2-4 per week",0.43,IF('6 months'!CF:CF="more than 4 per week",0.8)))))</f>
        <v>0.14000000000000001</v>
      </c>
      <c r="CG45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0.14000000000000001</v>
      </c>
      <c r="CH45">
        <f>IF('6 months'!CH:CH="Never/less than once per month",0.02,IF('6 months'!CH:CH="1-3 times per month",0.08,IF('6 months'!CH:CH="once per week",0.14,IF('6 months'!CH:CH="more than once week",0.43))))</f>
        <v>0.02</v>
      </c>
      <c r="CI45">
        <f>IF('6 months'!CI:CI="Never/less than once per month",0.02,IF('6 months'!CI:CI="1-3 times per month",0.08,IF('6 months'!CI:CI="once per week",0.14,IF('6 months'!CI:CI="more than once week",0.43))))</f>
        <v>0.02</v>
      </c>
      <c r="CJ45">
        <f>IF('6 months'!CJ:CJ="Never/less than 1/month",0.02,IF('6 months'!CJ:CJ="1-3 times per month",0.08,IF('6 months'!CJ:CJ="once per week",0.14,IF('6 months'!CJ:CJ="2-6 times/week",0.8,IF('6 months'!CJ:CJ="1 or more per day",1)))))</f>
        <v>0.08</v>
      </c>
      <c r="CK45">
        <f>IF('6 months'!CK:CK="Never/less than 1 per month",0.02,IF('6 months'!CK:CK="1-3 per month",0.08,IF('6 months'!CK:CK="one per week",0.14,IF('6 months'!CK:CK="2-6 per week",0.8,IF('6 months'!CK:CK="1 or more per day",1)))))</f>
        <v>0.08</v>
      </c>
      <c r="CL45">
        <f>IF('6 months'!CL:CL="Never/less than 1 per month",0.02,IF('6 months'!CL:CL="1-3 per month",0.08,IF('6 months'!CL:CL="one per week",0.14,IF('6 months'!CL:CL="2-6 per week",0.8,IF('6 months'!CL:CL="1 or more per day",1)))))</f>
        <v>0.08</v>
      </c>
      <c r="CM45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45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45">
        <f>IF('6 months'!CO:CO="Never/less than 1 per month",0.02,IF('6 months'!CO:CO="1-3 per month",0.08,IF('6 months'!CO:CO="1 per week",0.14,IF('6 months'!CO:CO="more than 1 per week",0.8))))</f>
        <v>0.02</v>
      </c>
      <c r="CP45">
        <f>IF('6 months'!CP:CP="Never/less than 1 per month",0.02,IF('6 months'!CP:CP="1-3 per month",0.08,IF('6 months'!CP:CP="1 per week",0.14,IF('6 months'!CP:CP="2-4 per week",0.8,IF('6 months'!CP:CP="more than 4 per week",0.8)))))</f>
        <v>0.8</v>
      </c>
      <c r="CQ45">
        <f>IF('6 months'!CQ:CQ="Never/less than once per month",0.02,IF('6 months'!CQ:CQ="1-3 times per month",0.08,IF('6 months'!CQ:CQ="once per week",0.14,IF('6 months'!CQ:CQ="more than once week",0.43))))</f>
        <v>0.02</v>
      </c>
      <c r="CR45">
        <f>IF('6 months'!CR:CR="Never/less than 1/month",0.02,IF('6 months'!CR:CR="1-3 times/month",0.08,IF('6 months'!CR:CR="once per week",0.14,IF('6 months'!CR:CR="2-4 times/week",0.43,IF('6 months'!CR:CR="more than 4 times/week",0.8)))))</f>
        <v>0.08</v>
      </c>
      <c r="CS45">
        <f>IF('6 months'!CS:CS="Never/less than 1 per month",0.02,IF('6 months'!CS:CS="1-3 per month",0.08,IF('6 months'!CS:CS="one per week",0.14,IF('6 months'!CS:CS="2-4 per week",0.43,IF('6 months'!CS:CS="more than 4 per week",0.8)))))</f>
        <v>0.02</v>
      </c>
      <c r="CT45">
        <f>IF('6 months'!CT:CT="Never/less than 1 per month",0.02,IF('6 months'!CT:CT="1-3 per month",0.08,IF('6 months'!CT:CT="1 per week",0.14,IF('6 months'!CT:CT="more than 1 per week",0.8))))</f>
        <v>0.02</v>
      </c>
      <c r="CU45">
        <f>IF('6 months'!CU:CU="Never/less than 1/month",0.02,IF('6 months'!CU:CU="1-3 times per month",0.08,IF('6 months'!CU:CU="once per week",0.14,IF('6 months'!CU:CU="2-6 times/week",0.8,IF('6 months'!CU:CU="1 or more per day",1)))))</f>
        <v>0.14000000000000001</v>
      </c>
      <c r="CV45">
        <f>IF('6 months'!CV:CV="Never/less than 1/month",0.02,IF('6 months'!CV:CV="1-3 times/month",0.08,IF('6 months'!CV:CV="once per week",0.14,IF('6 months'!CV:CV="2-4 times/week",0.43,IF('6 months'!CV:CV="more than 4 times/week",0.8)))))</f>
        <v>0.14000000000000001</v>
      </c>
      <c r="CW45">
        <f>IF('6 months'!CW:CW="Never/less than 1 per month",0.02,IF('6 months'!CW:CW="1-3 per month",0.08,IF('6 months'!CW:CW="1 per week",0.14,IF('6 months'!CW:CW="more than 1 per week",0.8))))</f>
        <v>0.02</v>
      </c>
      <c r="CX45">
        <f>IF('6 months'!CX:CX="Never/less than once per month",0.02,IF('6 months'!CX:CX="1-3 times per month",0.08,IF('6 months'!CX:CX="once per week",0.14,IF('6 months'!CX:CX="more than once week",0.43))))</f>
        <v>0.02</v>
      </c>
      <c r="CY45">
        <f>IF('6 months'!CY:CY="Never/less than 1 per month",0.02,IF('6 months'!CY:CY="1-3 per month",0.08,IF('6 months'!CY:CY="once per week",0.14,IF('6 months'!CY:CY="2-4 per week",0.43,IF('6 months'!CY:CY="more than 4 per week",0.8)))))</f>
        <v>0.14000000000000001</v>
      </c>
      <c r="CZ45">
        <f>IF('6 months'!CZ:CZ="Never/less than 1 per month",0.02,IF('6 months'!CZ:CZ="1-3 per month",0.08,IF('6 months'!CZ:CZ="1-4 per week",0.43,IF('6 months'!CZ:CZ="more than 4 per week",0.8))))</f>
        <v>0.08</v>
      </c>
      <c r="DA45">
        <f>IF('6 months'!DA:DA="Never/less than 1 per month",0.02,IF('6 months'!DA:DA="1-3 per month",0.08,IF('6 months'!DA:DA="once per week",0.14,IF('6 months'!DA:DA="2-4 per week",0.43,IF('6 months'!DA:DA="more than 4 per week",0.8)))))</f>
        <v>0.08</v>
      </c>
      <c r="DB45">
        <f>IF('6 months'!DB:DB="Never/less than 1 per month",0.02,IF('6 months'!DB:DB="1-3 per month",0.08,IF('6 months'!DB:DB="1-4 per week",0.43,IF('6 months'!DB:DB="more than 4 per week",0.8))))</f>
        <v>0.02</v>
      </c>
      <c r="DC45">
        <f>IF('6 months'!DC:DC="Never/less than 1 per month",0.02,IF('6 months'!DC:DC="1-3 per month",0.08,IF('6 months'!DC:DC="once per week",0.14,IF('6 months'!DC:DC="2-4 per week",0.43,IF('6 months'!DC:DC="more than 4 per week",0.8)))))</f>
        <v>0.08</v>
      </c>
      <c r="DD45">
        <f>IF('6 months'!DD:DD="Never/less than 1 per month",0.02,IF('6 months'!DD:DD="1-3 per month",0.08,IF('6 months'!DD:DD="one per week",0.14,IF('6 months'!DD:DD="2-4 per week",0.43,IF('6 months'!DD:DD="more than 4 per week",0.8)))))</f>
        <v>0.14000000000000001</v>
      </c>
      <c r="DE45">
        <f>IF('6 months'!DE:DE="Never/less than 1 per month",0.02,IF('6 months'!DE:DE="1-3 per month",0.08,IF('6 months'!DE:DE="1 per week",0.14,IF('6 months'!DE:DE="2-4 per week",0.8,IF('6 months'!DE:DE="more than 4 per week",0.8)))))</f>
        <v>0.02</v>
      </c>
      <c r="DF45">
        <f>IF('6 months'!DF:DF="Never/less than once per month",0.02,IF('6 months'!DF:DF="1-3 times per month",0.08,IF('6 months'!DF:DF="once per week",0.14,IF('6 months'!DF:DF="more than once week",0.43))))</f>
        <v>0.02</v>
      </c>
      <c r="DG45">
        <f>IF('6 months'!DG:DG="Never/less than 1 per month",0.02,IF('6 months'!DG:DG="1-3 per month",0.08,IF('6 months'!DG:DG="1 per week",0.14,IF('6 months'!DG:DG="more than 1 per week",0.8))))</f>
        <v>0.08</v>
      </c>
      <c r="DH45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45">
        <f>IF('6 months'!DI:DI="Never/less than 1/month",0.02,IF('6 months'!DI:DI="1-3 times/month",0.08,IF('6 months'!DI:DI="once per week",0.14,IF('6 months'!DI:DI="2-4 times/week",0.43,IF('6 months'!DI:DI="1 or more per day",1)))))</f>
        <v>0.02</v>
      </c>
      <c r="DJ45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45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0.8</v>
      </c>
      <c r="DL45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45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45">
        <f>IF('6 months'!DN:DN="Never/less than 1 per month",0.02,IF('6 months'!DN:DN="1-3 per month",0.08,IF('6 months'!DN:DN="one per week",0.14,IF('6 months'!DN:DN="2-4 per week",0.43,IF('6 months'!DN:DN="more than 4 per week",0.8)))))</f>
        <v>0.14000000000000001</v>
      </c>
      <c r="DO45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45">
        <f>IF('6 months'!DP:DP="Never/less than 1 per month",0.02,IF('6 months'!DP:DP="1-3 per month",0.08,IF('6 months'!DP:DP="once per week",0.14,IF('6 months'!DP:DP="2-4 per week",0.43,IF('6 months'!DP:DP="more than 4 per week",0.8)))))</f>
        <v>0.14000000000000001</v>
      </c>
      <c r="DQ45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45">
        <f>IF('6 months'!DR:DR="Never/less than 1 per month",0.02,IF('6 months'!DR:DR="1-3 per month",0.08,IF('6 months'!DR:DR="once per week",0.14,IF('6 months'!DR:DR="2-4 per week",0.43,IF('6 months'!DR:DR="more than 4 per week",0.8)))))</f>
        <v>0.08</v>
      </c>
      <c r="DS45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0.14000000000000001</v>
      </c>
      <c r="DT45">
        <f>IF('6 months'!DT:DT="Never/less than 1 per month",0.02,IF('6 months'!DT:DT="1-3 per month",0.08,IF('6 months'!DT:DT="once per week",0.14,IF('6 months'!DT:DT="2-4 per week",0.43,IF('6 months'!DT:DT="more than 4  per week",0.8)))))</f>
        <v>0.08</v>
      </c>
      <c r="DU45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45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45">
        <f>IF('6 months'!DW:DW="Never/less than 1 per month",0.02,IF('6 months'!DW:DW="1-3 per month",0.08,IF('6 months'!DW:DW="once per week",0.14,IF('6 months'!DW:DW="2-4 per week",0.43,IF('6 months'!DW:DW="more than 4 per week",0.8)))))</f>
        <v>0.02</v>
      </c>
      <c r="DX45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45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45">
        <f>IF('6 months'!DZ:DZ="Never/less than 1/month",0.02,IF('6 months'!DZ:DZ="1-3 times/month",0.08,IF('6 months'!DZ:DZ="once per week",0.14,IF('6 months'!DZ:DZ="2-4 times/week",0.43,IF('6 months'!DZ:DZ="more than 4 times/week",0.8)))))</f>
        <v>0.14000000000000001</v>
      </c>
      <c r="EA45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0.08</v>
      </c>
      <c r="EB45">
        <f>IF('6 months'!EB:EB="Never/less than 1 per month",0.02,IF('6 months'!EB:EB="1-3 per month",0.08,IF('6 months'!EB:EB="once per week",0.14,IF('6 months'!EB:EB="2-4 per week",0.43,IF('6 months'!EB:EB="more than 4 per week",0.8)))))</f>
        <v>0.02</v>
      </c>
      <c r="EC45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45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45">
        <f>IF('6 months'!EE:EE="Never/less than 1/month",0.02,IF('6 months'!EE:EE="1-3 times per month",0.08,IF('6 months'!EE:EE="once per week",0.14,IF('6 months'!EE:EE="2-6 times/week",0.8,IF('6 months'!EE:EE="1 or more per day",1)))))</f>
        <v>0.02</v>
      </c>
      <c r="EF45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45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45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45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3</v>
      </c>
      <c r="EJ45">
        <f>IF('6 months'!EJ:EJ="Never/less than once per month",0.02,IF('6 months'!EJ:EJ="1-3 times per month",0.08,IF('6 months'!EJ:EJ="once per week",0.14,IF('6 months'!EJ:EJ="more than once week",0.43))))</f>
        <v>0.02</v>
      </c>
      <c r="EK45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45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0.43</v>
      </c>
      <c r="EM45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0.02</v>
      </c>
      <c r="EN45">
        <f>IF('6 months'!EN:EN="Never/less than 1 per month",0.02,IF('6 months'!EN:EN="1-3 per month",0.08,IF('6 months'!EN:EN="1 per week",0.14,IF('6 months'!EN:EN="2-4 per week",0.8,IF('6 months'!EN:EN="more than 4 per week",0.8)))))</f>
        <v>0.14000000000000001</v>
      </c>
      <c r="EO45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0.43</v>
      </c>
      <c r="EP45">
        <f>IF('6 months'!EP:EP="Never/less than 1/month",0.02,IF('6 months'!EP:EP="1-3 times/month",0.08,IF('6 months'!EP:EP="once per week",0.14,IF('6 months'!EP:EP="2-4 times/week",0.43,IF('6 months'!EP:EP="more than 4 times/week",0.8)))))</f>
        <v>0.14000000000000001</v>
      </c>
      <c r="EQ45">
        <f>IF('6 months'!EQ:EQ="Never/less than 1/month",0.02,IF('6 months'!EQ:EQ="1-3 times/month",0.08,IF('6 months'!EQ:EQ="once per week",0.14,IF('6 months'!EQ:EQ="2-4 times/week",0.43,IF('6 months'!EQ:EQ="more than 4 times/week",0.8)))))</f>
        <v>0.02</v>
      </c>
    </row>
    <row r="46" spans="1:147" x14ac:dyDescent="0.25">
      <c r="A46">
        <v>237</v>
      </c>
      <c r="B46">
        <f>IF('6 months'!B:B="Never/less than 1/month",0.02,IF('6 months'!B:B="1-3 times per month",0.08,IF('6 months'!B:B="once per week",0.14,IF('6 months'!B:B="2-6 times/week",0.8,IF('6 months'!B:B="1 or more per day",1)))))</f>
        <v>1</v>
      </c>
      <c r="C46">
        <f>IF('6 months'!C:C="Never/less than 1/month",0.02,IF('6 months'!C:C="1-3 times per month",0.08,IF('6 months'!C:C="once per week",0.14,IF('6 months'!C:C="2-6 times/week",0.8,IF('6 months'!C:C="1 or more per day",1)))))</f>
        <v>0.8</v>
      </c>
      <c r="D46">
        <f>IF('6 months'!D:D="Never/less than 1/month",0.02,IF('6 months'!D:D="1-3 times per month",0.08,IF('6 months'!D:D="once per week",0.14,IF('6 months'!D:D="2-6 times/week",0.8,IF('6 months'!D:D="1 or more per day",1)))))</f>
        <v>0.14000000000000001</v>
      </c>
      <c r="E46">
        <f>IF('6 months'!E:E="Never/less than 1 per month",0.02,IF('6 months'!E:E="1-3 per month",0.08,IF('6 months'!E:E="once per week",0.14,IF('6 months'!E:E="2-4 per week",0.43,IF('6 months'!E:E="1 or more per day",1)))))</f>
        <v>0.08</v>
      </c>
      <c r="F46">
        <f>IF('6 months'!F:F="Never/less than 1/month",0.02,IF('6 months'!F:F="1-3 times/month",0.08,IF('6 months'!F:F="once per week",0.14,IF('6 months'!F:F="2-4 times/week",0.43,IF('6 months'!F:F="more than 4 times/week",0.8)))))</f>
        <v>0.8</v>
      </c>
      <c r="G46">
        <f>IF('6 months'!G:G="Never/less than 1/month",0.02,IF('6 months'!G:G="1-3 times per month",0.08,IF('6 months'!G:G="once per week",0.14,IF('6 months'!G:G="2-6 times/week",0.8,IF('6 months'!G:G="1 or more per day",1)))))</f>
        <v>0.08</v>
      </c>
      <c r="H46">
        <f>IF('6 months'!H:H="Never/less than 1 per month",0.02,IF('6 months'!H:H="1-3 per month",0.08,IF('6 months'!H:H="once per week",0.14,IF('6 months'!H:H="2-4 per week",0.43,IF('6 months'!H:H="more than 4 per week",0.8)))))</f>
        <v>0.08</v>
      </c>
      <c r="I46">
        <f>IF('6 months'!I:I="Never/less than 1 per month",0.02,IF('6 months'!I:I="1-3 per month",0.08,IF('6 months'!I:I="once per week",0.14,IF('6 months'!I:I="2-4 per week",0.43,IF('6 months'!I:I="more than 4 per week",0.8)))))</f>
        <v>0.08</v>
      </c>
      <c r="J46">
        <f>IF('6 months'!J:J="Never/less than 1 per month",0.02,IF('6 months'!J:J="1-3 per month",0.08,IF('6 months'!J:J="once per week",0.14,IF('6 months'!J:J="2-4 per week",0.43,IF('6 months'!J:J="more than 4 per week",0.8)))))</f>
        <v>0.43</v>
      </c>
      <c r="K46">
        <f>IF('6 months'!K:K="Never/less than 1 per month",0.02,IF('6 months'!K:K="1-3 per month",0.08,IF('6 months'!K:K="1 per week",0.14,IF('6 months'!K:K="2-4 per week",0.8,IF('6 months'!K:K="more than 4 per week",0.8)))))</f>
        <v>0.08</v>
      </c>
      <c r="L46">
        <f>IF('6 months'!L:L="Never/less than 1/month",0.02,IF('6 months'!L:L="1-3 times/month",0.08,IF('6 months'!L:L="once per week",0.14,IF('6 months'!L:L="2-4 times/week",0.43,IF('6 months'!L:L="more than 4 times/week",0.8)))))</f>
        <v>0.08</v>
      </c>
      <c r="M46">
        <f>IF('6 months'!M:M="Never/less than 1/month",0.02,IF('6 months'!M:M="1-3 times/month",0.08,IF('6 months'!M:M="once per week",0.14,IF('6 months'!M:M="2-4 times/week",0.43,IF('6 months'!M:M="more than 4 times/week",0.8)))))</f>
        <v>0.14000000000000001</v>
      </c>
      <c r="N46">
        <f>IF('6 months'!N:N="Never/less than 1 per month",0.02,IF('6 months'!N:N="1-3 per month",0.08,IF('6 months'!N:N="1 per week",0.14,IF('6 months'!N:N="2-4 per week",0.8,IF('6 months'!N:N="more than 4 per week",0.8)))))</f>
        <v>0.02</v>
      </c>
      <c r="O46">
        <f>IF('6 months'!O:O="Never/less than 1 per month",0.02,IF('6 months'!O:O="1-3 per month",0.08,IF('6 months'!O:O="one per week",0.14,IF('6 months'!O:O="2-6 per week",0.8,IF('6 months'!O:O="1 or more per day",1)))))</f>
        <v>0.08</v>
      </c>
      <c r="P46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46">
        <f>IF('6 months'!Q:Q="Never/less than 1 per month",0.02,IF('6 months'!Q:Q="1-3 per month",0.08,IF('6 months'!Q:Q="1 per week",0.14,IF('6 months'!Q:Q="2-6 per week",0.8,IF('6 months'!Q:Q="1 per day",1,IF('6 months'!Q:Q="more than 1 per day",2.5))))))</f>
        <v>0.02</v>
      </c>
      <c r="R46">
        <f>IF('6 months'!R:R="Never/less than once per month",0.02,IF('6 months'!R:R="1-3 times per month",0.08,IF('6 months'!R:R="once per week",0.14,IF('6 months'!R:R="more than once week",0.43))))</f>
        <v>0.02</v>
      </c>
      <c r="S46">
        <f>IF('6 months'!S:S="Never/less than 1 per month",0.02,IF('6 months'!S:S="1-3 per month",0.08,IF('6 months'!S:S="1 per week",0.14,IF('6 months'!S:S="more than 1 per week",0.8))))</f>
        <v>0.02</v>
      </c>
      <c r="T46">
        <f>IF('6 months'!T:T="Never/less than once per month",0.02,IF('6 months'!T:T="1-3 times per month",0.08,IF('6 months'!T:T="once per week",0.14,IF('6 months'!T:T="more than once week",0.43))))</f>
        <v>0.02</v>
      </c>
      <c r="U46">
        <f>IF('6 months'!U:U="Never/less than 1/month",0.02,IF('6 months'!U:U="1-3 times/month",0.08,IF('6 months'!U:U="once per week",0.14,IF('6 months'!U:U="2-4 times/week",0.43,IF('6 months'!U:U="more than 4 times/week",0.8)))))</f>
        <v>0.08</v>
      </c>
      <c r="V46">
        <f>IF('6 months'!V:V="Never/less than 1/month",0.02,IF('6 months'!V:V="1-3 times/month",0.08,IF('6 months'!V:V="once per week",0.14,IF('6 months'!V:V="2-4 times/week",0.43,IF('6 months'!V:V="more than 4 times/week",0.8)))))</f>
        <v>0.08</v>
      </c>
      <c r="W46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46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0.8</v>
      </c>
      <c r="Y46">
        <f>IF('6 months'!Y:Y="Never/less than 1 per month",0.02,IF('6 months'!Y:Y="1-3 per month",0.08,IF('6 months'!Y:Y="once per week",0.14,IF('6 months'!Y:Y="2-4 per week",0.43,IF('6 months'!Y:Y="more than 4 per week",0.8)))))</f>
        <v>0.08</v>
      </c>
      <c r="Z46">
        <f>IF('6 months'!Z:Z="Never/less than 1 per month",0.02,IF('6 months'!Z:Z="1-3 per month",0.08,IF('6 months'!Z:Z="once per week",0.14,IF('6 months'!Z:Z="2-4 per week",0.43,IF('6 months'!Z:Z="more than 4 per week",0.8)))))</f>
        <v>0.08</v>
      </c>
      <c r="AA46">
        <f>IF('6 months'!AA:AA="Never/less than 1 per month",0.02,IF('6 months'!AA:AA="1-3 per month",0.08,IF('6 months'!AA:AA="once per week",0.14,IF('6 months'!AA:AA="2-4 per week",0.43,IF('6 months'!AA:AA="more than 4 per week",0.8)))))</f>
        <v>0.08</v>
      </c>
      <c r="AB46">
        <f>IF('6 months'!AB:AB="Never/less than 1 per month",0.02,IF('6 months'!AB:AB="1-3 per month",0.08,IF('6 months'!AB:AB="once per week",0.14,IF('6 months'!AB:AB="2-4 per week",0.43,IF('6 months'!AB:AB="more than 4 per week",0.8)))))</f>
        <v>0.43</v>
      </c>
      <c r="AC46">
        <f>IF('6 months'!AC:AC="Never/less than 1 per month",0.02,IF('6 months'!AC:AC="1-3 per month",0.08,IF('6 months'!AC:AC="once per week",0.14,IF('6 months'!AC:AC="2-4 per week",0.43,IF('6 months'!AC:AC="more than 4 per week",0.8)))))</f>
        <v>0.02</v>
      </c>
      <c r="AD46">
        <f>IF('6 months'!AD:AD="Never/less than 1 per month",0.02,IF('6 months'!AD:AD="1-3 per month",0.08,IF('6 months'!AD:AD="one per week",0.14,IF('6 months'!AD:AD="2-4 per week",0.43,IF('6 months'!AD:AD="more than 4 per week",0.8)))))</f>
        <v>0.02</v>
      </c>
      <c r="AE46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0.02</v>
      </c>
      <c r="AF46">
        <f>IF('6 months'!AF:AF="Never/less than 1 per month",0.02,IF('6 months'!AF:AF="1-3 per month",0.08,IF('6 months'!AF:AF="one per week",0.14,IF('6 months'!AF:AF="2-6 per week",0.8,IF('6 months'!AF:AF="1 or more per day",1)))))</f>
        <v>0.08</v>
      </c>
      <c r="AG46">
        <f>IF('6 months'!AG:AG="never/less than 1 per month",0.02,IF('6 months'!AG:AG="1-3 times per month",0.08,IF('6 months'!AG:AG="once per week",0.14,IF('6 months'!AG:AG="2-4 times per week",0.43,IF('6 months'!AG:AG="more than 4 times per week",0.8)))))</f>
        <v>0.08</v>
      </c>
      <c r="AH46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0.43</v>
      </c>
      <c r="AI46">
        <f>IF('6 months'!AI:AI="Never/less than once per month",0.02,IF('6 months'!AI:AI="1-3 times per month",0.08,IF('6 months'!AI:AI="once per week",0.14,IF('6 months'!AI:AI="more than once week",0.43))))</f>
        <v>0.02</v>
      </c>
      <c r="AJ46">
        <f>IF('6 months'!AJ:AJ="Never/less than 1/month",0.02,IF('6 months'!AJ:AJ="1-3 times/month",0.08,IF('6 months'!AJ:AJ="once per week",0.14,IF('6 months'!AJ:AJ="2-4 times/week",0.43,IF('6 months'!AJ:AJ="more than 4 times/week",0.8)))))</f>
        <v>0.08</v>
      </c>
      <c r="AK46">
        <f>IF('6 months'!AK:AK="Never/less than 1 per month",0.02,IF('6 months'!AK:AK="1-3 per month",0.08,IF('6 months'!AK:AK="one per week",0.14,IF('6 months'!AK:AK="2-6 per week",0.8,IF('6 months'!AK:AK="1 or more per day",1)))))</f>
        <v>0.8</v>
      </c>
      <c r="AL46">
        <f>IF('6 months'!AL:AL="Never/less than 1/month",0.02,IF('6 months'!AL:AL="1-3 times/month",0.08,IF('6 months'!AL:AL="once per week",0.14,IF('6 months'!AL:AL="2-4 times/week",0.43,IF('6 months'!AL:AL="more than 4 times/week",0.8)))))</f>
        <v>0.14000000000000001</v>
      </c>
      <c r="AM46">
        <f>IF('6 months'!AM:AM="Never/less than 1 per month",0.02,IF('6 months'!AM:AM="1-3 per month",0.08,IF('6 months'!AM:AM="one per week",0.14,IF('6 months'!AM:AM="2-6 per week",0.8,IF('6 months'!AM:AM="1 or more per day",1)))))</f>
        <v>0.02</v>
      </c>
      <c r="AN46">
        <f>IF('6 months'!AN:AN="Never/less than 1 per month",0.02,IF('6 months'!AN:AN="1-3 per month",0.08,IF('6 months'!AN:AN="1 per week",0.14,IF('6 months'!AN:AN="2-4 per week",0.8,IF('6 months'!AN:AN="more than 4 per week",0.8)))))</f>
        <v>0.14000000000000001</v>
      </c>
      <c r="AO46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46">
        <f>IF('6 months'!AP:AP="Never/less than 1 per month",0.02,IF('6 months'!AP:AP="1-3 per month",0.08,IF('6 months'!AP:AP="1 per week",0.14,IF('6 months'!AP:AP="more than 1 per week",0.8))))</f>
        <v>0.14000000000000001</v>
      </c>
      <c r="AQ46">
        <f>IF('6 months'!AQ:AQ="never/less than 1 per month",0.02,IF('6 months'!AQ:AQ="1-3 times per month",0.08,IF('6 months'!AQ:AQ="once per week",0.14,IF('6 months'!AQ:AQ="2-4 imes/week",0.43,IF('6 months'!AQ:AQ="more than 4 times per week",0.8)))))</f>
        <v>0.08</v>
      </c>
      <c r="AR46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46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46">
        <f>IF('6 months'!AT:AT="Never/less than 1 per month",0.02,IF('6 months'!AT:AT="1-3 per month",0.08,IF('6 months'!AT:AT="1-4 per week",0.43,IF('6 months'!AT:AT="more than 4 per week",0.8))))</f>
        <v>0.43</v>
      </c>
      <c r="AU46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46">
        <f>IF('6 months'!AV:AV="Never/less than 1 per month",0.02,IF('6 months'!AV:AV="1-3 per month",0.08,IF('6 months'!AV:AV="one per week",0.14,IF('6 months'!AV:AV="2-6 per week",0.8,IF('6 months'!AV:AV="1 or more per day",1)))))</f>
        <v>0.14000000000000001</v>
      </c>
      <c r="AW46">
        <f>IF('6 months'!AW:AW="Never/less than 1 per month",0.02,IF('6 months'!AW:AW="1-3 per month",0.08,IF('6 months'!AW:AW="once per week",0.14,IF('6 months'!AW:AW="2-4 per week",0.43,IF('6 months'!AW:AW="more than 4 per week",0.8)))))</f>
        <v>0.08</v>
      </c>
      <c r="AX46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46">
        <f>IF('6 months'!AY:AY="Never/less than 1 per month",0.02,IF('6 months'!AY:AY="1-3 per month",0.08,IF('6 months'!AY:AY="1 per week",0.14,IF('6 months'!AY:AY="2-4 per week",0.43,IF('6 months'!AY:AY="more than 4 per week",0.8)))))</f>
        <v>0.08</v>
      </c>
      <c r="AZ46">
        <f>IF('6 months'!AZ:AZ="Never/less than 1 per month",0.02,IF('6 months'!AZ:AZ="1-3 per month",0.08,IF('6 months'!AZ:AZ="once per week",0.14,IF('6 months'!AZ:AZ="2-4 per week",0.43,IF('6 months'!AZ:AZ="more than 4 per week",0.8)))))</f>
        <v>0.02</v>
      </c>
      <c r="BA46">
        <f>IF('6 months'!BA:BA="Never/less than 1 per month",0.02,IF('6 months'!BA:BA="1-3 per month",0.08,IF('6 months'!BA:BA="1 per week",0.14,IF('6 months'!BA:BA="2-4 per week",0.8,IF('6 months'!BA:BA="more than 4 per week",0.8)))))</f>
        <v>0.02</v>
      </c>
      <c r="BB46">
        <f>IF('6 months'!BB:BB="Never/less than 1 per month",0.02,IF('6 months'!BB:BB="1-3 per month",0.08,IF('6 months'!BB:BB="1 per week",0.14,IF('6 months'!BB:BB="2-4 per week",0.8,IF('6 months'!BB:BB="more than 4 per week",0.8)))))</f>
        <v>0.02</v>
      </c>
      <c r="BC46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46">
        <f>IF('6 months'!BD:BD="Never/less than 1 per month",0.02,IF('6 months'!BD:BD="1-3 per month",0.08,IF('6 months'!BD:BD="1 per week",0.14,IF('6 months'!BD:BD="more than 1 per week",0.8))))</f>
        <v>0.14000000000000001</v>
      </c>
      <c r="BE46">
        <f>IF('6 months'!BE:BE="Never/less than 1 per month",0.02,IF('6 months'!BE:BE="1-3 per month",0.08,IF('6 months'!BE:BE="1 per week",0.14,IF('6 months'!BE:BE="more than 1 per week",0.8))))</f>
        <v>0.8</v>
      </c>
      <c r="BF46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46">
        <f>IF('6 months'!BG:BG="Never/less than 1/month",0.02,IF('6 months'!BG:BG="1-3 times/month",0.08,IF('6 months'!BG:BG="once per week",0.14,IF('6 months'!BG:BG="2-4 times/week",0.43,IF('6 months'!BG:BG="more than 4 times/week",0.8)))))</f>
        <v>0.08</v>
      </c>
      <c r="BH46">
        <f>IF('6 months'!BH:BH="Never/less than 1/month",0.02,IF('6 months'!BH:BH="1-3 times/month",0.08,IF('6 months'!BH:BH="once per week",0.14,IF('6 months'!BH:BH="2-4 times/week",0.43,IF('6 months'!BH:BH="more than 4 times/week",0.8)))))</f>
        <v>0.08</v>
      </c>
      <c r="BI46">
        <f>IF('6 months'!BI:BI="Never/less than 1/month",0.02,IF('6 months'!BI:BI="1-3 times/month",0.08,IF('6 months'!BI:BI="once per week",0.14,IF('6 months'!BI:BI="2-4 times/week",0.43,IF('6 months'!BI:BI="1 or more per day",1)))))</f>
        <v>0.14000000000000001</v>
      </c>
      <c r="BJ46">
        <f>IF('6 months'!BJ:BJ="Never/less than 1 per month",0.02,IF('6 months'!BJ:BJ="1-3 per month",0.08,IF('6 months'!BJ:BJ="one per week",0.14,IF('6 months'!BJ:BJ="2-4 per week",0.43,IF('6 months'!BJ:BJ="more than 4 per week",0.8)))))</f>
        <v>0.08</v>
      </c>
      <c r="BK46">
        <f>IF('6 months'!BK:BK="Never/less than 1 per month",0.02,IF('6 months'!BK:BK="1-3 per month",0.08,IF('6 months'!BK:BK="once per week",0.14,IF('6 months'!BK:BK="2-4 per week",0.43,IF('6 months'!BK:BK="more than 4 per week",0.8)))))</f>
        <v>0.02</v>
      </c>
      <c r="BL46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46">
        <f>IF('6 months'!BM:BM="Never/less than 1 per month",0.02,IF('6 months'!BM:BM="1-3 per month",0.08,IF('6 months'!BM:BM="once per week",0.14,IF('6 months'!BM:BM="2-4 per week",0.43,IF('6 months'!BM:BM="more than 4 per week",0.8)))))</f>
        <v>0.8</v>
      </c>
      <c r="BN46">
        <f>IF('6 months'!BN:BN="Never/less than 1 per month",0.02,IF('6 months'!BN:BN="1-3 per month",0.08,IF('6 months'!BN:BN="once per week",0.14,IF('6 months'!BN:BN="2-4 per week",0.43,IF('6 months'!BN:BN="more than 4 per week",0.8)))))</f>
        <v>0.08</v>
      </c>
      <c r="BO46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46">
        <f>IF('6 months'!BP:BP="Never/less than 1 per month",0.02,IF('6 months'!BP:BP="1-3 per month",0.08,IF('6 months'!BP:BP="one per week",0.14,IF('6 months'!BP:BP="2-4 per week",0.43,IF('6 months'!BP:BP="more than 4 per week",0.8)))))</f>
        <v>0.43</v>
      </c>
      <c r="BQ46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46">
        <f>IF('6 months'!BR:BR="never/less than 1 per month",0.02,IF('6 months'!BR:BR="1-3 times per month",0.08,IF('6 months'!BR:BR="once per week",0.14,IF('6 months'!BR:BR="2-4 times per week",0.43,IF('6 months'!BR:BR="more than 4 times per week",0.8)))))</f>
        <v>0.14000000000000001</v>
      </c>
      <c r="BS46">
        <f>IF('6 months'!BS:BS="Never/less than 1 per month",0.02,IF('6 months'!BS:BS="1-3 per month",0.08,IF('6 months'!BS:BS="once per week",0.14,IF('6 months'!BS:BS="2-4 per week",0.43,IF('6 months'!BS:BS="more than 4 per week",0.8)))))</f>
        <v>0.08</v>
      </c>
      <c r="BT46">
        <f>IF('6 months'!BT:BT="Never/less than 1/month",0.02,IF('6 months'!BT:BT="1-3 times per month",0.08,IF('6 months'!BT:BT="once per week",0.14,IF('6 months'!BT:BT="2-6 times/week",0.8,IF('6 months'!BT:BT="1 or more per day",1)))))</f>
        <v>0.02</v>
      </c>
      <c r="BU46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46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46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46">
        <f>IF('6 months'!BX:BX="Never/less than 1 per month",0.02,IF('6 months'!BX:BX="1-3 per month",0.08,IF('6 months'!BX:BX="once per week",0.14,IF('6 months'!BX:BX="2-4 per week",0.43,IF('6 months'!BX:BX="more than 4 per week",0.8)))))</f>
        <v>0.08</v>
      </c>
      <c r="BY46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0.8</v>
      </c>
      <c r="BZ46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46">
        <f>IF('6 months'!CA:CA="Never/less than 1 per month",0.02,IF('6 months'!CA:CA="1-3 per month",0.08,IF('6 months'!CA:CA="once per week",0.14,IF('6 months'!CA:CA="2-4 per week",0.43,IF('6 months'!CA:CA="more than 4 per week",0.8)))))</f>
        <v>0.02</v>
      </c>
      <c r="CB46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0.14000000000000001</v>
      </c>
      <c r="CC46">
        <f>IF('6 months'!CC:CC="Never/less than 1 per month",0.02,IF('6 months'!CC:CC="1-3 per month",0.08,IF('6 months'!CC:CC="one per week",0.14,IF('6 months'!CC:CC="2-6 per week",0.8,IF('6 months'!CC:CC="1 or more per day",1)))))</f>
        <v>0.02</v>
      </c>
      <c r="CD46">
        <f>IF('6 months'!CD:CD="Never/less than 1/month",0.02,IF('6 months'!CD:CD="1-3 times/month",0.08,IF('6 months'!CD:CD="once per week",0.14,IF('6 months'!CD:CD="2-4 times/week",0.43,IF('6 months'!CD:CD="more than 4 times/week",0.8)))))</f>
        <v>0.14000000000000001</v>
      </c>
      <c r="CE46">
        <f>IF('6 months'!CE:CE="Never/less than 1 per month",0.02,IF('6 months'!CE:CE="1-3 per month",0.08,IF('6 months'!CE:CE="1 per week",0.14,IF('6 months'!CE:CE="2-4 per week",0.8,IF('6 months'!CE:CE="more than 4 per week",0.8)))))</f>
        <v>0.08</v>
      </c>
      <c r="CF46">
        <f>IF('6 months'!CF:CF="Never/less than 1 per month",0.02,IF('6 months'!CF:CF="1-3 per month",0.08,IF('6 months'!CF:CF="once per week",0.14,IF('6 months'!CF:CF="2-4 per week",0.43,IF('6 months'!CF:CF="more than 4 per week",0.8)))))</f>
        <v>0.02</v>
      </c>
      <c r="CG46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0.08</v>
      </c>
      <c r="CH46">
        <f>IF('6 months'!CH:CH="Never/less than once per month",0.02,IF('6 months'!CH:CH="1-3 times per month",0.08,IF('6 months'!CH:CH="once per week",0.14,IF('6 months'!CH:CH="more than once week",0.43))))</f>
        <v>0.02</v>
      </c>
      <c r="CI46">
        <f>IF('6 months'!CI:CI="Never/less than once per month",0.02,IF('6 months'!CI:CI="1-3 times per month",0.08,IF('6 months'!CI:CI="once per week",0.14,IF('6 months'!CI:CI="more than once week",0.43))))</f>
        <v>0.14000000000000001</v>
      </c>
      <c r="CJ46">
        <f>IF('6 months'!CJ:CJ="Never/less than 1/month",0.02,IF('6 months'!CJ:CJ="1-3 times per month",0.08,IF('6 months'!CJ:CJ="once per week",0.14,IF('6 months'!CJ:CJ="2-6 times/week",0.8,IF('6 months'!CJ:CJ="1 or more per day",1)))))</f>
        <v>0.8</v>
      </c>
      <c r="CK46">
        <f>IF('6 months'!CK:CK="Never/less than 1 per month",0.02,IF('6 months'!CK:CK="1-3 per month",0.08,IF('6 months'!CK:CK="one per week",0.14,IF('6 months'!CK:CK="2-6 per week",0.8,IF('6 months'!CK:CK="1 or more per day",1)))))</f>
        <v>0.02</v>
      </c>
      <c r="CL46">
        <f>IF('6 months'!CL:CL="Never/less than 1 per month",0.02,IF('6 months'!CL:CL="1-3 per month",0.08,IF('6 months'!CL:CL="one per week",0.14,IF('6 months'!CL:CL="2-6 per week",0.8,IF('6 months'!CL:CL="1 or more per day",1)))))</f>
        <v>0.14000000000000001</v>
      </c>
      <c r="CM46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46">
        <f>IF('6 months'!CN:CN="Never/less than 1 per month",0.02,IF('6 months'!CN:CN="1-3 per month",0.08,IF('6 months'!CN:CN="once per week",0.14,IF('6 months'!CN:CN="2-4 per week",0.43,IF('6 months'!CN:CN="more than 4 per week",0.8)))))</f>
        <v>0.08</v>
      </c>
      <c r="CO46">
        <f>IF('6 months'!CO:CO="Never/less than 1 per month",0.02,IF('6 months'!CO:CO="1-3 per month",0.08,IF('6 months'!CO:CO="1 per week",0.14,IF('6 months'!CO:CO="more than 1 per week",0.8))))</f>
        <v>0.02</v>
      </c>
      <c r="CP46">
        <f>IF('6 months'!CP:CP="Never/less than 1 per month",0.02,IF('6 months'!CP:CP="1-3 per month",0.08,IF('6 months'!CP:CP="1 per week",0.14,IF('6 months'!CP:CP="2-4 per week",0.8,IF('6 months'!CP:CP="more than 4 per week",0.8)))))</f>
        <v>0.08</v>
      </c>
      <c r="CQ46">
        <f>IF('6 months'!CQ:CQ="Never/less than once per month",0.02,IF('6 months'!CQ:CQ="1-3 times per month",0.08,IF('6 months'!CQ:CQ="once per week",0.14,IF('6 months'!CQ:CQ="more than once week",0.43))))</f>
        <v>0.02</v>
      </c>
      <c r="CR46">
        <f>IF('6 months'!CR:CR="Never/less than 1/month",0.02,IF('6 months'!CR:CR="1-3 times/month",0.08,IF('6 months'!CR:CR="once per week",0.14,IF('6 months'!CR:CR="2-4 times/week",0.43,IF('6 months'!CR:CR="more than 4 times/week",0.8)))))</f>
        <v>0.08</v>
      </c>
      <c r="CS46">
        <f>IF('6 months'!CS:CS="Never/less than 1 per month",0.02,IF('6 months'!CS:CS="1-3 per month",0.08,IF('6 months'!CS:CS="one per week",0.14,IF('6 months'!CS:CS="2-4 per week",0.43,IF('6 months'!CS:CS="more than 4 per week",0.8)))))</f>
        <v>0.8</v>
      </c>
      <c r="CT46">
        <f>IF('6 months'!CT:CT="Never/less than 1 per month",0.02,IF('6 months'!CT:CT="1-3 per month",0.08,IF('6 months'!CT:CT="1 per week",0.14,IF('6 months'!CT:CT="more than 1 per week",0.8))))</f>
        <v>0.02</v>
      </c>
      <c r="CU46">
        <f>IF('6 months'!CU:CU="Never/less than 1/month",0.02,IF('6 months'!CU:CU="1-3 times per month",0.08,IF('6 months'!CU:CU="once per week",0.14,IF('6 months'!CU:CU="2-6 times/week",0.8,IF('6 months'!CU:CU="1 or more per day",1)))))</f>
        <v>0.08</v>
      </c>
      <c r="CV46">
        <f>IF('6 months'!CV:CV="Never/less than 1/month",0.02,IF('6 months'!CV:CV="1-3 times/month",0.08,IF('6 months'!CV:CV="once per week",0.14,IF('6 months'!CV:CV="2-4 times/week",0.43,IF('6 months'!CV:CV="more than 4 times/week",0.8)))))</f>
        <v>0.14000000000000001</v>
      </c>
      <c r="CW46">
        <f>IF('6 months'!CW:CW="Never/less than 1 per month",0.02,IF('6 months'!CW:CW="1-3 per month",0.08,IF('6 months'!CW:CW="1 per week",0.14,IF('6 months'!CW:CW="more than 1 per week",0.8))))</f>
        <v>0.02</v>
      </c>
      <c r="CX46">
        <f>IF('6 months'!CX:CX="Never/less than once per month",0.02,IF('6 months'!CX:CX="1-3 times per month",0.08,IF('6 months'!CX:CX="once per week",0.14,IF('6 months'!CX:CX="more than once week",0.43))))</f>
        <v>0.08</v>
      </c>
      <c r="CY46">
        <f>IF('6 months'!CY:CY="Never/less than 1 per month",0.02,IF('6 months'!CY:CY="1-3 per month",0.08,IF('6 months'!CY:CY="once per week",0.14,IF('6 months'!CY:CY="2-4 per week",0.43,IF('6 months'!CY:CY="more than 4 per week",0.8)))))</f>
        <v>0.14000000000000001</v>
      </c>
      <c r="CZ46">
        <f>IF('6 months'!CZ:CZ="Never/less than 1 per month",0.02,IF('6 months'!CZ:CZ="1-3 per month",0.08,IF('6 months'!CZ:CZ="1-4 per week",0.43,IF('6 months'!CZ:CZ="more than 4 per week",0.8))))</f>
        <v>0.08</v>
      </c>
      <c r="DA46">
        <f>IF('6 months'!DA:DA="Never/less than 1 per month",0.02,IF('6 months'!DA:DA="1-3 per month",0.08,IF('6 months'!DA:DA="once per week",0.14,IF('6 months'!DA:DA="2-4 per week",0.43,IF('6 months'!DA:DA="more than 4 per week",0.8)))))</f>
        <v>0.08</v>
      </c>
      <c r="DB46">
        <f>IF('6 months'!DB:DB="Never/less than 1 per month",0.02,IF('6 months'!DB:DB="1-3 per month",0.08,IF('6 months'!DB:DB="1-4 per week",0.43,IF('6 months'!DB:DB="more than 4 per week",0.8))))</f>
        <v>0.43</v>
      </c>
      <c r="DC46">
        <f>IF('6 months'!DC:DC="Never/less than 1 per month",0.02,IF('6 months'!DC:DC="1-3 per month",0.08,IF('6 months'!DC:DC="once per week",0.14,IF('6 months'!DC:DC="2-4 per week",0.43,IF('6 months'!DC:DC="more than 4 per week",0.8)))))</f>
        <v>0.08</v>
      </c>
      <c r="DD46">
        <f>IF('6 months'!DD:DD="Never/less than 1 per month",0.02,IF('6 months'!DD:DD="1-3 per month",0.08,IF('6 months'!DD:DD="one per week",0.14,IF('6 months'!DD:DD="2-4 per week",0.43,IF('6 months'!DD:DD="more than 4 per week",0.8)))))</f>
        <v>0.08</v>
      </c>
      <c r="DE46">
        <f>IF('6 months'!DE:DE="Never/less than 1 per month",0.02,IF('6 months'!DE:DE="1-3 per month",0.08,IF('6 months'!DE:DE="1 per week",0.14,IF('6 months'!DE:DE="2-4 per week",0.8,IF('6 months'!DE:DE="more than 4 per week",0.8)))))</f>
        <v>0.08</v>
      </c>
      <c r="DF46">
        <f>IF('6 months'!DF:DF="Never/less than once per month",0.02,IF('6 months'!DF:DF="1-3 times per month",0.08,IF('6 months'!DF:DF="once per week",0.14,IF('6 months'!DF:DF="more than once week",0.43))))</f>
        <v>0.02</v>
      </c>
      <c r="DG46">
        <f>IF('6 months'!DG:DG="Never/less than 1 per month",0.02,IF('6 months'!DG:DG="1-3 per month",0.08,IF('6 months'!DG:DG="1 per week",0.14,IF('6 months'!DG:DG="more than 1 per week",0.8))))</f>
        <v>0.02</v>
      </c>
      <c r="DH46">
        <f>IF('6 months'!DH:DH="Never/less than 1 per month",0.02,IF('6 months'!DH:DH="1-3 per month",0.08,IF('6 months'!DH:DH="once per week",0.14,IF('6 months'!DH:DH="2-4 per week",0.43,IF('6 months'!DH:DH="more than 4 per week",0.8)))))</f>
        <v>0.08</v>
      </c>
      <c r="DI46">
        <f>IF('6 months'!DI:DI="Never/less than 1/month",0.02,IF('6 months'!DI:DI="1-3 times/month",0.08,IF('6 months'!DI:DI="once per week",0.14,IF('6 months'!DI:DI="2-4 times/week",0.43,IF('6 months'!DI:DI="1 or more per day",1)))))</f>
        <v>0.02</v>
      </c>
      <c r="DJ46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46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0.8</v>
      </c>
      <c r="DL46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46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46">
        <f>IF('6 months'!DN:DN="Never/less than 1 per month",0.02,IF('6 months'!DN:DN="1-3 per month",0.08,IF('6 months'!DN:DN="one per week",0.14,IF('6 months'!DN:DN="2-4 per week",0.43,IF('6 months'!DN:DN="more than 4 per week",0.8)))))</f>
        <v>0.14000000000000001</v>
      </c>
      <c r="DO46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46">
        <f>IF('6 months'!DP:DP="Never/less than 1 per month",0.02,IF('6 months'!DP:DP="1-3 per month",0.08,IF('6 months'!DP:DP="once per week",0.14,IF('6 months'!DP:DP="2-4 per week",0.43,IF('6 months'!DP:DP="more than 4 per week",0.8)))))</f>
        <v>0.02</v>
      </c>
      <c r="DQ46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46">
        <f>IF('6 months'!DR:DR="Never/less than 1 per month",0.02,IF('6 months'!DR:DR="1-3 per month",0.08,IF('6 months'!DR:DR="once per week",0.14,IF('6 months'!DR:DR="2-4 per week",0.43,IF('6 months'!DR:DR="more than 4 per week",0.8)))))</f>
        <v>0.08</v>
      </c>
      <c r="DS46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0.14000000000000001</v>
      </c>
      <c r="DT46">
        <f>IF('6 months'!DT:DT="Never/less than 1 per month",0.02,IF('6 months'!DT:DT="1-3 per month",0.08,IF('6 months'!DT:DT="once per week",0.14,IF('6 months'!DT:DT="2-4 per week",0.43,IF('6 months'!DT:DT="more than 4  per week",0.8)))))</f>
        <v>0.08</v>
      </c>
      <c r="DU46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46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46">
        <f>IF('6 months'!DW:DW="Never/less than 1 per month",0.02,IF('6 months'!DW:DW="1-3 per month",0.08,IF('6 months'!DW:DW="once per week",0.14,IF('6 months'!DW:DW="2-4 per week",0.43,IF('6 months'!DW:DW="more than 4 per week",0.8)))))</f>
        <v>0.14000000000000001</v>
      </c>
      <c r="DX46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46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0.08</v>
      </c>
      <c r="DZ46">
        <f>IF('6 months'!DZ:DZ="Never/less than 1/month",0.02,IF('6 months'!DZ:DZ="1-3 times/month",0.08,IF('6 months'!DZ:DZ="once per week",0.14,IF('6 months'!DZ:DZ="2-4 times/week",0.43,IF('6 months'!DZ:DZ="more than 4 times/week",0.8)))))</f>
        <v>0.14000000000000001</v>
      </c>
      <c r="EA46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0.43</v>
      </c>
      <c r="EB46">
        <f>IF('6 months'!EB:EB="Never/less than 1 per month",0.02,IF('6 months'!EB:EB="1-3 per month",0.08,IF('6 months'!EB:EB="once per week",0.14,IF('6 months'!EB:EB="2-4 per week",0.43,IF('6 months'!EB:EB="more than 4 per week",0.8)))))</f>
        <v>0.14000000000000001</v>
      </c>
      <c r="EC46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46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46">
        <f>IF('6 months'!EE:EE="Never/less than 1/month",0.02,IF('6 months'!EE:EE="1-3 times per month",0.08,IF('6 months'!EE:EE="once per week",0.14,IF('6 months'!EE:EE="2-6 times/week",0.8,IF('6 months'!EE:EE="1 or more per day",1)))))</f>
        <v>0.08</v>
      </c>
      <c r="EF46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46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46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46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1</v>
      </c>
      <c r="EJ46">
        <f>IF('6 months'!EJ:EJ="Never/less than once per month",0.02,IF('6 months'!EJ:EJ="1-3 times per month",0.08,IF('6 months'!EJ:EJ="once per week",0.14,IF('6 months'!EJ:EJ="more than once week",0.43))))</f>
        <v>0.02</v>
      </c>
      <c r="EK46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0.08</v>
      </c>
      <c r="EL46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0.08</v>
      </c>
      <c r="EM46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0.8</v>
      </c>
      <c r="EN46">
        <f>IF('6 months'!EN:EN="Never/less than 1 per month",0.02,IF('6 months'!EN:EN="1-3 per month",0.08,IF('6 months'!EN:EN="1 per week",0.14,IF('6 months'!EN:EN="2-4 per week",0.8,IF('6 months'!EN:EN="more than 4 per week",0.8)))))</f>
        <v>0.14000000000000001</v>
      </c>
      <c r="EO46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0.8</v>
      </c>
      <c r="EP46">
        <f>IF('6 months'!EP:EP="Never/less than 1/month",0.02,IF('6 months'!EP:EP="1-3 times/month",0.08,IF('6 months'!EP:EP="once per week",0.14,IF('6 months'!EP:EP="2-4 times/week",0.43,IF('6 months'!EP:EP="more than 4 times/week",0.8)))))</f>
        <v>0.14000000000000001</v>
      </c>
      <c r="EQ46">
        <f>IF('6 months'!EQ:EQ="Never/less than 1/month",0.02,IF('6 months'!EQ:EQ="1-3 times/month",0.08,IF('6 months'!EQ:EQ="once per week",0.14,IF('6 months'!EQ:EQ="2-4 times/week",0.43,IF('6 months'!EQ:EQ="more than 4 times/week",0.8)))))</f>
        <v>0.08</v>
      </c>
    </row>
    <row r="47" spans="1:147" x14ac:dyDescent="0.25">
      <c r="A47">
        <v>238</v>
      </c>
      <c r="B47">
        <f>IF('6 months'!B:B="Never/less than 1/month",0.02,IF('6 months'!B:B="1-3 times per month",0.08,IF('6 months'!B:B="once per week",0.14,IF('6 months'!B:B="2-6 times/week",0.8,IF('6 months'!B:B="1 or more per day",1)))))</f>
        <v>1</v>
      </c>
      <c r="C47">
        <f>IF('6 months'!C:C="Never/less than 1/month",0.02,IF('6 months'!C:C="1-3 times per month",0.08,IF('6 months'!C:C="once per week",0.14,IF('6 months'!C:C="2-6 times/week",0.8,IF('6 months'!C:C="1 or more per day",1)))))</f>
        <v>0.14000000000000001</v>
      </c>
      <c r="D47">
        <f>IF('6 months'!D:D="Never/less than 1/month",0.02,IF('6 months'!D:D="1-3 times per month",0.08,IF('6 months'!D:D="once per week",0.14,IF('6 months'!D:D="2-6 times/week",0.8,IF('6 months'!D:D="1 or more per day",1)))))</f>
        <v>0.14000000000000001</v>
      </c>
      <c r="E47">
        <f>IF('6 months'!E:E="Never/less than 1 per month",0.02,IF('6 months'!E:E="1-3 per month",0.08,IF('6 months'!E:E="once per week",0.14,IF('6 months'!E:E="2-4 per week",0.43,IF('6 months'!E:E="1 or more per day",1)))))</f>
        <v>0.08</v>
      </c>
      <c r="F47">
        <f>IF('6 months'!F:F="Never/less than 1/month",0.02,IF('6 months'!F:F="1-3 times/month",0.08,IF('6 months'!F:F="once per week",0.14,IF('6 months'!F:F="2-4 times/week",0.43,IF('6 months'!F:F="more than 4 times/week",0.8)))))</f>
        <v>0.43</v>
      </c>
      <c r="G47">
        <f>IF('6 months'!G:G="Never/less than 1/month",0.02,IF('6 months'!G:G="1-3 times per month",0.08,IF('6 months'!G:G="once per week",0.14,IF('6 months'!G:G="2-6 times/week",0.8,IF('6 months'!G:G="1 or more per day",1)))))</f>
        <v>0.02</v>
      </c>
      <c r="H47">
        <f>IF('6 months'!H:H="Never/less than 1 per month",0.02,IF('6 months'!H:H="1-3 per month",0.08,IF('6 months'!H:H="once per week",0.14,IF('6 months'!H:H="2-4 per week",0.43,IF('6 months'!H:H="more than 4 per week",0.8)))))</f>
        <v>0.14000000000000001</v>
      </c>
      <c r="I47">
        <f>IF('6 months'!I:I="Never/less than 1 per month",0.02,IF('6 months'!I:I="1-3 per month",0.08,IF('6 months'!I:I="once per week",0.14,IF('6 months'!I:I="2-4 per week",0.43,IF('6 months'!I:I="more than 4 per week",0.8)))))</f>
        <v>0.02</v>
      </c>
      <c r="J47">
        <f>IF('6 months'!J:J="Never/less than 1 per month",0.02,IF('6 months'!J:J="1-3 per month",0.08,IF('6 months'!J:J="once per week",0.14,IF('6 months'!J:J="2-4 per week",0.43,IF('6 months'!J:J="more than 4 per week",0.8)))))</f>
        <v>0.14000000000000001</v>
      </c>
      <c r="K47">
        <f>IF('6 months'!K:K="Never/less than 1 per month",0.02,IF('6 months'!K:K="1-3 per month",0.08,IF('6 months'!K:K="1 per week",0.14,IF('6 months'!K:K="2-4 per week",0.8,IF('6 months'!K:K="more than 4 per week",0.8)))))</f>
        <v>0.02</v>
      </c>
      <c r="L47">
        <f>IF('6 months'!L:L="Never/less than 1/month",0.02,IF('6 months'!L:L="1-3 times/month",0.08,IF('6 months'!L:L="once per week",0.14,IF('6 months'!L:L="2-4 times/week",0.43,IF('6 months'!L:L="more than 4 times/week",0.8)))))</f>
        <v>0.02</v>
      </c>
      <c r="M47">
        <f>IF('6 months'!M:M="Never/less than 1/month",0.02,IF('6 months'!M:M="1-3 times/month",0.08,IF('6 months'!M:M="once per week",0.14,IF('6 months'!M:M="2-4 times/week",0.43,IF('6 months'!M:M="more than 4 times/week",0.8)))))</f>
        <v>0.02</v>
      </c>
      <c r="N47">
        <f>IF('6 months'!N:N="Never/less than 1 per month",0.02,IF('6 months'!N:N="1-3 per month",0.08,IF('6 months'!N:N="1 per week",0.14,IF('6 months'!N:N="2-4 per week",0.8,IF('6 months'!N:N="more than 4 per week",0.8)))))</f>
        <v>0.02</v>
      </c>
      <c r="O47">
        <f>IF('6 months'!O:O="Never/less than 1 per month",0.02,IF('6 months'!O:O="1-3 per month",0.08,IF('6 months'!O:O="one per week",0.14,IF('6 months'!O:O="2-6 per week",0.8,IF('6 months'!O:O="1 or more per day",1)))))</f>
        <v>0.08</v>
      </c>
      <c r="P47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47">
        <f>IF('6 months'!Q:Q="Never/less than 1 per month",0.02,IF('6 months'!Q:Q="1-3 per month",0.08,IF('6 months'!Q:Q="1 per week",0.14,IF('6 months'!Q:Q="2-6 per week",0.8,IF('6 months'!Q:Q="1 per day",1,IF('6 months'!Q:Q="more than 1 per day",2.5))))))</f>
        <v>0.08</v>
      </c>
      <c r="R47">
        <f>IF('6 months'!R:R="Never/less than once per month",0.02,IF('6 months'!R:R="1-3 times per month",0.08,IF('6 months'!R:R="once per week",0.14,IF('6 months'!R:R="more than once week",0.43))))</f>
        <v>0.02</v>
      </c>
      <c r="S47">
        <f>IF('6 months'!S:S="Never/less than 1 per month",0.02,IF('6 months'!S:S="1-3 per month",0.08,IF('6 months'!S:S="1 per week",0.14,IF('6 months'!S:S="more than 1 per week",0.8))))</f>
        <v>0.08</v>
      </c>
      <c r="T47">
        <f>IF('6 months'!T:T="Never/less than once per month",0.02,IF('6 months'!T:T="1-3 times per month",0.08,IF('6 months'!T:T="once per week",0.14,IF('6 months'!T:T="more than once week",0.43))))</f>
        <v>0.02</v>
      </c>
      <c r="U47">
        <f>IF('6 months'!U:U="Never/less than 1/month",0.02,IF('6 months'!U:U="1-3 times/month",0.08,IF('6 months'!U:U="once per week",0.14,IF('6 months'!U:U="2-4 times/week",0.43,IF('6 months'!U:U="more than 4 times/week",0.8)))))</f>
        <v>0.02</v>
      </c>
      <c r="V47">
        <f>IF('6 months'!V:V="Never/less than 1/month",0.02,IF('6 months'!V:V="1-3 times/month",0.08,IF('6 months'!V:V="once per week",0.14,IF('6 months'!V:V="2-4 times/week",0.43,IF('6 months'!V:V="more than 4 times/week",0.8)))))</f>
        <v>0.02</v>
      </c>
      <c r="W47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47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0.14000000000000001</v>
      </c>
      <c r="Y47">
        <f>IF('6 months'!Y:Y="Never/less than 1 per month",0.02,IF('6 months'!Y:Y="1-3 per month",0.08,IF('6 months'!Y:Y="once per week",0.14,IF('6 months'!Y:Y="2-4 per week",0.43,IF('6 months'!Y:Y="more than 4 per week",0.8)))))</f>
        <v>0.02</v>
      </c>
      <c r="Z47">
        <f>IF('6 months'!Z:Z="Never/less than 1 per month",0.02,IF('6 months'!Z:Z="1-3 per month",0.08,IF('6 months'!Z:Z="once per week",0.14,IF('6 months'!Z:Z="2-4 per week",0.43,IF('6 months'!Z:Z="more than 4 per week",0.8)))))</f>
        <v>0.08</v>
      </c>
      <c r="AA47">
        <f>IF('6 months'!AA:AA="Never/less than 1 per month",0.02,IF('6 months'!AA:AA="1-3 per month",0.08,IF('6 months'!AA:AA="once per week",0.14,IF('6 months'!AA:AA="2-4 per week",0.43,IF('6 months'!AA:AA="more than 4 per week",0.8)))))</f>
        <v>0.14000000000000001</v>
      </c>
      <c r="AB47">
        <f>IF('6 months'!AB:AB="Never/less than 1 per month",0.02,IF('6 months'!AB:AB="1-3 per month",0.08,IF('6 months'!AB:AB="once per week",0.14,IF('6 months'!AB:AB="2-4 per week",0.43,IF('6 months'!AB:AB="more than 4 per week",0.8)))))</f>
        <v>0.14000000000000001</v>
      </c>
      <c r="AC47">
        <f>IF('6 months'!AC:AC="Never/less than 1 per month",0.02,IF('6 months'!AC:AC="1-3 per month",0.08,IF('6 months'!AC:AC="once per week",0.14,IF('6 months'!AC:AC="2-4 per week",0.43,IF('6 months'!AC:AC="more than 4 per week",0.8)))))</f>
        <v>0.14000000000000001</v>
      </c>
      <c r="AD47">
        <f>IF('6 months'!AD:AD="Never/less than 1 per month",0.02,IF('6 months'!AD:AD="1-3 per month",0.08,IF('6 months'!AD:AD="one per week",0.14,IF('6 months'!AD:AD="2-4 per week",0.43,IF('6 months'!AD:AD="more than 4 per week",0.8)))))</f>
        <v>0.02</v>
      </c>
      <c r="AE47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0.14000000000000001</v>
      </c>
      <c r="AF47">
        <f>IF('6 months'!AF:AF="Never/less than 1 per month",0.02,IF('6 months'!AF:AF="1-3 per month",0.08,IF('6 months'!AF:AF="one per week",0.14,IF('6 months'!AF:AF="2-6 per week",0.8,IF('6 months'!AF:AF="1 or more per day",1)))))</f>
        <v>0.08</v>
      </c>
      <c r="AG47">
        <f>IF('6 months'!AG:AG="never/less than 1 per month",0.02,IF('6 months'!AG:AG="1-3 times per month",0.08,IF('6 months'!AG:AG="once per week",0.14,IF('6 months'!AG:AG="2-4 times per week",0.43,IF('6 months'!AG:AG="more than 4 times per week",0.8)))))</f>
        <v>0.02</v>
      </c>
      <c r="AH47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0.14000000000000001</v>
      </c>
      <c r="AI47">
        <f>IF('6 months'!AI:AI="Never/less than once per month",0.02,IF('6 months'!AI:AI="1-3 times per month",0.08,IF('6 months'!AI:AI="once per week",0.14,IF('6 months'!AI:AI="more than once week",0.43))))</f>
        <v>0.02</v>
      </c>
      <c r="AJ47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47">
        <f>IF('6 months'!AK:AK="Never/less than 1 per month",0.02,IF('6 months'!AK:AK="1-3 per month",0.08,IF('6 months'!AK:AK="one per week",0.14,IF('6 months'!AK:AK="2-6 per week",0.8,IF('6 months'!AK:AK="1 or more per day",1)))))</f>
        <v>0.08</v>
      </c>
      <c r="AL47">
        <f>IF('6 months'!AL:AL="Never/less than 1/month",0.02,IF('6 months'!AL:AL="1-3 times/month",0.08,IF('6 months'!AL:AL="once per week",0.14,IF('6 months'!AL:AL="2-4 times/week",0.43,IF('6 months'!AL:AL="more than 4 times/week",0.8)))))</f>
        <v>0.02</v>
      </c>
      <c r="AM47">
        <f>IF('6 months'!AM:AM="Never/less than 1 per month",0.02,IF('6 months'!AM:AM="1-3 per month",0.08,IF('6 months'!AM:AM="one per week",0.14,IF('6 months'!AM:AM="2-6 per week",0.8,IF('6 months'!AM:AM="1 or more per day",1)))))</f>
        <v>0.8</v>
      </c>
      <c r="AN47">
        <f>IF('6 months'!AN:AN="Never/less than 1 per month",0.02,IF('6 months'!AN:AN="1-3 per month",0.08,IF('6 months'!AN:AN="1 per week",0.14,IF('6 months'!AN:AN="2-4 per week",0.8,IF('6 months'!AN:AN="more than 4 per week",0.8)))))</f>
        <v>0.02</v>
      </c>
      <c r="AO47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47">
        <f>IF('6 months'!AP:AP="Never/less than 1 per month",0.02,IF('6 months'!AP:AP="1-3 per month",0.08,IF('6 months'!AP:AP="1 per week",0.14,IF('6 months'!AP:AP="more than 1 per week",0.8))))</f>
        <v>0.08</v>
      </c>
      <c r="AQ47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47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47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47">
        <f>IF('6 months'!AT:AT="Never/less than 1 per month",0.02,IF('6 months'!AT:AT="1-3 per month",0.08,IF('6 months'!AT:AT="1-4 per week",0.43,IF('6 months'!AT:AT="more than 4 per week",0.8))))</f>
        <v>0.02</v>
      </c>
      <c r="AU47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47">
        <f>IF('6 months'!AV:AV="Never/less than 1 per month",0.02,IF('6 months'!AV:AV="1-3 per month",0.08,IF('6 months'!AV:AV="one per week",0.14,IF('6 months'!AV:AV="2-6 per week",0.8,IF('6 months'!AV:AV="1 or more per day",1)))))</f>
        <v>0.08</v>
      </c>
      <c r="AW47">
        <f>IF('6 months'!AW:AW="Never/less than 1 per month",0.02,IF('6 months'!AW:AW="1-3 per month",0.08,IF('6 months'!AW:AW="once per week",0.14,IF('6 months'!AW:AW="2-4 per week",0.43,IF('6 months'!AW:AW="more than 4 per week",0.8)))))</f>
        <v>0.14000000000000001</v>
      </c>
      <c r="AX47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47">
        <f>IF('6 months'!AY:AY="Never/less than 1 per month",0.02,IF('6 months'!AY:AY="1-3 per month",0.08,IF('6 months'!AY:AY="1 per week",0.14,IF('6 months'!AY:AY="2-4 per week",0.43,IF('6 months'!AY:AY="more than 4 per week",0.8)))))</f>
        <v>0.08</v>
      </c>
      <c r="AZ47">
        <f>IF('6 months'!AZ:AZ="Never/less than 1 per month",0.02,IF('6 months'!AZ:AZ="1-3 per month",0.08,IF('6 months'!AZ:AZ="once per week",0.14,IF('6 months'!AZ:AZ="2-4 per week",0.43,IF('6 months'!AZ:AZ="more than 4 per week",0.8)))))</f>
        <v>0.02</v>
      </c>
      <c r="BA47">
        <f>IF('6 months'!BA:BA="Never/less than 1 per month",0.02,IF('6 months'!BA:BA="1-3 per month",0.08,IF('6 months'!BA:BA="1 per week",0.14,IF('6 months'!BA:BA="2-4 per week",0.8,IF('6 months'!BA:BA="more than 4 per week",0.8)))))</f>
        <v>0.8</v>
      </c>
      <c r="BB47">
        <f>IF('6 months'!BB:BB="Never/less than 1 per month",0.02,IF('6 months'!BB:BB="1-3 per month",0.08,IF('6 months'!BB:BB="1 per week",0.14,IF('6 months'!BB:BB="2-4 per week",0.8,IF('6 months'!BB:BB="more than 4 per week",0.8)))))</f>
        <v>0.02</v>
      </c>
      <c r="BC47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47">
        <f>IF('6 months'!BD:BD="Never/less than 1 per month",0.02,IF('6 months'!BD:BD="1-3 per month",0.08,IF('6 months'!BD:BD="1 per week",0.14,IF('6 months'!BD:BD="more than 1 per week",0.8))))</f>
        <v>0.02</v>
      </c>
      <c r="BE47">
        <f>IF('6 months'!BE:BE="Never/less than 1 per month",0.02,IF('6 months'!BE:BE="1-3 per month",0.08,IF('6 months'!BE:BE="1 per week",0.14,IF('6 months'!BE:BE="more than 1 per week",0.8))))</f>
        <v>0.08</v>
      </c>
      <c r="BF47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47">
        <f>IF('6 months'!BG:BG="Never/less than 1/month",0.02,IF('6 months'!BG:BG="1-3 times/month",0.08,IF('6 months'!BG:BG="once per week",0.14,IF('6 months'!BG:BG="2-4 times/week",0.43,IF('6 months'!BG:BG="more than 4 times/week",0.8)))))</f>
        <v>0.02</v>
      </c>
      <c r="BH47">
        <f>IF('6 months'!BH:BH="Never/less than 1/month",0.02,IF('6 months'!BH:BH="1-3 times/month",0.08,IF('6 months'!BH:BH="once per week",0.14,IF('6 months'!BH:BH="2-4 times/week",0.43,IF('6 months'!BH:BH="more than 4 times/week",0.8)))))</f>
        <v>0.08</v>
      </c>
      <c r="BI47">
        <f>IF('6 months'!BI:BI="Never/less than 1/month",0.02,IF('6 months'!BI:BI="1-3 times/month",0.08,IF('6 months'!BI:BI="once per week",0.14,IF('6 months'!BI:BI="2-4 times/week",0.43,IF('6 months'!BI:BI="1 or more per day",1)))))</f>
        <v>0.02</v>
      </c>
      <c r="BJ47">
        <f>IF('6 months'!BJ:BJ="Never/less than 1 per month",0.02,IF('6 months'!BJ:BJ="1-3 per month",0.08,IF('6 months'!BJ:BJ="one per week",0.14,IF('6 months'!BJ:BJ="2-4 per week",0.43,IF('6 months'!BJ:BJ="more than 4 per week",0.8)))))</f>
        <v>0.08</v>
      </c>
      <c r="BK47">
        <f>IF('6 months'!BK:BK="Never/less than 1 per month",0.02,IF('6 months'!BK:BK="1-3 per month",0.08,IF('6 months'!BK:BK="once per week",0.14,IF('6 months'!BK:BK="2-4 per week",0.43,IF('6 months'!BK:BK="more than 4 per week",0.8)))))</f>
        <v>0.08</v>
      </c>
      <c r="BL47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47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47">
        <f>IF('6 months'!BN:BN="Never/less than 1 per month",0.02,IF('6 months'!BN:BN="1-3 per month",0.08,IF('6 months'!BN:BN="once per week",0.14,IF('6 months'!BN:BN="2-4 per week",0.43,IF('6 months'!BN:BN="more than 4 per week",0.8)))))</f>
        <v>0.08</v>
      </c>
      <c r="BO47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47">
        <f>IF('6 months'!BP:BP="Never/less than 1 per month",0.02,IF('6 months'!BP:BP="1-3 per month",0.08,IF('6 months'!BP:BP="one per week",0.14,IF('6 months'!BP:BP="2-4 per week",0.43,IF('6 months'!BP:BP="more than 4 per week",0.8)))))</f>
        <v>0.02</v>
      </c>
      <c r="BQ47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47">
        <f>IF('6 months'!BR:BR="never/less than 1 per month",0.02,IF('6 months'!BR:BR="1-3 times per month",0.08,IF('6 months'!BR:BR="once per week",0.14,IF('6 months'!BR:BR="2-4 times per week",0.43,IF('6 months'!BR:BR="more than 4 times per week",0.8)))))</f>
        <v>0.14000000000000001</v>
      </c>
      <c r="BS47">
        <f>IF('6 months'!BS:BS="Never/less than 1 per month",0.02,IF('6 months'!BS:BS="1-3 per month",0.08,IF('6 months'!BS:BS="once per week",0.14,IF('6 months'!BS:BS="2-4 per week",0.43,IF('6 months'!BS:BS="more than 4 per week",0.8)))))</f>
        <v>0.08</v>
      </c>
      <c r="BT47">
        <f>IF('6 months'!BT:BT="Never/less than 1/month",0.02,IF('6 months'!BT:BT="1-3 times per month",0.08,IF('6 months'!BT:BT="once per week",0.14,IF('6 months'!BT:BT="2-6 times/week",0.8,IF('6 months'!BT:BT="1 or more per day",1)))))</f>
        <v>0.02</v>
      </c>
      <c r="BU47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0.08</v>
      </c>
      <c r="BV47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47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47">
        <f>IF('6 months'!BX:BX="Never/less than 1 per month",0.02,IF('6 months'!BX:BX="1-3 per month",0.08,IF('6 months'!BX:BX="once per week",0.14,IF('6 months'!BX:BX="2-4 per week",0.43,IF('6 months'!BX:BX="more than 4 per week",0.8)))))</f>
        <v>0.02</v>
      </c>
      <c r="BY47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47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47">
        <f>IF('6 months'!CA:CA="Never/less than 1 per month",0.02,IF('6 months'!CA:CA="1-3 per month",0.08,IF('6 months'!CA:CA="once per week",0.14,IF('6 months'!CA:CA="2-4 per week",0.43,IF('6 months'!CA:CA="more than 4 per week",0.8)))))</f>
        <v>0.14000000000000001</v>
      </c>
      <c r="CB47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47">
        <f>IF('6 months'!CC:CC="Never/less than 1 per month",0.02,IF('6 months'!CC:CC="1-3 per month",0.08,IF('6 months'!CC:CC="one per week",0.14,IF('6 months'!CC:CC="2-6 per week",0.8,IF('6 months'!CC:CC="1 or more per day",1)))))</f>
        <v>0.02</v>
      </c>
      <c r="CD47">
        <f>IF('6 months'!CD:CD="Never/less than 1/month",0.02,IF('6 months'!CD:CD="1-3 times/month",0.08,IF('6 months'!CD:CD="once per week",0.14,IF('6 months'!CD:CD="2-4 times/week",0.43,IF('6 months'!CD:CD="more than 4 times/week",0.8)))))</f>
        <v>0.02</v>
      </c>
      <c r="CE47">
        <f>IF('6 months'!CE:CE="Never/less than 1 per month",0.02,IF('6 months'!CE:CE="1-3 per month",0.08,IF('6 months'!CE:CE="1 per week",0.14,IF('6 months'!CE:CE="2-4 per week",0.8,IF('6 months'!CE:CE="more than 4 per week",0.8)))))</f>
        <v>0.08</v>
      </c>
      <c r="CF47">
        <f>IF('6 months'!CF:CF="Never/less than 1 per month",0.02,IF('6 months'!CF:CF="1-3 per month",0.08,IF('6 months'!CF:CF="once per week",0.14,IF('6 months'!CF:CF="2-4 per week",0.43,IF('6 months'!CF:CF="more than 4 per week",0.8)))))</f>
        <v>0.02</v>
      </c>
      <c r="CG47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0.02</v>
      </c>
      <c r="CH47">
        <f>IF('6 months'!CH:CH="Never/less than once per month",0.02,IF('6 months'!CH:CH="1-3 times per month",0.08,IF('6 months'!CH:CH="once per week",0.14,IF('6 months'!CH:CH="more than once week",0.43))))</f>
        <v>0.02</v>
      </c>
      <c r="CI47">
        <f>IF('6 months'!CI:CI="Never/less than once per month",0.02,IF('6 months'!CI:CI="1-3 times per month",0.08,IF('6 months'!CI:CI="once per week",0.14,IF('6 months'!CI:CI="more than once week",0.43))))</f>
        <v>0.02</v>
      </c>
      <c r="CJ47">
        <f>IF('6 months'!CJ:CJ="Never/less than 1/month",0.02,IF('6 months'!CJ:CJ="1-3 times per month",0.08,IF('6 months'!CJ:CJ="once per week",0.14,IF('6 months'!CJ:CJ="2-6 times/week",0.8,IF('6 months'!CJ:CJ="1 or more per day",1)))))</f>
        <v>0.08</v>
      </c>
      <c r="CK47">
        <f>IF('6 months'!CK:CK="Never/less than 1 per month",0.02,IF('6 months'!CK:CK="1-3 per month",0.08,IF('6 months'!CK:CK="one per week",0.14,IF('6 months'!CK:CK="2-6 per week",0.8,IF('6 months'!CK:CK="1 or more per day",1)))))</f>
        <v>0.02</v>
      </c>
      <c r="CL47">
        <f>IF('6 months'!CL:CL="Never/less than 1 per month",0.02,IF('6 months'!CL:CL="1-3 per month",0.08,IF('6 months'!CL:CL="one per week",0.14,IF('6 months'!CL:CL="2-6 per week",0.8,IF('6 months'!CL:CL="1 or more per day",1)))))</f>
        <v>0.02</v>
      </c>
      <c r="CM47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47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47">
        <f>IF('6 months'!CO:CO="Never/less than 1 per month",0.02,IF('6 months'!CO:CO="1-3 per month",0.08,IF('6 months'!CO:CO="1 per week",0.14,IF('6 months'!CO:CO="more than 1 per week",0.8))))</f>
        <v>0.02</v>
      </c>
      <c r="CP47">
        <f>IF('6 months'!CP:CP="Never/less than 1 per month",0.02,IF('6 months'!CP:CP="1-3 per month",0.08,IF('6 months'!CP:CP="1 per week",0.14,IF('6 months'!CP:CP="2-4 per week",0.8,IF('6 months'!CP:CP="more than 4 per week",0.8)))))</f>
        <v>0.8</v>
      </c>
      <c r="CQ47">
        <f>IF('6 months'!CQ:CQ="Never/less than once per month",0.02,IF('6 months'!CQ:CQ="1-3 times per month",0.08,IF('6 months'!CQ:CQ="once per week",0.14,IF('6 months'!CQ:CQ="more than once week",0.43))))</f>
        <v>0.02</v>
      </c>
      <c r="CR47">
        <f>IF('6 months'!CR:CR="Never/less than 1/month",0.02,IF('6 months'!CR:CR="1-3 times/month",0.08,IF('6 months'!CR:CR="once per week",0.14,IF('6 months'!CR:CR="2-4 times/week",0.43,IF('6 months'!CR:CR="more than 4 times/week",0.8)))))</f>
        <v>0.02</v>
      </c>
      <c r="CS47">
        <f>IF('6 months'!CS:CS="Never/less than 1 per month",0.02,IF('6 months'!CS:CS="1-3 per month",0.08,IF('6 months'!CS:CS="one per week",0.14,IF('6 months'!CS:CS="2-4 per week",0.43,IF('6 months'!CS:CS="more than 4 per week",0.8)))))</f>
        <v>0.08</v>
      </c>
      <c r="CT47">
        <f>IF('6 months'!CT:CT="Never/less than 1 per month",0.02,IF('6 months'!CT:CT="1-3 per month",0.08,IF('6 months'!CT:CT="1 per week",0.14,IF('6 months'!CT:CT="more than 1 per week",0.8))))</f>
        <v>0.02</v>
      </c>
      <c r="CU47">
        <f>IF('6 months'!CU:CU="Never/less than 1/month",0.02,IF('6 months'!CU:CU="1-3 times per month",0.08,IF('6 months'!CU:CU="once per week",0.14,IF('6 months'!CU:CU="2-6 times/week",0.8,IF('6 months'!CU:CU="1 or more per day",1)))))</f>
        <v>0.02</v>
      </c>
      <c r="CV47">
        <f>IF('6 months'!CV:CV="Never/less than 1/month",0.02,IF('6 months'!CV:CV="1-3 times/month",0.08,IF('6 months'!CV:CV="once per week",0.14,IF('6 months'!CV:CV="2-4 times/week",0.43,IF('6 months'!CV:CV="more than 4 times/week",0.8)))))</f>
        <v>0.02</v>
      </c>
      <c r="CW47">
        <f>IF('6 months'!CW:CW="Never/less than 1 per month",0.02,IF('6 months'!CW:CW="1-3 per month",0.08,IF('6 months'!CW:CW="1 per week",0.14,IF('6 months'!CW:CW="more than 1 per week",0.8))))</f>
        <v>0.02</v>
      </c>
      <c r="CX47">
        <f>IF('6 months'!CX:CX="Never/less than once per month",0.02,IF('6 months'!CX:CX="1-3 times per month",0.08,IF('6 months'!CX:CX="once per week",0.14,IF('6 months'!CX:CX="more than once week",0.43))))</f>
        <v>0.02</v>
      </c>
      <c r="CY47">
        <f>IF('6 months'!CY:CY="Never/less than 1 per month",0.02,IF('6 months'!CY:CY="1-3 per month",0.08,IF('6 months'!CY:CY="once per week",0.14,IF('6 months'!CY:CY="2-4 per week",0.43,IF('6 months'!CY:CY="more than 4 per week",0.8)))))</f>
        <v>0.14000000000000001</v>
      </c>
      <c r="CZ47">
        <f>IF('6 months'!CZ:CZ="Never/less than 1 per month",0.02,IF('6 months'!CZ:CZ="1-3 per month",0.08,IF('6 months'!CZ:CZ="1-4 per week",0.43,IF('6 months'!CZ:CZ="more than 4 per week",0.8))))</f>
        <v>0.02</v>
      </c>
      <c r="DA47">
        <f>IF('6 months'!DA:DA="Never/less than 1 per month",0.02,IF('6 months'!DA:DA="1-3 per month",0.08,IF('6 months'!DA:DA="once per week",0.14,IF('6 months'!DA:DA="2-4 per week",0.43,IF('6 months'!DA:DA="more than 4 per week",0.8)))))</f>
        <v>0.43</v>
      </c>
      <c r="DB47">
        <f>IF('6 months'!DB:DB="Never/less than 1 per month",0.02,IF('6 months'!DB:DB="1-3 per month",0.08,IF('6 months'!DB:DB="1-4 per week",0.43,IF('6 months'!DB:DB="more than 4 per week",0.8))))</f>
        <v>0.02</v>
      </c>
      <c r="DC47">
        <f>IF('6 months'!DC:DC="Never/less than 1 per month",0.02,IF('6 months'!DC:DC="1-3 per month",0.08,IF('6 months'!DC:DC="once per week",0.14,IF('6 months'!DC:DC="2-4 per week",0.43,IF('6 months'!DC:DC="more than 4 per week",0.8)))))</f>
        <v>0.14000000000000001</v>
      </c>
      <c r="DD47">
        <f>IF('6 months'!DD:DD="Never/less than 1 per month",0.02,IF('6 months'!DD:DD="1-3 per month",0.08,IF('6 months'!DD:DD="one per week",0.14,IF('6 months'!DD:DD="2-4 per week",0.43,IF('6 months'!DD:DD="more than 4 per week",0.8)))))</f>
        <v>0.43</v>
      </c>
      <c r="DE47">
        <f>IF('6 months'!DE:DE="Never/less than 1 per month",0.02,IF('6 months'!DE:DE="1-3 per month",0.08,IF('6 months'!DE:DE="1 per week",0.14,IF('6 months'!DE:DE="2-4 per week",0.8,IF('6 months'!DE:DE="more than 4 per week",0.8)))))</f>
        <v>0.8</v>
      </c>
      <c r="DF47">
        <f>IF('6 months'!DF:DF="Never/less than once per month",0.02,IF('6 months'!DF:DF="1-3 times per month",0.08,IF('6 months'!DF:DF="once per week",0.14,IF('6 months'!DF:DF="more than once week",0.43))))</f>
        <v>0.02</v>
      </c>
      <c r="DG47">
        <f>IF('6 months'!DG:DG="Never/less than 1 per month",0.02,IF('6 months'!DG:DG="1-3 per month",0.08,IF('6 months'!DG:DG="1 per week",0.14,IF('6 months'!DG:DG="more than 1 per week",0.8))))</f>
        <v>0.08</v>
      </c>
      <c r="DH47">
        <f>IF('6 months'!DH:DH="Never/less than 1 per month",0.02,IF('6 months'!DH:DH="1-3 per month",0.08,IF('6 months'!DH:DH="once per week",0.14,IF('6 months'!DH:DH="2-4 per week",0.43,IF('6 months'!DH:DH="more than 4 per week",0.8)))))</f>
        <v>0.08</v>
      </c>
      <c r="DI47">
        <f>IF('6 months'!DI:DI="Never/less than 1/month",0.02,IF('6 months'!DI:DI="1-3 times/month",0.08,IF('6 months'!DI:DI="once per week",0.14,IF('6 months'!DI:DI="2-4 times/week",0.43,IF('6 months'!DI:DI="1 or more per day",1)))))</f>
        <v>0.02</v>
      </c>
      <c r="DJ47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47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0.08</v>
      </c>
      <c r="DL47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47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47">
        <f>IF('6 months'!DN:DN="Never/less than 1 per month",0.02,IF('6 months'!DN:DN="1-3 per month",0.08,IF('6 months'!DN:DN="one per week",0.14,IF('6 months'!DN:DN="2-4 per week",0.43,IF('6 months'!DN:DN="more than 4 per week",0.8)))))</f>
        <v>0.02</v>
      </c>
      <c r="DO47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47">
        <f>IF('6 months'!DP:DP="Never/less than 1 per month",0.02,IF('6 months'!DP:DP="1-3 per month",0.08,IF('6 months'!DP:DP="once per week",0.14,IF('6 months'!DP:DP="2-4 per week",0.43,IF('6 months'!DP:DP="more than 4 per week",0.8)))))</f>
        <v>0.14000000000000001</v>
      </c>
      <c r="DQ47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47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47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47">
        <f>IF('6 months'!DT:DT="Never/less than 1 per month",0.02,IF('6 months'!DT:DT="1-3 per month",0.08,IF('6 months'!DT:DT="once per week",0.14,IF('6 months'!DT:DT="2-4 per week",0.43,IF('6 months'!DT:DT="more than 4  per week",0.8)))))</f>
        <v>0.08</v>
      </c>
      <c r="DU47">
        <f>IF('6 months'!DU:DU="Never/less than 1 per month",0.02,IF('6 months'!DU:DU="1-3 per month",0.08,IF('6 months'!DU:DU="one per week",0.14,IF('6 months'!DU:DU="2-6 per week",0.8,IF('6 months'!DU:DU="1 or more per day",1)))))</f>
        <v>0.14000000000000001</v>
      </c>
      <c r="DV47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47">
        <f>IF('6 months'!DW:DW="Never/less than 1 per month",0.02,IF('6 months'!DW:DW="1-3 per month",0.08,IF('6 months'!DW:DW="once per week",0.14,IF('6 months'!DW:DW="2-4 per week",0.43,IF('6 months'!DW:DW="more than 4 per week",0.8)))))</f>
        <v>0.08</v>
      </c>
      <c r="DX47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47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47">
        <f>IF('6 months'!DZ:DZ="Never/less than 1/month",0.02,IF('6 months'!DZ:DZ="1-3 times/month",0.08,IF('6 months'!DZ:DZ="once per week",0.14,IF('6 months'!DZ:DZ="2-4 times/week",0.43,IF('6 months'!DZ:DZ="more than 4 times/week",0.8)))))</f>
        <v>0.02</v>
      </c>
      <c r="EA47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47">
        <f>IF('6 months'!EB:EB="Never/less than 1 per month",0.02,IF('6 months'!EB:EB="1-3 per month",0.08,IF('6 months'!EB:EB="once per week",0.14,IF('6 months'!EB:EB="2-4 per week",0.43,IF('6 months'!EB:EB="more than 4 per week",0.8)))))</f>
        <v>0.02</v>
      </c>
      <c r="EC47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47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47">
        <f>IF('6 months'!EE:EE="Never/less than 1/month",0.02,IF('6 months'!EE:EE="1-3 times per month",0.08,IF('6 months'!EE:EE="once per week",0.14,IF('6 months'!EE:EE="2-6 times/week",0.8,IF('6 months'!EE:EE="1 or more per day",1)))))</f>
        <v>0.08</v>
      </c>
      <c r="EF47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47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47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47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1</v>
      </c>
      <c r="EJ47">
        <f>IF('6 months'!EJ:EJ="Never/less than once per month",0.02,IF('6 months'!EJ:EJ="1-3 times per month",0.08,IF('6 months'!EJ:EJ="once per week",0.14,IF('6 months'!EJ:EJ="more than once week",0.43))))</f>
        <v>0.02</v>
      </c>
      <c r="EK47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47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0.02</v>
      </c>
      <c r="EM47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0.14000000000000001</v>
      </c>
      <c r="EN47">
        <f>IF('6 months'!EN:EN="Never/less than 1 per month",0.02,IF('6 months'!EN:EN="1-3 per month",0.08,IF('6 months'!EN:EN="1 per week",0.14,IF('6 months'!EN:EN="2-4 per week",0.8,IF('6 months'!EN:EN="more than 4 per week",0.8)))))</f>
        <v>0.02</v>
      </c>
      <c r="EO47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0.02</v>
      </c>
      <c r="EP47">
        <f>IF('6 months'!EP:EP="Never/less than 1/month",0.02,IF('6 months'!EP:EP="1-3 times/month",0.08,IF('6 months'!EP:EP="once per week",0.14,IF('6 months'!EP:EP="2-4 times/week",0.43,IF('6 months'!EP:EP="more than 4 times/week",0.8)))))</f>
        <v>0.02</v>
      </c>
      <c r="EQ47">
        <f>IF('6 months'!EQ:EQ="Never/less than 1/month",0.02,IF('6 months'!EQ:EQ="1-3 times/month",0.08,IF('6 months'!EQ:EQ="once per week",0.14,IF('6 months'!EQ:EQ="2-4 times/week",0.43,IF('6 months'!EQ:EQ="more than 4 times/week",0.8)))))</f>
        <v>0.02</v>
      </c>
    </row>
    <row r="48" spans="1:147" x14ac:dyDescent="0.25">
      <c r="A48">
        <v>239</v>
      </c>
      <c r="B48">
        <f>IF('6 months'!B:B="Never/less than 1/month",0.02,IF('6 months'!B:B="1-3 times per month",0.08,IF('6 months'!B:B="once per week",0.14,IF('6 months'!B:B="2-6 times/week",0.8,IF('6 months'!B:B="1 or more per day",1)))))</f>
        <v>1</v>
      </c>
      <c r="C48">
        <f>IF('6 months'!C:C="Never/less than 1/month",0.02,IF('6 months'!C:C="1-3 times per month",0.08,IF('6 months'!C:C="once per week",0.14,IF('6 months'!C:C="2-6 times/week",0.8,IF('6 months'!C:C="1 or more per day",1)))))</f>
        <v>0.14000000000000001</v>
      </c>
      <c r="D48">
        <f>IF('6 months'!D:D="Never/less than 1/month",0.02,IF('6 months'!D:D="1-3 times per month",0.08,IF('6 months'!D:D="once per week",0.14,IF('6 months'!D:D="2-6 times/week",0.8,IF('6 months'!D:D="1 or more per day",1)))))</f>
        <v>0.08</v>
      </c>
      <c r="E48">
        <f>IF('6 months'!E:E="Never/less than 1 per month",0.02,IF('6 months'!E:E="1-3 per month",0.08,IF('6 months'!E:E="once per week",0.14,IF('6 months'!E:E="2-4 per week",0.43,IF('6 months'!E:E="1 or more per day",1)))))</f>
        <v>0.08</v>
      </c>
      <c r="F48">
        <f>IF('6 months'!F:F="Never/less than 1/month",0.02,IF('6 months'!F:F="1-3 times/month",0.08,IF('6 months'!F:F="once per week",0.14,IF('6 months'!F:F="2-4 times/week",0.43,IF('6 months'!F:F="more than 4 times/week",0.8)))))</f>
        <v>0.02</v>
      </c>
      <c r="G48">
        <f>IF('6 months'!G:G="Never/less than 1/month",0.02,IF('6 months'!G:G="1-3 times per month",0.08,IF('6 months'!G:G="once per week",0.14,IF('6 months'!G:G="2-6 times/week",0.8,IF('6 months'!G:G="1 or more per day",1)))))</f>
        <v>0.02</v>
      </c>
      <c r="H48">
        <f>IF('6 months'!H:H="Never/less than 1 per month",0.02,IF('6 months'!H:H="1-3 per month",0.08,IF('6 months'!H:H="once per week",0.14,IF('6 months'!H:H="2-4 per week",0.43,IF('6 months'!H:H="more than 4 per week",0.8)))))</f>
        <v>0.08</v>
      </c>
      <c r="I48">
        <f>IF('6 months'!I:I="Never/less than 1 per month",0.02,IF('6 months'!I:I="1-3 per month",0.08,IF('6 months'!I:I="once per week",0.14,IF('6 months'!I:I="2-4 per week",0.43,IF('6 months'!I:I="more than 4 per week",0.8)))))</f>
        <v>0.08</v>
      </c>
      <c r="J48">
        <f>IF('6 months'!J:J="Never/less than 1 per month",0.02,IF('6 months'!J:J="1-3 per month",0.08,IF('6 months'!J:J="once per week",0.14,IF('6 months'!J:J="2-4 per week",0.43,IF('6 months'!J:J="more than 4 per week",0.8)))))</f>
        <v>0.08</v>
      </c>
      <c r="K48">
        <f>IF('6 months'!K:K="Never/less than 1 per month",0.02,IF('6 months'!K:K="1-3 per month",0.08,IF('6 months'!K:K="1 per week",0.14,IF('6 months'!K:K="2-4 per week",0.8,IF('6 months'!K:K="more than 4 per week",0.8)))))</f>
        <v>0.08</v>
      </c>
      <c r="L48">
        <f>IF('6 months'!L:L="Never/less than 1/month",0.02,IF('6 months'!L:L="1-3 times/month",0.08,IF('6 months'!L:L="once per week",0.14,IF('6 months'!L:L="2-4 times/week",0.43,IF('6 months'!L:L="more than 4 times/week",0.8)))))</f>
        <v>0.02</v>
      </c>
      <c r="M48">
        <f>IF('6 months'!M:M="Never/less than 1/month",0.02,IF('6 months'!M:M="1-3 times/month",0.08,IF('6 months'!M:M="once per week",0.14,IF('6 months'!M:M="2-4 times/week",0.43,IF('6 months'!M:M="more than 4 times/week",0.8)))))</f>
        <v>0.08</v>
      </c>
      <c r="N48">
        <f>IF('6 months'!N:N="Never/less than 1 per month",0.02,IF('6 months'!N:N="1-3 per month",0.08,IF('6 months'!N:N="1 per week",0.14,IF('6 months'!N:N="2-4 per week",0.8,IF('6 months'!N:N="more than 4 per week",0.8)))))</f>
        <v>0.02</v>
      </c>
      <c r="O48">
        <f>IF('6 months'!O:O="Never/less than 1 per month",0.02,IF('6 months'!O:O="1-3 per month",0.08,IF('6 months'!O:O="one per week",0.14,IF('6 months'!O:O="2-6 per week",0.8,IF('6 months'!O:O="1 or more per day",1)))))</f>
        <v>0.08</v>
      </c>
      <c r="P48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48">
        <f>IF('6 months'!Q:Q="Never/less than 1 per month",0.02,IF('6 months'!Q:Q="1-3 per month",0.08,IF('6 months'!Q:Q="1 per week",0.14,IF('6 months'!Q:Q="2-6 per week",0.8,IF('6 months'!Q:Q="1 per day",1,IF('6 months'!Q:Q="more than 1 per day",2.5))))))</f>
        <v>0.02</v>
      </c>
      <c r="R48">
        <f>IF('6 months'!R:R="Never/less than once per month",0.02,IF('6 months'!R:R="1-3 times per month",0.08,IF('6 months'!R:R="once per week",0.14,IF('6 months'!R:R="more than once week",0.43))))</f>
        <v>0.02</v>
      </c>
      <c r="S48">
        <f>IF('6 months'!S:S="Never/less than 1 per month",0.02,IF('6 months'!S:S="1-3 per month",0.08,IF('6 months'!S:S="1 per week",0.14,IF('6 months'!S:S="more than 1 per week",0.8))))</f>
        <v>0.08</v>
      </c>
      <c r="T48">
        <f>IF('6 months'!T:T="Never/less than once per month",0.02,IF('6 months'!T:T="1-3 times per month",0.08,IF('6 months'!T:T="once per week",0.14,IF('6 months'!T:T="more than once week",0.43))))</f>
        <v>0.02</v>
      </c>
      <c r="U48">
        <f>IF('6 months'!U:U="Never/less than 1/month",0.02,IF('6 months'!U:U="1-3 times/month",0.08,IF('6 months'!U:U="once per week",0.14,IF('6 months'!U:U="2-4 times/week",0.43,IF('6 months'!U:U="more than 4 times/week",0.8)))))</f>
        <v>0.02</v>
      </c>
      <c r="V48">
        <f>IF('6 months'!V:V="Never/less than 1/month",0.02,IF('6 months'!V:V="1-3 times/month",0.08,IF('6 months'!V:V="once per week",0.14,IF('6 months'!V:V="2-4 times/week",0.43,IF('6 months'!V:V="more than 4 times/week",0.8)))))</f>
        <v>0.02</v>
      </c>
      <c r="W48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48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0.14000000000000001</v>
      </c>
      <c r="Y48">
        <f>IF('6 months'!Y:Y="Never/less than 1 per month",0.02,IF('6 months'!Y:Y="1-3 per month",0.08,IF('6 months'!Y:Y="once per week",0.14,IF('6 months'!Y:Y="2-4 per week",0.43,IF('6 months'!Y:Y="more than 4 per week",0.8)))))</f>
        <v>0.14000000000000001</v>
      </c>
      <c r="Z48">
        <f>IF('6 months'!Z:Z="Never/less than 1 per month",0.02,IF('6 months'!Z:Z="1-3 per month",0.08,IF('6 months'!Z:Z="once per week",0.14,IF('6 months'!Z:Z="2-4 per week",0.43,IF('6 months'!Z:Z="more than 4 per week",0.8)))))</f>
        <v>0.02</v>
      </c>
      <c r="AA48">
        <f>IF('6 months'!AA:AA="Never/less than 1 per month",0.02,IF('6 months'!AA:AA="1-3 per month",0.08,IF('6 months'!AA:AA="once per week",0.14,IF('6 months'!AA:AA="2-4 per week",0.43,IF('6 months'!AA:AA="more than 4 per week",0.8)))))</f>
        <v>0.08</v>
      </c>
      <c r="AB48">
        <f>IF('6 months'!AB:AB="Never/less than 1 per month",0.02,IF('6 months'!AB:AB="1-3 per month",0.08,IF('6 months'!AB:AB="once per week",0.14,IF('6 months'!AB:AB="2-4 per week",0.43,IF('6 months'!AB:AB="more than 4 per week",0.8)))))</f>
        <v>0.08</v>
      </c>
      <c r="AC48">
        <f>IF('6 months'!AC:AC="Never/less than 1 per month",0.02,IF('6 months'!AC:AC="1-3 per month",0.08,IF('6 months'!AC:AC="once per week",0.14,IF('6 months'!AC:AC="2-4 per week",0.43,IF('6 months'!AC:AC="more than 4 per week",0.8)))))</f>
        <v>0.08</v>
      </c>
      <c r="AD48">
        <f>IF('6 months'!AD:AD="Never/less than 1 per month",0.02,IF('6 months'!AD:AD="1-3 per month",0.08,IF('6 months'!AD:AD="one per week",0.14,IF('6 months'!AD:AD="2-4 per week",0.43,IF('6 months'!AD:AD="more than 4 per week",0.8)))))</f>
        <v>0.02</v>
      </c>
      <c r="AE48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0.8</v>
      </c>
      <c r="AF48">
        <f>IF('6 months'!AF:AF="Never/less than 1 per month",0.02,IF('6 months'!AF:AF="1-3 per month",0.08,IF('6 months'!AF:AF="one per week",0.14,IF('6 months'!AF:AF="2-6 per week",0.8,IF('6 months'!AF:AF="1 or more per day",1)))))</f>
        <v>0.08</v>
      </c>
      <c r="AG48">
        <f>IF('6 months'!AG:AG="never/less than 1 per month",0.02,IF('6 months'!AG:AG="1-3 times per month",0.08,IF('6 months'!AG:AG="once per week",0.14,IF('6 months'!AG:AG="2-4 times per week",0.43,IF('6 months'!AG:AG="more than 4 times per week",0.8)))))</f>
        <v>0.02</v>
      </c>
      <c r="AH48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0.08</v>
      </c>
      <c r="AI48">
        <f>IF('6 months'!AI:AI="Never/less than once per month",0.02,IF('6 months'!AI:AI="1-3 times per month",0.08,IF('6 months'!AI:AI="once per week",0.14,IF('6 months'!AI:AI="more than once week",0.43))))</f>
        <v>0.02</v>
      </c>
      <c r="AJ48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48">
        <f>IF('6 months'!AK:AK="Never/less than 1 per month",0.02,IF('6 months'!AK:AK="1-3 per month",0.08,IF('6 months'!AK:AK="one per week",0.14,IF('6 months'!AK:AK="2-6 per week",0.8,IF('6 months'!AK:AK="1 or more per day",1)))))</f>
        <v>0.08</v>
      </c>
      <c r="AL48">
        <f>IF('6 months'!AL:AL="Never/less than 1/month",0.02,IF('6 months'!AL:AL="1-3 times/month",0.08,IF('6 months'!AL:AL="once per week",0.14,IF('6 months'!AL:AL="2-4 times/week",0.43,IF('6 months'!AL:AL="more than 4 times/week",0.8)))))</f>
        <v>0.08</v>
      </c>
      <c r="AM48">
        <f>IF('6 months'!AM:AM="Never/less than 1 per month",0.02,IF('6 months'!AM:AM="1-3 per month",0.08,IF('6 months'!AM:AM="one per week",0.14,IF('6 months'!AM:AM="2-6 per week",0.8,IF('6 months'!AM:AM="1 or more per day",1)))))</f>
        <v>0.14000000000000001</v>
      </c>
      <c r="AN48">
        <f>IF('6 months'!AN:AN="Never/less than 1 per month",0.02,IF('6 months'!AN:AN="1-3 per month",0.08,IF('6 months'!AN:AN="1 per week",0.14,IF('6 months'!AN:AN="2-4 per week",0.8,IF('6 months'!AN:AN="more than 4 per week",0.8)))))</f>
        <v>0.02</v>
      </c>
      <c r="AO48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48">
        <f>IF('6 months'!AP:AP="Never/less than 1 per month",0.02,IF('6 months'!AP:AP="1-3 per month",0.08,IF('6 months'!AP:AP="1 per week",0.14,IF('6 months'!AP:AP="more than 1 per week",0.8))))</f>
        <v>0.02</v>
      </c>
      <c r="AQ48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48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48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48">
        <f>IF('6 months'!AT:AT="Never/less than 1 per month",0.02,IF('6 months'!AT:AT="1-3 per month",0.08,IF('6 months'!AT:AT="1-4 per week",0.43,IF('6 months'!AT:AT="more than 4 per week",0.8))))</f>
        <v>0.02</v>
      </c>
      <c r="AU48">
        <f>IF('6 months'!AU:AU="Never/less than 1 per month",0.02,IF('6 months'!AU:AU="1-3 per month",0.08,IF('6 months'!AU:AU="once per week",0.14,IF('6 months'!AU:AU="2-4 per week",0.43,IF('6 months'!AU:AU="more than 4 per week",0.8)))))</f>
        <v>0.02</v>
      </c>
      <c r="AV48">
        <f>IF('6 months'!AV:AV="Never/less than 1 per month",0.02,IF('6 months'!AV:AV="1-3 per month",0.08,IF('6 months'!AV:AV="one per week",0.14,IF('6 months'!AV:AV="2-6 per week",0.8,IF('6 months'!AV:AV="1 or more per day",1)))))</f>
        <v>0.08</v>
      </c>
      <c r="AW48">
        <f>IF('6 months'!AW:AW="Never/less than 1 per month",0.02,IF('6 months'!AW:AW="1-3 per month",0.08,IF('6 months'!AW:AW="once per week",0.14,IF('6 months'!AW:AW="2-4 per week",0.43,IF('6 months'!AW:AW="more than 4 per week",0.8)))))</f>
        <v>0.14000000000000001</v>
      </c>
      <c r="AX48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48">
        <f>IF('6 months'!AY:AY="Never/less than 1 per month",0.02,IF('6 months'!AY:AY="1-3 per month",0.08,IF('6 months'!AY:AY="1 per week",0.14,IF('6 months'!AY:AY="2-4 per week",0.43,IF('6 months'!AY:AY="more than 4 per week",0.8)))))</f>
        <v>0.02</v>
      </c>
      <c r="AZ48">
        <f>IF('6 months'!AZ:AZ="Never/less than 1 per month",0.02,IF('6 months'!AZ:AZ="1-3 per month",0.08,IF('6 months'!AZ:AZ="once per week",0.14,IF('6 months'!AZ:AZ="2-4 per week",0.43,IF('6 months'!AZ:AZ="more than 4 per week",0.8)))))</f>
        <v>0.02</v>
      </c>
      <c r="BA48">
        <f>IF('6 months'!BA:BA="Never/less than 1 per month",0.02,IF('6 months'!BA:BA="1-3 per month",0.08,IF('6 months'!BA:BA="1 per week",0.14,IF('6 months'!BA:BA="2-4 per week",0.8,IF('6 months'!BA:BA="more than 4 per week",0.8)))))</f>
        <v>0.8</v>
      </c>
      <c r="BB48">
        <f>IF('6 months'!BB:BB="Never/less than 1 per month",0.02,IF('6 months'!BB:BB="1-3 per month",0.08,IF('6 months'!BB:BB="1 per week",0.14,IF('6 months'!BB:BB="2-4 per week",0.8,IF('6 months'!BB:BB="more than 4 per week",0.8)))))</f>
        <v>0.02</v>
      </c>
      <c r="BC48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48">
        <f>IF('6 months'!BD:BD="Never/less than 1 per month",0.02,IF('6 months'!BD:BD="1-3 per month",0.08,IF('6 months'!BD:BD="1 per week",0.14,IF('6 months'!BD:BD="more than 1 per week",0.8))))</f>
        <v>0.02</v>
      </c>
      <c r="BE48">
        <f>IF('6 months'!BE:BE="Never/less than 1 per month",0.02,IF('6 months'!BE:BE="1-3 per month",0.08,IF('6 months'!BE:BE="1 per week",0.14,IF('6 months'!BE:BE="more than 1 per week",0.8))))</f>
        <v>0.02</v>
      </c>
      <c r="BF48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48">
        <f>IF('6 months'!BG:BG="Never/less than 1/month",0.02,IF('6 months'!BG:BG="1-3 times/month",0.08,IF('6 months'!BG:BG="once per week",0.14,IF('6 months'!BG:BG="2-4 times/week",0.43,IF('6 months'!BG:BG="more than 4 times/week",0.8)))))</f>
        <v>0.02</v>
      </c>
      <c r="BH48">
        <f>IF('6 months'!BH:BH="Never/less than 1/month",0.02,IF('6 months'!BH:BH="1-3 times/month",0.08,IF('6 months'!BH:BH="once per week",0.14,IF('6 months'!BH:BH="2-4 times/week",0.43,IF('6 months'!BH:BH="more than 4 times/week",0.8)))))</f>
        <v>0.08</v>
      </c>
      <c r="BI48">
        <f>IF('6 months'!BI:BI="Never/less than 1/month",0.02,IF('6 months'!BI:BI="1-3 times/month",0.08,IF('6 months'!BI:BI="once per week",0.14,IF('6 months'!BI:BI="2-4 times/week",0.43,IF('6 months'!BI:BI="1 or more per day",1)))))</f>
        <v>0.02</v>
      </c>
      <c r="BJ48">
        <f>IF('6 months'!BJ:BJ="Never/less than 1 per month",0.02,IF('6 months'!BJ:BJ="1-3 per month",0.08,IF('6 months'!BJ:BJ="one per week",0.14,IF('6 months'!BJ:BJ="2-4 per week",0.43,IF('6 months'!BJ:BJ="more than 4 per week",0.8)))))</f>
        <v>0.08</v>
      </c>
      <c r="BK48">
        <f>IF('6 months'!BK:BK="Never/less than 1 per month",0.02,IF('6 months'!BK:BK="1-3 per month",0.08,IF('6 months'!BK:BK="once per week",0.14,IF('6 months'!BK:BK="2-4 per week",0.43,IF('6 months'!BK:BK="more than 4 per week",0.8)))))</f>
        <v>0.08</v>
      </c>
      <c r="BL48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48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48">
        <f>IF('6 months'!BN:BN="Never/less than 1 per month",0.02,IF('6 months'!BN:BN="1-3 per month",0.08,IF('6 months'!BN:BN="once per week",0.14,IF('6 months'!BN:BN="2-4 per week",0.43,IF('6 months'!BN:BN="more than 4 per week",0.8)))))</f>
        <v>0.02</v>
      </c>
      <c r="BO48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48">
        <f>IF('6 months'!BP:BP="Never/less than 1 per month",0.02,IF('6 months'!BP:BP="1-3 per month",0.08,IF('6 months'!BP:BP="one per week",0.14,IF('6 months'!BP:BP="2-4 per week",0.43,IF('6 months'!BP:BP="more than 4 per week",0.8)))))</f>
        <v>0.02</v>
      </c>
      <c r="BQ48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48">
        <f>IF('6 months'!BR:BR="never/less than 1 per month",0.02,IF('6 months'!BR:BR="1-3 times per month",0.08,IF('6 months'!BR:BR="once per week",0.14,IF('6 months'!BR:BR="2-4 times per week",0.43,IF('6 months'!BR:BR="more than 4 times per week",0.8)))))</f>
        <v>0.08</v>
      </c>
      <c r="BS48">
        <f>IF('6 months'!BS:BS="Never/less than 1 per month",0.02,IF('6 months'!BS:BS="1-3 per month",0.08,IF('6 months'!BS:BS="once per week",0.14,IF('6 months'!BS:BS="2-4 per week",0.43,IF('6 months'!BS:BS="more than 4 per week",0.8)))))</f>
        <v>0.08</v>
      </c>
      <c r="BT48">
        <f>IF('6 months'!BT:BT="Never/less than 1/month",0.02,IF('6 months'!BT:BT="1-3 times per month",0.08,IF('6 months'!BT:BT="once per week",0.14,IF('6 months'!BT:BT="2-6 times/week",0.8,IF('6 months'!BT:BT="1 or more per day",1)))))</f>
        <v>0.02</v>
      </c>
      <c r="BU48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0.08</v>
      </c>
      <c r="BV48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48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48">
        <f>IF('6 months'!BX:BX="Never/less than 1 per month",0.02,IF('6 months'!BX:BX="1-3 per month",0.08,IF('6 months'!BX:BX="once per week",0.14,IF('6 months'!BX:BX="2-4 per week",0.43,IF('6 months'!BX:BX="more than 4 per week",0.8)))))</f>
        <v>0.02</v>
      </c>
      <c r="BY48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0.02</v>
      </c>
      <c r="BZ48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48">
        <f>IF('6 months'!CA:CA="Never/less than 1 per month",0.02,IF('6 months'!CA:CA="1-3 per month",0.08,IF('6 months'!CA:CA="once per week",0.14,IF('6 months'!CA:CA="2-4 per week",0.43,IF('6 months'!CA:CA="more than 4 per week",0.8)))))</f>
        <v>0.08</v>
      </c>
      <c r="CB48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48">
        <f>IF('6 months'!CC:CC="Never/less than 1 per month",0.02,IF('6 months'!CC:CC="1-3 per month",0.08,IF('6 months'!CC:CC="one per week",0.14,IF('6 months'!CC:CC="2-6 per week",0.8,IF('6 months'!CC:CC="1 or more per day",1)))))</f>
        <v>0.02</v>
      </c>
      <c r="CD48">
        <f>IF('6 months'!CD:CD="Never/less than 1/month",0.02,IF('6 months'!CD:CD="1-3 times/month",0.08,IF('6 months'!CD:CD="once per week",0.14,IF('6 months'!CD:CD="2-4 times/week",0.43,IF('6 months'!CD:CD="more than 4 times/week",0.8)))))</f>
        <v>0.02</v>
      </c>
      <c r="CE48">
        <f>IF('6 months'!CE:CE="Never/less than 1 per month",0.02,IF('6 months'!CE:CE="1-3 per month",0.08,IF('6 months'!CE:CE="1 per week",0.14,IF('6 months'!CE:CE="2-4 per week",0.8,IF('6 months'!CE:CE="more than 4 per week",0.8)))))</f>
        <v>0.08</v>
      </c>
      <c r="CF48">
        <f>IF('6 months'!CF:CF="Never/less than 1 per month",0.02,IF('6 months'!CF:CF="1-3 per month",0.08,IF('6 months'!CF:CF="once per week",0.14,IF('6 months'!CF:CF="2-4 per week",0.43,IF('6 months'!CF:CF="more than 4 per week",0.8)))))</f>
        <v>0.02</v>
      </c>
      <c r="CG48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0.02</v>
      </c>
      <c r="CH48">
        <f>IF('6 months'!CH:CH="Never/less than once per month",0.02,IF('6 months'!CH:CH="1-3 times per month",0.08,IF('6 months'!CH:CH="once per week",0.14,IF('6 months'!CH:CH="more than once week",0.43))))</f>
        <v>0.02</v>
      </c>
      <c r="CI48">
        <f>IF('6 months'!CI:CI="Never/less than once per month",0.02,IF('6 months'!CI:CI="1-3 times per month",0.08,IF('6 months'!CI:CI="once per week",0.14,IF('6 months'!CI:CI="more than once week",0.43))))</f>
        <v>0.02</v>
      </c>
      <c r="CJ48">
        <f>IF('6 months'!CJ:CJ="Never/less than 1/month",0.02,IF('6 months'!CJ:CJ="1-3 times per month",0.08,IF('6 months'!CJ:CJ="once per week",0.14,IF('6 months'!CJ:CJ="2-6 times/week",0.8,IF('6 months'!CJ:CJ="1 or more per day",1)))))</f>
        <v>1</v>
      </c>
      <c r="CK48">
        <f>IF('6 months'!CK:CK="Never/less than 1 per month",0.02,IF('6 months'!CK:CK="1-3 per month",0.08,IF('6 months'!CK:CK="one per week",0.14,IF('6 months'!CK:CK="2-6 per week",0.8,IF('6 months'!CK:CK="1 or more per day",1)))))</f>
        <v>0.02</v>
      </c>
      <c r="CL48">
        <f>IF('6 months'!CL:CL="Never/less than 1 per month",0.02,IF('6 months'!CL:CL="1-3 per month",0.08,IF('6 months'!CL:CL="one per week",0.14,IF('6 months'!CL:CL="2-6 per week",0.8,IF('6 months'!CL:CL="1 or more per day",1)))))</f>
        <v>0.02</v>
      </c>
      <c r="CM48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48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48">
        <f>IF('6 months'!CO:CO="Never/less than 1 per month",0.02,IF('6 months'!CO:CO="1-3 per month",0.08,IF('6 months'!CO:CO="1 per week",0.14,IF('6 months'!CO:CO="more than 1 per week",0.8))))</f>
        <v>0.02</v>
      </c>
      <c r="CP48">
        <f>IF('6 months'!CP:CP="Never/less than 1 per month",0.02,IF('6 months'!CP:CP="1-3 per month",0.08,IF('6 months'!CP:CP="1 per week",0.14,IF('6 months'!CP:CP="2-4 per week",0.8,IF('6 months'!CP:CP="more than 4 per week",0.8)))))</f>
        <v>0.8</v>
      </c>
      <c r="CQ48">
        <f>IF('6 months'!CQ:CQ="Never/less than once per month",0.02,IF('6 months'!CQ:CQ="1-3 times per month",0.08,IF('6 months'!CQ:CQ="once per week",0.14,IF('6 months'!CQ:CQ="more than once week",0.43))))</f>
        <v>0.02</v>
      </c>
      <c r="CR48">
        <f>IF('6 months'!CR:CR="Never/less than 1/month",0.02,IF('6 months'!CR:CR="1-3 times/month",0.08,IF('6 months'!CR:CR="once per week",0.14,IF('6 months'!CR:CR="2-4 times/week",0.43,IF('6 months'!CR:CR="more than 4 times/week",0.8)))))</f>
        <v>0.02</v>
      </c>
      <c r="CS48">
        <f>IF('6 months'!CS:CS="Never/less than 1 per month",0.02,IF('6 months'!CS:CS="1-3 per month",0.08,IF('6 months'!CS:CS="one per week",0.14,IF('6 months'!CS:CS="2-4 per week",0.43,IF('6 months'!CS:CS="more than 4 per week",0.8)))))</f>
        <v>0.14000000000000001</v>
      </c>
      <c r="CT48">
        <f>IF('6 months'!CT:CT="Never/less than 1 per month",0.02,IF('6 months'!CT:CT="1-3 per month",0.08,IF('6 months'!CT:CT="1 per week",0.14,IF('6 months'!CT:CT="more than 1 per week",0.8))))</f>
        <v>0.02</v>
      </c>
      <c r="CU48">
        <f>IF('6 months'!CU:CU="Never/less than 1/month",0.02,IF('6 months'!CU:CU="1-3 times per month",0.08,IF('6 months'!CU:CU="once per week",0.14,IF('6 months'!CU:CU="2-6 times/week",0.8,IF('6 months'!CU:CU="1 or more per day",1)))))</f>
        <v>0.02</v>
      </c>
      <c r="CV48">
        <f>IF('6 months'!CV:CV="Never/less than 1/month",0.02,IF('6 months'!CV:CV="1-3 times/month",0.08,IF('6 months'!CV:CV="once per week",0.14,IF('6 months'!CV:CV="2-4 times/week",0.43,IF('6 months'!CV:CV="more than 4 times/week",0.8)))))</f>
        <v>0.02</v>
      </c>
      <c r="CW48">
        <f>IF('6 months'!CW:CW="Never/less than 1 per month",0.02,IF('6 months'!CW:CW="1-3 per month",0.08,IF('6 months'!CW:CW="1 per week",0.14,IF('6 months'!CW:CW="more than 1 per week",0.8))))</f>
        <v>0.02</v>
      </c>
      <c r="CX48">
        <f>IF('6 months'!CX:CX="Never/less than once per month",0.02,IF('6 months'!CX:CX="1-3 times per month",0.08,IF('6 months'!CX:CX="once per week",0.14,IF('6 months'!CX:CX="more than once week",0.43))))</f>
        <v>0.02</v>
      </c>
      <c r="CY48">
        <f>IF('6 months'!CY:CY="Never/less than 1 per month",0.02,IF('6 months'!CY:CY="1-3 per month",0.08,IF('6 months'!CY:CY="once per week",0.14,IF('6 months'!CY:CY="2-4 per week",0.43,IF('6 months'!CY:CY="more than 4 per week",0.8)))))</f>
        <v>0.43</v>
      </c>
      <c r="CZ48">
        <f>IF('6 months'!CZ:CZ="Never/less than 1 per month",0.02,IF('6 months'!CZ:CZ="1-3 per month",0.08,IF('6 months'!CZ:CZ="1-4 per week",0.43,IF('6 months'!CZ:CZ="more than 4 per week",0.8))))</f>
        <v>0.02</v>
      </c>
      <c r="DA48">
        <f>IF('6 months'!DA:DA="Never/less than 1 per month",0.02,IF('6 months'!DA:DA="1-3 per month",0.08,IF('6 months'!DA:DA="once per week",0.14,IF('6 months'!DA:DA="2-4 per week",0.43,IF('6 months'!DA:DA="more than 4 per week",0.8)))))</f>
        <v>0.43</v>
      </c>
      <c r="DB48">
        <f>IF('6 months'!DB:DB="Never/less than 1 per month",0.02,IF('6 months'!DB:DB="1-3 per month",0.08,IF('6 months'!DB:DB="1-4 per week",0.43,IF('6 months'!DB:DB="more than 4 per week",0.8))))</f>
        <v>0.02</v>
      </c>
      <c r="DC48">
        <f>IF('6 months'!DC:DC="Never/less than 1 per month",0.02,IF('6 months'!DC:DC="1-3 per month",0.08,IF('6 months'!DC:DC="once per week",0.14,IF('6 months'!DC:DC="2-4 per week",0.43,IF('6 months'!DC:DC="more than 4 per week",0.8)))))</f>
        <v>0.08</v>
      </c>
      <c r="DD48">
        <v>1</v>
      </c>
      <c r="DE48">
        <f>IF('6 months'!DE:DE="Never/less than 1 per month",0.02,IF('6 months'!DE:DE="1-3 per month",0.08,IF('6 months'!DE:DE="1 per week",0.14,IF('6 months'!DE:DE="2-4 per week",0.8,IF('6 months'!DE:DE="more than 4 per week",0.8)))))</f>
        <v>0.02</v>
      </c>
      <c r="DF48">
        <f>IF('6 months'!DF:DF="Never/less than once per month",0.02,IF('6 months'!DF:DF="1-3 times per month",0.08,IF('6 months'!DF:DF="once per week",0.14,IF('6 months'!DF:DF="more than once week",0.43))))</f>
        <v>0.02</v>
      </c>
      <c r="DG48">
        <f>IF('6 months'!DG:DG="Never/less than 1 per month",0.02,IF('6 months'!DG:DG="1-3 per month",0.08,IF('6 months'!DG:DG="1 per week",0.14,IF('6 months'!DG:DG="more than 1 per week",0.8))))</f>
        <v>0.08</v>
      </c>
      <c r="DH48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48">
        <f>IF('6 months'!DI:DI="Never/less than 1/month",0.02,IF('6 months'!DI:DI="1-3 times/month",0.08,IF('6 months'!DI:DI="once per week",0.14,IF('6 months'!DI:DI="2-4 times/week",0.43,IF('6 months'!DI:DI="1 or more per day",1)))))</f>
        <v>0.02</v>
      </c>
      <c r="DJ48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48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0.08</v>
      </c>
      <c r="DL48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48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48">
        <f>IF('6 months'!DN:DN="Never/less than 1 per month",0.02,IF('6 months'!DN:DN="1-3 per month",0.08,IF('6 months'!DN:DN="one per week",0.14,IF('6 months'!DN:DN="2-4 per week",0.43,IF('6 months'!DN:DN="more than 4 per week",0.8)))))</f>
        <v>0.02</v>
      </c>
      <c r="DO48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48">
        <f>IF('6 months'!DP:DP="Never/less than 1 per month",0.02,IF('6 months'!DP:DP="1-3 per month",0.08,IF('6 months'!DP:DP="once per week",0.14,IF('6 months'!DP:DP="2-4 per week",0.43,IF('6 months'!DP:DP="more than 4 per week",0.8)))))</f>
        <v>0.43</v>
      </c>
      <c r="DQ48">
        <f>IF('6 months'!DQ:DQ="Never/less than 1 per month",0.02,IF('6 months'!DQ:DQ="1-3 per month",0.08,IF('6 months'!DQ:DQ="once per week",0.14,IF('6 months'!DQ:DQ="2-4 per week",0.43,IF('6 months'!DQ:DQ="more than 4  per week",0.8)))))</f>
        <v>0.02</v>
      </c>
      <c r="DR48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48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48">
        <f>IF('6 months'!DT:DT="Never/less than 1 per month",0.02,IF('6 months'!DT:DT="1-3 per month",0.08,IF('6 months'!DT:DT="once per week",0.14,IF('6 months'!DT:DT="2-4 per week",0.43,IF('6 months'!DT:DT="more than 4  per week",0.8)))))</f>
        <v>0.02</v>
      </c>
      <c r="DU48">
        <f>IF('6 months'!DU:DU="Never/less than 1 per month",0.02,IF('6 months'!DU:DU="1-3 per month",0.08,IF('6 months'!DU:DU="one per week",0.14,IF('6 months'!DU:DU="2-6 per week",0.8,IF('6 months'!DU:DU="1 or more per day",1)))))</f>
        <v>0.08</v>
      </c>
      <c r="DV48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0.14000000000000001</v>
      </c>
      <c r="DW48">
        <f>IF('6 months'!DW:DW="Never/less than 1 per month",0.02,IF('6 months'!DW:DW="1-3 per month",0.08,IF('6 months'!DW:DW="once per week",0.14,IF('6 months'!DW:DW="2-4 per week",0.43,IF('6 months'!DW:DW="more than 4 per week",0.8)))))</f>
        <v>0.02</v>
      </c>
      <c r="DX48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48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48">
        <f>IF('6 months'!DZ:DZ="Never/less than 1/month",0.02,IF('6 months'!DZ:DZ="1-3 times/month",0.08,IF('6 months'!DZ:DZ="once per week",0.14,IF('6 months'!DZ:DZ="2-4 times/week",0.43,IF('6 months'!DZ:DZ="more than 4 times/week",0.8)))))</f>
        <v>0.02</v>
      </c>
      <c r="EA48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48">
        <f>IF('6 months'!EB:EB="Never/less than 1 per month",0.02,IF('6 months'!EB:EB="1-3 per month",0.08,IF('6 months'!EB:EB="once per week",0.14,IF('6 months'!EB:EB="2-4 per week",0.43,IF('6 months'!EB:EB="more than 4 per week",0.8)))))</f>
        <v>0.02</v>
      </c>
      <c r="EC48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48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48">
        <f>IF('6 months'!EE:EE="Never/less than 1/month",0.02,IF('6 months'!EE:EE="1-3 times per month",0.08,IF('6 months'!EE:EE="once per week",0.14,IF('6 months'!EE:EE="2-6 times/week",0.8,IF('6 months'!EE:EE="1 or more per day",1)))))</f>
        <v>0.02</v>
      </c>
      <c r="EF48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48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48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48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3</v>
      </c>
      <c r="EJ48">
        <f>IF('6 months'!EJ:EJ="Never/less than once per month",0.02,IF('6 months'!EJ:EJ="1-3 times per month",0.08,IF('6 months'!EJ:EJ="once per week",0.14,IF('6 months'!EJ:EJ="more than once week",0.43))))</f>
        <v>0.02</v>
      </c>
      <c r="EK48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48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0.02</v>
      </c>
      <c r="EM48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0.14000000000000001</v>
      </c>
      <c r="EN48">
        <f>IF('6 months'!EN:EN="Never/less than 1 per month",0.02,IF('6 months'!EN:EN="1-3 per month",0.08,IF('6 months'!EN:EN="1 per week",0.14,IF('6 months'!EN:EN="2-4 per week",0.8,IF('6 months'!EN:EN="more than 4 per week",0.8)))))</f>
        <v>0.02</v>
      </c>
      <c r="EO48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0.02</v>
      </c>
      <c r="EP48">
        <f>IF('6 months'!EP:EP="Never/less than 1/month",0.02,IF('6 months'!EP:EP="1-3 times/month",0.08,IF('6 months'!EP:EP="once per week",0.14,IF('6 months'!EP:EP="2-4 times/week",0.43,IF('6 months'!EP:EP="more than 4 times/week",0.8)))))</f>
        <v>0.02</v>
      </c>
      <c r="EQ48">
        <f>IF('6 months'!EQ:EQ="Never/less than 1/month",0.02,IF('6 months'!EQ:EQ="1-3 times/month",0.08,IF('6 months'!EQ:EQ="once per week",0.14,IF('6 months'!EQ:EQ="2-4 times/week",0.43,IF('6 months'!EQ:EQ="more than 4 times/week",0.8)))))</f>
        <v>0.02</v>
      </c>
    </row>
    <row r="49" spans="1:147" x14ac:dyDescent="0.25">
      <c r="A49">
        <v>240</v>
      </c>
      <c r="B49">
        <f>IF('6 months'!B:B="Never/less than 1/month",0.02,IF('6 months'!B:B="1-3 times per month",0.08,IF('6 months'!B:B="once per week",0.14,IF('6 months'!B:B="2-6 times/week",0.8,IF('6 months'!B:B="1 or more per day",1)))))</f>
        <v>0.02</v>
      </c>
      <c r="C49">
        <f>IF('6 months'!C:C="Never/less than 1/month",0.02,IF('6 months'!C:C="1-3 times per month",0.08,IF('6 months'!C:C="once per week",0.14,IF('6 months'!C:C="2-6 times/week",0.8,IF('6 months'!C:C="1 or more per day",1)))))</f>
        <v>0.14000000000000001</v>
      </c>
      <c r="D49">
        <f>IF('6 months'!D:D="Never/less than 1/month",0.02,IF('6 months'!D:D="1-3 times per month",0.08,IF('6 months'!D:D="once per week",0.14,IF('6 months'!D:D="2-6 times/week",0.8,IF('6 months'!D:D="1 or more per day",1)))))</f>
        <v>0.02</v>
      </c>
      <c r="E49">
        <f>IF('6 months'!E:E="Never/less than 1 per month",0.02,IF('6 months'!E:E="1-3 per month",0.08,IF('6 months'!E:E="once per week",0.14,IF('6 months'!E:E="2-4 per week",0.43,IF('6 months'!E:E="1 or more per day",1)))))</f>
        <v>0.02</v>
      </c>
      <c r="F49">
        <f>IF('6 months'!F:F="Never/less than 1/month",0.02,IF('6 months'!F:F="1-3 times/month",0.08,IF('6 months'!F:F="once per week",0.14,IF('6 months'!F:F="2-4 times/week",0.43,IF('6 months'!F:F="more than 4 times/week",0.8)))))</f>
        <v>0.43</v>
      </c>
      <c r="G49">
        <f>IF('6 months'!G:G="Never/less than 1/month",0.02,IF('6 months'!G:G="1-3 times per month",0.08,IF('6 months'!G:G="once per week",0.14,IF('6 months'!G:G="2-6 times/week",0.8,IF('6 months'!G:G="1 or more per day",1)))))</f>
        <v>0.14000000000000001</v>
      </c>
      <c r="H49">
        <f>IF('6 months'!H:H="Never/less than 1 per month",0.02,IF('6 months'!H:H="1-3 per month",0.08,IF('6 months'!H:H="once per week",0.14,IF('6 months'!H:H="2-4 per week",0.43,IF('6 months'!H:H="more than 4 per week",0.8)))))</f>
        <v>0.08</v>
      </c>
      <c r="I49">
        <f>IF('6 months'!I:I="Never/less than 1 per month",0.02,IF('6 months'!I:I="1-3 per month",0.08,IF('6 months'!I:I="once per week",0.14,IF('6 months'!I:I="2-4 per week",0.43,IF('6 months'!I:I="more than 4 per week",0.8)))))</f>
        <v>0.02</v>
      </c>
      <c r="J49">
        <f>IF('6 months'!J:J="Never/less than 1 per month",0.02,IF('6 months'!J:J="1-3 per month",0.08,IF('6 months'!J:J="once per week",0.14,IF('6 months'!J:J="2-4 per week",0.43,IF('6 months'!J:J="more than 4 per week",0.8)))))</f>
        <v>0.08</v>
      </c>
      <c r="K49">
        <f>IF('6 months'!K:K="Never/less than 1 per month",0.02,IF('6 months'!K:K="1-3 per month",0.08,IF('6 months'!K:K="1 per week",0.14,IF('6 months'!K:K="2-4 per week",0.8,IF('6 months'!K:K="more than 4 per week",0.8)))))</f>
        <v>0.02</v>
      </c>
      <c r="L49">
        <f>IF('6 months'!L:L="Never/less than 1/month",0.02,IF('6 months'!L:L="1-3 times/month",0.08,IF('6 months'!L:L="once per week",0.14,IF('6 months'!L:L="2-4 times/week",0.43,IF('6 months'!L:L="more than 4 times/week",0.8)))))</f>
        <v>0.08</v>
      </c>
      <c r="M49">
        <f>IF('6 months'!M:M="Never/less than 1/month",0.02,IF('6 months'!M:M="1-3 times/month",0.08,IF('6 months'!M:M="once per week",0.14,IF('6 months'!M:M="2-4 times/week",0.43,IF('6 months'!M:M="more than 4 times/week",0.8)))))</f>
        <v>0.08</v>
      </c>
      <c r="N49">
        <f>IF('6 months'!N:N="Never/less than 1 per month",0.02,IF('6 months'!N:N="1-3 per month",0.08,IF('6 months'!N:N="1 per week",0.14,IF('6 months'!N:N="2-4 per week",0.8,IF('6 months'!N:N="more than 4 per week",0.8)))))</f>
        <v>0.02</v>
      </c>
      <c r="O49">
        <f>IF('6 months'!O:O="Never/less than 1 per month",0.02,IF('6 months'!O:O="1-3 per month",0.08,IF('6 months'!O:O="one per week",0.14,IF('6 months'!O:O="2-6 per week",0.8,IF('6 months'!O:O="1 or more per day",1)))))</f>
        <v>0.02</v>
      </c>
      <c r="P49">
        <f>IF('6 months'!P:P="Never/less than 1 per month",0.02,IF('6 months'!P:P="1-3 per month",0.08,IF('6 months'!P:P="once per week",0.14,IF('6 months'!P:P="2-4 per week",0.43,IF('6 months'!P:P="more than 4 per week",0.8)))))</f>
        <v>0.02</v>
      </c>
      <c r="Q49">
        <f>IF('6 months'!Q:Q="Never/less than 1 per month",0.02,IF('6 months'!Q:Q="1-3 per month",0.08,IF('6 months'!Q:Q="1 per week",0.14,IF('6 months'!Q:Q="2-6 per week",0.8,IF('6 months'!Q:Q="1 per day",1,IF('6 months'!Q:Q="more than 1 per day",2.5))))))</f>
        <v>0.02</v>
      </c>
      <c r="R49">
        <f>IF('6 months'!R:R="Never/less than once per month",0.02,IF('6 months'!R:R="1-3 times per month",0.08,IF('6 months'!R:R="once per week",0.14,IF('6 months'!R:R="more than once week",0.43))))</f>
        <v>0.02</v>
      </c>
      <c r="S49">
        <f>IF('6 months'!S:S="Never/less than 1 per month",0.02,IF('6 months'!S:S="1-3 per month",0.08,IF('6 months'!S:S="1 per week",0.14,IF('6 months'!S:S="more than 1 per week",0.8))))</f>
        <v>0.14000000000000001</v>
      </c>
      <c r="T49">
        <f>IF('6 months'!T:T="Never/less than once per month",0.02,IF('6 months'!T:T="1-3 times per month",0.08,IF('6 months'!T:T="once per week",0.14,IF('6 months'!T:T="more than once week",0.43))))</f>
        <v>0.08</v>
      </c>
      <c r="U49">
        <f>IF('6 months'!U:U="Never/less than 1/month",0.02,IF('6 months'!U:U="1-3 times/month",0.08,IF('6 months'!U:U="once per week",0.14,IF('6 months'!U:U="2-4 times/week",0.43,IF('6 months'!U:U="more than 4 times/week",0.8)))))</f>
        <v>0.08</v>
      </c>
      <c r="V49">
        <f>IF('6 months'!V:V="Never/less than 1/month",0.02,IF('6 months'!V:V="1-3 times/month",0.08,IF('6 months'!V:V="once per week",0.14,IF('6 months'!V:V="2-4 times/week",0.43,IF('6 months'!V:V="more than 4 times/week",0.8)))))</f>
        <v>0.02</v>
      </c>
      <c r="W49">
        <f>IF('6 months'!W:W="Never/less than 1/month",0.02,IF('6 months'!W:W="1-3 times/month",0.08,IF('6 months'!W:W="once per week",0.14,IF('6 months'!W:W="2-4 times/week",0.43,IF('6 months'!W:W="more than 4 times/week",0.8)))))</f>
        <v>0.02</v>
      </c>
      <c r="X49">
        <f>IF('6 months'!X:X="Never/less than 1 per month",0.02,IF('6 months'!X:X="1 per week or less",0.14,IF('6 months'!X:X="2-6 per week",0.8,IF('6 months'!X:X="1 per day",1,IF('6 months'!X:X="2-3 per day",2.5,IF('6 months'!X:X="more than 3 per day",3.5))))))</f>
        <v>0.02</v>
      </c>
      <c r="Y49">
        <f>IF('6 months'!Y:Y="Never/less than 1 per month",0.02,IF('6 months'!Y:Y="1-3 per month",0.08,IF('6 months'!Y:Y="once per week",0.14,IF('6 months'!Y:Y="2-4 per week",0.43,IF('6 months'!Y:Y="more than 4 per week",0.8)))))</f>
        <v>0.02</v>
      </c>
      <c r="Z49">
        <f>IF('6 months'!Z:Z="Never/less than 1 per month",0.02,IF('6 months'!Z:Z="1-3 per month",0.08,IF('6 months'!Z:Z="once per week",0.14,IF('6 months'!Z:Z="2-4 per week",0.43,IF('6 months'!Z:Z="more than 4 per week",0.8)))))</f>
        <v>0.14000000000000001</v>
      </c>
      <c r="AA49">
        <f>IF('6 months'!AA:AA="Never/less than 1 per month",0.02,IF('6 months'!AA:AA="1-3 per month",0.08,IF('6 months'!AA:AA="once per week",0.14,IF('6 months'!AA:AA="2-4 per week",0.43,IF('6 months'!AA:AA="more than 4 per week",0.8)))))</f>
        <v>0.43</v>
      </c>
      <c r="AB49">
        <f>IF('6 months'!AB:AB="Never/less than 1 per month",0.02,IF('6 months'!AB:AB="1-3 per month",0.08,IF('6 months'!AB:AB="once per week",0.14,IF('6 months'!AB:AB="2-4 per week",0.43,IF('6 months'!AB:AB="more than 4 per week",0.8)))))</f>
        <v>0.43</v>
      </c>
      <c r="AC49">
        <f>IF('6 months'!AC:AC="Never/less than 1 per month",0.02,IF('6 months'!AC:AC="1-3 per month",0.08,IF('6 months'!AC:AC="once per week",0.14,IF('6 months'!AC:AC="2-4 per week",0.43,IF('6 months'!AC:AC="more than 4 per week",0.8)))))</f>
        <v>0.08</v>
      </c>
      <c r="AD49">
        <f>IF('6 months'!AD:AD="Never/less than 1 per month",0.02,IF('6 months'!AD:AD="1-3 per month",0.08,IF('6 months'!AD:AD="one per week",0.14,IF('6 months'!AD:AD="2-4 per week",0.43,IF('6 months'!AD:AD="more than 4 per week",0.8)))))</f>
        <v>0.08</v>
      </c>
      <c r="AE49">
        <f>IF('6 months'!AE:AE="Never/less than 1 per month",0.02,IF('6 months'!AE:AE="1 per week or less",0.14,IF('6 months'!AE:AE="2-6 per week",0.8,IF('6 months'!AE:AE="1 per day",1,IF('6 months'!AE:AE="2-3 per day",2.5,IF('6 months'!AE:AE="more than 3 per day",3.5))))))</f>
        <v>0.02</v>
      </c>
      <c r="AF49">
        <f>IF('6 months'!AF:AF="Never/less than 1 per month",0.02,IF('6 months'!AF:AF="1-3 per month",0.08,IF('6 months'!AF:AF="one per week",0.14,IF('6 months'!AF:AF="2-6 per week",0.8,IF('6 months'!AF:AF="1 or more per day",1)))))</f>
        <v>0.08</v>
      </c>
      <c r="AG49">
        <f>IF('6 months'!AG:AG="never/less than 1 per month",0.02,IF('6 months'!AG:AG="1-3 times per month",0.08,IF('6 months'!AG:AG="once per week",0.14,IF('6 months'!AG:AG="2-4 times per week",0.43,IF('6 months'!AG:AG="more than 4 times per week",0.8)))))</f>
        <v>0.08</v>
      </c>
      <c r="AH49">
        <f>IF('6 months'!AH:AH="Never/less than 1 per month",0.02,IF('6 months'!AH:AH="1-3 per month",0.08,IF('6 months'!AH:AH="1 per week",0.14,IF('6 months'!AH:AH="2-4 per week",0.43,IF('6 months'!AH:AH="5-7 per week",0.8,IF('6 months'!AH:AH="more than 1 per day",1))))))</f>
        <v>0.02</v>
      </c>
      <c r="AI49">
        <f>IF('6 months'!AI:AI="Never/less than once per month",0.02,IF('6 months'!AI:AI="1-3 times per month",0.08,IF('6 months'!AI:AI="once per week",0.14,IF('6 months'!AI:AI="more than once week",0.43))))</f>
        <v>0.02</v>
      </c>
      <c r="AJ49">
        <f>IF('6 months'!AJ:AJ="Never/less than 1/month",0.02,IF('6 months'!AJ:AJ="1-3 times/month",0.08,IF('6 months'!AJ:AJ="once per week",0.14,IF('6 months'!AJ:AJ="2-4 times/week",0.43,IF('6 months'!AJ:AJ="more than 4 times/week",0.8)))))</f>
        <v>0.02</v>
      </c>
      <c r="AK49">
        <f>IF('6 months'!AK:AK="Never/less than 1 per month",0.02,IF('6 months'!AK:AK="1-3 per month",0.08,IF('6 months'!AK:AK="one per week",0.14,IF('6 months'!AK:AK="2-6 per week",0.8,IF('6 months'!AK:AK="1 or more per day",1)))))</f>
        <v>0.02</v>
      </c>
      <c r="AL49">
        <f>IF('6 months'!AL:AL="Never/less than 1/month",0.02,IF('6 months'!AL:AL="1-3 times/month",0.08,IF('6 months'!AL:AL="once per week",0.14,IF('6 months'!AL:AL="2-4 times/week",0.43,IF('6 months'!AL:AL="more than 4 times/week",0.8)))))</f>
        <v>0.14000000000000001</v>
      </c>
      <c r="AM49">
        <f>IF('6 months'!AM:AM="Never/less than 1 per month",0.02,IF('6 months'!AM:AM="1-3 per month",0.08,IF('6 months'!AM:AM="one per week",0.14,IF('6 months'!AM:AM="2-6 per week",0.8,IF('6 months'!AM:AM="1 or more per day",1)))))</f>
        <v>0.02</v>
      </c>
      <c r="AN49">
        <f>IF('6 months'!AN:AN="Never/less than 1 per month",0.02,IF('6 months'!AN:AN="1-3 per month",0.08,IF('6 months'!AN:AN="1 per week",0.14,IF('6 months'!AN:AN="2-4 per week",0.8,IF('6 months'!AN:AN="more than 4 per week",0.8)))))</f>
        <v>0.08</v>
      </c>
      <c r="AO49">
        <f>IF('6 months'!AO:AO="Never/less than 1 per month",0.02,IF('6 months'!AO:AO="1-3 per month",0.08,IF('6 months'!AO:AO="once per week",0.14,IF('6 months'!AO:AO="2-4 per week",0.43,IF('6 months'!AO:AO="more than 4 per week",0.8)))))</f>
        <v>0.02</v>
      </c>
      <c r="AP49">
        <f>IF('6 months'!AP:AP="Never/less than 1 per month",0.02,IF('6 months'!AP:AP="1-3 per month",0.08,IF('6 months'!AP:AP="1 per week",0.14,IF('6 months'!AP:AP="more than 1 per week",0.8))))</f>
        <v>0.02</v>
      </c>
      <c r="AQ49">
        <f>IF('6 months'!AQ:AQ="never/less than 1 per month",0.02,IF('6 months'!AQ:AQ="1-3 times per month",0.08,IF('6 months'!AQ:AQ="once per week",0.14,IF('6 months'!AQ:AQ="2-4 imes/week",0.43,IF('6 months'!AQ:AQ="more than 4 times per week",0.8)))))</f>
        <v>0.02</v>
      </c>
      <c r="AR49">
        <f>IF('6 months'!AR:AR="Never/less than 1 per month",0.02,IF('6 months'!AR:AR="1 per week or less",0.14,IF('6 months'!AR:AR="2-6 per week",0.8,IF('6 months'!AR:AR="1 per day",1,IF('6 months'!AR:AR="2-3 per day",2.5,IF('6 months'!AR:AR="more than 3 per day",3.5))))))</f>
        <v>0.02</v>
      </c>
      <c r="AS49">
        <f>IF('6 months'!AS:AS="Never/less than 1 per month",0.02,IF('6 months'!AS:AS="1-3 per month",0.08,IF('6 months'!AS:AS="1 per week",0.14,IF('6 months'!AS:AS="2-4 per week",0.43,IF('6 months'!AS:AS="more than 4 per week",0.8)))))</f>
        <v>0.02</v>
      </c>
      <c r="AT49">
        <f>IF('6 months'!AT:AT="Never/less than 1 per month",0.02,IF('6 months'!AT:AT="1-3 per month",0.08,IF('6 months'!AT:AT="1-4 per week",0.43,IF('6 months'!AT:AT="more than 4 per week",0.8))))</f>
        <v>0.02</v>
      </c>
      <c r="AU49">
        <f>IF('6 months'!AU:AU="Never/less than 1 per month",0.02,IF('6 months'!AU:AU="1-3 per month",0.08,IF('6 months'!AU:AU="once per week",0.14,IF('6 months'!AU:AU="2-4 per week",0.43,IF('6 months'!AU:AU="more than 4 per week",0.8)))))</f>
        <v>0.08</v>
      </c>
      <c r="AV49">
        <f>IF('6 months'!AV:AV="Never/less than 1 per month",0.02,IF('6 months'!AV:AV="1-3 per month",0.08,IF('6 months'!AV:AV="one per week",0.14,IF('6 months'!AV:AV="2-6 per week",0.8,IF('6 months'!AV:AV="1 or more per day",1)))))</f>
        <v>0.02</v>
      </c>
      <c r="AW49">
        <f>IF('6 months'!AW:AW="Never/less than 1 per month",0.02,IF('6 months'!AW:AW="1-3 per month",0.08,IF('6 months'!AW:AW="once per week",0.14,IF('6 months'!AW:AW="2-4 per week",0.43,IF('6 months'!AW:AW="more than 4 per week",0.8)))))</f>
        <v>0.8</v>
      </c>
      <c r="AX49">
        <f>IF('6 months'!AX:AX="Never/less than 1 per month",0.02,IF('6 months'!AX:AX="1-3 per month",0.08,IF('6 months'!AX:AX="once per week",0.14,IF('6 months'!AX:AX="2-4 per week",0.43,IF('6 months'!AX:AX="more than 4 per week",0.8)))))</f>
        <v>0.02</v>
      </c>
      <c r="AY49">
        <f>IF('6 months'!AY:AY="Never/less than 1 per month",0.02,IF('6 months'!AY:AY="1-3 per month",0.08,IF('6 months'!AY:AY="1 per week",0.14,IF('6 months'!AY:AY="2-4 per week",0.43,IF('6 months'!AY:AY="more than 4 per week",0.8)))))</f>
        <v>0.02</v>
      </c>
      <c r="AZ49">
        <f>IF('6 months'!AZ:AZ="Never/less than 1 per month",0.02,IF('6 months'!AZ:AZ="1-3 per month",0.08,IF('6 months'!AZ:AZ="once per week",0.14,IF('6 months'!AZ:AZ="2-4 per week",0.43,IF('6 months'!AZ:AZ="more than 4 per week",0.8)))))</f>
        <v>0.02</v>
      </c>
      <c r="BA49">
        <f>IF('6 months'!BA:BA="Never/less than 1 per month",0.02,IF('6 months'!BA:BA="1-3 per month",0.08,IF('6 months'!BA:BA="1 per week",0.14,IF('6 months'!BA:BA="2-4 per week",0.8,IF('6 months'!BA:BA="more than 4 per week",0.8)))))</f>
        <v>0.14000000000000001</v>
      </c>
      <c r="BB49">
        <f>IF('6 months'!BB:BB="Never/less than 1 per month",0.02,IF('6 months'!BB:BB="1-3 per month",0.08,IF('6 months'!BB:BB="1 per week",0.14,IF('6 months'!BB:BB="2-4 per week",0.8,IF('6 months'!BB:BB="more than 4 per week",0.8)))))</f>
        <v>0.02</v>
      </c>
      <c r="BC49">
        <f>IF('6 months'!BC:BC="Never/less than 1 per month",0.02,IF('6 months'!BC:BC="1-3 per month",0.08,IF('6 months'!BC:BC="once per week",0.14,IF('6 months'!BC:BC="2-4 per week",0.43,IF('6 months'!BC:BC="more than 4 per week",0.8)))))</f>
        <v>0.02</v>
      </c>
      <c r="BD49">
        <f>IF('6 months'!BD:BD="Never/less than 1 per month",0.02,IF('6 months'!BD:BD="1-3 per month",0.08,IF('6 months'!BD:BD="1 per week",0.14,IF('6 months'!BD:BD="more than 1 per week",0.8))))</f>
        <v>0.08</v>
      </c>
      <c r="BE49">
        <f>IF('6 months'!BE:BE="Never/less than 1 per month",0.02,IF('6 months'!BE:BE="1-3 per month",0.08,IF('6 months'!BE:BE="1 per week",0.14,IF('6 months'!BE:BE="more than 1 per week",0.8))))</f>
        <v>0.02</v>
      </c>
      <c r="BF49">
        <f>IF('6 months'!BF:BF="Never/less than 1/month",0.02,IF('6 months'!BF:BF="1-3 times per month",0.08,IF('6 months'!BF:BF="once per week",0.14,IF('6 months'!BF:BF="2-6 times/week",0.8,IF('6 months'!BF:BF="1 or more per day",1)))))</f>
        <v>0.02</v>
      </c>
      <c r="BG49">
        <f>IF('6 months'!BG:BG="Never/less than 1/month",0.02,IF('6 months'!BG:BG="1-3 times/month",0.08,IF('6 months'!BG:BG="once per week",0.14,IF('6 months'!BG:BG="2-4 times/week",0.43,IF('6 months'!BG:BG="more than 4 times/week",0.8)))))</f>
        <v>0.43</v>
      </c>
      <c r="BH49">
        <f>IF('6 months'!BH:BH="Never/less than 1/month",0.02,IF('6 months'!BH:BH="1-3 times/month",0.08,IF('6 months'!BH:BH="once per week",0.14,IF('6 months'!BH:BH="2-4 times/week",0.43,IF('6 months'!BH:BH="more than 4 times/week",0.8)))))</f>
        <v>0.08</v>
      </c>
      <c r="BI49">
        <f>IF('6 months'!BI:BI="Never/less than 1/month",0.02,IF('6 months'!BI:BI="1-3 times/month",0.08,IF('6 months'!BI:BI="once per week",0.14,IF('6 months'!BI:BI="2-4 times/week",0.43,IF('6 months'!BI:BI="1 or more per day",1)))))</f>
        <v>0.02</v>
      </c>
      <c r="BJ49">
        <f>IF('6 months'!BJ:BJ="Never/less than 1 per month",0.02,IF('6 months'!BJ:BJ="1-3 per month",0.08,IF('6 months'!BJ:BJ="one per week",0.14,IF('6 months'!BJ:BJ="2-4 per week",0.43,IF('6 months'!BJ:BJ="more than 4 per week",0.8)))))</f>
        <v>0.02</v>
      </c>
      <c r="BK49">
        <f>IF('6 months'!BK:BK="Never/less than 1 per month",0.02,IF('6 months'!BK:BK="1-3 per month",0.08,IF('6 months'!BK:BK="once per week",0.14,IF('6 months'!BK:BK="2-4 per week",0.43,IF('6 months'!BK:BK="more than 4 per week",0.8)))))</f>
        <v>0.02</v>
      </c>
      <c r="BL49">
        <f>IF('6 months'!BL:BL="Never/less than 1 per month",0.02,IF('6 months'!BL:BL="1-3 per month",0.08,IF('6 months'!BL:BL="once per week",0.14,IF('6 months'!BL:BL="2-4 per week",0.8,IF('6 months'!BL:BL="more than 4 per week",1)))))</f>
        <v>0.02</v>
      </c>
      <c r="BM49">
        <f>IF('6 months'!BM:BM="Never/less than 1 per month",0.02,IF('6 months'!BM:BM="1-3 per month",0.08,IF('6 months'!BM:BM="once per week",0.14,IF('6 months'!BM:BM="2-4 per week",0.43,IF('6 months'!BM:BM="more than 4 per week",0.8)))))</f>
        <v>0.02</v>
      </c>
      <c r="BN49">
        <f>IF('6 months'!BN:BN="Never/less than 1 per month",0.02,IF('6 months'!BN:BN="1-3 per month",0.08,IF('6 months'!BN:BN="once per week",0.14,IF('6 months'!BN:BN="2-4 per week",0.43,IF('6 months'!BN:BN="more than 4 per week",0.8)))))</f>
        <v>0.08</v>
      </c>
      <c r="BO49">
        <f>IF('6 months'!BO:BO="Never/less than 1 per month",0.02,IF('6 months'!BO:BO="1-3 per month",0.08,IF('6 months'!BO:BO="once per week",0.14,IF('6 months'!BO:BO="2-4 per week",0.43,IF('6 months'!BO:BO="more than 4 per week",0.8)))))</f>
        <v>0.02</v>
      </c>
      <c r="BP49">
        <f>IF('6 months'!BP:BP="Never/less than 1 per month",0.02,IF('6 months'!BP:BP="1-3 per month",0.08,IF('6 months'!BP:BP="one per week",0.14,IF('6 months'!BP:BP="2-4 per week",0.43,IF('6 months'!BP:BP="more than 4 per week",0.8)))))</f>
        <v>0.14000000000000001</v>
      </c>
      <c r="BQ49">
        <f>IF('6 months'!BQ:BQ="Never/less than 1 per month",0.02,IF('6 months'!BQ:BQ="1-3 per month",0.08,IF('6 months'!BQ:BQ="once per week",0.14,IF('6 months'!BQ:BQ="2-4 per week",0.43,IF('6 months'!BQ:BQ="more than 4 per week",0.8)))))</f>
        <v>0.02</v>
      </c>
      <c r="BR49">
        <f>IF('6 months'!BR:BR="never/less than 1 per month",0.02,IF('6 months'!BR:BR="1-3 times per month",0.08,IF('6 months'!BR:BR="once per week",0.14,IF('6 months'!BR:BR="2-4 times per week",0.43,IF('6 months'!BR:BR="more than 4 times per week",0.8)))))</f>
        <v>0.14000000000000001</v>
      </c>
      <c r="BS49">
        <f>IF('6 months'!BS:BS="Never/less than 1 per month",0.02,IF('6 months'!BS:BS="1-3 per month",0.08,IF('6 months'!BS:BS="once per week",0.14,IF('6 months'!BS:BS="2-4 per week",0.43,IF('6 months'!BS:BS="more than 4 per week",0.8)))))</f>
        <v>0.02</v>
      </c>
      <c r="BT49">
        <f>IF('6 months'!BT:BT="Never/less than 1/month",0.02,IF('6 months'!BT:BT="1-3 times per month",0.08,IF('6 months'!BT:BT="once per week",0.14,IF('6 months'!BT:BT="2-6 times/week",0.8,IF('6 months'!BT:BT="1 or more per day",1)))))</f>
        <v>0.02</v>
      </c>
      <c r="BU49">
        <f>IF('6 months'!BU:BU="Never/less than 1 per month",0.02,IF('6 months'!BU:BU="1-3 per month",0.08,IF('6 months'!BU:BU="1 per week",0.14,IF('6 months'!BU:BU="2-6 per week",0.8,IF('6 months'!BU:BU="1 per day",1,IF('6 months'!BU:BU="more than 1 per day",1.5))))))</f>
        <v>0.02</v>
      </c>
      <c r="BV49">
        <f>IF('6 months'!BV:BV="Never/less than 1 per month",0.02,IF('6 months'!BV:BV="1-3 per month",0.08,IF('6 months'!BV:BV="once per week",0.14,IF('6 months'!BV:BV="2-4 per week",0.43,IF('6 months'!BV:BV="more than 4 per week",0.8)))))</f>
        <v>0.02</v>
      </c>
      <c r="BW49">
        <f>IF('6 months'!BW:BW="never/less than 1 per month",0.02,IF('6 months'!BW:BW="1-3 times per month",0.08,IF('6 months'!BW:BW="once per week",0.14,IF('6 months'!BW:BW="2-4 imes/week",0.43,IF('6 months'!BW:BW="more than 4 times per week",0.8)))))</f>
        <v>0.02</v>
      </c>
      <c r="BX49">
        <f>IF('6 months'!BX:BX="Never/less than 1 per month",0.02,IF('6 months'!BX:BX="1-3 per month",0.08,IF('6 months'!BX:BX="once per week",0.14,IF('6 months'!BX:BX="2-4 per week",0.43,IF('6 months'!BX:BX="more than 4 per week",0.8)))))</f>
        <v>0.02</v>
      </c>
      <c r="BY49">
        <f>IF('6 months'!BY:BY="Never/less than 1 per month",0.02,IF('6 months'!BY:BY="1-3 per month",0.08,IF('6 months'!BY:BY="1 per week",0.14,IF('6 months'!BY:BY="2-6 per week",0.8,IF('6 months'!BY:BY="1 per day",1,IF('6 months'!BY:BY="more than 1 per day",1.5))))))</f>
        <v>0.8</v>
      </c>
      <c r="BZ49">
        <f>IF('6 months'!BZ:BZ="never/less than 1 per month",0.02,IF('6 months'!BZ:BZ="1-3 times per month",0.08,IF('6 months'!BZ:BZ="once per week",0.14,IF('6 months'!BZ:BZ="2-4 imes/week",0.43,IF('6 months'!BZ:BZ="more than 4 times per week",0.8)))))</f>
        <v>0.02</v>
      </c>
      <c r="CA49">
        <f>IF('6 months'!CA:CA="Never/less than 1 per month",0.02,IF('6 months'!CA:CA="1-3 per month",0.08,IF('6 months'!CA:CA="once per week",0.14,IF('6 months'!CA:CA="2-4 per week",0.43,IF('6 months'!CA:CA="more than 4 per week",0.8)))))</f>
        <v>0.08</v>
      </c>
      <c r="CB49">
        <f>IF('6 months'!CB:CB="Never/less than 1 per month",0.02,IF('6 months'!CB:CB="1 per week or less",0.14,IF('6 months'!CB:CB="2-6 per week",0.8,IF('6 months'!CB:CB="1 per day",1,IF('6 months'!CB:CB="2-3 per day",2.5,IF('6 months'!CB:CB="more than 3 per day",3.5))))))</f>
        <v>0.02</v>
      </c>
      <c r="CC49">
        <f>IF('6 months'!CC:CC="Never/less than 1 per month",0.02,IF('6 months'!CC:CC="1-3 per month",0.08,IF('6 months'!CC:CC="one per week",0.14,IF('6 months'!CC:CC="2-6 per week",0.8,IF('6 months'!CC:CC="1 or more per day",1)))))</f>
        <v>0.08</v>
      </c>
      <c r="CD49">
        <f>IF('6 months'!CD:CD="Never/less than 1/month",0.02,IF('6 months'!CD:CD="1-3 times/month",0.08,IF('6 months'!CD:CD="once per week",0.14,IF('6 months'!CD:CD="2-4 times/week",0.43,IF('6 months'!CD:CD="more than 4 times/week",0.8)))))</f>
        <v>0.14000000000000001</v>
      </c>
      <c r="CE49">
        <f>IF('6 months'!CE:CE="Never/less than 1 per month",0.02,IF('6 months'!CE:CE="1-3 per month",0.08,IF('6 months'!CE:CE="1 per week",0.14,IF('6 months'!CE:CE="2-4 per week",0.8,IF('6 months'!CE:CE="more than 4 per week",0.8)))))</f>
        <v>0.02</v>
      </c>
      <c r="CF49">
        <f>IF('6 months'!CF:CF="Never/less than 1 per month",0.02,IF('6 months'!CF:CF="1-3 per month",0.08,IF('6 months'!CF:CF="once per week",0.14,IF('6 months'!CF:CF="2-4 per week",0.43,IF('6 months'!CF:CF="more than 4 per week",0.8)))))</f>
        <v>0.08</v>
      </c>
      <c r="CG49">
        <f>IF('6 months'!CG:CG="Never/less than 1 per month",0.02,IF('6 months'!CG:CG="1-3 per month",0.08,IF('6 months'!CG:CG="1 per week",0.14,IF('6 months'!CG:CG="2-4 per week",0.43,IF('6 months'!CG:CG="5-7 per week",0.8,IF('6 months'!CG:CG="more than 1 per day",1))))))</f>
        <v>0.02</v>
      </c>
      <c r="CH49">
        <f>IF('6 months'!CH:CH="Never/less than once per month",0.02,IF('6 months'!CH:CH="1-3 times per month",0.08,IF('6 months'!CH:CH="once per week",0.14,IF('6 months'!CH:CH="more than once week",0.43))))</f>
        <v>0.02</v>
      </c>
      <c r="CI49">
        <f>IF('6 months'!CI:CI="Never/less than once per month",0.02,IF('6 months'!CI:CI="1-3 times per month",0.08,IF('6 months'!CI:CI="once per week",0.14,IF('6 months'!CI:CI="more than once week",0.43))))</f>
        <v>0.02</v>
      </c>
      <c r="CJ49">
        <f>IF('6 months'!CJ:CJ="Never/less than 1/month",0.02,IF('6 months'!CJ:CJ="1-3 times per month",0.08,IF('6 months'!CJ:CJ="once per week",0.14,IF('6 months'!CJ:CJ="2-6 times/week",0.8,IF('6 months'!CJ:CJ="1 or more per day",1)))))</f>
        <v>0.02</v>
      </c>
      <c r="CK49">
        <f>IF('6 months'!CK:CK="Never/less than 1 per month",0.02,IF('6 months'!CK:CK="1-3 per month",0.08,IF('6 months'!CK:CK="one per week",0.14,IF('6 months'!CK:CK="2-6 per week",0.8,IF('6 months'!CK:CK="1 or more per day",1)))))</f>
        <v>0.08</v>
      </c>
      <c r="CL49">
        <f>IF('6 months'!CL:CL="Never/less than 1 per month",0.02,IF('6 months'!CL:CL="1-3 per month",0.08,IF('6 months'!CL:CL="one per week",0.14,IF('6 months'!CL:CL="2-6 per week",0.8,IF('6 months'!CL:CL="1 or more per day",1)))))</f>
        <v>0.08</v>
      </c>
      <c r="CM49">
        <f>IF('6 months'!CM:CM="Never/less than 1 per month",0.02,IF('6 months'!CM:CM="1-3 per month",0.08,IF('6 months'!CM:CM="1 per week",0.14,IF('6 months'!CM:CM="2-4 per week",0.43,IF('6 months'!CM:CM="5-7 per week",0.8,IF('6 months'!CM:CM="more than 1 per day",1))))))</f>
        <v>0.02</v>
      </c>
      <c r="CN49">
        <f>IF('6 months'!CN:CN="Never/less than 1 per month",0.02,IF('6 months'!CN:CN="1-3 per month",0.08,IF('6 months'!CN:CN="once per week",0.14,IF('6 months'!CN:CN="2-4 per week",0.43,IF('6 months'!CN:CN="more than 4 per week",0.8)))))</f>
        <v>0.02</v>
      </c>
      <c r="CO49">
        <f>IF('6 months'!CO:CO="Never/less than 1 per month",0.02,IF('6 months'!CO:CO="1-3 per month",0.08,IF('6 months'!CO:CO="1 per week",0.14,IF('6 months'!CO:CO="more than 1 per week",0.8))))</f>
        <v>0.02</v>
      </c>
      <c r="CP49">
        <f>IF('6 months'!CP:CP="Never/less than 1 per month",0.02,IF('6 months'!CP:CP="1-3 per month",0.08,IF('6 months'!CP:CP="1 per week",0.14,IF('6 months'!CP:CP="2-4 per week",0.8,IF('6 months'!CP:CP="more than 4 per week",0.8)))))</f>
        <v>0.8</v>
      </c>
      <c r="CQ49">
        <f>IF('6 months'!CQ:CQ="Never/less than once per month",0.02,IF('6 months'!CQ:CQ="1-3 times per month",0.08,IF('6 months'!CQ:CQ="once per week",0.14,IF('6 months'!CQ:CQ="more than once week",0.43))))</f>
        <v>0.02</v>
      </c>
      <c r="CR49">
        <f>IF('6 months'!CR:CR="Never/less than 1/month",0.02,IF('6 months'!CR:CR="1-3 times/month",0.08,IF('6 months'!CR:CR="once per week",0.14,IF('6 months'!CR:CR="2-4 times/week",0.43,IF('6 months'!CR:CR="more than 4 times/week",0.8)))))</f>
        <v>0.02</v>
      </c>
      <c r="CS49">
        <f>IF('6 months'!CS:CS="Never/less than 1 per month",0.02,IF('6 months'!CS:CS="1-3 per month",0.08,IF('6 months'!CS:CS="one per week",0.14,IF('6 months'!CS:CS="2-4 per week",0.43,IF('6 months'!CS:CS="more than 4 per week",0.8)))))</f>
        <v>0.02</v>
      </c>
      <c r="CT49">
        <f>IF('6 months'!CT:CT="Never/less than 1 per month",0.02,IF('6 months'!CT:CT="1-3 per month",0.08,IF('6 months'!CT:CT="1 per week",0.14,IF('6 months'!CT:CT="more than 1 per week",0.8))))</f>
        <v>0.02</v>
      </c>
      <c r="CU49">
        <f>IF('6 months'!CU:CU="Never/less than 1/month",0.02,IF('6 months'!CU:CU="1-3 times per month",0.08,IF('6 months'!CU:CU="once per week",0.14,IF('6 months'!CU:CU="2-6 times/week",0.8,IF('6 months'!CU:CU="1 or more per day",1)))))</f>
        <v>0.02</v>
      </c>
      <c r="CV49">
        <f>IF('6 months'!CV:CV="Never/less than 1/month",0.02,IF('6 months'!CV:CV="1-3 times/month",0.08,IF('6 months'!CV:CV="once per week",0.14,IF('6 months'!CV:CV="2-4 times/week",0.43,IF('6 months'!CV:CV="more than 4 times/week",0.8)))))</f>
        <v>0.14000000000000001</v>
      </c>
      <c r="CW49">
        <f>IF('6 months'!CW:CW="Never/less than 1 per month",0.02,IF('6 months'!CW:CW="1-3 per month",0.08,IF('6 months'!CW:CW="1 per week",0.14,IF('6 months'!CW:CW="more than 1 per week",0.8))))</f>
        <v>0.02</v>
      </c>
      <c r="CX49">
        <f>IF('6 months'!CX:CX="Never/less than once per month",0.02,IF('6 months'!CX:CX="1-3 times per month",0.08,IF('6 months'!CX:CX="once per week",0.14,IF('6 months'!CX:CX="more than once week",0.43))))</f>
        <v>0.02</v>
      </c>
      <c r="CY49">
        <f>IF('6 months'!CY:CY="Never/less than 1 per month",0.02,IF('6 months'!CY:CY="1-3 per month",0.08,IF('6 months'!CY:CY="once per week",0.14,IF('6 months'!CY:CY="2-4 per week",0.43,IF('6 months'!CY:CY="more than 4 per week",0.8)))))</f>
        <v>0.14000000000000001</v>
      </c>
      <c r="CZ49">
        <f>IF('6 months'!CZ:CZ="Never/less than 1 per month",0.02,IF('6 months'!CZ:CZ="1-3 per month",0.08,IF('6 months'!CZ:CZ="1-4 per week",0.43,IF('6 months'!CZ:CZ="more than 4 per week",0.8))))</f>
        <v>0.08</v>
      </c>
      <c r="DA49">
        <f>IF('6 months'!DA:DA="Never/less than 1 per month",0.02,IF('6 months'!DA:DA="1-3 per month",0.08,IF('6 months'!DA:DA="once per week",0.14,IF('6 months'!DA:DA="2-4 per week",0.43,IF('6 months'!DA:DA="more than 4 per week",0.8)))))</f>
        <v>0.08</v>
      </c>
      <c r="DB49">
        <f>IF('6 months'!DB:DB="Never/less than 1 per month",0.02,IF('6 months'!DB:DB="1-3 per month",0.08,IF('6 months'!DB:DB="1-4 per week",0.43,IF('6 months'!DB:DB="more than 4 per week",0.8))))</f>
        <v>0.02</v>
      </c>
      <c r="DC49">
        <f>IF('6 months'!DC:DC="Never/less than 1 per month",0.02,IF('6 months'!DC:DC="1-3 per month",0.08,IF('6 months'!DC:DC="once per week",0.14,IF('6 months'!DC:DC="2-4 per week",0.43,IF('6 months'!DC:DC="more than 4 per week",0.8)))))</f>
        <v>0.02</v>
      </c>
      <c r="DD49">
        <f>IF('6 months'!DD:DD="Never/less than 1 per month",0.02,IF('6 months'!DD:DD="1-3 per month",0.08,IF('6 months'!DD:DD="one per week",0.14,IF('6 months'!DD:DD="2-4 per week",0.43,IF('6 months'!DD:DD="more than 4 per week",0.8)))))</f>
        <v>0.43</v>
      </c>
      <c r="DE49">
        <f>IF('6 months'!DE:DE="Never/less than 1 per month",0.02,IF('6 months'!DE:DE="1-3 per month",0.08,IF('6 months'!DE:DE="1 per week",0.14,IF('6 months'!DE:DE="2-4 per week",0.8,IF('6 months'!DE:DE="more than 4 per week",0.8)))))</f>
        <v>0.02</v>
      </c>
      <c r="DF49">
        <f>IF('6 months'!DF:DF="Never/less than once per month",0.02,IF('6 months'!DF:DF="1-3 times per month",0.08,IF('6 months'!DF:DF="once per week",0.14,IF('6 months'!DF:DF="more than once week",0.43))))</f>
        <v>0.02</v>
      </c>
      <c r="DG49">
        <f>IF('6 months'!DG:DG="Never/less than 1 per month",0.02,IF('6 months'!DG:DG="1-3 per month",0.08,IF('6 months'!DG:DG="1 per week",0.14,IF('6 months'!DG:DG="more than 1 per week",0.8))))</f>
        <v>0.02</v>
      </c>
      <c r="DH49">
        <f>IF('6 months'!DH:DH="Never/less than 1 per month",0.02,IF('6 months'!DH:DH="1-3 per month",0.08,IF('6 months'!DH:DH="once per week",0.14,IF('6 months'!DH:DH="2-4 per week",0.43,IF('6 months'!DH:DH="more than 4 per week",0.8)))))</f>
        <v>0.02</v>
      </c>
      <c r="DI49">
        <f>IF('6 months'!DI:DI="Never/less than 1/month",0.02,IF('6 months'!DI:DI="1-3 times/month",0.08,IF('6 months'!DI:DI="once per week",0.14,IF('6 months'!DI:DI="2-4 times/week",0.43,IF('6 months'!DI:DI="1 or more per day",1)))))</f>
        <v>0.02</v>
      </c>
      <c r="DJ49">
        <f>IF('6 months'!DJ:DJ="Never/less than 1 per month",0.02,IF('6 months'!DJ:DJ="1-3 /month",0.08,IF('6 months'!DJ:DJ="1/week",0.14,IF('6 months'!DJ:DJ="2-4 /week",0.43,IF('6 months'!DJ:DJ="1/day",1,IF('6 months'!DJ:DJ="2/day",2,IF('6 months'!DJ:DJ="3 or more /day",3)))))))</f>
        <v>0.02</v>
      </c>
      <c r="DK49">
        <f>IF('6 months'!DK:DK="Never/less than 1 per month",0.02,IF('6 months'!DK:DK="1-3 per month",0.08,IF('6 months'!DK:DK="1 per week",0.14,IF('6 months'!DK:DK="2-6 per week",0.8,IF('6 months'!DK:DK="1 per day",1,IF('6 months'!DK:DK="more than 1 per day",1.5))))))</f>
        <v>0.8</v>
      </c>
      <c r="DL49">
        <f>IF('6 months'!DL:DL="Never/less than 1 per month",0.02,IF('6 months'!DL:DL="1-3 per month",0.08,IF('6 months'!DL:DL="once per week",0.14,IF('6 months'!DL:DL="2-4 per week",0.43,IF('6 months'!DL:DL="more than 4 per week",0.8)))))</f>
        <v>0.02</v>
      </c>
      <c r="DM49">
        <f>IF('6 months'!DM:DM="never/less than 1 per month",0.02,IF('6 months'!DM:DM="1-3 times per month",0.08,IF('6 months'!DM:DM="once per week",0.14,IF('6 months'!DM:DM="2-4 imes/week",0.43,IF('6 months'!DM:DM="more than 4 times per week",0.8)))))</f>
        <v>0.02</v>
      </c>
      <c r="DN49">
        <f>IF('6 months'!DN:DN="Never/less than 1 per month",0.02,IF('6 months'!DN:DN="1-3 per month",0.08,IF('6 months'!DN:DN="one per week",0.14,IF('6 months'!DN:DN="2-4 per week",0.43,IF('6 months'!DN:DN="more than 4 per week",0.8)))))</f>
        <v>0.02</v>
      </c>
      <c r="DO49">
        <f>IF('6 months'!DO:DO="never/less than 1 per month",0.02,IF('6 months'!DO:DO="1-3 times per month",0.08,IF('6 months'!DO:DO="once per week",0.14,IF('6 months'!DO:DO="2-4 imes/week",0.43,IF('6 months'!DO:DO="more than 4 times per week",0.8)))))</f>
        <v>0.02</v>
      </c>
      <c r="DP49">
        <f>IF('6 months'!DP:DP="Never/less than 1 per month",0.02,IF('6 months'!DP:DP="1-3 per month",0.08,IF('6 months'!DP:DP="once per week",0.14,IF('6 months'!DP:DP="2-4 per week",0.43,IF('6 months'!DP:DP="more than 4 per week",0.8)))))</f>
        <v>0.02</v>
      </c>
      <c r="DQ49">
        <f>IF('6 months'!DQ:DQ="Never/less than 1 per month",0.02,IF('6 months'!DQ:DQ="1-3 per month",0.08,IF('6 months'!DQ:DQ="once per week",0.14,IF('6 months'!DQ:DQ="2-4 per week",0.43,IF('6 months'!DQ:DQ="more than 4  per week",0.8)))))</f>
        <v>0.08</v>
      </c>
      <c r="DR49">
        <f>IF('6 months'!DR:DR="Never/less than 1 per month",0.02,IF('6 months'!DR:DR="1-3 per month",0.08,IF('6 months'!DR:DR="once per week",0.14,IF('6 months'!DR:DR="2-4 per week",0.43,IF('6 months'!DR:DR="more than 4 per week",0.8)))))</f>
        <v>0.02</v>
      </c>
      <c r="DS49">
        <f>IF('6 months'!DS:DS="Never/less than 1 per month",0.02,IF('6 months'!DS:DS="1 per week or less",0.14,IF('6 months'!DS:DS="2-6 per week",0.8,IF('6 months'!DS:DS="1 per day",1,IF('6 months'!DS:DS="2-3 per day",2.5,IF('6 months'!DS:DS="more than 3 per day",3.5))))))</f>
        <v>0.02</v>
      </c>
      <c r="DT49">
        <f>IF('6 months'!DT:DT="Never/less than 1 per month",0.02,IF('6 months'!DT:DT="1-3 per month",0.08,IF('6 months'!DT:DT="once per week",0.14,IF('6 months'!DT:DT="2-4 per week",0.43,IF('6 months'!DT:DT="more than 4  per week",0.8)))))</f>
        <v>0.02</v>
      </c>
      <c r="DU49">
        <f>IF('6 months'!DU:DU="Never/less than 1 per month",0.02,IF('6 months'!DU:DU="1-3 per month",0.08,IF('6 months'!DU:DU="one per week",0.14,IF('6 months'!DU:DU="2-6 per week",0.8,IF('6 months'!DU:DU="1 or more per day",1)))))</f>
        <v>0.02</v>
      </c>
      <c r="DV49">
        <f>IF('6 months'!DV:DV="Never/less than 1 per month",0.02,IF('6 months'!DV:DV="1-3 /month",0.08,IF('6 months'!DV:DV="1/week",0.14,IF('6 months'!DV:DV="2-4 /week",0.43,IF('6 months'!DV:DV="1/day",1,IF('6 months'!DV:DV="2/day",2,IF('6 months'!DV:DV="3 or more /day",3)))))))</f>
        <v>0.02</v>
      </c>
      <c r="DW49">
        <f>IF('6 months'!DW:DW="Never/less than 1 per month",0.02,IF('6 months'!DW:DW="1-3 per month",0.08,IF('6 months'!DW:DW="once per week",0.14,IF('6 months'!DW:DW="2-4 per week",0.43,IF('6 months'!DW:DW="more than 4 per week",0.8)))))</f>
        <v>0.08</v>
      </c>
      <c r="DX49">
        <f>IF('6 months'!DX:DX="Never/less than 1/month",0.02,IF('6 months'!DX:DX="1-3 times/month",0.08,IF('6 months'!DX:DX="once per week",0.14,IF('6 months'!DX:DX="2-4 times/week",0.43,IF('6 months'!DX:DX="more than 4 times/week",0.8)))))</f>
        <v>0.02</v>
      </c>
      <c r="DY49">
        <f>IF('6 months'!DY:DY="Never/less than 1 per month",0.02,IF('6 months'!DY:DY="1-3 /month",0.08,IF('6 months'!DY:DY="1/week",0.14,IF('6 months'!DY:DY="2-4 /week",0.43,IF('6 months'!DY:DY="1/day",1,IF('6 months'!DY:DY="2/day",2,IF('6 months'!DY:DY="3 or more /day",3)))))))</f>
        <v>0.02</v>
      </c>
      <c r="DZ49">
        <f>IF('6 months'!DZ:DZ="Never/less than 1/month",0.02,IF('6 months'!DZ:DZ="1-3 times/month",0.08,IF('6 months'!DZ:DZ="once per week",0.14,IF('6 months'!DZ:DZ="2-4 times/week",0.43,IF('6 months'!DZ:DZ="more than 4 times/week",0.8)))))</f>
        <v>0.43</v>
      </c>
      <c r="EA49">
        <f>IF('6 months'!EA:EA="Never/less than 1 per month",0.02,IF('6 months'!EA:EA="1-3 /month",0.08,IF('6 months'!EA:EA="1/week",0.14,IF('6 months'!EA:EA="2-4 /week",0.43,IF('6 months'!EA:EA="1/day",1,IF('6 months'!EA:EA="2/day",2,IF('6 months'!EA:EA="3 or more /day",3)))))))</f>
        <v>0.02</v>
      </c>
      <c r="EB49">
        <f>IF('6 months'!EB:EB="Never/less than 1 per month",0.02,IF('6 months'!EB:EB="1-3 per month",0.08,IF('6 months'!EB:EB="once per week",0.14,IF('6 months'!EB:EB="2-4 per week",0.43,IF('6 months'!EB:EB="more than 4 per week",0.8)))))</f>
        <v>0.02</v>
      </c>
      <c r="EC49">
        <f>IF('6 months'!EC:EC="Never/less than 1 per month",0.02,IF('6 months'!EC:EC="1-3 per month",0.08,IF('6 months'!EC:EC="once per week",0.14,IF('6 months'!EC:EC="2-4 per week",0.43,IF('6 months'!EC:EC="more than 4 per week",0.8)))))</f>
        <v>0.02</v>
      </c>
      <c r="ED49">
        <f>IF('6 months'!ED:ED="Never/less than 1/month",0.02,IF('6 months'!ED:ED="1-3 times per month",0.08,IF('6 months'!ED:ED="once per week",0.14,IF('6 months'!ED:ED="2-6 times/week",0.8,IF('6 months'!ED:ED="1 or more per day",1)))))</f>
        <v>0.02</v>
      </c>
      <c r="EE49">
        <f>IF('6 months'!EE:EE="Never/less than 1/month",0.02,IF('6 months'!EE:EE="1-3 times per month",0.08,IF('6 months'!EE:EE="once per week",0.14,IF('6 months'!EE:EE="2-6 times/week",0.8,IF('6 months'!EE:EE="1 or more per day",1)))))</f>
        <v>0.02</v>
      </c>
      <c r="EF49">
        <f>IF('6 months'!EF:EF="Never/less than 1 per month",0.02,IF('6 months'!EF:EF="1-3 per month",0.08,IF('6 months'!EF:EF="once per week",0.14,IF('6 months'!EF:EF="2-4 per week",0.43,IF('6 months'!EF:EF="more than 4 per week",0.8)))))</f>
        <v>0.02</v>
      </c>
      <c r="EG49">
        <f>IF('6 months'!EG:EG="Never/less than 1/month",0.02,IF('6 months'!EG:EG="1-3 times per month",0.08,IF('6 months'!EG:EG="once per week",0.14,IF('6 months'!EG:EG="2-6 times/week",0.8,IF('6 months'!EG:EG="1 or more per day",1)))))</f>
        <v>0.02</v>
      </c>
      <c r="EH49">
        <f>IF('6 months'!EH:EH="Never/less than 1 per month",0.02,IF('6 months'!EH:EH="1-3 per month",0.08,IF('6 months'!EH:EH="once per week",0.14,IF('6 months'!EH:EH="2-4 per week",0.43,IF('6 months'!EH:EH="more than 4 per week",0.8)))))</f>
        <v>0.02</v>
      </c>
      <c r="EI49">
        <f>IF('6 months'!EI:EI="Never/less than 1 per month",0.02,IF('6 months'!EI:EI="1-3 /month",0.08,IF('6 months'!EI:EI="1/week",0.14,IF('6 months'!EI:EI="2-4 /week",0.43,IF('6 months'!EI:EI="5-6 /week",0.8,IF('6 months'!EI:EI="1/day",1,IF('6 months'!EI:EI="2/day",2,IF('6 months'!EI:EI="3 or more /day",3))))))))</f>
        <v>3</v>
      </c>
      <c r="EJ49">
        <f>IF('6 months'!EJ:EJ="Never/less than once per month",0.02,IF('6 months'!EJ:EJ="1-3 times per month",0.08,IF('6 months'!EJ:EJ="once per week",0.14,IF('6 months'!EJ:EJ="more than once week",0.43))))</f>
        <v>0.02</v>
      </c>
      <c r="EK49">
        <f>IF('6 months'!EK:EK="Never/less than 1 per month",0.02,IF('6 months'!EK:EK="1-3 per month",0.08,IF('6 months'!EK:EK="1 per week",0.14,IF('6 months'!EK:EK="2-6 per week",0.8,IF('6 months'!EK:EK="1 per day",1,IF('6 months'!EK:EK="more than 1 per day",1.5))))))</f>
        <v>0.02</v>
      </c>
      <c r="EL49">
        <f>IF('6 months'!EL:EL="Never/less than 1 per month",0.02,IF('6 months'!EL:EL="1 per month",0.08,IF('6 months'!EL:EL="2-4 per week",0.43,IF('6 months'!EL:EL="5-7 per week",0.8,IF('6 months'!EL:EL="2-3 per day",2.5,IF('6 months'!EL:EL="more than 3 per day",3))))))</f>
        <v>0.02</v>
      </c>
      <c r="EM49">
        <f>IF('6 months'!EM:EM="Never/less than 1 per month",0.02,IF('6 months'!EM:EM="1 per week or less",0.14,IF('6 months'!EM:EM="2-6 per week",0.8,IF('6 months'!EM:EM="1 per day",1,IF('6 months'!EM:EM="2-3 per day",2.5,IF('6 months'!EM:EM="more than 3 per day",3.5))))))</f>
        <v>0.02</v>
      </c>
      <c r="EN49">
        <f>IF('6 months'!EN:EN="Never/less than 1 per month",0.02,IF('6 months'!EN:EN="1-3 per month",0.08,IF('6 months'!EN:EN="1 per week",0.14,IF('6 months'!EN:EN="2-4 per week",0.8,IF('6 months'!EN:EN="more than 4 per week",0.8)))))</f>
        <v>0.8</v>
      </c>
      <c r="EO49">
        <f>IF('6 months'!EO:EO="Never/less than 1 per month",0.02,IF('6 months'!EO:EO="1 per month",0.08,IF('6 months'!EO:EO="2-4 per week",0.43,IF('6 months'!EO:EO="5-7 per week",0.8,IF('6 months'!EO:EO="2-3 per day",2.5,IF('6 months'!EO:EO="more than 3 per day",3))))))</f>
        <v>0.02</v>
      </c>
      <c r="EP49">
        <f>IF('6 months'!EP:EP="Never/less than 1/month",0.02,IF('6 months'!EP:EP="1-3 times/month",0.08,IF('6 months'!EP:EP="once per week",0.14,IF('6 months'!EP:EP="2-4 times/week",0.43,IF('6 months'!EP:EP="more than 4 times/week",0.8)))))</f>
        <v>0.02</v>
      </c>
      <c r="EQ49">
        <f>IF('6 months'!EQ:EQ="Never/less than 1/month",0.02,IF('6 months'!EQ:EQ="1-3 times/month",0.08,IF('6 months'!EQ:EQ="once per week",0.14,IF('6 months'!EQ:EQ="2-4 times/week",0.43,IF('6 months'!EQ:EQ="more than 4 times/week",0.8)))))</f>
        <v>0.02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170"/>
  <sheetViews>
    <sheetView workbookViewId="0">
      <pane ySplit="1" topLeftCell="A2" activePane="bottomLeft" state="frozen"/>
      <selection pane="bottomLeft" activeCell="A165" sqref="A165:XFD170"/>
    </sheetView>
  </sheetViews>
  <sheetFormatPr defaultColWidth="8.85546875" defaultRowHeight="15" x14ac:dyDescent="0.25"/>
  <cols>
    <col min="3" max="8" width="10.42578125" customWidth="1"/>
    <col min="10" max="10" width="13" customWidth="1"/>
    <col min="11" max="11" width="15.42578125" customWidth="1"/>
    <col min="12" max="12" width="18.7109375" customWidth="1"/>
    <col min="13" max="13" width="22.28515625" customWidth="1"/>
    <col min="15" max="15" width="13.42578125" customWidth="1"/>
    <col min="17" max="17" width="14.28515625" customWidth="1"/>
    <col min="18" max="18" width="13.42578125" customWidth="1"/>
    <col min="23" max="23" width="12.85546875" customWidth="1"/>
    <col min="25" max="25" width="15.85546875" customWidth="1"/>
  </cols>
  <sheetData>
    <row r="1" spans="1:45" ht="45" x14ac:dyDescent="0.25">
      <c r="A1" t="s">
        <v>361</v>
      </c>
      <c r="B1" t="s">
        <v>364</v>
      </c>
      <c r="C1" t="s">
        <v>359</v>
      </c>
      <c r="D1" t="s">
        <v>368</v>
      </c>
      <c r="E1" t="s">
        <v>369</v>
      </c>
      <c r="F1" s="7" t="s">
        <v>370</v>
      </c>
      <c r="G1" s="7" t="s">
        <v>371</v>
      </c>
      <c r="H1" t="s">
        <v>372</v>
      </c>
      <c r="I1" s="4" t="s">
        <v>342</v>
      </c>
      <c r="J1" s="4" t="s">
        <v>343</v>
      </c>
      <c r="K1" s="4" t="s">
        <v>344</v>
      </c>
      <c r="L1" s="4" t="s">
        <v>345</v>
      </c>
      <c r="M1" s="4" t="s">
        <v>346</v>
      </c>
      <c r="N1" s="4" t="s">
        <v>347</v>
      </c>
      <c r="O1" s="4" t="s">
        <v>348</v>
      </c>
      <c r="P1" s="4" t="s">
        <v>349</v>
      </c>
      <c r="Q1" s="4" t="s">
        <v>350</v>
      </c>
      <c r="R1" s="4" t="s">
        <v>351</v>
      </c>
      <c r="S1" s="4" t="s">
        <v>352</v>
      </c>
      <c r="T1" s="4" t="s">
        <v>353</v>
      </c>
      <c r="U1" s="4" t="s">
        <v>354</v>
      </c>
      <c r="V1" s="4" t="s">
        <v>355</v>
      </c>
      <c r="W1" s="4" t="s">
        <v>356</v>
      </c>
      <c r="X1" s="4" t="s">
        <v>357</v>
      </c>
      <c r="Y1" s="4" t="s">
        <v>358</v>
      </c>
      <c r="Z1" s="4"/>
      <c r="AA1" s="4"/>
      <c r="AB1" s="4"/>
      <c r="AC1" s="4" t="s">
        <v>342</v>
      </c>
      <c r="AD1" s="4" t="s">
        <v>343</v>
      </c>
      <c r="AE1" s="4" t="s">
        <v>344</v>
      </c>
      <c r="AF1" s="4" t="s">
        <v>345</v>
      </c>
      <c r="AG1" s="4" t="s">
        <v>346</v>
      </c>
      <c r="AH1" s="4" t="s">
        <v>347</v>
      </c>
      <c r="AI1" s="4" t="s">
        <v>348</v>
      </c>
      <c r="AJ1" s="4" t="s">
        <v>349</v>
      </c>
      <c r="AK1" s="4" t="s">
        <v>350</v>
      </c>
      <c r="AL1" s="4" t="s">
        <v>351</v>
      </c>
      <c r="AM1" s="4" t="s">
        <v>352</v>
      </c>
      <c r="AN1" s="4" t="s">
        <v>353</v>
      </c>
      <c r="AO1" s="4" t="s">
        <v>354</v>
      </c>
      <c r="AP1" s="4" t="s">
        <v>355</v>
      </c>
      <c r="AQ1" s="4" t="s">
        <v>356</v>
      </c>
      <c r="AR1" s="4" t="s">
        <v>357</v>
      </c>
      <c r="AS1" s="4" t="s">
        <v>358</v>
      </c>
    </row>
    <row r="2" spans="1:45" x14ac:dyDescent="0.25">
      <c r="A2" s="5">
        <v>101</v>
      </c>
      <c r="B2" s="5" t="s">
        <v>365</v>
      </c>
      <c r="C2" t="s">
        <v>360</v>
      </c>
      <c r="D2" s="2">
        <v>4</v>
      </c>
      <c r="E2" s="8" t="s">
        <v>373</v>
      </c>
      <c r="F2" s="2">
        <v>46.3</v>
      </c>
      <c r="G2" s="2">
        <v>3.75</v>
      </c>
      <c r="H2" s="2" t="s">
        <v>374</v>
      </c>
      <c r="I2" s="5">
        <v>4.91</v>
      </c>
      <c r="J2" s="5">
        <v>1.07</v>
      </c>
      <c r="K2" s="5">
        <v>0.88</v>
      </c>
      <c r="L2" s="5">
        <v>1.02</v>
      </c>
      <c r="M2" s="5">
        <v>1.47</v>
      </c>
      <c r="N2" s="5">
        <v>0.06</v>
      </c>
      <c r="O2" s="5">
        <v>0.12</v>
      </c>
      <c r="P2" s="5">
        <v>3.28</v>
      </c>
      <c r="Q2" s="5">
        <v>0.76</v>
      </c>
      <c r="R2" s="5">
        <v>0.16</v>
      </c>
      <c r="S2" s="5">
        <v>2.31</v>
      </c>
      <c r="T2" s="5">
        <v>8.09</v>
      </c>
      <c r="U2" s="5">
        <v>0.75</v>
      </c>
      <c r="V2" s="5">
        <v>1.74</v>
      </c>
      <c r="W2" s="5">
        <v>1.72</v>
      </c>
      <c r="X2" s="5">
        <v>0.06</v>
      </c>
      <c r="Y2" s="5">
        <v>0.63</v>
      </c>
      <c r="Z2" s="5"/>
      <c r="AA2" s="5" t="s">
        <v>360</v>
      </c>
      <c r="AB2" s="5" t="s">
        <v>366</v>
      </c>
      <c r="AC2">
        <f t="shared" ref="AC2:AS2" si="0">AVERAGE(I23,I33:I57)</f>
        <v>2.2665384615384614</v>
      </c>
      <c r="AD2">
        <f t="shared" si="0"/>
        <v>1.1557692307692309</v>
      </c>
      <c r="AE2">
        <f t="shared" si="0"/>
        <v>0.37999999999999989</v>
      </c>
      <c r="AF2">
        <f t="shared" si="0"/>
        <v>0.29730769230769238</v>
      </c>
      <c r="AG2">
        <f t="shared" si="0"/>
        <v>0.73153846153846136</v>
      </c>
      <c r="AH2">
        <f t="shared" si="0"/>
        <v>0.6646153846153845</v>
      </c>
      <c r="AI2">
        <f t="shared" si="0"/>
        <v>0.26576923076923076</v>
      </c>
      <c r="AJ2">
        <f t="shared" si="0"/>
        <v>0.85769230769230775</v>
      </c>
      <c r="AK2">
        <f t="shared" si="0"/>
        <v>1.1384615384615384</v>
      </c>
      <c r="AL2">
        <f t="shared" si="0"/>
        <v>0.33307692307692316</v>
      </c>
      <c r="AM2">
        <f t="shared" si="0"/>
        <v>1.3957692307692307</v>
      </c>
      <c r="AN2">
        <f t="shared" si="0"/>
        <v>3.2238461538461545</v>
      </c>
      <c r="AO2">
        <f t="shared" si="0"/>
        <v>1.1788461538461541</v>
      </c>
      <c r="AP2">
        <f t="shared" si="0"/>
        <v>2.1661538461538461</v>
      </c>
      <c r="AQ2">
        <f t="shared" si="0"/>
        <v>0.8715384615384616</v>
      </c>
      <c r="AR2">
        <f t="shared" si="0"/>
        <v>0.11730769230769234</v>
      </c>
      <c r="AS2">
        <f t="shared" si="0"/>
        <v>0.40423076923076917</v>
      </c>
    </row>
    <row r="3" spans="1:45" x14ac:dyDescent="0.25">
      <c r="A3" s="5">
        <v>102</v>
      </c>
      <c r="B3" s="5" t="s">
        <v>365</v>
      </c>
      <c r="C3" t="s">
        <v>360</v>
      </c>
      <c r="D3" s="2">
        <v>4</v>
      </c>
      <c r="E3" s="8" t="s">
        <v>375</v>
      </c>
      <c r="F3" s="2">
        <v>40</v>
      </c>
      <c r="G3" s="2">
        <v>3</v>
      </c>
      <c r="H3" s="2" t="s">
        <v>374</v>
      </c>
      <c r="I3" s="5">
        <v>2.8</v>
      </c>
      <c r="J3" s="5">
        <v>2.08</v>
      </c>
      <c r="K3" s="5">
        <v>0.22</v>
      </c>
      <c r="L3" s="5">
        <v>0.14000000000000001</v>
      </c>
      <c r="M3" s="5">
        <v>0.36</v>
      </c>
      <c r="N3" s="5">
        <v>0.84</v>
      </c>
      <c r="O3" s="5">
        <v>0.12</v>
      </c>
      <c r="P3" s="5">
        <v>0.18</v>
      </c>
      <c r="Q3" s="5">
        <v>0.93</v>
      </c>
      <c r="R3" s="5">
        <v>0.28000000000000003</v>
      </c>
      <c r="S3" s="5">
        <v>1.87</v>
      </c>
      <c r="T3" s="5">
        <v>3.03</v>
      </c>
      <c r="U3" s="5">
        <v>0.52</v>
      </c>
      <c r="V3" s="5">
        <v>2.38</v>
      </c>
      <c r="W3" s="5">
        <v>1.71</v>
      </c>
      <c r="X3" s="5">
        <v>0.3</v>
      </c>
      <c r="Y3" s="5">
        <v>0.1</v>
      </c>
      <c r="Z3" s="5"/>
      <c r="AA3" s="5"/>
      <c r="AB3" s="5" t="s">
        <v>365</v>
      </c>
      <c r="AC3">
        <f t="shared" ref="AC3:AS3" si="1">AVERAGE(I2:I22,I24:I32)</f>
        <v>2.361333333333334</v>
      </c>
      <c r="AD3">
        <f t="shared" si="1"/>
        <v>1.4633333333333334</v>
      </c>
      <c r="AE3">
        <f t="shared" si="1"/>
        <v>0.43833333333333335</v>
      </c>
      <c r="AF3">
        <f t="shared" si="1"/>
        <v>0.29666666666666669</v>
      </c>
      <c r="AG3">
        <f t="shared" si="1"/>
        <v>0.54733333333333334</v>
      </c>
      <c r="AH3">
        <f t="shared" si="1"/>
        <v>0.3786666666666666</v>
      </c>
      <c r="AI3">
        <f t="shared" si="1"/>
        <v>0.26066666666666671</v>
      </c>
      <c r="AJ3">
        <f t="shared" si="1"/>
        <v>0.78133333333333299</v>
      </c>
      <c r="AK3">
        <f t="shared" si="1"/>
        <v>0.97066666666666634</v>
      </c>
      <c r="AL3">
        <f t="shared" si="1"/>
        <v>0.2426666666666667</v>
      </c>
      <c r="AM3">
        <f t="shared" si="1"/>
        <v>1.2233333333333329</v>
      </c>
      <c r="AN3">
        <f t="shared" si="1"/>
        <v>4.3913333333333338</v>
      </c>
      <c r="AO3">
        <f t="shared" si="1"/>
        <v>0.81033333333333324</v>
      </c>
      <c r="AP3">
        <f t="shared" si="1"/>
        <v>1.676333333333333</v>
      </c>
      <c r="AQ3">
        <f t="shared" si="1"/>
        <v>0.97399999999999998</v>
      </c>
      <c r="AR3">
        <f t="shared" si="1"/>
        <v>0.16733333333333325</v>
      </c>
      <c r="AS3">
        <f t="shared" si="1"/>
        <v>0.376</v>
      </c>
    </row>
    <row r="4" spans="1:45" x14ac:dyDescent="0.25">
      <c r="A4" s="5">
        <v>103</v>
      </c>
      <c r="B4" s="5" t="s">
        <v>365</v>
      </c>
      <c r="C4" t="s">
        <v>360</v>
      </c>
      <c r="D4" s="2">
        <v>3</v>
      </c>
      <c r="E4" s="8" t="s">
        <v>375</v>
      </c>
      <c r="F4" s="2">
        <v>41.75</v>
      </c>
      <c r="G4" s="2">
        <v>3.71</v>
      </c>
      <c r="H4" s="2" t="s">
        <v>374</v>
      </c>
      <c r="I4" s="5">
        <v>2.86</v>
      </c>
      <c r="J4" s="5">
        <v>1.08</v>
      </c>
      <c r="K4" s="5">
        <v>0.88</v>
      </c>
      <c r="L4" s="5">
        <v>0.08</v>
      </c>
      <c r="M4" s="5">
        <v>0.12</v>
      </c>
      <c r="N4" s="5">
        <v>0.12</v>
      </c>
      <c r="O4" s="5">
        <v>0.18</v>
      </c>
      <c r="P4" s="5">
        <v>0.47</v>
      </c>
      <c r="Q4" s="5">
        <v>0.81</v>
      </c>
      <c r="R4" s="5">
        <v>0.1</v>
      </c>
      <c r="S4" s="5">
        <v>0.34</v>
      </c>
      <c r="T4" s="5">
        <v>4.16</v>
      </c>
      <c r="U4" s="5">
        <v>1.1200000000000001</v>
      </c>
      <c r="V4" s="5">
        <v>1.26</v>
      </c>
      <c r="W4" s="5">
        <v>0.24</v>
      </c>
      <c r="X4" s="5">
        <v>0.06</v>
      </c>
      <c r="Y4" s="5">
        <v>0.1</v>
      </c>
      <c r="Z4" s="5"/>
      <c r="AA4" s="5" t="s">
        <v>363</v>
      </c>
      <c r="AB4" s="5" t="s">
        <v>366</v>
      </c>
      <c r="AC4">
        <f>AVERAGE(I79,I89:I111)</f>
        <v>1.9770833333333337</v>
      </c>
      <c r="AD4">
        <f t="shared" ref="AD4:AS4" si="2">AVERAGE(J79,J89:J111)</f>
        <v>1.0437500000000004</v>
      </c>
      <c r="AE4">
        <f t="shared" si="2"/>
        <v>0.23833333333333329</v>
      </c>
      <c r="AF4">
        <f t="shared" si="2"/>
        <v>0.18375</v>
      </c>
      <c r="AG4">
        <f t="shared" si="2"/>
        <v>0.75458333333333327</v>
      </c>
      <c r="AH4">
        <f t="shared" si="2"/>
        <v>0.51749999999999996</v>
      </c>
      <c r="AI4">
        <f t="shared" si="2"/>
        <v>0.18625000000000003</v>
      </c>
      <c r="AJ4">
        <f t="shared" si="2"/>
        <v>0.92124999999999979</v>
      </c>
      <c r="AK4">
        <f t="shared" si="2"/>
        <v>1.2074999999999998</v>
      </c>
      <c r="AL4">
        <f t="shared" si="2"/>
        <v>0.47250000000000009</v>
      </c>
      <c r="AM4">
        <f t="shared" si="2"/>
        <v>1.2762499999999999</v>
      </c>
      <c r="AN4">
        <f t="shared" si="2"/>
        <v>3.5170833333333325</v>
      </c>
      <c r="AO4">
        <f t="shared" si="2"/>
        <v>1.1095833333333334</v>
      </c>
      <c r="AP4">
        <f t="shared" si="2"/>
        <v>2.4375000000000004</v>
      </c>
      <c r="AQ4">
        <f t="shared" si="2"/>
        <v>0.85666666666666658</v>
      </c>
      <c r="AR4">
        <f t="shared" si="2"/>
        <v>0.12333333333333336</v>
      </c>
      <c r="AS4">
        <f t="shared" si="2"/>
        <v>0.30791666666666662</v>
      </c>
    </row>
    <row r="5" spans="1:45" x14ac:dyDescent="0.25">
      <c r="A5" s="5">
        <v>104</v>
      </c>
      <c r="B5" s="5" t="s">
        <v>365</v>
      </c>
      <c r="C5" t="s">
        <v>360</v>
      </c>
      <c r="D5" s="2">
        <v>5</v>
      </c>
      <c r="E5" s="8" t="s">
        <v>375</v>
      </c>
      <c r="F5" s="2">
        <v>51.19</v>
      </c>
      <c r="G5" s="2">
        <v>4.25</v>
      </c>
      <c r="H5" s="2" t="s">
        <v>374</v>
      </c>
      <c r="I5" s="5">
        <v>3.1</v>
      </c>
      <c r="J5" s="5">
        <v>1.32</v>
      </c>
      <c r="K5" s="5">
        <v>0.34</v>
      </c>
      <c r="L5" s="5">
        <v>0.08</v>
      </c>
      <c r="M5" s="5">
        <v>0.36</v>
      </c>
      <c r="N5" s="5">
        <v>0.3</v>
      </c>
      <c r="O5" s="5">
        <v>0.36</v>
      </c>
      <c r="P5" s="5">
        <v>0.53</v>
      </c>
      <c r="Q5" s="5">
        <v>1.53</v>
      </c>
      <c r="R5" s="5">
        <v>0.04</v>
      </c>
      <c r="S5" s="5">
        <v>0.82</v>
      </c>
      <c r="T5" s="5">
        <v>6.44</v>
      </c>
      <c r="U5" s="5">
        <v>1.77</v>
      </c>
      <c r="V5" s="5">
        <v>1.92</v>
      </c>
      <c r="W5" s="5">
        <v>0.71</v>
      </c>
      <c r="X5" s="5">
        <v>0.06</v>
      </c>
      <c r="Y5" s="5">
        <v>0.16</v>
      </c>
      <c r="Z5" s="5"/>
      <c r="AA5" s="5"/>
      <c r="AB5" s="5" t="s">
        <v>365</v>
      </c>
      <c r="AC5">
        <f>AVERAGE(I58:I78,I80:I88)</f>
        <v>2.398333333333333</v>
      </c>
      <c r="AD5">
        <f t="shared" ref="AD5:AS5" si="3">AVERAGE(J58:J78,J80:J88)</f>
        <v>1.6140000000000001</v>
      </c>
      <c r="AE5">
        <f t="shared" si="3"/>
        <v>0.47399999999999998</v>
      </c>
      <c r="AF5">
        <f t="shared" si="3"/>
        <v>0.32400000000000001</v>
      </c>
      <c r="AG5">
        <f t="shared" si="3"/>
        <v>0.91066666666666685</v>
      </c>
      <c r="AH5">
        <f t="shared" si="3"/>
        <v>0.40599999999999997</v>
      </c>
      <c r="AI5">
        <f t="shared" si="3"/>
        <v>0.24099999999999999</v>
      </c>
      <c r="AJ5">
        <f t="shared" si="3"/>
        <v>0.83733333333333315</v>
      </c>
      <c r="AK5">
        <f t="shared" si="3"/>
        <v>1.2129999999999999</v>
      </c>
      <c r="AL5">
        <f t="shared" si="3"/>
        <v>0.24399999999999997</v>
      </c>
      <c r="AM5">
        <f t="shared" si="3"/>
        <v>1.6773333333333336</v>
      </c>
      <c r="AN5">
        <f t="shared" si="3"/>
        <v>5.1463333333333319</v>
      </c>
      <c r="AO5">
        <f t="shared" si="3"/>
        <v>0.75033333333333307</v>
      </c>
      <c r="AP5">
        <f t="shared" si="3"/>
        <v>1.7203333333333333</v>
      </c>
      <c r="AQ5">
        <f t="shared" si="3"/>
        <v>1.0976666666666668</v>
      </c>
      <c r="AR5">
        <f t="shared" si="3"/>
        <v>0.20700000000000002</v>
      </c>
      <c r="AS5">
        <f t="shared" si="3"/>
        <v>0.42299999999999999</v>
      </c>
    </row>
    <row r="6" spans="1:45" x14ac:dyDescent="0.25">
      <c r="A6" s="5">
        <v>105</v>
      </c>
      <c r="B6" s="5" t="s">
        <v>365</v>
      </c>
      <c r="C6" t="s">
        <v>360</v>
      </c>
      <c r="D6" s="2">
        <v>4</v>
      </c>
      <c r="E6" s="8" t="s">
        <v>375</v>
      </c>
      <c r="F6" s="2">
        <v>38.56</v>
      </c>
      <c r="G6" s="2">
        <v>3.58</v>
      </c>
      <c r="H6" s="2" t="s">
        <v>374</v>
      </c>
      <c r="I6" s="5">
        <v>1.1499999999999999</v>
      </c>
      <c r="J6" s="5">
        <v>0.96</v>
      </c>
      <c r="K6" s="5">
        <v>0.28000000000000003</v>
      </c>
      <c r="L6" s="5">
        <v>0.32</v>
      </c>
      <c r="M6" s="5">
        <v>0.77</v>
      </c>
      <c r="N6" s="5">
        <v>0.84</v>
      </c>
      <c r="O6" s="5">
        <v>0.12</v>
      </c>
      <c r="P6" s="5">
        <v>0.36</v>
      </c>
      <c r="Q6" s="5">
        <v>0.93</v>
      </c>
      <c r="R6" s="5">
        <v>0.28000000000000003</v>
      </c>
      <c r="S6" s="5">
        <v>1.35</v>
      </c>
      <c r="T6" s="5">
        <v>6.82</v>
      </c>
      <c r="U6" s="5">
        <v>0.57999999999999996</v>
      </c>
      <c r="V6" s="5">
        <v>1.26</v>
      </c>
      <c r="W6" s="5">
        <v>0.72</v>
      </c>
      <c r="X6" s="5">
        <v>0.18</v>
      </c>
      <c r="Y6" s="5">
        <v>0.12</v>
      </c>
      <c r="Z6" s="5"/>
      <c r="AA6" s="5" t="s">
        <v>367</v>
      </c>
      <c r="AB6" s="5" t="s">
        <v>366</v>
      </c>
      <c r="AC6">
        <f>AVERAGE(I131,I141:I159)</f>
        <v>2.0590000000000002</v>
      </c>
      <c r="AD6">
        <f t="shared" ref="AD6:AS6" si="4">AVERAGE(J131,J141:J159)</f>
        <v>1.0585000000000002</v>
      </c>
      <c r="AE6">
        <f t="shared" si="4"/>
        <v>0.49599999999999989</v>
      </c>
      <c r="AF6">
        <f t="shared" si="4"/>
        <v>0.22200000000000003</v>
      </c>
      <c r="AG6">
        <f t="shared" si="4"/>
        <v>0.8194999999999999</v>
      </c>
      <c r="AH6">
        <f t="shared" si="4"/>
        <v>0.57599999999999985</v>
      </c>
      <c r="AI6">
        <f t="shared" si="4"/>
        <v>0.29000000000000004</v>
      </c>
      <c r="AJ6">
        <f t="shared" si="4"/>
        <v>0.83899999999999986</v>
      </c>
      <c r="AK6">
        <f t="shared" si="4"/>
        <v>1.3925000000000001</v>
      </c>
      <c r="AL6">
        <f t="shared" si="4"/>
        <v>0.4870000000000001</v>
      </c>
      <c r="AM6">
        <f t="shared" si="4"/>
        <v>1.23</v>
      </c>
      <c r="AN6">
        <f t="shared" si="4"/>
        <v>3.5894999999999997</v>
      </c>
      <c r="AO6">
        <f t="shared" si="4"/>
        <v>1.2255</v>
      </c>
      <c r="AP6">
        <f t="shared" si="4"/>
        <v>1.8170000000000002</v>
      </c>
      <c r="AQ6">
        <f t="shared" si="4"/>
        <v>0.87999999999999989</v>
      </c>
      <c r="AR6">
        <f t="shared" si="4"/>
        <v>0.12000000000000004</v>
      </c>
      <c r="AS6">
        <f t="shared" si="4"/>
        <v>0.35549999999999993</v>
      </c>
    </row>
    <row r="7" spans="1:45" x14ac:dyDescent="0.25">
      <c r="A7" s="5">
        <v>106</v>
      </c>
      <c r="B7" s="5" t="s">
        <v>365</v>
      </c>
      <c r="C7" t="s">
        <v>360</v>
      </c>
      <c r="D7" s="2">
        <v>5</v>
      </c>
      <c r="E7" s="8" t="s">
        <v>375</v>
      </c>
      <c r="F7" s="2">
        <v>65</v>
      </c>
      <c r="G7" s="2">
        <v>4.29</v>
      </c>
      <c r="H7" s="2" t="s">
        <v>376</v>
      </c>
      <c r="I7" s="5">
        <v>2.48</v>
      </c>
      <c r="J7" s="5">
        <v>0.96</v>
      </c>
      <c r="K7" s="5">
        <v>0.1</v>
      </c>
      <c r="L7" s="5">
        <v>0.14000000000000001</v>
      </c>
      <c r="M7" s="5">
        <v>1.3</v>
      </c>
      <c r="N7" s="5">
        <v>0.12</v>
      </c>
      <c r="O7" s="5">
        <v>0.12</v>
      </c>
      <c r="P7" s="5">
        <v>0.47</v>
      </c>
      <c r="Q7" s="5">
        <v>1.1599999999999999</v>
      </c>
      <c r="R7" s="5">
        <v>0.1</v>
      </c>
      <c r="S7" s="5">
        <v>1.41</v>
      </c>
      <c r="T7" s="5">
        <v>2.38</v>
      </c>
      <c r="U7" s="5">
        <v>0.22</v>
      </c>
      <c r="V7" s="5">
        <v>0.6</v>
      </c>
      <c r="W7" s="5">
        <v>0.66</v>
      </c>
      <c r="X7" s="5">
        <v>0.3</v>
      </c>
      <c r="Y7" s="5">
        <v>0.16</v>
      </c>
      <c r="Z7" s="5"/>
      <c r="AA7" s="5"/>
      <c r="AB7" s="5" t="s">
        <v>365</v>
      </c>
      <c r="AC7">
        <f>AVERAGE(I112:I130,I132:I140)</f>
        <v>2.691071428571429</v>
      </c>
      <c r="AD7">
        <f t="shared" ref="AD7:AS7" si="5">AVERAGE(J112:J130,J132:J140)</f>
        <v>1.5614285714285714</v>
      </c>
      <c r="AE7">
        <f t="shared" si="5"/>
        <v>0.40214285714285714</v>
      </c>
      <c r="AF7">
        <f t="shared" si="5"/>
        <v>0.38071428571428578</v>
      </c>
      <c r="AG7">
        <f t="shared" si="5"/>
        <v>0.73785714285714299</v>
      </c>
      <c r="AH7">
        <f t="shared" si="5"/>
        <v>0.38928571428571423</v>
      </c>
      <c r="AI7">
        <f t="shared" si="5"/>
        <v>0.24464285714285713</v>
      </c>
      <c r="AJ7">
        <f t="shared" si="5"/>
        <v>1.0096428571428571</v>
      </c>
      <c r="AK7">
        <f t="shared" si="5"/>
        <v>1.4242857142857142</v>
      </c>
      <c r="AL7">
        <f t="shared" si="5"/>
        <v>0.20500000000000004</v>
      </c>
      <c r="AM7">
        <f t="shared" si="5"/>
        <v>1.5507142857142857</v>
      </c>
      <c r="AN7">
        <f t="shared" si="5"/>
        <v>4.3792857142857144</v>
      </c>
      <c r="AO7">
        <f t="shared" si="5"/>
        <v>0.74928571428571422</v>
      </c>
      <c r="AP7">
        <f t="shared" si="5"/>
        <v>1.7446428571428572</v>
      </c>
      <c r="AQ7">
        <f t="shared" si="5"/>
        <v>1.1017857142857141</v>
      </c>
      <c r="AR7">
        <f t="shared" si="5"/>
        <v>0.19857142857142854</v>
      </c>
      <c r="AS7">
        <f t="shared" si="5"/>
        <v>0.43357142857142861</v>
      </c>
    </row>
    <row r="8" spans="1:45" x14ac:dyDescent="0.25">
      <c r="A8" s="5">
        <v>107</v>
      </c>
      <c r="B8" s="5" t="s">
        <v>365</v>
      </c>
      <c r="C8" t="s">
        <v>360</v>
      </c>
      <c r="D8" s="2">
        <v>5</v>
      </c>
      <c r="E8" s="8" t="s">
        <v>375</v>
      </c>
      <c r="F8" s="2">
        <v>52</v>
      </c>
      <c r="G8" s="2">
        <v>3.75</v>
      </c>
      <c r="H8" s="2" t="s">
        <v>376</v>
      </c>
      <c r="I8" s="5">
        <v>1.62</v>
      </c>
      <c r="J8" s="5">
        <v>0.64</v>
      </c>
      <c r="K8" s="5">
        <v>0.92</v>
      </c>
      <c r="L8" s="5">
        <v>0</v>
      </c>
      <c r="M8" s="5">
        <v>0.2</v>
      </c>
      <c r="N8" s="5">
        <v>0.06</v>
      </c>
      <c r="O8" s="5">
        <v>0.18</v>
      </c>
      <c r="P8" s="5">
        <v>1</v>
      </c>
      <c r="Q8" s="5">
        <v>0.2</v>
      </c>
      <c r="R8" s="5">
        <v>0.1</v>
      </c>
      <c r="S8" s="5">
        <v>1.02</v>
      </c>
      <c r="T8" s="5">
        <v>5.26</v>
      </c>
      <c r="U8" s="5">
        <v>0.14000000000000001</v>
      </c>
      <c r="V8" s="5">
        <v>0.64</v>
      </c>
      <c r="W8" s="5">
        <v>0</v>
      </c>
      <c r="X8" s="5">
        <v>0</v>
      </c>
      <c r="Y8" s="5">
        <v>0</v>
      </c>
      <c r="Z8" s="5"/>
      <c r="AA8" s="5" t="s">
        <v>379</v>
      </c>
      <c r="AB8" s="5"/>
    </row>
    <row r="9" spans="1:45" x14ac:dyDescent="0.25">
      <c r="A9" s="5">
        <v>108</v>
      </c>
      <c r="B9" s="5" t="s">
        <v>365</v>
      </c>
      <c r="C9" t="s">
        <v>360</v>
      </c>
      <c r="D9" s="2">
        <v>3</v>
      </c>
      <c r="E9" s="8" t="s">
        <v>373</v>
      </c>
      <c r="F9" s="2">
        <v>51</v>
      </c>
      <c r="G9" s="2">
        <v>3.33</v>
      </c>
      <c r="H9" s="2" t="s">
        <v>376</v>
      </c>
      <c r="I9" s="5">
        <v>3.99</v>
      </c>
      <c r="J9" s="5">
        <v>2.97</v>
      </c>
      <c r="K9" s="5">
        <v>0.34</v>
      </c>
      <c r="L9" s="5">
        <v>0.73</v>
      </c>
      <c r="M9" s="5">
        <v>0.36</v>
      </c>
      <c r="N9" s="5">
        <v>0.84</v>
      </c>
      <c r="O9" s="5">
        <v>0.53</v>
      </c>
      <c r="P9" s="5">
        <v>0.71</v>
      </c>
      <c r="Q9" s="5">
        <v>1.95</v>
      </c>
      <c r="R9" s="5">
        <v>0.56999999999999995</v>
      </c>
      <c r="S9" s="5">
        <v>2.48</v>
      </c>
      <c r="T9" s="5">
        <v>4.3</v>
      </c>
      <c r="U9" s="5">
        <v>0.4</v>
      </c>
      <c r="V9" s="5">
        <v>1.38</v>
      </c>
      <c r="W9" s="5">
        <v>1.49</v>
      </c>
      <c r="X9" s="5">
        <v>0.59</v>
      </c>
      <c r="Y9" s="5">
        <v>0.63</v>
      </c>
      <c r="Z9" s="5"/>
      <c r="AA9" s="5" t="s">
        <v>360</v>
      </c>
      <c r="AB9" s="5" t="s">
        <v>366</v>
      </c>
      <c r="AC9">
        <f>STDEV(I23,I33:I57)</f>
        <v>1.3130542785664032</v>
      </c>
      <c r="AD9">
        <f t="shared" ref="AD9:AS9" si="6">STDEV(J23,J33:J57)</f>
        <v>0.82216384292632594</v>
      </c>
      <c r="AE9">
        <f t="shared" si="6"/>
        <v>0.49499898989795932</v>
      </c>
      <c r="AF9">
        <f t="shared" si="6"/>
        <v>0.32715204651424928</v>
      </c>
      <c r="AG9">
        <f t="shared" si="6"/>
        <v>0.638439925491458</v>
      </c>
      <c r="AH9">
        <f t="shared" si="6"/>
        <v>0.61209953941646345</v>
      </c>
      <c r="AI9">
        <f t="shared" si="6"/>
        <v>0.31282164985081301</v>
      </c>
      <c r="AJ9">
        <f t="shared" si="6"/>
        <v>0.94235580410928732</v>
      </c>
      <c r="AK9">
        <f t="shared" si="6"/>
        <v>0.72483207604350597</v>
      </c>
      <c r="AL9">
        <f t="shared" si="6"/>
        <v>0.31031299335695522</v>
      </c>
      <c r="AM9">
        <f t="shared" si="6"/>
        <v>0.89178550370332044</v>
      </c>
      <c r="AN9">
        <f t="shared" si="6"/>
        <v>1.6676979988548923</v>
      </c>
      <c r="AO9">
        <f t="shared" si="6"/>
        <v>0.71184451629875933</v>
      </c>
      <c r="AP9">
        <f t="shared" si="6"/>
        <v>1.050596314187622</v>
      </c>
      <c r="AQ9">
        <f t="shared" si="6"/>
        <v>0.57301094096146055</v>
      </c>
      <c r="AR9">
        <f t="shared" si="6"/>
        <v>0.12353324062154906</v>
      </c>
      <c r="AS9">
        <f t="shared" si="6"/>
        <v>0.38530168000592019</v>
      </c>
    </row>
    <row r="10" spans="1:45" x14ac:dyDescent="0.25">
      <c r="A10" s="5">
        <v>109</v>
      </c>
      <c r="B10" s="5" t="s">
        <v>365</v>
      </c>
      <c r="C10" t="s">
        <v>360</v>
      </c>
      <c r="D10" s="2">
        <v>3</v>
      </c>
      <c r="E10" s="8" t="s">
        <v>375</v>
      </c>
      <c r="F10" s="2">
        <v>41</v>
      </c>
      <c r="G10" s="2">
        <v>3.58</v>
      </c>
      <c r="H10" s="2" t="s">
        <v>376</v>
      </c>
      <c r="I10" s="5">
        <v>4.67</v>
      </c>
      <c r="J10" s="5">
        <v>4.17</v>
      </c>
      <c r="K10" s="5">
        <v>1.1200000000000001</v>
      </c>
      <c r="L10" s="5">
        <v>0.38</v>
      </c>
      <c r="M10" s="5">
        <v>1.01</v>
      </c>
      <c r="N10" s="5">
        <v>0.9</v>
      </c>
      <c r="O10" s="5">
        <v>0.12</v>
      </c>
      <c r="P10" s="5">
        <v>0.65</v>
      </c>
      <c r="Q10" s="5">
        <v>1.7</v>
      </c>
      <c r="R10" s="5">
        <v>0.28000000000000003</v>
      </c>
      <c r="S10" s="5">
        <v>1.65</v>
      </c>
      <c r="T10" s="5">
        <v>5.56</v>
      </c>
      <c r="U10" s="5">
        <v>0.46</v>
      </c>
      <c r="V10" s="5">
        <v>2.57</v>
      </c>
      <c r="W10" s="5">
        <v>0.78</v>
      </c>
      <c r="X10" s="5">
        <v>0.53</v>
      </c>
      <c r="Y10" s="5">
        <v>0.34</v>
      </c>
      <c r="Z10" s="5"/>
      <c r="AA10" s="5"/>
      <c r="AB10" s="5" t="s">
        <v>365</v>
      </c>
      <c r="AC10">
        <f>STDEV(I2:I22,I24:I32)</f>
        <v>1.046784018606127</v>
      </c>
      <c r="AD10">
        <f t="shared" ref="AD10:AS10" si="7">STDEV(J2:J22,J24:J32)</f>
        <v>0.82399084918476473</v>
      </c>
      <c r="AE10">
        <f t="shared" si="7"/>
        <v>0.32137724457922229</v>
      </c>
      <c r="AF10">
        <f t="shared" si="7"/>
        <v>0.22867434054346489</v>
      </c>
      <c r="AG10">
        <f t="shared" si="7"/>
        <v>0.3519495784158953</v>
      </c>
      <c r="AH10">
        <f t="shared" si="7"/>
        <v>0.35540878196641479</v>
      </c>
      <c r="AI10">
        <f t="shared" si="7"/>
        <v>0.2980503698848665</v>
      </c>
      <c r="AJ10">
        <f t="shared" si="7"/>
        <v>0.67847055857315952</v>
      </c>
      <c r="AK10">
        <f t="shared" si="7"/>
        <v>0.42385694832535037</v>
      </c>
      <c r="AL10">
        <f t="shared" si="7"/>
        <v>0.19238849584456261</v>
      </c>
      <c r="AM10">
        <f t="shared" si="7"/>
        <v>0.59365805398181215</v>
      </c>
      <c r="AN10">
        <f t="shared" si="7"/>
        <v>1.8898106698333801</v>
      </c>
      <c r="AO10">
        <f t="shared" si="7"/>
        <v>0.51792346214829676</v>
      </c>
      <c r="AP10">
        <f t="shared" si="7"/>
        <v>0.79995035765517652</v>
      </c>
      <c r="AQ10">
        <f t="shared" si="7"/>
        <v>0.51616356669781227</v>
      </c>
      <c r="AR10">
        <f t="shared" si="7"/>
        <v>0.14543474264362052</v>
      </c>
      <c r="AS10">
        <f t="shared" si="7"/>
        <v>0.31527328047157815</v>
      </c>
    </row>
    <row r="11" spans="1:45" x14ac:dyDescent="0.25">
      <c r="A11" s="5">
        <v>110</v>
      </c>
      <c r="B11" s="5" t="s">
        <v>365</v>
      </c>
      <c r="C11" t="s">
        <v>360</v>
      </c>
      <c r="D11" s="2">
        <v>4</v>
      </c>
      <c r="E11" s="8" t="s">
        <v>375</v>
      </c>
      <c r="F11" s="2">
        <v>55</v>
      </c>
      <c r="G11" s="2">
        <v>4.2</v>
      </c>
      <c r="H11" s="2" t="s">
        <v>376</v>
      </c>
      <c r="I11" s="5">
        <v>0.8</v>
      </c>
      <c r="J11" s="5">
        <v>1.06</v>
      </c>
      <c r="K11" s="5">
        <v>0.2</v>
      </c>
      <c r="L11" s="5">
        <v>0</v>
      </c>
      <c r="M11" s="5">
        <v>0.32</v>
      </c>
      <c r="N11" s="5">
        <v>0.12</v>
      </c>
      <c r="O11" s="5">
        <v>0.18</v>
      </c>
      <c r="P11" s="5">
        <v>0.06</v>
      </c>
      <c r="Q11" s="5">
        <v>0.32</v>
      </c>
      <c r="R11" s="5">
        <v>0.22</v>
      </c>
      <c r="S11" s="5">
        <v>0.28000000000000003</v>
      </c>
      <c r="T11" s="5">
        <v>0.66</v>
      </c>
      <c r="U11" s="5">
        <v>0.08</v>
      </c>
      <c r="V11" s="5">
        <v>0.7</v>
      </c>
      <c r="W11" s="5">
        <v>0</v>
      </c>
      <c r="X11" s="5">
        <v>0</v>
      </c>
      <c r="Y11" s="5">
        <v>0</v>
      </c>
      <c r="Z11" s="5"/>
      <c r="AA11" s="5" t="s">
        <v>363</v>
      </c>
      <c r="AB11" s="5" t="s">
        <v>366</v>
      </c>
      <c r="AC11">
        <f>STDEV(I89:I111,I79)</f>
        <v>1.0468357255232956</v>
      </c>
      <c r="AD11">
        <f t="shared" ref="AD11:AS11" si="8">STDEV(J89:J111,J79)</f>
        <v>0.74837686681417992</v>
      </c>
      <c r="AE11">
        <f t="shared" si="8"/>
        <v>0.27843767028167005</v>
      </c>
      <c r="AF11">
        <f t="shared" si="8"/>
        <v>0.12534517558916364</v>
      </c>
      <c r="AG11">
        <f t="shared" si="8"/>
        <v>0.79471613289529863</v>
      </c>
      <c r="AH11">
        <f t="shared" si="8"/>
        <v>0.43846818336806048</v>
      </c>
      <c r="AI11">
        <f t="shared" si="8"/>
        <v>0.20715070128647459</v>
      </c>
      <c r="AJ11">
        <f t="shared" si="8"/>
        <v>0.87149702536347862</v>
      </c>
      <c r="AK11">
        <f t="shared" si="8"/>
        <v>0.64125047673513913</v>
      </c>
      <c r="AL11">
        <f t="shared" si="8"/>
        <v>0.47441726268173962</v>
      </c>
      <c r="AM11">
        <f t="shared" si="8"/>
        <v>0.79179934052269496</v>
      </c>
      <c r="AN11">
        <f t="shared" si="8"/>
        <v>1.7637570550604089</v>
      </c>
      <c r="AO11">
        <f t="shared" si="8"/>
        <v>0.72802579485277452</v>
      </c>
      <c r="AP11">
        <f t="shared" si="8"/>
        <v>1.7256107929355489</v>
      </c>
      <c r="AQ11">
        <f t="shared" si="8"/>
        <v>0.36578286106551722</v>
      </c>
      <c r="AR11">
        <f t="shared" si="8"/>
        <v>8.0144796498569315E-2</v>
      </c>
      <c r="AS11">
        <f t="shared" si="8"/>
        <v>0.27772334007639404</v>
      </c>
    </row>
    <row r="12" spans="1:45" x14ac:dyDescent="0.25">
      <c r="A12" s="5">
        <v>111</v>
      </c>
      <c r="B12" s="5" t="s">
        <v>365</v>
      </c>
      <c r="C12" t="s">
        <v>360</v>
      </c>
      <c r="D12" s="2">
        <v>5</v>
      </c>
      <c r="E12" s="8" t="s">
        <v>375</v>
      </c>
      <c r="F12" s="2">
        <v>48</v>
      </c>
      <c r="G12" s="2">
        <v>3.75</v>
      </c>
      <c r="H12" s="2" t="s">
        <v>376</v>
      </c>
      <c r="I12" s="5">
        <v>3.49</v>
      </c>
      <c r="J12" s="5">
        <v>1.98</v>
      </c>
      <c r="K12" s="5">
        <v>0.22</v>
      </c>
      <c r="L12" s="5">
        <v>0.32</v>
      </c>
      <c r="M12" s="5">
        <v>0.6</v>
      </c>
      <c r="N12" s="5">
        <v>0.18</v>
      </c>
      <c r="O12" s="5">
        <v>1.72</v>
      </c>
      <c r="P12" s="5">
        <v>0.18</v>
      </c>
      <c r="Q12" s="5">
        <v>1.34</v>
      </c>
      <c r="R12" s="5">
        <v>0.51</v>
      </c>
      <c r="S12" s="5">
        <v>2.35</v>
      </c>
      <c r="T12" s="5">
        <v>4.82</v>
      </c>
      <c r="U12" s="5">
        <v>0.82</v>
      </c>
      <c r="V12" s="5">
        <v>2.06</v>
      </c>
      <c r="W12" s="5">
        <v>1.43</v>
      </c>
      <c r="X12" s="5">
        <v>0.24</v>
      </c>
      <c r="Y12" s="5">
        <v>0.99</v>
      </c>
      <c r="Z12" s="5"/>
      <c r="AA12" s="5"/>
      <c r="AB12" s="5" t="s">
        <v>365</v>
      </c>
      <c r="AC12">
        <f>STDEV(I58:I78,I80:I88)</f>
        <v>1.1893147355640921</v>
      </c>
      <c r="AD12">
        <f t="shared" ref="AD12:AS12" si="9">STDEV(J58:J78,J80:J88)</f>
        <v>0.83428929076768987</v>
      </c>
      <c r="AE12">
        <f t="shared" si="9"/>
        <v>0.34796551553278959</v>
      </c>
      <c r="AF12">
        <f t="shared" si="9"/>
        <v>0.24498557311499541</v>
      </c>
      <c r="AG12">
        <f t="shared" si="9"/>
        <v>0.7370300762745936</v>
      </c>
      <c r="AH12">
        <f t="shared" si="9"/>
        <v>0.38187017111343868</v>
      </c>
      <c r="AI12">
        <f t="shared" si="9"/>
        <v>0.30858240949262794</v>
      </c>
      <c r="AJ12">
        <f t="shared" si="9"/>
        <v>0.77678352433490883</v>
      </c>
      <c r="AK12">
        <f t="shared" si="9"/>
        <v>0.69458074677686266</v>
      </c>
      <c r="AL12">
        <f t="shared" si="9"/>
        <v>0.23349813556074672</v>
      </c>
      <c r="AM12">
        <f t="shared" si="9"/>
        <v>0.75445313985023887</v>
      </c>
      <c r="AN12">
        <f t="shared" si="9"/>
        <v>2.2203781649535088</v>
      </c>
      <c r="AO12">
        <f t="shared" si="9"/>
        <v>0.4256474446375042</v>
      </c>
      <c r="AP12">
        <f t="shared" si="9"/>
        <v>0.84143753567141322</v>
      </c>
      <c r="AQ12">
        <f t="shared" si="9"/>
        <v>0.5830755752359903</v>
      </c>
      <c r="AR12">
        <f t="shared" si="9"/>
        <v>0.17284934640236319</v>
      </c>
      <c r="AS12">
        <f t="shared" si="9"/>
        <v>0.37412103886862341</v>
      </c>
    </row>
    <row r="13" spans="1:45" x14ac:dyDescent="0.25">
      <c r="A13" s="5">
        <v>112</v>
      </c>
      <c r="B13" s="5" t="s">
        <v>365</v>
      </c>
      <c r="C13" t="s">
        <v>360</v>
      </c>
      <c r="D13" s="2">
        <v>5</v>
      </c>
      <c r="E13" s="8" t="s">
        <v>375</v>
      </c>
      <c r="F13" s="2">
        <v>84</v>
      </c>
      <c r="G13" s="2">
        <v>4.08</v>
      </c>
      <c r="H13" s="2" t="s">
        <v>376</v>
      </c>
      <c r="I13" s="5">
        <v>1.1499999999999999</v>
      </c>
      <c r="J13" s="5">
        <v>0.89</v>
      </c>
      <c r="K13" s="5">
        <v>0.22</v>
      </c>
      <c r="L13" s="5">
        <v>0.26</v>
      </c>
      <c r="M13" s="5">
        <v>0.65</v>
      </c>
      <c r="N13" s="5">
        <v>0.12</v>
      </c>
      <c r="O13" s="5">
        <v>0.18</v>
      </c>
      <c r="P13" s="5">
        <v>0.59</v>
      </c>
      <c r="Q13" s="5">
        <v>0.7</v>
      </c>
      <c r="R13" s="5">
        <v>0.16</v>
      </c>
      <c r="S13" s="5">
        <v>1.88</v>
      </c>
      <c r="T13" s="5">
        <v>3.86</v>
      </c>
      <c r="U13" s="5">
        <v>0.75</v>
      </c>
      <c r="V13" s="5">
        <v>1.02</v>
      </c>
      <c r="W13" s="5">
        <v>0.96</v>
      </c>
      <c r="X13" s="5">
        <v>0.06</v>
      </c>
      <c r="Y13" s="5">
        <v>0.28000000000000003</v>
      </c>
      <c r="Z13" s="5"/>
      <c r="AA13" s="5" t="s">
        <v>367</v>
      </c>
      <c r="AB13" s="5" t="s">
        <v>366</v>
      </c>
      <c r="AC13">
        <f>STDEV(I131,I141:I159)</f>
        <v>0.97984370397044818</v>
      </c>
      <c r="AD13">
        <f t="shared" ref="AD13:AS13" si="10">STDEV(J131,J141:J159)</f>
        <v>0.87097812529181318</v>
      </c>
      <c r="AE13">
        <f t="shared" si="10"/>
        <v>0.59646679000506597</v>
      </c>
      <c r="AF13">
        <f t="shared" si="10"/>
        <v>0.17437406856947993</v>
      </c>
      <c r="AG13">
        <f t="shared" si="10"/>
        <v>0.85943356499009216</v>
      </c>
      <c r="AH13">
        <f t="shared" si="10"/>
        <v>0.51616398862948087</v>
      </c>
      <c r="AI13">
        <f t="shared" si="10"/>
        <v>0.46929959009481137</v>
      </c>
      <c r="AJ13">
        <f t="shared" si="10"/>
        <v>0.78691870776566153</v>
      </c>
      <c r="AK13">
        <f t="shared" si="10"/>
        <v>0.87700372081068689</v>
      </c>
      <c r="AL13">
        <f t="shared" si="10"/>
        <v>0.35866859061637463</v>
      </c>
      <c r="AM13">
        <f t="shared" si="10"/>
        <v>0.66180773165943796</v>
      </c>
      <c r="AN13">
        <f t="shared" si="10"/>
        <v>1.852925070203725</v>
      </c>
      <c r="AO13">
        <f t="shared" si="10"/>
        <v>0.91973952262240177</v>
      </c>
      <c r="AP13">
        <f t="shared" si="10"/>
        <v>0.95266440769255589</v>
      </c>
      <c r="AQ13">
        <f t="shared" si="10"/>
        <v>0.38980426937253115</v>
      </c>
      <c r="AR13">
        <f t="shared" si="10"/>
        <v>8.0262726487192557E-2</v>
      </c>
      <c r="AS13">
        <f t="shared" si="10"/>
        <v>0.26494239691716109</v>
      </c>
    </row>
    <row r="14" spans="1:45" x14ac:dyDescent="0.25">
      <c r="A14" s="5">
        <v>113</v>
      </c>
      <c r="B14" s="5" t="s">
        <v>365</v>
      </c>
      <c r="C14" t="s">
        <v>360</v>
      </c>
      <c r="D14" s="2">
        <v>5</v>
      </c>
      <c r="E14" s="8" t="s">
        <v>373</v>
      </c>
      <c r="F14" s="9">
        <v>69.599999999999994</v>
      </c>
      <c r="G14" s="9">
        <v>4.25</v>
      </c>
      <c r="H14" s="2" t="s">
        <v>377</v>
      </c>
      <c r="I14" s="5">
        <v>2</v>
      </c>
      <c r="J14" s="5">
        <v>1.2</v>
      </c>
      <c r="K14" s="5">
        <v>0.16</v>
      </c>
      <c r="L14" s="5">
        <v>0.2</v>
      </c>
      <c r="M14" s="5">
        <v>0.42</v>
      </c>
      <c r="N14" s="5">
        <v>0.84</v>
      </c>
      <c r="O14" s="5">
        <v>0.18</v>
      </c>
      <c r="P14" s="5">
        <v>0.65</v>
      </c>
      <c r="Q14" s="5">
        <v>0.87</v>
      </c>
      <c r="R14" s="5">
        <v>0.16</v>
      </c>
      <c r="S14" s="5">
        <v>1.29</v>
      </c>
      <c r="T14" s="5">
        <v>4.24</v>
      </c>
      <c r="U14" s="5">
        <v>0.64</v>
      </c>
      <c r="V14" s="5">
        <v>1.79</v>
      </c>
      <c r="W14" s="5">
        <v>0.84</v>
      </c>
      <c r="X14" s="5">
        <v>0.06</v>
      </c>
      <c r="Y14" s="5">
        <v>0.34</v>
      </c>
      <c r="Z14" s="5"/>
      <c r="AA14" s="5"/>
      <c r="AB14" s="5" t="s">
        <v>365</v>
      </c>
      <c r="AC14">
        <f>STDEV(I112:I130,I132:I140)</f>
        <v>0.81013185614356842</v>
      </c>
      <c r="AD14">
        <f t="shared" ref="AD14:AS14" si="11">STDEV(J112:J130,J132:J140)</f>
        <v>0.71580420603378836</v>
      </c>
      <c r="AE14">
        <f t="shared" si="11"/>
        <v>0.33684106751093279</v>
      </c>
      <c r="AF14">
        <f t="shared" si="11"/>
        <v>0.30343622884148974</v>
      </c>
      <c r="AG14">
        <f t="shared" si="11"/>
        <v>0.44696803384629546</v>
      </c>
      <c r="AH14">
        <f t="shared" si="11"/>
        <v>0.37674953435964809</v>
      </c>
      <c r="AI14">
        <f t="shared" si="11"/>
        <v>0.43464316690784699</v>
      </c>
      <c r="AJ14">
        <f t="shared" si="11"/>
        <v>0.81614033897979399</v>
      </c>
      <c r="AK14">
        <f t="shared" si="11"/>
        <v>1.0725926656727738</v>
      </c>
      <c r="AL14">
        <f t="shared" si="11"/>
        <v>0.21393145319626705</v>
      </c>
      <c r="AM14">
        <f t="shared" si="11"/>
        <v>0.62567846772407354</v>
      </c>
      <c r="AN14">
        <f t="shared" si="11"/>
        <v>1.5419682673667874</v>
      </c>
      <c r="AO14">
        <f t="shared" si="11"/>
        <v>0.41546875419733509</v>
      </c>
      <c r="AP14">
        <f t="shared" si="11"/>
        <v>0.85340052748838802</v>
      </c>
      <c r="AQ14">
        <f t="shared" si="11"/>
        <v>0.42553716442501077</v>
      </c>
      <c r="AR14">
        <f t="shared" si="11"/>
        <v>0.15749695554292795</v>
      </c>
      <c r="AS14">
        <f t="shared" si="11"/>
        <v>0.35915759757268118</v>
      </c>
    </row>
    <row r="15" spans="1:45" x14ac:dyDescent="0.25">
      <c r="A15" s="5">
        <v>114</v>
      </c>
      <c r="B15" s="5" t="s">
        <v>365</v>
      </c>
      <c r="C15" t="s">
        <v>360</v>
      </c>
      <c r="D15" s="2">
        <v>5</v>
      </c>
      <c r="E15" s="8" t="s">
        <v>373</v>
      </c>
      <c r="F15" s="9">
        <v>69</v>
      </c>
      <c r="G15" s="9">
        <v>4.5</v>
      </c>
      <c r="H15" s="2" t="s">
        <v>377</v>
      </c>
      <c r="I15" s="5">
        <v>1.88</v>
      </c>
      <c r="J15" s="5">
        <v>0.96</v>
      </c>
      <c r="K15" s="5">
        <v>0.16</v>
      </c>
      <c r="L15" s="5">
        <v>0.14000000000000001</v>
      </c>
      <c r="M15" s="5">
        <v>0.48</v>
      </c>
      <c r="N15" s="5">
        <v>0.18</v>
      </c>
      <c r="O15" s="5">
        <v>0.12</v>
      </c>
      <c r="P15" s="5">
        <v>0.65</v>
      </c>
      <c r="Q15" s="5">
        <v>0.93</v>
      </c>
      <c r="R15" s="5">
        <v>0.16</v>
      </c>
      <c r="S15" s="5">
        <v>1.1100000000000001</v>
      </c>
      <c r="T15" s="5">
        <v>2.36</v>
      </c>
      <c r="U15" s="5">
        <v>0.4</v>
      </c>
      <c r="V15" s="5">
        <v>1.67</v>
      </c>
      <c r="W15" s="5">
        <v>0.54</v>
      </c>
      <c r="X15" s="5">
        <v>0.06</v>
      </c>
      <c r="Y15" s="5">
        <v>0.34</v>
      </c>
      <c r="Z15" s="5"/>
      <c r="AA15" s="5"/>
      <c r="AB15" s="5"/>
    </row>
    <row r="16" spans="1:45" x14ac:dyDescent="0.25">
      <c r="A16" s="5">
        <v>115</v>
      </c>
      <c r="B16" s="5" t="s">
        <v>365</v>
      </c>
      <c r="C16" t="s">
        <v>360</v>
      </c>
      <c r="D16" s="2">
        <v>7</v>
      </c>
      <c r="E16" s="8" t="s">
        <v>375</v>
      </c>
      <c r="F16" s="9">
        <v>33</v>
      </c>
      <c r="G16" s="9">
        <v>3.58</v>
      </c>
      <c r="H16" s="2" t="s">
        <v>376</v>
      </c>
      <c r="I16" s="5">
        <v>1.98</v>
      </c>
      <c r="J16" s="5">
        <v>1.42</v>
      </c>
      <c r="K16" s="5">
        <v>0.22</v>
      </c>
      <c r="L16" s="5">
        <v>0.2</v>
      </c>
      <c r="M16" s="5">
        <v>0.42</v>
      </c>
      <c r="N16" s="5">
        <v>0.18</v>
      </c>
      <c r="O16" s="5">
        <v>0.12</v>
      </c>
      <c r="P16" s="5">
        <v>0.59</v>
      </c>
      <c r="Q16" s="5">
        <v>0.46</v>
      </c>
      <c r="R16" s="5">
        <v>0.1</v>
      </c>
      <c r="S16" s="5">
        <v>0.82</v>
      </c>
      <c r="T16" s="5">
        <v>5.04</v>
      </c>
      <c r="U16" s="5">
        <v>0.57999999999999996</v>
      </c>
      <c r="V16" s="5">
        <v>1.08</v>
      </c>
      <c r="W16" s="5">
        <v>0.84</v>
      </c>
      <c r="X16" s="5">
        <v>0.24</v>
      </c>
      <c r="Y16" s="5">
        <v>0.22</v>
      </c>
      <c r="Z16" s="5"/>
      <c r="AA16" s="5"/>
      <c r="AB16" s="5"/>
    </row>
    <row r="17" spans="1:28" x14ac:dyDescent="0.25">
      <c r="A17" s="5">
        <v>118</v>
      </c>
      <c r="B17" s="5" t="s">
        <v>365</v>
      </c>
      <c r="C17" t="s">
        <v>360</v>
      </c>
      <c r="D17" s="2">
        <v>5</v>
      </c>
      <c r="E17" s="8" t="s">
        <v>375</v>
      </c>
      <c r="F17" s="2">
        <v>55</v>
      </c>
      <c r="G17" s="2">
        <v>4.33</v>
      </c>
      <c r="H17" s="2" t="s">
        <v>376</v>
      </c>
      <c r="I17" s="5">
        <v>1.76</v>
      </c>
      <c r="J17" s="5">
        <v>1.86</v>
      </c>
      <c r="K17" s="5">
        <v>0.28000000000000003</v>
      </c>
      <c r="L17" s="5">
        <v>0.26</v>
      </c>
      <c r="M17" s="5">
        <v>0.42</v>
      </c>
      <c r="N17" s="5">
        <v>0.12</v>
      </c>
      <c r="O17" s="5">
        <v>0.24</v>
      </c>
      <c r="P17" s="5">
        <v>0.53</v>
      </c>
      <c r="Q17" s="5">
        <v>0.57999999999999996</v>
      </c>
      <c r="R17" s="5">
        <v>0.1</v>
      </c>
      <c r="S17" s="5">
        <v>1.06</v>
      </c>
      <c r="T17" s="5">
        <v>3.46</v>
      </c>
      <c r="U17" s="5">
        <v>0.82</v>
      </c>
      <c r="V17" s="5">
        <v>1.49</v>
      </c>
      <c r="W17" s="5">
        <v>1.37</v>
      </c>
      <c r="X17" s="5">
        <v>0.18</v>
      </c>
      <c r="Y17" s="5">
        <v>0.75</v>
      </c>
      <c r="Z17" s="5"/>
      <c r="AA17" s="5"/>
      <c r="AB17" s="5"/>
    </row>
    <row r="18" spans="1:28" x14ac:dyDescent="0.25">
      <c r="A18" s="5">
        <v>119</v>
      </c>
      <c r="B18" s="5" t="s">
        <v>365</v>
      </c>
      <c r="C18" t="s">
        <v>360</v>
      </c>
      <c r="D18" s="2">
        <v>4</v>
      </c>
      <c r="E18" s="8" t="s">
        <v>375</v>
      </c>
      <c r="F18" s="2">
        <v>48</v>
      </c>
      <c r="G18" s="2">
        <v>4</v>
      </c>
      <c r="H18" s="2" t="s">
        <v>377</v>
      </c>
      <c r="I18" s="5">
        <v>2.6</v>
      </c>
      <c r="J18" s="5">
        <v>2.16</v>
      </c>
      <c r="K18" s="5">
        <v>0.46</v>
      </c>
      <c r="L18" s="5">
        <v>0.32</v>
      </c>
      <c r="M18" s="5">
        <v>0.42</v>
      </c>
      <c r="N18" s="5">
        <v>0.12</v>
      </c>
      <c r="O18" s="5">
        <v>0.18</v>
      </c>
      <c r="P18" s="5">
        <v>1.02</v>
      </c>
      <c r="Q18" s="5">
        <v>0.4</v>
      </c>
      <c r="R18" s="5">
        <v>0.16</v>
      </c>
      <c r="S18" s="5">
        <v>1.1200000000000001</v>
      </c>
      <c r="T18" s="5">
        <v>0.44</v>
      </c>
      <c r="U18" s="5">
        <v>0.57999999999999996</v>
      </c>
      <c r="V18" s="5">
        <v>1.5</v>
      </c>
      <c r="W18" s="5">
        <v>0.54</v>
      </c>
      <c r="X18" s="5">
        <v>0.36</v>
      </c>
      <c r="Y18" s="5">
        <v>0.93</v>
      </c>
      <c r="Z18" s="5"/>
      <c r="AA18" s="5"/>
      <c r="AB18" s="5"/>
    </row>
    <row r="19" spans="1:28" x14ac:dyDescent="0.25">
      <c r="A19" s="5">
        <v>120</v>
      </c>
      <c r="B19" s="5" t="s">
        <v>365</v>
      </c>
      <c r="C19" t="s">
        <v>360</v>
      </c>
      <c r="D19" s="2">
        <v>5</v>
      </c>
      <c r="E19" s="8" t="s">
        <v>373</v>
      </c>
      <c r="F19" s="2">
        <v>42</v>
      </c>
      <c r="G19" s="2">
        <v>3.5</v>
      </c>
      <c r="H19" s="2" t="s">
        <v>377</v>
      </c>
      <c r="I19" s="5">
        <v>1.99</v>
      </c>
      <c r="J19" s="5">
        <v>2.1</v>
      </c>
      <c r="K19" s="5">
        <v>0.46</v>
      </c>
      <c r="L19" s="5">
        <v>0.14000000000000001</v>
      </c>
      <c r="M19" s="5">
        <v>0.48</v>
      </c>
      <c r="N19" s="5">
        <v>0.12</v>
      </c>
      <c r="O19" s="5">
        <v>0.18</v>
      </c>
      <c r="P19" s="5">
        <v>1.37</v>
      </c>
      <c r="Q19" s="5">
        <v>0.64</v>
      </c>
      <c r="R19" s="5">
        <v>0.16</v>
      </c>
      <c r="S19" s="5">
        <v>0.94</v>
      </c>
      <c r="T19" s="5">
        <v>0.68</v>
      </c>
      <c r="U19" s="5">
        <v>0.57999999999999996</v>
      </c>
      <c r="V19" s="5">
        <v>1.31</v>
      </c>
      <c r="W19" s="5">
        <v>0.48</v>
      </c>
      <c r="X19" s="5">
        <v>0.3</v>
      </c>
      <c r="Y19" s="5">
        <v>0.52</v>
      </c>
      <c r="Z19" s="5"/>
      <c r="AA19" s="5"/>
      <c r="AB19" s="5"/>
    </row>
    <row r="20" spans="1:28" x14ac:dyDescent="0.25">
      <c r="A20" s="5">
        <v>122</v>
      </c>
      <c r="B20" s="5" t="s">
        <v>365</v>
      </c>
      <c r="C20" t="s">
        <v>360</v>
      </c>
      <c r="D20" s="2">
        <v>3</v>
      </c>
      <c r="E20" s="8" t="s">
        <v>375</v>
      </c>
      <c r="F20" s="2">
        <v>42</v>
      </c>
      <c r="G20" s="2">
        <v>3.67</v>
      </c>
      <c r="H20" s="2" t="s">
        <v>377</v>
      </c>
      <c r="I20" s="5">
        <v>1.34</v>
      </c>
      <c r="J20" s="5">
        <v>0.54</v>
      </c>
      <c r="K20" s="5">
        <v>0.94</v>
      </c>
      <c r="L20" s="5">
        <v>0.2</v>
      </c>
      <c r="M20" s="5">
        <v>0.65</v>
      </c>
      <c r="N20" s="5">
        <v>1.04</v>
      </c>
      <c r="O20" s="5">
        <v>0.36</v>
      </c>
      <c r="P20" s="5">
        <v>2.54</v>
      </c>
      <c r="Q20" s="5">
        <v>1.06</v>
      </c>
      <c r="R20" s="5">
        <v>0.28000000000000003</v>
      </c>
      <c r="S20" s="5">
        <v>0.7</v>
      </c>
      <c r="T20" s="5">
        <v>5.64</v>
      </c>
      <c r="U20" s="5">
        <v>1.34</v>
      </c>
      <c r="V20" s="5">
        <v>1.85</v>
      </c>
      <c r="W20" s="5">
        <v>1.66</v>
      </c>
      <c r="X20" s="5">
        <v>0.06</v>
      </c>
      <c r="Y20" s="5">
        <v>0.63</v>
      </c>
      <c r="Z20" s="5"/>
      <c r="AA20" s="5"/>
      <c r="AB20" s="5"/>
    </row>
    <row r="21" spans="1:28" x14ac:dyDescent="0.25">
      <c r="A21" s="5">
        <v>123</v>
      </c>
      <c r="B21" s="5" t="s">
        <v>365</v>
      </c>
      <c r="C21" t="s">
        <v>360</v>
      </c>
      <c r="D21" s="2">
        <v>6</v>
      </c>
      <c r="E21" s="8" t="s">
        <v>373</v>
      </c>
      <c r="F21" s="2">
        <v>54</v>
      </c>
      <c r="G21" s="2">
        <v>4.17</v>
      </c>
      <c r="H21" s="2" t="s">
        <v>377</v>
      </c>
      <c r="I21" s="5">
        <v>1.1599999999999999</v>
      </c>
      <c r="J21" s="5">
        <v>1.56</v>
      </c>
      <c r="K21" s="5">
        <v>0.28000000000000003</v>
      </c>
      <c r="L21" s="5">
        <v>0.2</v>
      </c>
      <c r="M21" s="5">
        <v>0.48</v>
      </c>
      <c r="N21" s="5">
        <v>0.18</v>
      </c>
      <c r="O21" s="5">
        <v>0.12</v>
      </c>
      <c r="P21" s="5">
        <v>0.9</v>
      </c>
      <c r="Q21" s="5">
        <v>1.1599999999999999</v>
      </c>
      <c r="R21" s="5">
        <v>0.04</v>
      </c>
      <c r="S21" s="5">
        <v>0.82</v>
      </c>
      <c r="T21" s="5">
        <v>4.0199999999999996</v>
      </c>
      <c r="U21" s="5">
        <v>0.34</v>
      </c>
      <c r="V21" s="5">
        <v>0.78</v>
      </c>
      <c r="W21" s="5">
        <v>0.48</v>
      </c>
      <c r="X21" s="5">
        <v>0.18</v>
      </c>
      <c r="Y21" s="5">
        <v>0.16</v>
      </c>
      <c r="Z21" s="5"/>
      <c r="AA21" s="5"/>
      <c r="AB21" s="5"/>
    </row>
    <row r="22" spans="1:28" x14ac:dyDescent="0.25">
      <c r="A22" s="5">
        <v>124</v>
      </c>
      <c r="B22" s="5" t="s">
        <v>365</v>
      </c>
      <c r="C22" t="s">
        <v>360</v>
      </c>
      <c r="D22" s="2">
        <v>4</v>
      </c>
      <c r="E22" s="8" t="s">
        <v>373</v>
      </c>
      <c r="F22" s="2">
        <v>55</v>
      </c>
      <c r="G22" s="2">
        <v>4</v>
      </c>
      <c r="H22" s="2" t="s">
        <v>377</v>
      </c>
      <c r="I22" s="5">
        <v>3.65</v>
      </c>
      <c r="J22" s="5">
        <v>2.38</v>
      </c>
      <c r="K22" s="5">
        <v>0.34</v>
      </c>
      <c r="L22" s="5">
        <v>0.08</v>
      </c>
      <c r="M22" s="5">
        <v>0.48</v>
      </c>
      <c r="N22" s="5">
        <v>0.84</v>
      </c>
      <c r="O22" s="5">
        <v>0.12</v>
      </c>
      <c r="P22" s="5">
        <v>1.25</v>
      </c>
      <c r="Q22" s="5">
        <v>1.17</v>
      </c>
      <c r="R22" s="5">
        <v>0.16</v>
      </c>
      <c r="S22" s="5">
        <v>2.11</v>
      </c>
      <c r="T22" s="5">
        <v>5.0599999999999996</v>
      </c>
      <c r="U22" s="5">
        <v>0.22</v>
      </c>
      <c r="V22" s="5">
        <v>1.64</v>
      </c>
      <c r="W22" s="5">
        <v>1.01</v>
      </c>
      <c r="X22" s="5">
        <v>0.18</v>
      </c>
      <c r="Y22" s="5">
        <v>0.1</v>
      </c>
      <c r="Z22" s="5"/>
      <c r="AA22" s="5"/>
      <c r="AB22" s="5"/>
    </row>
    <row r="23" spans="1:28" x14ac:dyDescent="0.25">
      <c r="A23">
        <v>128</v>
      </c>
      <c r="B23" s="5" t="s">
        <v>366</v>
      </c>
      <c r="C23" t="s">
        <v>360</v>
      </c>
      <c r="D23" s="2">
        <v>3</v>
      </c>
      <c r="E23" s="8" t="s">
        <v>373</v>
      </c>
      <c r="F23" s="2">
        <v>36.25</v>
      </c>
      <c r="G23" s="2">
        <v>3.15</v>
      </c>
      <c r="H23" s="2" t="s">
        <v>378</v>
      </c>
      <c r="I23" s="5">
        <v>1.51</v>
      </c>
      <c r="J23" s="5">
        <v>0.42</v>
      </c>
      <c r="K23" s="5">
        <v>0.1</v>
      </c>
      <c r="L23" s="5">
        <v>0.08</v>
      </c>
      <c r="M23" s="5">
        <v>0.3</v>
      </c>
      <c r="N23" s="5">
        <v>0.84</v>
      </c>
      <c r="O23" s="5">
        <v>0.18</v>
      </c>
      <c r="P23" s="5">
        <v>0.06</v>
      </c>
      <c r="Q23" s="5">
        <v>0.28000000000000003</v>
      </c>
      <c r="R23" s="5">
        <v>0.04</v>
      </c>
      <c r="S23" s="5">
        <v>0.52</v>
      </c>
      <c r="T23" s="5">
        <v>3.82</v>
      </c>
      <c r="U23" s="5">
        <v>1.39</v>
      </c>
      <c r="V23" s="5">
        <v>2.69</v>
      </c>
      <c r="W23" s="5">
        <v>0.65</v>
      </c>
      <c r="X23" s="5">
        <v>0.06</v>
      </c>
      <c r="Y23" s="5">
        <v>0.1</v>
      </c>
      <c r="Z23" s="5"/>
      <c r="AA23" s="5"/>
      <c r="AB23" s="5"/>
    </row>
    <row r="24" spans="1:28" x14ac:dyDescent="0.25">
      <c r="A24" s="5">
        <v>137</v>
      </c>
      <c r="B24" s="5" t="s">
        <v>365</v>
      </c>
      <c r="C24" t="s">
        <v>360</v>
      </c>
      <c r="D24" s="2">
        <v>3</v>
      </c>
      <c r="E24" s="8" t="s">
        <v>373</v>
      </c>
      <c r="F24" s="2">
        <v>31</v>
      </c>
      <c r="G24" s="2">
        <v>3</v>
      </c>
      <c r="H24" s="2" t="s">
        <v>376</v>
      </c>
      <c r="I24" s="5">
        <v>1.34</v>
      </c>
      <c r="J24" s="5">
        <v>0.42</v>
      </c>
      <c r="K24" s="5">
        <v>0.28000000000000003</v>
      </c>
      <c r="L24" s="5">
        <v>0.67</v>
      </c>
      <c r="M24" s="5">
        <v>0.18</v>
      </c>
      <c r="N24" s="5">
        <v>0.12</v>
      </c>
      <c r="O24" s="5">
        <v>0.24</v>
      </c>
      <c r="P24" s="5">
        <v>0.47</v>
      </c>
      <c r="Q24" s="5">
        <v>1.18</v>
      </c>
      <c r="R24" s="5">
        <v>0.56999999999999995</v>
      </c>
      <c r="S24" s="5">
        <v>0.57999999999999996</v>
      </c>
      <c r="T24" s="5">
        <v>3.28</v>
      </c>
      <c r="U24" s="5">
        <v>1.46</v>
      </c>
      <c r="V24" s="5">
        <v>2.9</v>
      </c>
      <c r="W24" s="5">
        <v>1.65</v>
      </c>
      <c r="X24" s="5">
        <v>0.06</v>
      </c>
      <c r="Y24" s="5">
        <v>0.22</v>
      </c>
      <c r="Z24" s="5"/>
      <c r="AA24" s="5"/>
      <c r="AB24" s="5"/>
    </row>
    <row r="25" spans="1:28" x14ac:dyDescent="0.25">
      <c r="A25" s="5">
        <v>138</v>
      </c>
      <c r="B25" s="5" t="s">
        <v>365</v>
      </c>
      <c r="C25" t="s">
        <v>360</v>
      </c>
      <c r="D25" s="2">
        <v>2</v>
      </c>
      <c r="E25" s="8" t="s">
        <v>373</v>
      </c>
      <c r="F25" s="2">
        <v>49</v>
      </c>
      <c r="G25" s="2">
        <v>3.75</v>
      </c>
      <c r="H25" s="2" t="s">
        <v>376</v>
      </c>
      <c r="I25" s="5">
        <v>1.52</v>
      </c>
      <c r="J25" s="5">
        <v>0.42</v>
      </c>
      <c r="K25" s="5">
        <v>0.28000000000000003</v>
      </c>
      <c r="L25" s="5">
        <v>0.49</v>
      </c>
      <c r="M25" s="5">
        <v>0.24</v>
      </c>
      <c r="N25" s="5">
        <v>0.12</v>
      </c>
      <c r="O25" s="5">
        <v>0.36</v>
      </c>
      <c r="P25" s="5">
        <v>0.06</v>
      </c>
      <c r="Q25" s="5">
        <v>0.83</v>
      </c>
      <c r="R25" s="5">
        <v>0.56999999999999995</v>
      </c>
      <c r="S25" s="5">
        <v>0.52</v>
      </c>
      <c r="T25" s="5">
        <v>5.22</v>
      </c>
      <c r="U25" s="5">
        <v>1.63</v>
      </c>
      <c r="V25" s="5">
        <v>2.7</v>
      </c>
      <c r="W25" s="5">
        <v>1.69</v>
      </c>
      <c r="X25" s="5">
        <v>0.06</v>
      </c>
      <c r="Y25" s="5">
        <v>0.22</v>
      </c>
      <c r="Z25" s="5"/>
      <c r="AA25" s="5"/>
      <c r="AB25" s="5"/>
    </row>
    <row r="26" spans="1:28" x14ac:dyDescent="0.25">
      <c r="A26" s="5">
        <v>139</v>
      </c>
      <c r="B26" s="5" t="s">
        <v>365</v>
      </c>
      <c r="C26" t="s">
        <v>360</v>
      </c>
      <c r="D26" s="2">
        <v>4</v>
      </c>
      <c r="E26" s="8" t="s">
        <v>373</v>
      </c>
      <c r="F26" s="2">
        <v>38</v>
      </c>
      <c r="G26" s="2">
        <v>3.66</v>
      </c>
      <c r="H26" s="2" t="s">
        <v>376</v>
      </c>
      <c r="I26" s="5">
        <v>1.99</v>
      </c>
      <c r="J26" s="5">
        <v>2.19</v>
      </c>
      <c r="K26" s="5">
        <v>0.34</v>
      </c>
      <c r="L26" s="5">
        <v>0.67</v>
      </c>
      <c r="M26" s="5">
        <v>1.53</v>
      </c>
      <c r="N26" s="5">
        <v>0.84</v>
      </c>
      <c r="O26" s="5">
        <v>0.53</v>
      </c>
      <c r="P26" s="5">
        <v>0.47</v>
      </c>
      <c r="Q26" s="5">
        <v>1.36</v>
      </c>
      <c r="R26" s="5">
        <v>0.88</v>
      </c>
      <c r="S26" s="5">
        <v>0.88</v>
      </c>
      <c r="T26" s="5">
        <v>6.77</v>
      </c>
      <c r="U26" s="5">
        <v>2.23</v>
      </c>
      <c r="V26" s="5">
        <v>4.49</v>
      </c>
      <c r="W26" s="5">
        <v>1.89</v>
      </c>
      <c r="X26" s="5">
        <v>0.12</v>
      </c>
      <c r="Y26" s="5">
        <v>0.22</v>
      </c>
      <c r="Z26" s="5"/>
      <c r="AA26" s="5"/>
      <c r="AB26" s="5"/>
    </row>
    <row r="27" spans="1:28" x14ac:dyDescent="0.25">
      <c r="A27" s="5">
        <v>140</v>
      </c>
      <c r="B27" s="5" t="s">
        <v>365</v>
      </c>
      <c r="C27" t="s">
        <v>360</v>
      </c>
      <c r="D27" s="2">
        <v>2</v>
      </c>
      <c r="E27" s="8" t="s">
        <v>373</v>
      </c>
      <c r="F27" s="2">
        <v>30</v>
      </c>
      <c r="G27" s="2">
        <v>3</v>
      </c>
      <c r="H27" s="2" t="s">
        <v>376</v>
      </c>
      <c r="I27" s="5">
        <v>2.6</v>
      </c>
      <c r="J27" s="5">
        <v>1.9</v>
      </c>
      <c r="K27" s="5">
        <v>0.34</v>
      </c>
      <c r="L27" s="5">
        <v>0.38</v>
      </c>
      <c r="M27" s="5">
        <v>0.48</v>
      </c>
      <c r="N27" s="5">
        <v>0.06</v>
      </c>
      <c r="O27" s="5">
        <v>0.12</v>
      </c>
      <c r="P27" s="5">
        <v>0.96</v>
      </c>
      <c r="Q27" s="5">
        <v>1.34</v>
      </c>
      <c r="R27" s="5">
        <v>0.1</v>
      </c>
      <c r="S27" s="5">
        <v>0.57999999999999996</v>
      </c>
      <c r="T27" s="5">
        <v>4.72</v>
      </c>
      <c r="U27" s="5">
        <v>1.53</v>
      </c>
      <c r="V27" s="5">
        <v>1.62</v>
      </c>
      <c r="W27" s="5">
        <v>1.07</v>
      </c>
      <c r="X27" s="5">
        <v>0.06</v>
      </c>
      <c r="Y27" s="5">
        <v>0.16</v>
      </c>
    </row>
    <row r="28" spans="1:28" x14ac:dyDescent="0.25">
      <c r="A28" s="5">
        <v>141</v>
      </c>
      <c r="B28" s="5" t="s">
        <v>365</v>
      </c>
      <c r="C28" t="s">
        <v>360</v>
      </c>
      <c r="D28" s="2">
        <v>2</v>
      </c>
      <c r="E28" s="2" t="s">
        <v>375</v>
      </c>
      <c r="F28" s="2">
        <v>31</v>
      </c>
      <c r="G28" s="2">
        <v>2.91</v>
      </c>
      <c r="H28" s="2" t="s">
        <v>376</v>
      </c>
      <c r="I28" s="5">
        <v>3.12</v>
      </c>
      <c r="J28" s="5">
        <v>0.66</v>
      </c>
      <c r="K28" s="5">
        <v>0.16</v>
      </c>
      <c r="L28" s="5">
        <v>0.2</v>
      </c>
      <c r="M28" s="5">
        <v>0.3</v>
      </c>
      <c r="N28" s="5">
        <v>0.84</v>
      </c>
      <c r="O28" s="5">
        <v>0.24</v>
      </c>
      <c r="P28" s="5">
        <v>0.65</v>
      </c>
      <c r="Q28" s="5">
        <v>1.3</v>
      </c>
      <c r="R28" s="5">
        <v>0.16</v>
      </c>
      <c r="S28" s="5">
        <v>1.1100000000000001</v>
      </c>
      <c r="T28" s="5">
        <v>2.48</v>
      </c>
      <c r="U28" s="5">
        <v>1.04</v>
      </c>
      <c r="V28" s="5">
        <v>1.79</v>
      </c>
      <c r="W28" s="5">
        <v>0.78</v>
      </c>
      <c r="X28" s="5">
        <v>0.18</v>
      </c>
      <c r="Y28" s="5">
        <v>1.06</v>
      </c>
    </row>
    <row r="29" spans="1:28" x14ac:dyDescent="0.25">
      <c r="A29" s="5">
        <v>142</v>
      </c>
      <c r="B29" s="5" t="s">
        <v>365</v>
      </c>
      <c r="C29" t="s">
        <v>360</v>
      </c>
      <c r="D29" s="2">
        <v>2</v>
      </c>
      <c r="E29" s="8" t="s">
        <v>373</v>
      </c>
      <c r="F29" s="2">
        <v>40</v>
      </c>
      <c r="G29" s="2">
        <v>3.33</v>
      </c>
      <c r="H29" s="2" t="s">
        <v>376</v>
      </c>
      <c r="I29" s="5">
        <v>3.18</v>
      </c>
      <c r="J29" s="5">
        <v>0.66</v>
      </c>
      <c r="K29" s="5">
        <v>0.22</v>
      </c>
      <c r="L29" s="5">
        <v>0.26</v>
      </c>
      <c r="M29" s="5">
        <v>0.3</v>
      </c>
      <c r="N29" s="5">
        <v>0.84</v>
      </c>
      <c r="O29" s="5">
        <v>0.24</v>
      </c>
      <c r="P29" s="5">
        <v>0.65</v>
      </c>
      <c r="Q29" s="5">
        <v>0.99</v>
      </c>
      <c r="R29" s="5">
        <v>0.16</v>
      </c>
      <c r="S29" s="5">
        <v>0.99</v>
      </c>
      <c r="T29" s="5">
        <v>6.06</v>
      </c>
      <c r="U29" s="5">
        <v>1.04</v>
      </c>
      <c r="V29" s="5">
        <v>2.3199999999999998</v>
      </c>
      <c r="W29" s="5">
        <v>0.84</v>
      </c>
      <c r="X29" s="5">
        <v>0.18</v>
      </c>
      <c r="Y29" s="5">
        <v>1.06</v>
      </c>
    </row>
    <row r="30" spans="1:28" x14ac:dyDescent="0.25">
      <c r="A30" s="5">
        <v>143</v>
      </c>
      <c r="B30" s="5" t="s">
        <v>365</v>
      </c>
      <c r="C30" t="s">
        <v>360</v>
      </c>
      <c r="D30" s="2">
        <v>3</v>
      </c>
      <c r="E30" s="2" t="s">
        <v>375</v>
      </c>
      <c r="F30" s="2">
        <v>35</v>
      </c>
      <c r="G30" s="2">
        <v>3.42</v>
      </c>
      <c r="H30" s="2" t="s">
        <v>376</v>
      </c>
      <c r="I30" s="5">
        <v>2.04</v>
      </c>
      <c r="J30" s="5">
        <v>1.78</v>
      </c>
      <c r="K30" s="5">
        <v>0.75</v>
      </c>
      <c r="L30" s="5">
        <v>0.38</v>
      </c>
      <c r="M30" s="5">
        <v>0.48</v>
      </c>
      <c r="N30" s="5">
        <v>0.18</v>
      </c>
      <c r="O30" s="5">
        <v>0.18</v>
      </c>
      <c r="P30" s="5">
        <v>0.59</v>
      </c>
      <c r="Q30" s="5">
        <v>0.52</v>
      </c>
      <c r="R30" s="5">
        <v>0.22</v>
      </c>
      <c r="S30" s="5">
        <v>1.36</v>
      </c>
      <c r="T30" s="5">
        <v>4.9800000000000004</v>
      </c>
      <c r="U30" s="5">
        <v>0.93</v>
      </c>
      <c r="V30" s="5">
        <v>1.55</v>
      </c>
      <c r="W30" s="5">
        <v>1.1399999999999999</v>
      </c>
      <c r="X30" s="5">
        <v>0.06</v>
      </c>
      <c r="Y30" s="5">
        <v>0.28000000000000003</v>
      </c>
    </row>
    <row r="31" spans="1:28" x14ac:dyDescent="0.25">
      <c r="A31" s="5">
        <v>144</v>
      </c>
      <c r="B31" s="5" t="s">
        <v>365</v>
      </c>
      <c r="C31" t="s">
        <v>360</v>
      </c>
      <c r="D31" s="2">
        <v>4</v>
      </c>
      <c r="E31" s="2" t="s">
        <v>182</v>
      </c>
      <c r="F31" s="2">
        <v>28</v>
      </c>
      <c r="G31" s="2">
        <v>3</v>
      </c>
      <c r="H31" s="2" t="s">
        <v>376</v>
      </c>
      <c r="I31" s="5">
        <v>1.69</v>
      </c>
      <c r="J31" s="5">
        <v>1.25</v>
      </c>
      <c r="K31" s="5">
        <v>0.46</v>
      </c>
      <c r="L31" s="5">
        <v>0.32</v>
      </c>
      <c r="M31" s="5">
        <v>0.48</v>
      </c>
      <c r="N31" s="5">
        <v>0.18</v>
      </c>
      <c r="O31" s="5">
        <v>0.24</v>
      </c>
      <c r="P31" s="5">
        <v>0.24</v>
      </c>
      <c r="Q31" s="5">
        <v>0.52</v>
      </c>
      <c r="R31" s="5">
        <v>0.22</v>
      </c>
      <c r="S31" s="5">
        <v>1.65</v>
      </c>
      <c r="T31" s="5">
        <v>5.25</v>
      </c>
      <c r="U31" s="5">
        <v>0.7</v>
      </c>
      <c r="V31" s="5">
        <v>1.38</v>
      </c>
      <c r="W31" s="5">
        <v>1.08</v>
      </c>
      <c r="X31" s="5">
        <v>0.06</v>
      </c>
      <c r="Y31" s="5">
        <v>0.22</v>
      </c>
    </row>
    <row r="32" spans="1:28" x14ac:dyDescent="0.25">
      <c r="A32" s="5">
        <v>147</v>
      </c>
      <c r="B32" s="5" t="s">
        <v>365</v>
      </c>
      <c r="C32" t="s">
        <v>360</v>
      </c>
      <c r="D32" s="2">
        <v>2</v>
      </c>
      <c r="E32" s="2" t="s">
        <v>375</v>
      </c>
      <c r="F32" s="2">
        <v>35</v>
      </c>
      <c r="G32" s="2">
        <v>3.25</v>
      </c>
      <c r="H32" s="2" t="s">
        <v>376</v>
      </c>
      <c r="I32" s="5">
        <v>1.98</v>
      </c>
      <c r="J32" s="5">
        <v>1.26</v>
      </c>
      <c r="K32" s="5">
        <v>1.3</v>
      </c>
      <c r="L32" s="5">
        <v>0.32</v>
      </c>
      <c r="M32" s="5">
        <v>0.66</v>
      </c>
      <c r="N32" s="5">
        <v>0.06</v>
      </c>
      <c r="O32" s="5">
        <v>0.12</v>
      </c>
      <c r="P32" s="5">
        <v>1.37</v>
      </c>
      <c r="Q32" s="5">
        <v>1.48</v>
      </c>
      <c r="R32" s="5">
        <v>0.28000000000000003</v>
      </c>
      <c r="S32" s="5">
        <v>1.3</v>
      </c>
      <c r="T32" s="5">
        <v>6.66</v>
      </c>
      <c r="U32" s="5">
        <v>0.64</v>
      </c>
      <c r="V32" s="5">
        <v>0.9</v>
      </c>
      <c r="W32" s="5">
        <v>0.9</v>
      </c>
      <c r="X32" s="5">
        <v>0.24</v>
      </c>
      <c r="Y32" s="5">
        <v>0.34</v>
      </c>
    </row>
    <row r="33" spans="1:25" x14ac:dyDescent="0.25">
      <c r="A33">
        <v>201</v>
      </c>
      <c r="B33" s="5" t="s">
        <v>366</v>
      </c>
      <c r="C33" t="s">
        <v>360</v>
      </c>
      <c r="D33" s="2">
        <v>4</v>
      </c>
      <c r="E33" s="8" t="s">
        <v>373</v>
      </c>
      <c r="F33" s="2">
        <v>32</v>
      </c>
      <c r="G33" s="2">
        <v>3.16</v>
      </c>
      <c r="H33" s="2" t="s">
        <v>374</v>
      </c>
      <c r="I33" s="5">
        <v>3.57</v>
      </c>
      <c r="J33" s="5">
        <v>2.41</v>
      </c>
      <c r="K33" s="5">
        <v>1.8</v>
      </c>
      <c r="L33" s="5">
        <v>0</v>
      </c>
      <c r="M33" s="5">
        <v>0.85</v>
      </c>
      <c r="N33" s="5">
        <v>0.06</v>
      </c>
      <c r="O33" s="5">
        <v>0</v>
      </c>
      <c r="P33" s="5">
        <v>0.71</v>
      </c>
      <c r="Q33" s="5">
        <v>1.1599999999999999</v>
      </c>
      <c r="R33" s="5">
        <v>0</v>
      </c>
      <c r="S33" s="5">
        <v>0</v>
      </c>
      <c r="T33" s="5">
        <v>3.44</v>
      </c>
      <c r="U33" s="5">
        <v>0.32</v>
      </c>
      <c r="V33" s="5">
        <v>1.18</v>
      </c>
      <c r="W33" s="5">
        <v>0.02</v>
      </c>
      <c r="X33" s="5">
        <v>0</v>
      </c>
      <c r="Y33" s="5">
        <v>0</v>
      </c>
    </row>
    <row r="34" spans="1:25" x14ac:dyDescent="0.25">
      <c r="A34">
        <v>203</v>
      </c>
      <c r="B34" s="5" t="s">
        <v>366</v>
      </c>
      <c r="C34" t="s">
        <v>360</v>
      </c>
      <c r="D34" s="2">
        <v>2</v>
      </c>
      <c r="E34" s="2" t="s">
        <v>375</v>
      </c>
      <c r="F34" s="2">
        <v>38</v>
      </c>
      <c r="G34" s="2">
        <v>3.44</v>
      </c>
      <c r="H34" s="2" t="s">
        <v>374</v>
      </c>
      <c r="I34" s="5">
        <v>2.66</v>
      </c>
      <c r="J34" s="5">
        <v>1.8</v>
      </c>
      <c r="K34" s="5">
        <v>0.88</v>
      </c>
      <c r="L34" s="5">
        <v>0.9</v>
      </c>
      <c r="M34" s="5">
        <v>0.36</v>
      </c>
      <c r="N34" s="5">
        <v>0.84</v>
      </c>
      <c r="O34" s="5">
        <v>0.53</v>
      </c>
      <c r="P34" s="5">
        <v>0.06</v>
      </c>
      <c r="Q34" s="5">
        <v>2.13</v>
      </c>
      <c r="R34" s="5">
        <v>0.04</v>
      </c>
      <c r="S34" s="5">
        <v>1.78</v>
      </c>
      <c r="T34" s="5">
        <v>2</v>
      </c>
      <c r="U34" s="5">
        <v>0.56999999999999995</v>
      </c>
      <c r="V34" s="5">
        <v>2.1</v>
      </c>
      <c r="W34" s="5">
        <v>0.42</v>
      </c>
      <c r="X34" s="5">
        <v>0.12</v>
      </c>
      <c r="Y34" s="5">
        <v>0.4</v>
      </c>
    </row>
    <row r="35" spans="1:25" x14ac:dyDescent="0.25">
      <c r="A35">
        <v>204</v>
      </c>
      <c r="B35" s="5" t="s">
        <v>366</v>
      </c>
      <c r="C35" t="s">
        <v>360</v>
      </c>
      <c r="D35" s="2">
        <v>2</v>
      </c>
      <c r="E35" s="2" t="s">
        <v>375</v>
      </c>
      <c r="F35" s="2">
        <v>30.63</v>
      </c>
      <c r="G35" s="2">
        <v>3.08</v>
      </c>
      <c r="H35" s="2" t="s">
        <v>378</v>
      </c>
      <c r="I35" s="5">
        <v>2.89</v>
      </c>
      <c r="J35" s="5">
        <v>1.68</v>
      </c>
      <c r="K35" s="5">
        <v>0.4</v>
      </c>
      <c r="L35" s="5">
        <v>0.2</v>
      </c>
      <c r="M35" s="5">
        <v>0.77</v>
      </c>
      <c r="N35" s="5">
        <v>0.06</v>
      </c>
      <c r="O35" s="5">
        <v>0.12</v>
      </c>
      <c r="P35" s="5">
        <v>0.88</v>
      </c>
      <c r="Q35" s="5">
        <v>1.1599999999999999</v>
      </c>
      <c r="R35" s="5">
        <v>0.22</v>
      </c>
      <c r="S35" s="5">
        <v>1.71</v>
      </c>
      <c r="T35" s="5">
        <v>3.82</v>
      </c>
      <c r="U35" s="5">
        <v>0.81</v>
      </c>
      <c r="V35" s="5">
        <v>1.79</v>
      </c>
      <c r="W35" s="5">
        <v>0.54</v>
      </c>
      <c r="X35" s="5">
        <v>0.12</v>
      </c>
      <c r="Y35" s="5">
        <v>0.16</v>
      </c>
    </row>
    <row r="36" spans="1:25" x14ac:dyDescent="0.25">
      <c r="A36">
        <v>205</v>
      </c>
      <c r="B36" s="5" t="s">
        <v>366</v>
      </c>
      <c r="C36" t="s">
        <v>360</v>
      </c>
      <c r="D36" s="2">
        <v>3</v>
      </c>
      <c r="E36" s="2" t="s">
        <v>375</v>
      </c>
      <c r="F36" s="2">
        <v>44</v>
      </c>
      <c r="G36" s="2">
        <v>3.5</v>
      </c>
      <c r="H36" s="2" t="s">
        <v>378</v>
      </c>
      <c r="I36" s="5">
        <v>3.04</v>
      </c>
      <c r="J36" s="5">
        <v>0.84</v>
      </c>
      <c r="K36" s="5">
        <v>0.1</v>
      </c>
      <c r="L36" s="5">
        <v>0.08</v>
      </c>
      <c r="M36" s="5">
        <v>0.53</v>
      </c>
      <c r="N36" s="5">
        <v>0.12</v>
      </c>
      <c r="O36" s="5">
        <v>0.18</v>
      </c>
      <c r="P36" s="5">
        <v>0.84</v>
      </c>
      <c r="Q36" s="5">
        <v>1.06</v>
      </c>
      <c r="R36" s="5">
        <v>0.51</v>
      </c>
      <c r="S36" s="5">
        <v>0.69</v>
      </c>
      <c r="T36" s="5">
        <v>2.06</v>
      </c>
      <c r="U36" s="5">
        <v>2.72</v>
      </c>
      <c r="V36" s="5">
        <v>2.57</v>
      </c>
      <c r="W36" s="5">
        <v>1.1200000000000001</v>
      </c>
      <c r="X36" s="5">
        <v>0.06</v>
      </c>
      <c r="Y36" s="5">
        <v>0.88</v>
      </c>
    </row>
    <row r="37" spans="1:25" x14ac:dyDescent="0.25">
      <c r="A37">
        <v>207</v>
      </c>
      <c r="B37" s="5" t="s">
        <v>366</v>
      </c>
      <c r="C37" t="s">
        <v>360</v>
      </c>
      <c r="D37" s="2">
        <v>4</v>
      </c>
      <c r="E37" s="2" t="s">
        <v>375</v>
      </c>
      <c r="F37" s="2">
        <v>53.13</v>
      </c>
      <c r="G37" s="2">
        <v>3.83</v>
      </c>
      <c r="H37" s="2" t="s">
        <v>374</v>
      </c>
      <c r="I37" s="5">
        <v>0.68</v>
      </c>
      <c r="J37" s="5">
        <v>0.36</v>
      </c>
      <c r="K37" s="5">
        <v>0.1</v>
      </c>
      <c r="L37" s="5">
        <v>0.08</v>
      </c>
      <c r="M37" s="5">
        <v>0.24</v>
      </c>
      <c r="N37" s="5">
        <v>0.9</v>
      </c>
      <c r="O37" s="5">
        <v>1.1599999999999999</v>
      </c>
      <c r="P37" s="5">
        <v>0.96</v>
      </c>
      <c r="Q37" s="5">
        <v>1.47</v>
      </c>
      <c r="R37" s="5">
        <v>0.04</v>
      </c>
      <c r="S37" s="5">
        <v>1.22</v>
      </c>
      <c r="T37" s="5">
        <v>4</v>
      </c>
      <c r="U37" s="5">
        <v>1.4</v>
      </c>
      <c r="V37" s="5">
        <v>3.13</v>
      </c>
      <c r="W37" s="5">
        <v>1.1399999999999999</v>
      </c>
      <c r="X37" s="5">
        <v>0.06</v>
      </c>
      <c r="Y37" s="5">
        <v>0.51</v>
      </c>
    </row>
    <row r="38" spans="1:25" x14ac:dyDescent="0.25">
      <c r="A38">
        <v>211</v>
      </c>
      <c r="B38" s="5" t="s">
        <v>366</v>
      </c>
      <c r="C38" t="s">
        <v>360</v>
      </c>
      <c r="D38" s="2">
        <v>3</v>
      </c>
      <c r="E38" s="2" t="s">
        <v>375</v>
      </c>
      <c r="F38" s="2">
        <v>53</v>
      </c>
      <c r="G38" s="2">
        <v>3.75</v>
      </c>
      <c r="H38" s="2" t="s">
        <v>378</v>
      </c>
      <c r="I38" s="5">
        <v>0.68</v>
      </c>
      <c r="J38" s="5">
        <v>0.3</v>
      </c>
      <c r="K38" s="5">
        <v>0.1</v>
      </c>
      <c r="L38" s="5">
        <v>0.08</v>
      </c>
      <c r="M38" s="5">
        <v>0.12</v>
      </c>
      <c r="N38" s="5">
        <v>0.06</v>
      </c>
      <c r="O38" s="5">
        <v>0.24</v>
      </c>
      <c r="P38" s="5">
        <v>3.04</v>
      </c>
      <c r="Q38" s="5">
        <v>0.63</v>
      </c>
      <c r="R38" s="5">
        <v>0.16</v>
      </c>
      <c r="S38" s="5">
        <v>1.06</v>
      </c>
      <c r="T38" s="5">
        <v>2.14</v>
      </c>
      <c r="U38" s="5">
        <v>0.87</v>
      </c>
      <c r="V38" s="5">
        <v>2.95</v>
      </c>
      <c r="W38" s="5">
        <v>0.65</v>
      </c>
      <c r="X38" s="5">
        <v>0.06</v>
      </c>
      <c r="Y38" s="5">
        <v>0.1</v>
      </c>
    </row>
    <row r="39" spans="1:25" x14ac:dyDescent="0.25">
      <c r="A39">
        <v>214</v>
      </c>
      <c r="B39" s="5" t="s">
        <v>366</v>
      </c>
      <c r="C39" t="s">
        <v>360</v>
      </c>
      <c r="D39" s="2">
        <v>2</v>
      </c>
      <c r="E39" s="2" t="s">
        <v>375</v>
      </c>
      <c r="F39" s="2">
        <v>53</v>
      </c>
      <c r="G39" s="2">
        <v>3.75</v>
      </c>
      <c r="H39" s="2" t="s">
        <v>374</v>
      </c>
      <c r="I39" s="5">
        <v>4.5999999999999996</v>
      </c>
      <c r="J39" s="5">
        <v>2.4</v>
      </c>
      <c r="K39" s="5">
        <v>1.84</v>
      </c>
      <c r="L39" s="5">
        <v>0.96</v>
      </c>
      <c r="M39" s="5">
        <v>1.53</v>
      </c>
      <c r="N39" s="5">
        <v>1.04</v>
      </c>
      <c r="O39" s="5">
        <v>0.12</v>
      </c>
      <c r="P39" s="5">
        <v>2.66</v>
      </c>
      <c r="Q39" s="5">
        <v>3.72</v>
      </c>
      <c r="R39" s="5">
        <v>1.23</v>
      </c>
      <c r="S39" s="5">
        <v>3.52</v>
      </c>
      <c r="T39" s="5">
        <v>4.84</v>
      </c>
      <c r="U39" s="5">
        <v>2.08</v>
      </c>
      <c r="V39" s="5">
        <v>1.79</v>
      </c>
      <c r="W39" s="5">
        <v>1.59</v>
      </c>
      <c r="X39" s="5">
        <v>0.18</v>
      </c>
      <c r="Y39" s="5">
        <v>1.72</v>
      </c>
    </row>
    <row r="40" spans="1:25" x14ac:dyDescent="0.25">
      <c r="A40">
        <v>215</v>
      </c>
      <c r="B40" s="5" t="s">
        <v>366</v>
      </c>
      <c r="C40" t="s">
        <v>360</v>
      </c>
      <c r="D40" s="2">
        <v>3</v>
      </c>
      <c r="E40" s="2" t="s">
        <v>375</v>
      </c>
      <c r="F40" s="2">
        <v>75.25</v>
      </c>
      <c r="G40" s="2">
        <v>4.16</v>
      </c>
      <c r="H40" s="2" t="s">
        <v>374</v>
      </c>
      <c r="I40" s="5">
        <v>2.88</v>
      </c>
      <c r="J40" s="5">
        <v>1.01</v>
      </c>
      <c r="K40" s="5">
        <v>0.1</v>
      </c>
      <c r="L40" s="5">
        <v>1.37</v>
      </c>
      <c r="M40" s="5">
        <v>0.36</v>
      </c>
      <c r="N40" s="5">
        <v>0.9</v>
      </c>
      <c r="O40" s="5">
        <v>0.18</v>
      </c>
      <c r="P40" s="5">
        <v>1.25</v>
      </c>
      <c r="Q40" s="5">
        <v>1.1599999999999999</v>
      </c>
      <c r="R40" s="5">
        <v>0.22</v>
      </c>
      <c r="S40" s="5">
        <v>0.76</v>
      </c>
      <c r="T40" s="5">
        <v>5.26</v>
      </c>
      <c r="U40" s="5">
        <v>0.46</v>
      </c>
      <c r="V40" s="5">
        <v>1.44</v>
      </c>
      <c r="W40" s="5">
        <v>2.61</v>
      </c>
      <c r="X40" s="5">
        <v>0.06</v>
      </c>
      <c r="Y40" s="5">
        <v>0.22</v>
      </c>
    </row>
    <row r="41" spans="1:25" x14ac:dyDescent="0.25">
      <c r="A41">
        <v>216</v>
      </c>
      <c r="B41" s="5" t="s">
        <v>366</v>
      </c>
      <c r="C41" t="s">
        <v>360</v>
      </c>
      <c r="D41" s="2">
        <v>3</v>
      </c>
      <c r="E41" s="2" t="s">
        <v>375</v>
      </c>
      <c r="F41" s="2">
        <v>40.909999999999997</v>
      </c>
      <c r="G41" s="2">
        <v>3.25</v>
      </c>
      <c r="H41" s="2" t="s">
        <v>374</v>
      </c>
      <c r="I41" s="5">
        <v>1.42</v>
      </c>
      <c r="J41" s="5">
        <v>0.83</v>
      </c>
      <c r="K41" s="5">
        <v>0.1</v>
      </c>
      <c r="L41" s="5">
        <v>0.08</v>
      </c>
      <c r="M41" s="5">
        <v>1.31</v>
      </c>
      <c r="N41" s="5">
        <v>0.9</v>
      </c>
      <c r="O41" s="5">
        <v>0.12</v>
      </c>
      <c r="P41" s="5">
        <v>0.84</v>
      </c>
      <c r="Q41" s="5">
        <v>0.63</v>
      </c>
      <c r="R41" s="5">
        <v>0.04</v>
      </c>
      <c r="S41" s="5">
        <v>0.46</v>
      </c>
      <c r="T41" s="5">
        <v>0.44</v>
      </c>
      <c r="U41" s="5">
        <v>0.63</v>
      </c>
      <c r="V41" s="5">
        <v>1.2</v>
      </c>
      <c r="W41" s="5">
        <v>0.3</v>
      </c>
      <c r="X41" s="5">
        <v>0.06</v>
      </c>
      <c r="Y41" s="5">
        <v>0.51</v>
      </c>
    </row>
    <row r="42" spans="1:25" x14ac:dyDescent="0.25">
      <c r="A42">
        <v>217</v>
      </c>
      <c r="B42" s="5" t="s">
        <v>366</v>
      </c>
      <c r="C42" t="s">
        <v>360</v>
      </c>
      <c r="D42" s="2">
        <v>3</v>
      </c>
      <c r="E42" s="2" t="s">
        <v>375</v>
      </c>
      <c r="F42" s="2">
        <v>39.78</v>
      </c>
      <c r="G42" s="2">
        <v>3.08</v>
      </c>
      <c r="H42" s="2" t="s">
        <v>374</v>
      </c>
      <c r="I42" s="5">
        <v>1.34</v>
      </c>
      <c r="J42" s="5">
        <v>0.83</v>
      </c>
      <c r="K42" s="5">
        <v>0.1</v>
      </c>
      <c r="L42" s="5">
        <v>0.08</v>
      </c>
      <c r="M42" s="5">
        <v>1.92</v>
      </c>
      <c r="N42" s="5">
        <v>1.62</v>
      </c>
      <c r="O42" s="5">
        <v>0.12</v>
      </c>
      <c r="P42" s="5">
        <v>0.84</v>
      </c>
      <c r="Q42" s="5">
        <v>1</v>
      </c>
      <c r="R42" s="5">
        <v>0.82</v>
      </c>
      <c r="S42" s="5">
        <v>1.3</v>
      </c>
      <c r="T42" s="5">
        <v>2.4</v>
      </c>
      <c r="U42" s="5">
        <v>0.56999999999999995</v>
      </c>
      <c r="V42" s="5">
        <v>0.42</v>
      </c>
      <c r="W42" s="5">
        <v>0.3</v>
      </c>
      <c r="X42" s="5">
        <v>0.06</v>
      </c>
      <c r="Y42" s="5">
        <v>0.51</v>
      </c>
    </row>
    <row r="43" spans="1:25" x14ac:dyDescent="0.25">
      <c r="A43">
        <v>218</v>
      </c>
      <c r="B43" s="5" t="s">
        <v>366</v>
      </c>
      <c r="C43" t="s">
        <v>360</v>
      </c>
      <c r="D43" s="2">
        <v>5</v>
      </c>
      <c r="E43" s="2" t="s">
        <v>375</v>
      </c>
      <c r="F43" s="2">
        <v>43</v>
      </c>
      <c r="G43" s="2">
        <v>3.92</v>
      </c>
      <c r="H43" s="2" t="s">
        <v>374</v>
      </c>
      <c r="I43" s="5">
        <v>2.98</v>
      </c>
      <c r="J43" s="5">
        <v>2.4500000000000002</v>
      </c>
      <c r="K43" s="5">
        <v>0.46</v>
      </c>
      <c r="L43" s="5">
        <v>0.26</v>
      </c>
      <c r="M43" s="5">
        <v>1</v>
      </c>
      <c r="N43" s="5">
        <v>0.84</v>
      </c>
      <c r="O43" s="5">
        <v>0.1</v>
      </c>
      <c r="P43" s="5">
        <v>0.94</v>
      </c>
      <c r="Q43" s="5">
        <v>1.42</v>
      </c>
      <c r="R43" s="5">
        <v>0.28000000000000003</v>
      </c>
      <c r="S43" s="5">
        <v>2.29</v>
      </c>
      <c r="T43" s="5">
        <v>6.4</v>
      </c>
      <c r="U43" s="5">
        <v>0.76</v>
      </c>
      <c r="V43" s="5">
        <v>1.98</v>
      </c>
      <c r="W43" s="5">
        <v>0.78</v>
      </c>
      <c r="X43" s="5">
        <v>0.18</v>
      </c>
      <c r="Y43" s="5">
        <v>0.51</v>
      </c>
    </row>
    <row r="44" spans="1:25" x14ac:dyDescent="0.25">
      <c r="A44">
        <v>219</v>
      </c>
      <c r="B44" s="5" t="s">
        <v>366</v>
      </c>
      <c r="C44" t="s">
        <v>360</v>
      </c>
      <c r="D44" s="2">
        <v>4</v>
      </c>
      <c r="E44" s="2" t="s">
        <v>375</v>
      </c>
      <c r="F44" s="2">
        <v>32</v>
      </c>
      <c r="G44" s="2">
        <v>3.33</v>
      </c>
      <c r="H44" s="2" t="s">
        <v>374</v>
      </c>
      <c r="I44" s="5">
        <v>0.38</v>
      </c>
      <c r="J44" s="5">
        <v>0.3</v>
      </c>
      <c r="K44" s="5">
        <v>0.1</v>
      </c>
      <c r="L44" s="5">
        <v>0.08</v>
      </c>
      <c r="M44" s="5">
        <v>0.12</v>
      </c>
      <c r="N44" s="5">
        <v>0.84</v>
      </c>
      <c r="O44" s="5">
        <v>0.12</v>
      </c>
      <c r="P44" s="5">
        <v>0.06</v>
      </c>
      <c r="Q44" s="5">
        <v>0.16</v>
      </c>
      <c r="R44" s="5">
        <v>0.82</v>
      </c>
      <c r="S44" s="5">
        <v>0.28000000000000003</v>
      </c>
      <c r="T44" s="5">
        <v>5.62</v>
      </c>
      <c r="U44" s="5">
        <v>2.54</v>
      </c>
      <c r="V44" s="5">
        <v>3.3</v>
      </c>
      <c r="W44" s="5">
        <v>1.43</v>
      </c>
      <c r="X44" s="5">
        <v>0.06</v>
      </c>
      <c r="Y44" s="5">
        <v>0.94</v>
      </c>
    </row>
    <row r="45" spans="1:25" x14ac:dyDescent="0.25">
      <c r="A45">
        <v>220</v>
      </c>
      <c r="B45" s="5" t="s">
        <v>366</v>
      </c>
      <c r="C45" t="s">
        <v>360</v>
      </c>
      <c r="D45" s="2">
        <v>4</v>
      </c>
      <c r="E45" s="8" t="s">
        <v>373</v>
      </c>
      <c r="F45" s="2">
        <v>25</v>
      </c>
      <c r="G45" s="2">
        <v>3.5</v>
      </c>
      <c r="H45" s="2" t="s">
        <v>374</v>
      </c>
      <c r="I45" s="5">
        <v>4.74</v>
      </c>
      <c r="J45" s="5">
        <v>2.78</v>
      </c>
      <c r="K45" s="5">
        <v>0.88</v>
      </c>
      <c r="L45" s="5">
        <v>0.32</v>
      </c>
      <c r="M45" s="5">
        <v>2.56</v>
      </c>
      <c r="N45" s="5">
        <v>2.6</v>
      </c>
      <c r="O45" s="5">
        <v>0.12</v>
      </c>
      <c r="P45" s="5">
        <v>3.82</v>
      </c>
      <c r="Q45" s="5">
        <v>1.84</v>
      </c>
      <c r="R45" s="5">
        <v>0.16</v>
      </c>
      <c r="S45" s="5">
        <v>0.28000000000000003</v>
      </c>
      <c r="T45" s="5">
        <v>6.32</v>
      </c>
      <c r="U45" s="5">
        <v>0.63</v>
      </c>
      <c r="V45" s="5">
        <v>4.1100000000000003</v>
      </c>
      <c r="W45" s="5">
        <v>0.24</v>
      </c>
      <c r="X45" s="5">
        <v>0.06</v>
      </c>
      <c r="Y45" s="5">
        <v>0.1</v>
      </c>
    </row>
    <row r="46" spans="1:25" x14ac:dyDescent="0.25">
      <c r="A46">
        <v>223</v>
      </c>
      <c r="B46" s="5" t="s">
        <v>366</v>
      </c>
      <c r="C46" t="s">
        <v>360</v>
      </c>
      <c r="D46" s="2">
        <v>6</v>
      </c>
      <c r="E46" s="2" t="s">
        <v>375</v>
      </c>
      <c r="F46" s="2">
        <v>42.25</v>
      </c>
      <c r="G46" s="2">
        <v>3.75</v>
      </c>
      <c r="H46" s="2" t="s">
        <v>376</v>
      </c>
      <c r="I46" s="5">
        <v>1.04</v>
      </c>
      <c r="J46" s="5">
        <v>0.54</v>
      </c>
      <c r="K46" s="5">
        <v>0.28000000000000003</v>
      </c>
      <c r="L46" s="5">
        <v>0.14000000000000001</v>
      </c>
      <c r="M46" s="5">
        <v>0.48</v>
      </c>
      <c r="N46" s="5">
        <v>0.06</v>
      </c>
      <c r="O46" s="5">
        <v>0.12</v>
      </c>
      <c r="P46" s="5">
        <v>0.53</v>
      </c>
      <c r="Q46" s="5">
        <v>0.52</v>
      </c>
      <c r="R46" s="5">
        <v>0.28000000000000003</v>
      </c>
      <c r="S46" s="5">
        <v>1.64</v>
      </c>
      <c r="T46" s="5">
        <v>2.9</v>
      </c>
      <c r="U46" s="5">
        <v>0.57999999999999996</v>
      </c>
      <c r="V46" s="5">
        <v>1.44</v>
      </c>
      <c r="W46" s="5">
        <v>0.78</v>
      </c>
      <c r="X46" s="5">
        <v>0.18</v>
      </c>
      <c r="Y46" s="5">
        <v>0.22</v>
      </c>
    </row>
    <row r="47" spans="1:25" x14ac:dyDescent="0.25">
      <c r="A47">
        <v>224</v>
      </c>
      <c r="B47" s="5" t="s">
        <v>366</v>
      </c>
      <c r="C47" t="s">
        <v>360</v>
      </c>
      <c r="D47" s="2">
        <v>7</v>
      </c>
      <c r="E47" s="2" t="s">
        <v>182</v>
      </c>
      <c r="F47" s="2">
        <v>110</v>
      </c>
      <c r="G47" s="2">
        <v>4.16</v>
      </c>
      <c r="H47" s="2" t="s">
        <v>376</v>
      </c>
      <c r="I47" s="5">
        <v>0.79</v>
      </c>
      <c r="J47" s="5">
        <v>0.48</v>
      </c>
      <c r="K47" s="5">
        <v>0.1</v>
      </c>
      <c r="L47" s="5">
        <v>0.32</v>
      </c>
      <c r="M47" s="5">
        <v>0.3</v>
      </c>
      <c r="N47" s="5">
        <v>0.12</v>
      </c>
      <c r="O47" s="5">
        <v>0.3</v>
      </c>
      <c r="P47" s="5">
        <v>0.84</v>
      </c>
      <c r="Q47" s="5">
        <v>0.4</v>
      </c>
      <c r="R47" s="5">
        <v>0.16</v>
      </c>
      <c r="S47" s="5">
        <v>1.06</v>
      </c>
      <c r="T47" s="5">
        <v>3.16</v>
      </c>
      <c r="U47" s="5">
        <v>1.59</v>
      </c>
      <c r="V47" s="5">
        <v>1.76</v>
      </c>
      <c r="W47" s="5">
        <v>0.72</v>
      </c>
      <c r="X47" s="5">
        <v>0.06</v>
      </c>
      <c r="Y47" s="5">
        <v>0.63</v>
      </c>
    </row>
    <row r="48" spans="1:25" x14ac:dyDescent="0.25">
      <c r="A48">
        <v>225</v>
      </c>
      <c r="B48" s="5" t="s">
        <v>366</v>
      </c>
      <c r="C48" t="s">
        <v>360</v>
      </c>
      <c r="D48" s="2">
        <v>7</v>
      </c>
      <c r="E48" s="2" t="s">
        <v>375</v>
      </c>
      <c r="F48" s="2">
        <v>60</v>
      </c>
      <c r="G48" s="2">
        <v>4.08</v>
      </c>
      <c r="H48" s="2" t="s">
        <v>376</v>
      </c>
      <c r="I48" s="5">
        <v>1.63</v>
      </c>
      <c r="J48" s="5">
        <v>0.6</v>
      </c>
      <c r="K48" s="5">
        <v>0.1</v>
      </c>
      <c r="L48" s="5">
        <v>0.2</v>
      </c>
      <c r="M48" s="5">
        <v>0.12</v>
      </c>
      <c r="N48" s="5">
        <v>0.06</v>
      </c>
      <c r="O48" s="5">
        <v>0.18</v>
      </c>
      <c r="P48" s="5">
        <v>0.12</v>
      </c>
      <c r="Q48" s="5">
        <v>1.1200000000000001</v>
      </c>
      <c r="R48" s="5">
        <v>0.45</v>
      </c>
      <c r="S48" s="5">
        <v>3.12</v>
      </c>
      <c r="T48" s="5">
        <v>2.46</v>
      </c>
      <c r="U48" s="5">
        <v>0.22</v>
      </c>
      <c r="V48" s="5">
        <v>0.6</v>
      </c>
      <c r="W48" s="5">
        <v>0.6</v>
      </c>
      <c r="X48" s="5">
        <v>0.65</v>
      </c>
      <c r="Y48" s="5">
        <v>0.51</v>
      </c>
    </row>
    <row r="49" spans="1:25" x14ac:dyDescent="0.25">
      <c r="A49">
        <v>229</v>
      </c>
      <c r="B49" s="5" t="s">
        <v>366</v>
      </c>
      <c r="C49" t="s">
        <v>360</v>
      </c>
      <c r="D49" s="2">
        <v>4</v>
      </c>
      <c r="E49" s="8" t="s">
        <v>373</v>
      </c>
      <c r="F49" s="2">
        <v>42</v>
      </c>
      <c r="G49" s="2">
        <v>3.54</v>
      </c>
      <c r="H49" s="2" t="s">
        <v>376</v>
      </c>
      <c r="I49" s="5">
        <v>3.06</v>
      </c>
      <c r="J49" s="5">
        <v>0.6</v>
      </c>
      <c r="K49" s="5">
        <v>0.16</v>
      </c>
      <c r="L49" s="5">
        <v>0.55000000000000004</v>
      </c>
      <c r="M49" s="5">
        <v>1</v>
      </c>
      <c r="N49" s="5">
        <v>0.06</v>
      </c>
      <c r="O49" s="5">
        <v>0.12</v>
      </c>
      <c r="P49" s="5">
        <v>0.53</v>
      </c>
      <c r="Q49" s="5">
        <v>0.69</v>
      </c>
      <c r="R49" s="5">
        <v>0.16</v>
      </c>
      <c r="S49" s="5">
        <v>1.1100000000000001</v>
      </c>
      <c r="T49" s="5">
        <v>5.14</v>
      </c>
      <c r="U49" s="5">
        <v>1.1599999999999999</v>
      </c>
      <c r="V49" s="5">
        <v>0.89</v>
      </c>
      <c r="W49" s="5">
        <v>1.01</v>
      </c>
      <c r="X49" s="5">
        <v>0.18</v>
      </c>
      <c r="Y49" s="5">
        <v>0.1</v>
      </c>
    </row>
    <row r="50" spans="1:25" x14ac:dyDescent="0.25">
      <c r="A50">
        <v>230</v>
      </c>
      <c r="B50" s="5" t="s">
        <v>366</v>
      </c>
      <c r="C50" t="s">
        <v>360</v>
      </c>
      <c r="D50" s="2">
        <v>3</v>
      </c>
      <c r="E50" s="8" t="s">
        <v>373</v>
      </c>
      <c r="F50" s="2">
        <v>28.38</v>
      </c>
      <c r="G50" s="2">
        <v>2.5</v>
      </c>
      <c r="H50" s="2" t="s">
        <v>376</v>
      </c>
      <c r="I50" s="5">
        <v>3.98</v>
      </c>
      <c r="J50" s="5">
        <v>0.9</v>
      </c>
      <c r="K50" s="5">
        <v>0.22</v>
      </c>
      <c r="L50" s="5">
        <v>0.2</v>
      </c>
      <c r="M50" s="5">
        <v>0.65</v>
      </c>
      <c r="N50" s="5">
        <v>0.06</v>
      </c>
      <c r="O50" s="5">
        <v>0.12</v>
      </c>
      <c r="P50" s="5">
        <v>0.59</v>
      </c>
      <c r="Q50" s="5">
        <v>0.81</v>
      </c>
      <c r="R50" s="5">
        <v>0.45</v>
      </c>
      <c r="S50" s="5">
        <v>1.28</v>
      </c>
      <c r="T50" s="5">
        <v>3.7</v>
      </c>
      <c r="U50" s="5">
        <v>0.75</v>
      </c>
      <c r="V50" s="5">
        <v>1.3</v>
      </c>
      <c r="W50" s="5">
        <v>0.42</v>
      </c>
      <c r="X50" s="5">
        <v>0.24</v>
      </c>
      <c r="Y50" s="5">
        <v>0.1</v>
      </c>
    </row>
    <row r="51" spans="1:25" x14ac:dyDescent="0.25">
      <c r="A51">
        <v>231</v>
      </c>
      <c r="B51" s="5" t="s">
        <v>366</v>
      </c>
      <c r="C51" t="s">
        <v>360</v>
      </c>
      <c r="D51" s="2">
        <v>4</v>
      </c>
      <c r="E51" s="2" t="s">
        <v>182</v>
      </c>
      <c r="F51" s="2">
        <v>38</v>
      </c>
      <c r="G51" s="2">
        <v>3.5</v>
      </c>
      <c r="H51" s="2" t="s">
        <v>376</v>
      </c>
      <c r="I51" s="5">
        <v>3.43</v>
      </c>
      <c r="J51" s="5">
        <v>1.71</v>
      </c>
      <c r="K51" s="5">
        <v>0.16</v>
      </c>
      <c r="L51" s="5">
        <v>0.2</v>
      </c>
      <c r="M51" s="5">
        <v>0.77</v>
      </c>
      <c r="N51" s="5">
        <v>0.18</v>
      </c>
      <c r="O51" s="5">
        <v>0.12</v>
      </c>
      <c r="P51" s="5">
        <v>1.02</v>
      </c>
      <c r="Q51" s="5">
        <v>0.93</v>
      </c>
      <c r="R51" s="5">
        <v>0.16</v>
      </c>
      <c r="S51" s="5">
        <v>1.96</v>
      </c>
      <c r="T51" s="5">
        <v>2.2599999999999998</v>
      </c>
      <c r="U51" s="5">
        <v>0.52</v>
      </c>
      <c r="V51" s="5">
        <v>1.79</v>
      </c>
      <c r="W51" s="5">
        <v>0.96</v>
      </c>
      <c r="X51" s="5">
        <v>0.06</v>
      </c>
      <c r="Y51" s="5">
        <v>0.92</v>
      </c>
    </row>
    <row r="52" spans="1:25" x14ac:dyDescent="0.25">
      <c r="A52">
        <v>234</v>
      </c>
      <c r="B52" s="5" t="s">
        <v>366</v>
      </c>
      <c r="C52" t="s">
        <v>360</v>
      </c>
      <c r="D52" s="2">
        <v>5</v>
      </c>
      <c r="E52" s="2" t="s">
        <v>375</v>
      </c>
      <c r="F52" s="2">
        <v>55</v>
      </c>
      <c r="G52" s="2">
        <v>4</v>
      </c>
      <c r="H52" s="2" t="s">
        <v>376</v>
      </c>
      <c r="I52" s="5">
        <v>0.38</v>
      </c>
      <c r="J52" s="5">
        <v>0.3</v>
      </c>
      <c r="K52" s="5">
        <v>0.1</v>
      </c>
      <c r="L52" s="5">
        <v>0.08</v>
      </c>
      <c r="M52" s="5">
        <v>0.12</v>
      </c>
      <c r="N52" s="5">
        <v>0.12</v>
      </c>
      <c r="O52" s="5">
        <v>0.12</v>
      </c>
      <c r="P52" s="5">
        <v>0.06</v>
      </c>
      <c r="Q52" s="5">
        <v>1.06</v>
      </c>
      <c r="R52" s="5">
        <v>0.16</v>
      </c>
      <c r="S52" s="5">
        <v>0.28000000000000003</v>
      </c>
      <c r="T52" s="5">
        <v>1.22</v>
      </c>
      <c r="U52" s="5">
        <v>1.39</v>
      </c>
      <c r="V52" s="5">
        <v>4.33</v>
      </c>
      <c r="W52" s="5">
        <v>0.24</v>
      </c>
      <c r="X52" s="5">
        <v>0.06</v>
      </c>
      <c r="Y52" s="5">
        <v>0.1</v>
      </c>
    </row>
    <row r="53" spans="1:25" x14ac:dyDescent="0.25">
      <c r="A53">
        <v>235</v>
      </c>
      <c r="B53" s="5" t="s">
        <v>366</v>
      </c>
      <c r="C53" t="s">
        <v>360</v>
      </c>
      <c r="D53" s="2">
        <v>4</v>
      </c>
      <c r="E53" s="2" t="s">
        <v>375</v>
      </c>
      <c r="F53" s="2">
        <v>40</v>
      </c>
      <c r="G53" s="2">
        <v>3.33</v>
      </c>
      <c r="H53" s="2" t="s">
        <v>377</v>
      </c>
      <c r="I53" s="5">
        <v>3.82</v>
      </c>
      <c r="J53" s="5">
        <v>0.6</v>
      </c>
      <c r="K53" s="5">
        <v>0.28000000000000003</v>
      </c>
      <c r="L53" s="5">
        <v>0.2</v>
      </c>
      <c r="M53" s="5">
        <v>0.18</v>
      </c>
      <c r="N53" s="5">
        <v>1.04</v>
      </c>
      <c r="O53" s="5">
        <v>0.18</v>
      </c>
      <c r="P53" s="5">
        <v>0.47</v>
      </c>
      <c r="Q53" s="5">
        <v>1.94</v>
      </c>
      <c r="R53" s="5">
        <v>0.28000000000000003</v>
      </c>
      <c r="S53" s="5">
        <v>2.2400000000000002</v>
      </c>
      <c r="T53" s="5">
        <v>3.8</v>
      </c>
      <c r="U53" s="5">
        <v>1.53</v>
      </c>
      <c r="V53" s="5">
        <v>3.61</v>
      </c>
      <c r="W53" s="5">
        <v>1.91</v>
      </c>
      <c r="X53" s="5">
        <v>0.18</v>
      </c>
      <c r="Y53" s="5">
        <v>0.16</v>
      </c>
    </row>
    <row r="54" spans="1:25" x14ac:dyDescent="0.25">
      <c r="A54">
        <v>237</v>
      </c>
      <c r="B54" s="5" t="s">
        <v>366</v>
      </c>
      <c r="C54" t="s">
        <v>360</v>
      </c>
      <c r="D54" s="2">
        <v>7</v>
      </c>
      <c r="E54" s="2" t="s">
        <v>375</v>
      </c>
      <c r="F54" s="2">
        <v>45</v>
      </c>
      <c r="G54" s="2">
        <v>4</v>
      </c>
      <c r="H54" s="2" t="s">
        <v>377</v>
      </c>
      <c r="I54" s="5">
        <v>2.4</v>
      </c>
      <c r="J54" s="5">
        <v>1.31</v>
      </c>
      <c r="K54" s="5">
        <v>0.22</v>
      </c>
      <c r="L54" s="5">
        <v>0.26</v>
      </c>
      <c r="M54" s="5">
        <v>0.54</v>
      </c>
      <c r="N54" s="5">
        <v>1.04</v>
      </c>
      <c r="O54" s="5">
        <v>1.1000000000000001</v>
      </c>
      <c r="P54" s="5">
        <v>0.84</v>
      </c>
      <c r="Q54" s="5">
        <v>0.87</v>
      </c>
      <c r="R54" s="5">
        <v>0.1</v>
      </c>
      <c r="S54" s="5">
        <v>1.52</v>
      </c>
      <c r="T54" s="5">
        <v>3.34</v>
      </c>
      <c r="U54" s="5">
        <v>2.23</v>
      </c>
      <c r="V54" s="5">
        <v>3.54</v>
      </c>
      <c r="W54" s="5">
        <v>0.9</v>
      </c>
      <c r="X54" s="5">
        <v>0.12</v>
      </c>
      <c r="Y54" s="5">
        <v>0.56999999999999995</v>
      </c>
    </row>
    <row r="55" spans="1:25" x14ac:dyDescent="0.25">
      <c r="A55">
        <v>238</v>
      </c>
      <c r="B55" s="5" t="s">
        <v>366</v>
      </c>
      <c r="C55" t="s">
        <v>360</v>
      </c>
      <c r="D55" s="2">
        <v>3</v>
      </c>
      <c r="E55" s="2" t="s">
        <v>375</v>
      </c>
      <c r="F55" s="2">
        <v>31.56</v>
      </c>
      <c r="G55" s="2">
        <v>2.88</v>
      </c>
      <c r="H55" s="2" t="s">
        <v>377</v>
      </c>
      <c r="I55" s="5">
        <v>0.85</v>
      </c>
      <c r="J55" s="5">
        <v>0.89</v>
      </c>
      <c r="K55" s="5">
        <v>0.16</v>
      </c>
      <c r="L55" s="5">
        <v>0.61</v>
      </c>
      <c r="M55" s="5">
        <v>0.65</v>
      </c>
      <c r="N55" s="5">
        <v>1.04</v>
      </c>
      <c r="O55" s="5">
        <v>0.18</v>
      </c>
      <c r="P55" s="5">
        <v>0.12</v>
      </c>
      <c r="Q55" s="5">
        <v>0.81</v>
      </c>
      <c r="R55" s="5">
        <v>0.56999999999999995</v>
      </c>
      <c r="S55" s="5">
        <v>1.82</v>
      </c>
      <c r="T55" s="5">
        <v>1.04</v>
      </c>
      <c r="U55" s="5">
        <v>1.69</v>
      </c>
      <c r="V55" s="5">
        <v>2.64</v>
      </c>
      <c r="W55" s="5">
        <v>0.96</v>
      </c>
      <c r="X55" s="5">
        <v>0.06</v>
      </c>
      <c r="Y55" s="5">
        <v>0.22</v>
      </c>
    </row>
    <row r="56" spans="1:25" x14ac:dyDescent="0.25">
      <c r="A56">
        <v>239</v>
      </c>
      <c r="B56" s="5" t="s">
        <v>366</v>
      </c>
      <c r="C56" t="s">
        <v>360</v>
      </c>
      <c r="D56" s="2">
        <v>4</v>
      </c>
      <c r="E56" s="8" t="s">
        <v>373</v>
      </c>
      <c r="F56" s="2">
        <v>42.97</v>
      </c>
      <c r="G56" s="2">
        <v>3.3140000000000001</v>
      </c>
      <c r="H56" s="2" t="s">
        <v>377</v>
      </c>
      <c r="I56" s="5">
        <v>2.14</v>
      </c>
      <c r="J56" s="5">
        <v>0.89</v>
      </c>
      <c r="K56" s="5">
        <v>0.1</v>
      </c>
      <c r="L56" s="5">
        <v>0.2</v>
      </c>
      <c r="M56" s="5">
        <v>0.36</v>
      </c>
      <c r="N56" s="5">
        <v>1.04</v>
      </c>
      <c r="O56" s="5">
        <v>0.96</v>
      </c>
      <c r="P56" s="5">
        <v>0.06</v>
      </c>
      <c r="Q56" s="5">
        <v>0.87</v>
      </c>
      <c r="R56" s="5">
        <v>0.86</v>
      </c>
      <c r="S56" s="5">
        <v>1.88</v>
      </c>
      <c r="T56" s="5">
        <v>0.98</v>
      </c>
      <c r="U56" s="5">
        <v>2.14</v>
      </c>
      <c r="V56" s="5">
        <v>1.74</v>
      </c>
      <c r="W56" s="5">
        <v>1.25</v>
      </c>
      <c r="X56" s="5">
        <v>0.06</v>
      </c>
      <c r="Y56" s="5">
        <v>0.22</v>
      </c>
    </row>
    <row r="57" spans="1:25" x14ac:dyDescent="0.25">
      <c r="A57">
        <v>240</v>
      </c>
      <c r="B57" s="5" t="s">
        <v>366</v>
      </c>
      <c r="C57" t="s">
        <v>360</v>
      </c>
      <c r="D57" s="2">
        <v>5</v>
      </c>
      <c r="E57" s="2" t="s">
        <v>375</v>
      </c>
      <c r="F57" s="2">
        <v>45</v>
      </c>
      <c r="G57" s="2">
        <v>3.5</v>
      </c>
      <c r="H57" s="2" t="s">
        <v>377</v>
      </c>
      <c r="I57" s="5">
        <v>2.04</v>
      </c>
      <c r="J57" s="5">
        <v>2.82</v>
      </c>
      <c r="K57" s="5">
        <v>0.94</v>
      </c>
      <c r="L57" s="5">
        <v>0.2</v>
      </c>
      <c r="M57" s="5">
        <v>1.88</v>
      </c>
      <c r="N57" s="5">
        <v>0.84</v>
      </c>
      <c r="O57" s="5">
        <v>0.12</v>
      </c>
      <c r="P57" s="5">
        <v>0.16</v>
      </c>
      <c r="Q57" s="5">
        <v>1.76</v>
      </c>
      <c r="R57" s="5">
        <v>0.45</v>
      </c>
      <c r="S57" s="5">
        <v>2.5099999999999998</v>
      </c>
      <c r="T57" s="5">
        <v>1.26</v>
      </c>
      <c r="U57" s="5">
        <v>1.1000000000000001</v>
      </c>
      <c r="V57" s="5">
        <v>2.0299999999999998</v>
      </c>
      <c r="W57" s="5">
        <v>1.1200000000000001</v>
      </c>
      <c r="X57" s="5">
        <v>0.06</v>
      </c>
      <c r="Y57" s="5">
        <v>0.1</v>
      </c>
    </row>
    <row r="58" spans="1:25" x14ac:dyDescent="0.25">
      <c r="A58" s="5">
        <v>101</v>
      </c>
      <c r="B58" s="5" t="s">
        <v>365</v>
      </c>
      <c r="C58" s="5" t="s">
        <v>363</v>
      </c>
      <c r="D58" s="2">
        <v>4</v>
      </c>
      <c r="E58" s="8" t="s">
        <v>373</v>
      </c>
      <c r="F58" s="2">
        <v>46.3</v>
      </c>
      <c r="G58" s="2">
        <v>3.75</v>
      </c>
      <c r="H58" s="2" t="s">
        <v>376</v>
      </c>
      <c r="I58" s="5">
        <v>3.36</v>
      </c>
      <c r="J58" s="5">
        <v>1.61</v>
      </c>
      <c r="K58" s="5">
        <v>0.94</v>
      </c>
      <c r="L58" s="5">
        <v>1.02</v>
      </c>
      <c r="M58" s="5">
        <v>1.3</v>
      </c>
      <c r="N58" s="5">
        <v>0.06</v>
      </c>
      <c r="O58" s="5">
        <v>0.08</v>
      </c>
      <c r="P58" s="5">
        <v>3.28</v>
      </c>
      <c r="Q58" s="5">
        <v>1.05</v>
      </c>
      <c r="R58" s="5">
        <v>0.16</v>
      </c>
      <c r="S58" s="5">
        <v>2.91</v>
      </c>
      <c r="T58" s="5">
        <v>8.07</v>
      </c>
      <c r="U58" s="5">
        <v>1.59</v>
      </c>
      <c r="V58" s="5">
        <v>1.43</v>
      </c>
      <c r="W58" s="5">
        <v>1.72</v>
      </c>
      <c r="X58" s="5">
        <v>0.06</v>
      </c>
      <c r="Y58" s="5">
        <v>0.63</v>
      </c>
    </row>
    <row r="59" spans="1:25" x14ac:dyDescent="0.25">
      <c r="A59" s="5">
        <v>102</v>
      </c>
      <c r="B59" s="5" t="s">
        <v>365</v>
      </c>
      <c r="C59" s="5" t="s">
        <v>363</v>
      </c>
      <c r="D59" s="2">
        <v>4</v>
      </c>
      <c r="E59" s="8" t="s">
        <v>375</v>
      </c>
      <c r="F59" s="2">
        <v>40</v>
      </c>
      <c r="G59" s="2">
        <v>3</v>
      </c>
      <c r="H59" s="2" t="s">
        <v>376</v>
      </c>
      <c r="I59" s="5">
        <v>3.33</v>
      </c>
      <c r="J59" s="5">
        <v>2.37</v>
      </c>
      <c r="K59" s="5">
        <v>0.22</v>
      </c>
      <c r="L59" s="5">
        <v>0.14000000000000001</v>
      </c>
      <c r="M59" s="5">
        <v>0.24</v>
      </c>
      <c r="N59" s="5">
        <v>0.18</v>
      </c>
      <c r="O59" s="5">
        <v>0.08</v>
      </c>
      <c r="P59" s="5">
        <v>0.47</v>
      </c>
      <c r="Q59" s="5">
        <v>0.99</v>
      </c>
      <c r="R59" s="5">
        <v>0.28000000000000003</v>
      </c>
      <c r="S59" s="5">
        <v>1.93</v>
      </c>
      <c r="T59" s="5">
        <v>3.4</v>
      </c>
      <c r="U59" s="5">
        <v>0.81</v>
      </c>
      <c r="V59" s="5">
        <v>4.6100000000000003</v>
      </c>
      <c r="W59" s="5">
        <v>2.06</v>
      </c>
      <c r="X59" s="5">
        <v>0.3</v>
      </c>
      <c r="Y59" s="5">
        <v>0.1</v>
      </c>
    </row>
    <row r="60" spans="1:25" x14ac:dyDescent="0.25">
      <c r="A60" s="5">
        <v>103</v>
      </c>
      <c r="B60" s="5" t="s">
        <v>365</v>
      </c>
      <c r="C60" s="5" t="s">
        <v>363</v>
      </c>
      <c r="D60" s="2">
        <v>3</v>
      </c>
      <c r="E60" s="8" t="s">
        <v>375</v>
      </c>
      <c r="F60" s="2">
        <v>41.75</v>
      </c>
      <c r="G60" s="2">
        <v>3.71</v>
      </c>
      <c r="H60" s="2" t="s">
        <v>376</v>
      </c>
      <c r="I60" s="5">
        <v>2.92</v>
      </c>
      <c r="J60" s="5">
        <v>1.08</v>
      </c>
      <c r="K60" s="5">
        <v>0.1</v>
      </c>
      <c r="L60" s="5">
        <v>0.08</v>
      </c>
      <c r="M60" s="5">
        <v>0.12</v>
      </c>
      <c r="N60" s="5">
        <v>0.12</v>
      </c>
      <c r="O60" s="5">
        <v>0.2</v>
      </c>
      <c r="P60" s="5">
        <v>0.47</v>
      </c>
      <c r="Q60" s="5">
        <v>1.82</v>
      </c>
      <c r="R60" s="5">
        <v>0.1</v>
      </c>
      <c r="S60" s="5">
        <v>0.4</v>
      </c>
      <c r="T60" s="5">
        <v>4.28</v>
      </c>
      <c r="U60" s="5">
        <v>1.1200000000000001</v>
      </c>
      <c r="V60" s="5">
        <v>1.38</v>
      </c>
      <c r="W60" s="5">
        <v>0.24</v>
      </c>
      <c r="X60" s="5">
        <v>0.06</v>
      </c>
      <c r="Y60" s="5">
        <v>0.1</v>
      </c>
    </row>
    <row r="61" spans="1:25" x14ac:dyDescent="0.25">
      <c r="A61" s="5">
        <v>104</v>
      </c>
      <c r="B61" s="5" t="s">
        <v>365</v>
      </c>
      <c r="C61" s="5" t="s">
        <v>363</v>
      </c>
      <c r="D61" s="2">
        <v>5</v>
      </c>
      <c r="E61" s="8" t="s">
        <v>375</v>
      </c>
      <c r="F61" s="2">
        <v>51.19</v>
      </c>
      <c r="G61" s="2">
        <v>4.25</v>
      </c>
      <c r="H61" s="2" t="s">
        <v>376</v>
      </c>
      <c r="I61" s="5">
        <v>3.34</v>
      </c>
      <c r="J61" s="5">
        <v>1.44</v>
      </c>
      <c r="K61" s="5">
        <v>1.06</v>
      </c>
      <c r="L61" s="5">
        <v>0.08</v>
      </c>
      <c r="M61" s="5">
        <v>0.36</v>
      </c>
      <c r="N61" s="5">
        <v>0.42</v>
      </c>
      <c r="O61" s="5">
        <v>1.3</v>
      </c>
      <c r="P61" s="5">
        <v>0.18</v>
      </c>
      <c r="Q61" s="5">
        <v>1.9</v>
      </c>
      <c r="R61" s="5">
        <v>0.04</v>
      </c>
      <c r="S61" s="5">
        <v>1.29</v>
      </c>
      <c r="T61" s="5">
        <v>5.61</v>
      </c>
      <c r="U61" s="5">
        <v>1.95</v>
      </c>
      <c r="V61" s="5">
        <v>2.2200000000000002</v>
      </c>
      <c r="W61" s="5">
        <v>0.71</v>
      </c>
      <c r="X61" s="5">
        <v>0.06</v>
      </c>
      <c r="Y61" s="5">
        <v>0.16</v>
      </c>
    </row>
    <row r="62" spans="1:25" x14ac:dyDescent="0.25">
      <c r="A62" s="5">
        <v>105</v>
      </c>
      <c r="B62" s="5" t="s">
        <v>365</v>
      </c>
      <c r="C62" s="5" t="s">
        <v>363</v>
      </c>
      <c r="D62" s="2">
        <v>4</v>
      </c>
      <c r="E62" s="8" t="s">
        <v>375</v>
      </c>
      <c r="F62" s="2">
        <v>38.56</v>
      </c>
      <c r="G62" s="2">
        <v>3.58</v>
      </c>
      <c r="H62" s="2" t="s">
        <v>376</v>
      </c>
      <c r="I62" s="5">
        <v>0.97</v>
      </c>
      <c r="J62" s="5">
        <v>1.97</v>
      </c>
      <c r="K62" s="5">
        <v>0.34</v>
      </c>
      <c r="L62" s="5">
        <v>0.32</v>
      </c>
      <c r="M62" s="5">
        <v>1.86</v>
      </c>
      <c r="N62" s="5">
        <v>0.84</v>
      </c>
      <c r="O62" s="5">
        <v>0.14000000000000001</v>
      </c>
      <c r="P62" s="5">
        <v>0.71</v>
      </c>
      <c r="Q62" s="5">
        <v>3.06</v>
      </c>
      <c r="R62" s="5">
        <v>0.28000000000000003</v>
      </c>
      <c r="S62" s="5">
        <v>2.2799999999999998</v>
      </c>
      <c r="T62" s="5">
        <v>7.4</v>
      </c>
      <c r="U62" s="5">
        <v>0.52</v>
      </c>
      <c r="V62" s="5">
        <v>1.49</v>
      </c>
      <c r="W62" s="5">
        <v>0.84</v>
      </c>
      <c r="X62" s="5">
        <v>0.18</v>
      </c>
      <c r="Y62" s="5">
        <v>0.12</v>
      </c>
    </row>
    <row r="63" spans="1:25" x14ac:dyDescent="0.25">
      <c r="A63" s="5">
        <v>106</v>
      </c>
      <c r="B63" s="5" t="s">
        <v>365</v>
      </c>
      <c r="C63" s="5" t="s">
        <v>363</v>
      </c>
      <c r="D63" s="2">
        <v>5</v>
      </c>
      <c r="E63" s="8" t="s">
        <v>375</v>
      </c>
      <c r="F63" s="2">
        <v>65</v>
      </c>
      <c r="G63" s="2">
        <v>4.29</v>
      </c>
      <c r="H63" s="2" t="s">
        <v>376</v>
      </c>
      <c r="I63" s="5">
        <v>3.16</v>
      </c>
      <c r="J63" s="5">
        <v>1.97</v>
      </c>
      <c r="K63" s="5">
        <v>0.1</v>
      </c>
      <c r="L63" s="5">
        <v>0.14000000000000001</v>
      </c>
      <c r="M63" s="5">
        <v>2.04</v>
      </c>
      <c r="N63" s="5">
        <v>0.18</v>
      </c>
      <c r="O63" s="5">
        <v>0.08</v>
      </c>
      <c r="P63" s="5">
        <v>0.18</v>
      </c>
      <c r="Q63" s="5">
        <v>1.24</v>
      </c>
      <c r="R63" s="5">
        <v>0.04</v>
      </c>
      <c r="S63" s="5">
        <v>1.66</v>
      </c>
      <c r="T63" s="5">
        <v>1.28</v>
      </c>
      <c r="U63" s="5">
        <v>0.34</v>
      </c>
      <c r="V63" s="5">
        <v>0.42</v>
      </c>
      <c r="W63" s="5">
        <v>0.78</v>
      </c>
      <c r="X63" s="5">
        <v>0.3</v>
      </c>
      <c r="Y63" s="5">
        <v>0.16</v>
      </c>
    </row>
    <row r="64" spans="1:25" x14ac:dyDescent="0.25">
      <c r="A64" s="5">
        <v>107</v>
      </c>
      <c r="B64" s="5" t="s">
        <v>365</v>
      </c>
      <c r="C64" s="5" t="s">
        <v>363</v>
      </c>
      <c r="D64" s="2">
        <v>5</v>
      </c>
      <c r="E64" s="8" t="s">
        <v>375</v>
      </c>
      <c r="F64" s="2">
        <v>52</v>
      </c>
      <c r="G64" s="2">
        <v>3.75</v>
      </c>
      <c r="H64" s="2" t="s">
        <v>376</v>
      </c>
      <c r="I64" s="5">
        <v>1.7</v>
      </c>
      <c r="J64" s="5">
        <v>1.1100000000000001</v>
      </c>
      <c r="K64" s="5">
        <v>1.04</v>
      </c>
      <c r="L64" s="5">
        <v>0.02</v>
      </c>
      <c r="M64" s="5">
        <v>0.4</v>
      </c>
      <c r="N64" s="5">
        <v>0.06</v>
      </c>
      <c r="O64" s="5">
        <v>0.14000000000000001</v>
      </c>
      <c r="P64" s="5">
        <v>2.0299999999999998</v>
      </c>
      <c r="Q64" s="5">
        <v>0.26</v>
      </c>
      <c r="R64" s="5">
        <v>0.1</v>
      </c>
      <c r="S64" s="5">
        <v>1.04</v>
      </c>
      <c r="T64" s="5">
        <v>7.86</v>
      </c>
      <c r="U64" s="5">
        <v>0.14000000000000001</v>
      </c>
      <c r="V64" s="5">
        <v>0.99</v>
      </c>
      <c r="W64" s="5">
        <v>0.16</v>
      </c>
      <c r="X64" s="5">
        <v>0</v>
      </c>
      <c r="Y64" s="5">
        <v>0</v>
      </c>
    </row>
    <row r="65" spans="1:25" x14ac:dyDescent="0.25">
      <c r="A65" s="5">
        <v>108</v>
      </c>
      <c r="B65" s="5" t="s">
        <v>365</v>
      </c>
      <c r="C65" s="5" t="s">
        <v>363</v>
      </c>
      <c r="D65" s="2">
        <v>3</v>
      </c>
      <c r="E65" s="8" t="s">
        <v>373</v>
      </c>
      <c r="F65" s="2">
        <v>51</v>
      </c>
      <c r="G65" s="2">
        <v>3.33</v>
      </c>
      <c r="H65" s="2" t="s">
        <v>376</v>
      </c>
      <c r="I65" s="5">
        <v>3.02</v>
      </c>
      <c r="J65" s="5">
        <v>1.98</v>
      </c>
      <c r="K65" s="5">
        <v>1.06</v>
      </c>
      <c r="L65" s="5">
        <v>0.73</v>
      </c>
      <c r="M65" s="5">
        <v>0.42</v>
      </c>
      <c r="N65" s="5">
        <v>0.84</v>
      </c>
      <c r="O65" s="5">
        <v>0.49</v>
      </c>
      <c r="P65" s="5">
        <v>0.96</v>
      </c>
      <c r="Q65" s="5">
        <v>1.83</v>
      </c>
      <c r="R65" s="5">
        <v>0.94</v>
      </c>
      <c r="S65" s="5">
        <v>2.83</v>
      </c>
      <c r="T65" s="5">
        <v>6.05</v>
      </c>
      <c r="U65" s="5">
        <v>0.69</v>
      </c>
      <c r="V65" s="5">
        <v>1.79</v>
      </c>
      <c r="W65" s="5">
        <v>1.43</v>
      </c>
      <c r="X65" s="5">
        <v>0.59</v>
      </c>
      <c r="Y65" s="5">
        <v>0.63</v>
      </c>
    </row>
    <row r="66" spans="1:25" x14ac:dyDescent="0.25">
      <c r="A66" s="5">
        <v>109</v>
      </c>
      <c r="B66" s="5" t="s">
        <v>365</v>
      </c>
      <c r="C66" s="5" t="s">
        <v>363</v>
      </c>
      <c r="D66" s="2">
        <v>3</v>
      </c>
      <c r="E66" s="8" t="s">
        <v>375</v>
      </c>
      <c r="F66" s="2">
        <v>41</v>
      </c>
      <c r="G66" s="2">
        <v>3.58</v>
      </c>
      <c r="H66" s="2" t="s">
        <v>376</v>
      </c>
      <c r="I66" s="5">
        <v>5.62</v>
      </c>
      <c r="J66" s="5">
        <v>3.8</v>
      </c>
      <c r="K66" s="5">
        <v>0.46</v>
      </c>
      <c r="L66" s="5">
        <v>0.38</v>
      </c>
      <c r="M66" s="5">
        <v>2.68</v>
      </c>
      <c r="N66" s="5">
        <v>1.02</v>
      </c>
      <c r="O66" s="5">
        <v>0.14000000000000001</v>
      </c>
      <c r="P66" s="5">
        <v>1.02</v>
      </c>
      <c r="Q66" s="5">
        <v>3.02</v>
      </c>
      <c r="R66" s="5">
        <v>0.28000000000000003</v>
      </c>
      <c r="S66" s="5">
        <v>1.94</v>
      </c>
      <c r="T66" s="5">
        <v>7.92</v>
      </c>
      <c r="U66" s="5">
        <v>0.57999999999999996</v>
      </c>
      <c r="V66" s="5">
        <v>2.94</v>
      </c>
      <c r="W66" s="5">
        <v>1.1299999999999999</v>
      </c>
      <c r="X66" s="5">
        <v>0.53</v>
      </c>
      <c r="Y66" s="5">
        <v>0.34</v>
      </c>
    </row>
    <row r="67" spans="1:25" x14ac:dyDescent="0.25">
      <c r="A67" s="5">
        <v>110</v>
      </c>
      <c r="B67" s="5" t="s">
        <v>365</v>
      </c>
      <c r="C67" s="5" t="s">
        <v>363</v>
      </c>
      <c r="D67" s="2">
        <v>4</v>
      </c>
      <c r="E67" s="8" t="s">
        <v>375</v>
      </c>
      <c r="F67" s="2">
        <v>55</v>
      </c>
      <c r="G67" s="2">
        <v>4.2</v>
      </c>
      <c r="H67" s="2" t="s">
        <v>376</v>
      </c>
      <c r="I67" s="5">
        <v>1.1000000000000001</v>
      </c>
      <c r="J67" s="5">
        <v>1.06</v>
      </c>
      <c r="K67" s="5">
        <v>0.32</v>
      </c>
      <c r="L67" s="5">
        <v>0.02</v>
      </c>
      <c r="M67" s="5">
        <v>0.52</v>
      </c>
      <c r="N67" s="5">
        <v>0.84</v>
      </c>
      <c r="O67" s="5">
        <v>0.2</v>
      </c>
      <c r="P67" s="5">
        <v>0.47</v>
      </c>
      <c r="Q67" s="5">
        <v>0.44</v>
      </c>
      <c r="R67" s="5">
        <v>0.22</v>
      </c>
      <c r="S67" s="5">
        <v>0.57999999999999996</v>
      </c>
      <c r="T67" s="5">
        <v>0.86</v>
      </c>
      <c r="U67" s="5">
        <v>0.14000000000000001</v>
      </c>
      <c r="V67" s="5">
        <v>0.64</v>
      </c>
      <c r="W67" s="5">
        <v>0.16</v>
      </c>
      <c r="X67" s="5">
        <v>0</v>
      </c>
      <c r="Y67" s="5">
        <v>0</v>
      </c>
    </row>
    <row r="68" spans="1:25" x14ac:dyDescent="0.25">
      <c r="A68" s="5">
        <v>111</v>
      </c>
      <c r="B68" s="5" t="s">
        <v>365</v>
      </c>
      <c r="C68" s="5" t="s">
        <v>363</v>
      </c>
      <c r="D68" s="2">
        <v>5</v>
      </c>
      <c r="E68" s="8" t="s">
        <v>375</v>
      </c>
      <c r="F68" s="2">
        <v>48</v>
      </c>
      <c r="G68" s="2">
        <v>3.75</v>
      </c>
      <c r="H68" s="2" t="s">
        <v>377</v>
      </c>
      <c r="I68" s="5">
        <v>3.43</v>
      </c>
      <c r="J68" s="5">
        <v>2.46</v>
      </c>
      <c r="K68" s="5">
        <v>0.28000000000000003</v>
      </c>
      <c r="L68" s="5">
        <v>0.32</v>
      </c>
      <c r="M68" s="5">
        <v>0.6</v>
      </c>
      <c r="N68" s="5">
        <v>0.18</v>
      </c>
      <c r="O68" s="5">
        <v>1.31</v>
      </c>
      <c r="P68" s="5">
        <v>0.18</v>
      </c>
      <c r="Q68" s="5">
        <v>1.34</v>
      </c>
      <c r="R68" s="5">
        <v>0.22</v>
      </c>
      <c r="S68" s="5">
        <v>2.29</v>
      </c>
      <c r="T68" s="5">
        <v>6.84</v>
      </c>
      <c r="U68" s="5">
        <v>1.23</v>
      </c>
      <c r="V68" s="5">
        <v>3.04</v>
      </c>
      <c r="W68" s="5">
        <v>1.78</v>
      </c>
      <c r="X68" s="5">
        <v>0.24</v>
      </c>
      <c r="Y68" s="5">
        <v>0.99</v>
      </c>
    </row>
    <row r="69" spans="1:25" x14ac:dyDescent="0.25">
      <c r="A69" s="5">
        <v>112</v>
      </c>
      <c r="B69" s="5" t="s">
        <v>365</v>
      </c>
      <c r="C69" s="5" t="s">
        <v>363</v>
      </c>
      <c r="D69" s="2">
        <v>5</v>
      </c>
      <c r="E69" s="8" t="s">
        <v>375</v>
      </c>
      <c r="F69" s="2">
        <v>84</v>
      </c>
      <c r="G69" s="2">
        <v>4.08</v>
      </c>
      <c r="H69" s="2" t="s">
        <v>377</v>
      </c>
      <c r="I69" s="5">
        <v>0.92</v>
      </c>
      <c r="J69" s="5">
        <v>0.6</v>
      </c>
      <c r="K69" s="5">
        <v>0.22</v>
      </c>
      <c r="L69" s="5">
        <v>0.26</v>
      </c>
      <c r="M69" s="5">
        <v>2.09</v>
      </c>
      <c r="N69" s="5">
        <v>0.06</v>
      </c>
      <c r="O69" s="5">
        <v>0.26</v>
      </c>
      <c r="P69" s="5">
        <v>0.96</v>
      </c>
      <c r="Q69" s="5">
        <v>0.64</v>
      </c>
      <c r="R69" s="5">
        <v>0.16</v>
      </c>
      <c r="S69" s="5">
        <v>2.17</v>
      </c>
      <c r="T69" s="5">
        <v>4.75</v>
      </c>
      <c r="U69" s="5">
        <v>1.26</v>
      </c>
      <c r="V69" s="5">
        <v>1.31</v>
      </c>
      <c r="W69" s="5">
        <v>1.02</v>
      </c>
      <c r="X69" s="5">
        <v>0.06</v>
      </c>
      <c r="Y69" s="5">
        <v>0.28000000000000003</v>
      </c>
    </row>
    <row r="70" spans="1:25" x14ac:dyDescent="0.25">
      <c r="A70" s="5">
        <v>113</v>
      </c>
      <c r="B70" s="5" t="s">
        <v>365</v>
      </c>
      <c r="C70" s="5" t="s">
        <v>363</v>
      </c>
      <c r="D70" s="2">
        <v>5</v>
      </c>
      <c r="E70" s="8" t="s">
        <v>373</v>
      </c>
      <c r="F70" s="9">
        <v>69.599999999999994</v>
      </c>
      <c r="G70" s="9">
        <v>4.25</v>
      </c>
      <c r="H70" s="2" t="s">
        <v>377</v>
      </c>
      <c r="I70" s="5">
        <v>0.98</v>
      </c>
      <c r="J70" s="5">
        <v>0.9</v>
      </c>
      <c r="K70" s="5">
        <v>0.22</v>
      </c>
      <c r="L70" s="5">
        <v>0.2</v>
      </c>
      <c r="M70" s="5">
        <v>0.48</v>
      </c>
      <c r="N70" s="5">
        <v>0.84</v>
      </c>
      <c r="O70" s="5">
        <v>0.08</v>
      </c>
      <c r="P70" s="5">
        <v>0.65</v>
      </c>
      <c r="Q70" s="5">
        <v>0.57999999999999996</v>
      </c>
      <c r="R70" s="5">
        <v>0.16</v>
      </c>
      <c r="S70" s="5">
        <v>1.7</v>
      </c>
      <c r="T70" s="5">
        <v>5.0999999999999996</v>
      </c>
      <c r="U70" s="5">
        <v>0.64</v>
      </c>
      <c r="V70" s="5">
        <v>1.62</v>
      </c>
      <c r="W70" s="5">
        <v>0.84</v>
      </c>
      <c r="X70" s="5">
        <v>0.06</v>
      </c>
      <c r="Y70" s="5">
        <v>0.34</v>
      </c>
    </row>
    <row r="71" spans="1:25" x14ac:dyDescent="0.25">
      <c r="A71" s="5">
        <v>114</v>
      </c>
      <c r="B71" s="5" t="s">
        <v>365</v>
      </c>
      <c r="C71" s="5" t="s">
        <v>363</v>
      </c>
      <c r="D71" s="2">
        <v>5</v>
      </c>
      <c r="E71" s="8" t="s">
        <v>373</v>
      </c>
      <c r="F71" s="9">
        <v>69</v>
      </c>
      <c r="G71" s="9">
        <v>4.5</v>
      </c>
      <c r="H71" s="2" t="s">
        <v>377</v>
      </c>
      <c r="I71" s="5">
        <v>1.82</v>
      </c>
      <c r="J71" s="5">
        <v>1.02</v>
      </c>
      <c r="K71" s="5">
        <v>0.16</v>
      </c>
      <c r="L71" s="5">
        <v>0.14000000000000001</v>
      </c>
      <c r="M71" s="5">
        <v>0.54</v>
      </c>
      <c r="N71" s="5">
        <v>0.18</v>
      </c>
      <c r="O71" s="5">
        <v>0.08</v>
      </c>
      <c r="P71" s="5">
        <v>0.53</v>
      </c>
      <c r="Q71" s="5">
        <v>0.4</v>
      </c>
      <c r="R71" s="5">
        <v>0.16</v>
      </c>
      <c r="S71" s="5">
        <v>0.99</v>
      </c>
      <c r="T71" s="5">
        <v>4.78</v>
      </c>
      <c r="U71" s="5">
        <v>0.28000000000000003</v>
      </c>
      <c r="V71" s="5">
        <v>1.73</v>
      </c>
      <c r="W71" s="5">
        <v>0.54</v>
      </c>
      <c r="X71" s="5">
        <v>0.06</v>
      </c>
      <c r="Y71" s="5">
        <v>0.34</v>
      </c>
    </row>
    <row r="72" spans="1:25" x14ac:dyDescent="0.25">
      <c r="A72" s="5">
        <v>115</v>
      </c>
      <c r="B72" s="5" t="s">
        <v>365</v>
      </c>
      <c r="C72" s="5" t="s">
        <v>363</v>
      </c>
      <c r="D72" s="2">
        <v>7</v>
      </c>
      <c r="E72" s="8" t="s">
        <v>375</v>
      </c>
      <c r="F72" s="9">
        <v>33</v>
      </c>
      <c r="G72" s="9">
        <v>3.58</v>
      </c>
      <c r="H72" s="2" t="s">
        <v>377</v>
      </c>
      <c r="I72" s="5">
        <v>2.04</v>
      </c>
      <c r="J72" s="5">
        <v>0.9</v>
      </c>
      <c r="K72" s="5">
        <v>0.28000000000000003</v>
      </c>
      <c r="L72" s="5">
        <v>0.2</v>
      </c>
      <c r="M72" s="5">
        <v>0.42</v>
      </c>
      <c r="N72" s="5">
        <v>0.18</v>
      </c>
      <c r="O72" s="5">
        <v>0.14000000000000001</v>
      </c>
      <c r="P72" s="5">
        <v>0.96</v>
      </c>
      <c r="Q72" s="5">
        <v>1.24</v>
      </c>
      <c r="R72" s="5">
        <v>0.1</v>
      </c>
      <c r="S72" s="5">
        <v>0.88</v>
      </c>
      <c r="T72" s="5">
        <v>5.04</v>
      </c>
      <c r="U72" s="5">
        <v>0.57999999999999996</v>
      </c>
      <c r="V72" s="5">
        <v>1.02</v>
      </c>
      <c r="W72" s="5">
        <v>1.08</v>
      </c>
      <c r="X72" s="5">
        <v>0.24</v>
      </c>
      <c r="Y72" s="5">
        <v>0.22</v>
      </c>
    </row>
    <row r="73" spans="1:25" x14ac:dyDescent="0.25">
      <c r="A73" s="5">
        <v>118</v>
      </c>
      <c r="B73" s="5" t="s">
        <v>365</v>
      </c>
      <c r="C73" s="5" t="s">
        <v>363</v>
      </c>
      <c r="D73" s="2">
        <v>5</v>
      </c>
      <c r="E73" s="8" t="s">
        <v>375</v>
      </c>
      <c r="F73" s="2">
        <v>55</v>
      </c>
      <c r="G73" s="2">
        <v>4.33</v>
      </c>
      <c r="H73" s="2" t="s">
        <v>377</v>
      </c>
      <c r="I73" s="5">
        <v>1.76</v>
      </c>
      <c r="J73" s="5">
        <v>1.62</v>
      </c>
      <c r="K73" s="5">
        <v>0.26</v>
      </c>
      <c r="L73" s="5">
        <v>0.26</v>
      </c>
      <c r="M73" s="5">
        <v>0.54</v>
      </c>
      <c r="N73" s="5">
        <v>0.12</v>
      </c>
      <c r="O73" s="5">
        <v>0.14000000000000001</v>
      </c>
      <c r="P73" s="5">
        <v>0.53</v>
      </c>
      <c r="Q73" s="5">
        <v>0.57999999999999996</v>
      </c>
      <c r="R73" s="5">
        <v>0.1</v>
      </c>
      <c r="S73" s="5">
        <v>1.23</v>
      </c>
      <c r="T73" s="5">
        <v>4.12</v>
      </c>
      <c r="U73" s="5">
        <v>1</v>
      </c>
      <c r="V73" s="5">
        <v>1.49</v>
      </c>
      <c r="W73" s="5">
        <v>1.43</v>
      </c>
      <c r="X73" s="5">
        <v>0.18</v>
      </c>
      <c r="Y73" s="5">
        <v>0.75</v>
      </c>
    </row>
    <row r="74" spans="1:25" x14ac:dyDescent="0.25">
      <c r="A74" s="5">
        <v>119</v>
      </c>
      <c r="B74" s="5" t="s">
        <v>365</v>
      </c>
      <c r="C74" s="5" t="s">
        <v>363</v>
      </c>
      <c r="D74" s="2">
        <v>4</v>
      </c>
      <c r="E74" s="8" t="s">
        <v>375</v>
      </c>
      <c r="F74" s="2">
        <v>48</v>
      </c>
      <c r="G74" s="2">
        <v>4</v>
      </c>
      <c r="H74" s="2" t="s">
        <v>377</v>
      </c>
      <c r="I74" s="5">
        <v>2.54</v>
      </c>
      <c r="J74" s="5">
        <v>2.39</v>
      </c>
      <c r="K74" s="5">
        <v>0.57999999999999996</v>
      </c>
      <c r="L74" s="5">
        <v>0.32</v>
      </c>
      <c r="M74" s="5">
        <v>0.6</v>
      </c>
      <c r="N74" s="5">
        <v>0.12</v>
      </c>
      <c r="O74" s="5">
        <v>0.14000000000000001</v>
      </c>
      <c r="P74" s="5">
        <v>1.02</v>
      </c>
      <c r="Q74" s="5">
        <v>0.64</v>
      </c>
      <c r="R74" s="5">
        <v>0.16</v>
      </c>
      <c r="S74" s="5">
        <v>1.29</v>
      </c>
      <c r="T74" s="5">
        <v>0.38</v>
      </c>
      <c r="U74" s="5">
        <v>0.76</v>
      </c>
      <c r="V74" s="5">
        <v>1.74</v>
      </c>
      <c r="W74" s="5">
        <v>0.66</v>
      </c>
      <c r="X74" s="5">
        <v>0.36</v>
      </c>
      <c r="Y74" s="5">
        <v>0.93</v>
      </c>
    </row>
    <row r="75" spans="1:25" x14ac:dyDescent="0.25">
      <c r="A75" s="5">
        <v>120</v>
      </c>
      <c r="B75" s="5" t="s">
        <v>365</v>
      </c>
      <c r="C75" s="5" t="s">
        <v>363</v>
      </c>
      <c r="D75" s="2">
        <v>5</v>
      </c>
      <c r="E75" s="8" t="s">
        <v>373</v>
      </c>
      <c r="F75" s="2">
        <v>42</v>
      </c>
      <c r="G75" s="2">
        <v>3.5</v>
      </c>
      <c r="H75" s="2" t="s">
        <v>377</v>
      </c>
      <c r="I75" s="5">
        <v>1.99</v>
      </c>
      <c r="J75" s="5">
        <v>2.04</v>
      </c>
      <c r="K75" s="5">
        <v>0.57999999999999996</v>
      </c>
      <c r="L75" s="5">
        <v>0.26</v>
      </c>
      <c r="M75" s="5">
        <v>1.92</v>
      </c>
      <c r="N75" s="5">
        <v>0.12</v>
      </c>
      <c r="O75" s="5">
        <v>0.14000000000000001</v>
      </c>
      <c r="P75" s="5">
        <v>1.37</v>
      </c>
      <c r="Q75" s="5">
        <v>0.99</v>
      </c>
      <c r="R75" s="5">
        <v>0.16</v>
      </c>
      <c r="S75" s="5">
        <v>1.47</v>
      </c>
      <c r="T75" s="5">
        <v>1.58</v>
      </c>
      <c r="U75" s="5">
        <v>0.76</v>
      </c>
      <c r="V75" s="5">
        <v>1.67</v>
      </c>
      <c r="W75" s="5">
        <v>0.78</v>
      </c>
      <c r="X75" s="5">
        <v>0.3</v>
      </c>
      <c r="Y75" s="5">
        <v>0.93</v>
      </c>
    </row>
    <row r="76" spans="1:25" x14ac:dyDescent="0.25">
      <c r="A76" s="5">
        <v>122</v>
      </c>
      <c r="B76" s="5" t="s">
        <v>365</v>
      </c>
      <c r="C76" s="5" t="s">
        <v>363</v>
      </c>
      <c r="D76" s="2">
        <v>3</v>
      </c>
      <c r="E76" s="8" t="s">
        <v>375</v>
      </c>
      <c r="F76" s="2">
        <v>42</v>
      </c>
      <c r="G76" s="2">
        <v>3.67</v>
      </c>
      <c r="H76" s="2" t="s">
        <v>378</v>
      </c>
      <c r="I76" s="5">
        <v>1.4</v>
      </c>
      <c r="J76" s="5">
        <v>0.6</v>
      </c>
      <c r="K76" s="5">
        <v>0.94</v>
      </c>
      <c r="L76" s="5">
        <v>0.32</v>
      </c>
      <c r="M76" s="5">
        <v>1.8</v>
      </c>
      <c r="N76" s="5">
        <v>1.04</v>
      </c>
      <c r="O76" s="5">
        <v>0.26</v>
      </c>
      <c r="P76" s="5">
        <v>3.16</v>
      </c>
      <c r="Q76" s="5">
        <v>1.06</v>
      </c>
      <c r="R76" s="5">
        <v>0.28000000000000003</v>
      </c>
      <c r="S76" s="5">
        <v>1.18</v>
      </c>
      <c r="T76" s="5">
        <v>8.08</v>
      </c>
      <c r="U76" s="5">
        <v>0.76</v>
      </c>
      <c r="V76" s="5">
        <v>2.16</v>
      </c>
      <c r="W76" s="5">
        <v>2.27</v>
      </c>
      <c r="X76" s="5">
        <v>0.18</v>
      </c>
      <c r="Y76" s="5">
        <v>0.56999999999999995</v>
      </c>
    </row>
    <row r="77" spans="1:25" x14ac:dyDescent="0.25">
      <c r="A77" s="5">
        <v>123</v>
      </c>
      <c r="B77" s="5" t="s">
        <v>365</v>
      </c>
      <c r="C77" s="5" t="s">
        <v>363</v>
      </c>
      <c r="D77" s="2">
        <v>6</v>
      </c>
      <c r="E77" s="8" t="s">
        <v>373</v>
      </c>
      <c r="F77" s="2">
        <v>54</v>
      </c>
      <c r="G77" s="2">
        <v>4.17</v>
      </c>
      <c r="H77" s="2" t="s">
        <v>377</v>
      </c>
      <c r="I77" s="5">
        <v>0.92</v>
      </c>
      <c r="J77" s="5">
        <v>0.96</v>
      </c>
      <c r="K77" s="5">
        <v>0.28000000000000003</v>
      </c>
      <c r="L77" s="5">
        <v>0.32</v>
      </c>
      <c r="M77" s="5">
        <v>1.98</v>
      </c>
      <c r="N77" s="5">
        <v>0.18</v>
      </c>
      <c r="O77" s="5">
        <v>0.08</v>
      </c>
      <c r="P77" s="5">
        <v>0.9</v>
      </c>
      <c r="Q77" s="5">
        <v>1.82</v>
      </c>
      <c r="R77" s="5">
        <v>0.04</v>
      </c>
      <c r="S77" s="5">
        <v>1.1200000000000001</v>
      </c>
      <c r="T77" s="5">
        <v>5.96</v>
      </c>
      <c r="U77" s="5">
        <v>0.34</v>
      </c>
      <c r="V77" s="5">
        <v>1.2</v>
      </c>
      <c r="W77" s="5">
        <v>0.6</v>
      </c>
      <c r="X77" s="5">
        <v>0.3</v>
      </c>
      <c r="Y77" s="5">
        <v>0.16</v>
      </c>
    </row>
    <row r="78" spans="1:25" x14ac:dyDescent="0.25">
      <c r="A78" s="5">
        <v>124</v>
      </c>
      <c r="B78" s="5" t="s">
        <v>365</v>
      </c>
      <c r="C78" s="5" t="s">
        <v>363</v>
      </c>
      <c r="D78" s="2">
        <v>4</v>
      </c>
      <c r="E78" s="8" t="s">
        <v>373</v>
      </c>
      <c r="F78" s="2">
        <v>55</v>
      </c>
      <c r="G78" s="2">
        <v>4</v>
      </c>
      <c r="H78" s="2" t="s">
        <v>377</v>
      </c>
      <c r="I78" s="5">
        <v>3.47</v>
      </c>
      <c r="J78" s="5">
        <v>2.92</v>
      </c>
      <c r="K78" s="5">
        <v>0.28000000000000003</v>
      </c>
      <c r="L78" s="5">
        <v>0.55000000000000004</v>
      </c>
      <c r="M78" s="5">
        <v>1.92</v>
      </c>
      <c r="N78" s="5">
        <v>0.84</v>
      </c>
      <c r="O78" s="5">
        <v>0.08</v>
      </c>
      <c r="P78" s="5">
        <v>1.25</v>
      </c>
      <c r="Q78" s="5">
        <v>1.1100000000000001</v>
      </c>
      <c r="R78" s="5">
        <v>0.22</v>
      </c>
      <c r="S78" s="5">
        <v>2.11</v>
      </c>
      <c r="T78" s="5">
        <v>8.32</v>
      </c>
      <c r="U78" s="5">
        <v>0.46</v>
      </c>
      <c r="V78" s="5">
        <v>2.29</v>
      </c>
      <c r="W78" s="5">
        <v>1.19</v>
      </c>
      <c r="X78" s="5">
        <v>0.12</v>
      </c>
      <c r="Y78" s="5">
        <v>0.1</v>
      </c>
    </row>
    <row r="79" spans="1:25" x14ac:dyDescent="0.25">
      <c r="A79" s="5">
        <v>128</v>
      </c>
      <c r="B79" s="5" t="s">
        <v>366</v>
      </c>
      <c r="C79" s="5" t="s">
        <v>363</v>
      </c>
      <c r="D79" s="2">
        <v>3</v>
      </c>
      <c r="E79" s="8" t="s">
        <v>373</v>
      </c>
      <c r="F79" s="2">
        <v>36.25</v>
      </c>
      <c r="G79" s="2">
        <v>3.15</v>
      </c>
      <c r="H79" s="10" t="s">
        <v>374</v>
      </c>
      <c r="I79" s="5">
        <v>2.58</v>
      </c>
      <c r="J79" s="5">
        <v>1.07</v>
      </c>
      <c r="K79" s="5">
        <v>0.34</v>
      </c>
      <c r="L79" s="5">
        <v>0.38</v>
      </c>
      <c r="M79" s="5">
        <v>0.48</v>
      </c>
      <c r="N79" s="5">
        <v>0.06</v>
      </c>
      <c r="O79" s="5">
        <v>0.08</v>
      </c>
      <c r="P79" s="5">
        <v>0.65</v>
      </c>
      <c r="Q79" s="5">
        <v>1.41</v>
      </c>
      <c r="R79" s="5">
        <v>0.16</v>
      </c>
      <c r="S79" s="5">
        <v>1.63</v>
      </c>
      <c r="T79" s="5">
        <v>3.88</v>
      </c>
      <c r="U79" s="5">
        <v>0.75</v>
      </c>
      <c r="V79" s="5">
        <v>0.95</v>
      </c>
      <c r="W79" s="5">
        <v>0.72</v>
      </c>
      <c r="X79" s="5">
        <v>0.12</v>
      </c>
      <c r="Y79" s="5">
        <v>0.22</v>
      </c>
    </row>
    <row r="80" spans="1:25" x14ac:dyDescent="0.25">
      <c r="A80" s="5">
        <v>137</v>
      </c>
      <c r="B80" s="5" t="s">
        <v>365</v>
      </c>
      <c r="C80" s="5" t="s">
        <v>363</v>
      </c>
      <c r="D80" s="2">
        <v>3</v>
      </c>
      <c r="E80" s="8" t="s">
        <v>373</v>
      </c>
      <c r="F80" s="2">
        <v>31</v>
      </c>
      <c r="G80" s="2">
        <v>3</v>
      </c>
      <c r="H80" s="2" t="s">
        <v>376</v>
      </c>
      <c r="I80" s="5">
        <v>2.17</v>
      </c>
      <c r="J80" s="5">
        <v>0.66</v>
      </c>
      <c r="K80" s="5">
        <v>0.16</v>
      </c>
      <c r="L80" s="5">
        <v>0.2</v>
      </c>
      <c r="M80" s="5">
        <v>0.42</v>
      </c>
      <c r="N80" s="5">
        <v>1.04</v>
      </c>
      <c r="O80" s="5">
        <v>0.08</v>
      </c>
      <c r="P80" s="5">
        <v>0.59</v>
      </c>
      <c r="Q80" s="5">
        <v>1.96</v>
      </c>
      <c r="R80" s="5">
        <v>0.22</v>
      </c>
      <c r="S80" s="5">
        <v>1.17</v>
      </c>
      <c r="T80" s="5">
        <v>4.55</v>
      </c>
      <c r="U80" s="5">
        <v>1.41</v>
      </c>
      <c r="V80" s="5">
        <v>1.72</v>
      </c>
      <c r="W80" s="5">
        <v>0.78</v>
      </c>
      <c r="X80" s="5">
        <v>0.12</v>
      </c>
      <c r="Y80" s="5">
        <v>1.53</v>
      </c>
    </row>
    <row r="81" spans="1:25" x14ac:dyDescent="0.25">
      <c r="A81" s="5">
        <v>138</v>
      </c>
      <c r="B81" s="5" t="s">
        <v>365</v>
      </c>
      <c r="C81" s="5" t="s">
        <v>363</v>
      </c>
      <c r="D81" s="2">
        <v>2</v>
      </c>
      <c r="E81" s="8" t="s">
        <v>373</v>
      </c>
      <c r="F81" s="2">
        <v>49</v>
      </c>
      <c r="G81" s="2">
        <v>3.75</v>
      </c>
      <c r="H81" s="2" t="s">
        <v>376</v>
      </c>
      <c r="I81" s="5">
        <v>1.7</v>
      </c>
      <c r="J81" s="5">
        <v>1.2</v>
      </c>
      <c r="K81" s="5">
        <v>0.16</v>
      </c>
      <c r="L81" s="5">
        <v>0.26</v>
      </c>
      <c r="M81" s="5">
        <v>0.24</v>
      </c>
      <c r="N81" s="5">
        <v>1.04</v>
      </c>
      <c r="O81" s="5">
        <v>0.08</v>
      </c>
      <c r="P81" s="5">
        <v>0.12</v>
      </c>
      <c r="Q81" s="5">
        <v>1.59</v>
      </c>
      <c r="R81" s="5">
        <v>0.16</v>
      </c>
      <c r="S81" s="5">
        <v>0.82</v>
      </c>
      <c r="T81" s="5">
        <v>2.54</v>
      </c>
      <c r="U81" s="5">
        <v>0.7</v>
      </c>
      <c r="V81" s="5">
        <v>2.66</v>
      </c>
      <c r="W81" s="5">
        <v>0.82</v>
      </c>
      <c r="X81" s="5">
        <v>0.12</v>
      </c>
      <c r="Y81" s="5">
        <v>1.1200000000000001</v>
      </c>
    </row>
    <row r="82" spans="1:25" x14ac:dyDescent="0.25">
      <c r="A82" s="5">
        <v>139</v>
      </c>
      <c r="B82" s="5" t="s">
        <v>365</v>
      </c>
      <c r="C82" s="5" t="s">
        <v>363</v>
      </c>
      <c r="D82" s="2">
        <v>4</v>
      </c>
      <c r="E82" s="8" t="s">
        <v>373</v>
      </c>
      <c r="F82" s="2">
        <v>38</v>
      </c>
      <c r="G82" s="2">
        <v>3.66</v>
      </c>
      <c r="H82" s="2" t="s">
        <v>377</v>
      </c>
      <c r="I82" s="5">
        <v>1.87</v>
      </c>
      <c r="J82" s="5">
        <v>1.78</v>
      </c>
      <c r="K82" s="5">
        <v>0.94</v>
      </c>
      <c r="L82" s="5">
        <v>0.44</v>
      </c>
      <c r="M82" s="5">
        <v>0.6</v>
      </c>
      <c r="N82" s="5">
        <v>0.12</v>
      </c>
      <c r="O82" s="5">
        <v>0.26</v>
      </c>
      <c r="P82" s="5">
        <v>0.24</v>
      </c>
      <c r="Q82" s="5">
        <v>0.64</v>
      </c>
      <c r="R82" s="5">
        <v>0.22</v>
      </c>
      <c r="S82" s="5">
        <v>2.64</v>
      </c>
      <c r="T82" s="5">
        <v>5.88</v>
      </c>
      <c r="U82" s="5">
        <v>0.81</v>
      </c>
      <c r="V82" s="5">
        <v>1.91</v>
      </c>
      <c r="W82" s="5">
        <v>0.96</v>
      </c>
      <c r="X82" s="5">
        <v>0.12</v>
      </c>
      <c r="Y82" s="5">
        <v>0.34</v>
      </c>
    </row>
    <row r="83" spans="1:25" x14ac:dyDescent="0.25">
      <c r="A83" s="5">
        <v>140</v>
      </c>
      <c r="B83" s="5" t="s">
        <v>365</v>
      </c>
      <c r="C83" s="5" t="s">
        <v>363</v>
      </c>
      <c r="D83" s="2">
        <v>2</v>
      </c>
      <c r="E83" s="8" t="s">
        <v>373</v>
      </c>
      <c r="F83" s="2">
        <v>30</v>
      </c>
      <c r="G83" s="2">
        <v>3</v>
      </c>
      <c r="H83" s="2" t="s">
        <v>377</v>
      </c>
      <c r="I83" s="5">
        <v>1.87</v>
      </c>
      <c r="J83" s="5">
        <v>1.66</v>
      </c>
      <c r="K83" s="5">
        <v>0.94</v>
      </c>
      <c r="L83" s="5">
        <v>0.38</v>
      </c>
      <c r="M83" s="5">
        <v>0.42</v>
      </c>
      <c r="N83" s="5">
        <v>0.12</v>
      </c>
      <c r="O83" s="5">
        <v>0.26</v>
      </c>
      <c r="P83" s="5">
        <v>0.59</v>
      </c>
      <c r="Q83" s="5">
        <v>0.7</v>
      </c>
      <c r="R83" s="5">
        <v>0.22</v>
      </c>
      <c r="S83" s="5">
        <v>2.64</v>
      </c>
      <c r="T83" s="5">
        <v>6.6</v>
      </c>
      <c r="U83" s="5">
        <v>0.93</v>
      </c>
      <c r="V83" s="5">
        <v>1.44</v>
      </c>
      <c r="W83" s="5">
        <v>1.2</v>
      </c>
      <c r="X83" s="5">
        <v>0.12</v>
      </c>
      <c r="Y83" s="5">
        <v>0.28000000000000003</v>
      </c>
    </row>
    <row r="84" spans="1:25" x14ac:dyDescent="0.25">
      <c r="A84" s="5">
        <v>141</v>
      </c>
      <c r="B84" s="5" t="s">
        <v>365</v>
      </c>
      <c r="C84" s="5" t="s">
        <v>363</v>
      </c>
      <c r="D84" s="2">
        <v>2</v>
      </c>
      <c r="E84" s="2" t="s">
        <v>375</v>
      </c>
      <c r="F84" s="2">
        <v>31</v>
      </c>
      <c r="G84" s="2">
        <v>2.91</v>
      </c>
      <c r="H84" s="2" t="s">
        <v>376</v>
      </c>
      <c r="I84" s="5">
        <v>2.7</v>
      </c>
      <c r="J84" s="5">
        <v>1.2</v>
      </c>
      <c r="K84" s="5">
        <v>0.64</v>
      </c>
      <c r="L84" s="5">
        <v>0.26</v>
      </c>
      <c r="M84" s="5">
        <v>0.72</v>
      </c>
      <c r="N84" s="5">
        <v>0.06</v>
      </c>
      <c r="O84" s="5">
        <v>0.08</v>
      </c>
      <c r="P84" s="5">
        <v>0.94</v>
      </c>
      <c r="Q84" s="5">
        <v>0.99</v>
      </c>
      <c r="R84" s="5">
        <v>0.22</v>
      </c>
      <c r="S84" s="5">
        <v>1.35</v>
      </c>
      <c r="T84" s="5">
        <v>6.66</v>
      </c>
      <c r="U84" s="5">
        <v>0.4</v>
      </c>
      <c r="V84" s="5">
        <v>0.9</v>
      </c>
      <c r="W84" s="5">
        <v>0.9</v>
      </c>
      <c r="X84" s="5">
        <v>0.24</v>
      </c>
      <c r="Y84" s="5">
        <v>0.46</v>
      </c>
    </row>
    <row r="85" spans="1:25" x14ac:dyDescent="0.25">
      <c r="A85" s="5">
        <v>142</v>
      </c>
      <c r="B85" s="5" t="s">
        <v>365</v>
      </c>
      <c r="C85" s="5" t="s">
        <v>363</v>
      </c>
      <c r="D85" s="2">
        <v>2</v>
      </c>
      <c r="E85" s="8" t="s">
        <v>373</v>
      </c>
      <c r="F85" s="2">
        <v>40</v>
      </c>
      <c r="G85" s="2">
        <v>3.33</v>
      </c>
      <c r="H85" s="2" t="s">
        <v>376</v>
      </c>
      <c r="I85" s="5">
        <v>1.1599999999999999</v>
      </c>
      <c r="J85" s="5">
        <v>1.26</v>
      </c>
      <c r="K85" s="5">
        <v>0.16</v>
      </c>
      <c r="L85" s="5">
        <v>0.26</v>
      </c>
      <c r="M85" s="5">
        <v>0.48</v>
      </c>
      <c r="N85" s="5">
        <v>0.06</v>
      </c>
      <c r="O85" s="5">
        <v>0.2</v>
      </c>
      <c r="P85" s="5">
        <v>0.12</v>
      </c>
      <c r="Q85" s="5">
        <v>1.1100000000000001</v>
      </c>
      <c r="R85" s="5">
        <v>0.22</v>
      </c>
      <c r="S85" s="5">
        <v>1.64</v>
      </c>
      <c r="T85" s="5">
        <v>6.79</v>
      </c>
      <c r="U85" s="5">
        <v>0.4</v>
      </c>
      <c r="V85" s="5">
        <v>1.25</v>
      </c>
      <c r="W85" s="5">
        <v>1.02</v>
      </c>
      <c r="X85" s="5">
        <v>0.18</v>
      </c>
      <c r="Y85" s="5">
        <v>0.51</v>
      </c>
    </row>
    <row r="86" spans="1:25" x14ac:dyDescent="0.25">
      <c r="A86" s="5">
        <v>143</v>
      </c>
      <c r="B86" s="5" t="s">
        <v>365</v>
      </c>
      <c r="C86" s="5" t="s">
        <v>363</v>
      </c>
      <c r="D86" s="2">
        <v>3</v>
      </c>
      <c r="E86" s="2" t="s">
        <v>375</v>
      </c>
      <c r="F86" s="2">
        <v>35</v>
      </c>
      <c r="G86" s="2">
        <v>3.42</v>
      </c>
      <c r="H86" s="2" t="s">
        <v>376</v>
      </c>
      <c r="I86" s="5">
        <v>3.3</v>
      </c>
      <c r="J86" s="5">
        <v>1.54</v>
      </c>
      <c r="K86" s="5">
        <v>1.06</v>
      </c>
      <c r="L86" s="5">
        <v>1.02</v>
      </c>
      <c r="M86" s="5">
        <v>0.3</v>
      </c>
      <c r="N86" s="5">
        <v>0.84</v>
      </c>
      <c r="O86" s="5">
        <v>0.49</v>
      </c>
      <c r="P86" s="5">
        <v>0.12</v>
      </c>
      <c r="Q86" s="5">
        <v>1.71</v>
      </c>
      <c r="R86" s="5">
        <v>0.88</v>
      </c>
      <c r="S86" s="5">
        <v>2.72</v>
      </c>
      <c r="T86" s="5">
        <v>3.72</v>
      </c>
      <c r="U86" s="5">
        <v>0.57999999999999996</v>
      </c>
      <c r="V86" s="5">
        <v>2.4500000000000002</v>
      </c>
      <c r="W86" s="5">
        <v>2.42</v>
      </c>
      <c r="X86" s="5">
        <v>0.36</v>
      </c>
      <c r="Y86" s="5">
        <v>0.1</v>
      </c>
    </row>
    <row r="87" spans="1:25" x14ac:dyDescent="0.25">
      <c r="A87" s="5">
        <v>144</v>
      </c>
      <c r="B87" s="5" t="s">
        <v>365</v>
      </c>
      <c r="C87" s="5" t="s">
        <v>363</v>
      </c>
      <c r="D87" s="2">
        <v>4</v>
      </c>
      <c r="E87" s="2" t="s">
        <v>182</v>
      </c>
      <c r="F87" s="2">
        <v>28</v>
      </c>
      <c r="G87" s="2">
        <v>3</v>
      </c>
      <c r="H87" s="2" t="s">
        <v>377</v>
      </c>
      <c r="I87" s="5">
        <v>2.12</v>
      </c>
      <c r="J87" s="5">
        <v>0.66</v>
      </c>
      <c r="K87" s="5">
        <v>0.16</v>
      </c>
      <c r="L87" s="5">
        <v>0.26</v>
      </c>
      <c r="M87" s="5">
        <v>0.3</v>
      </c>
      <c r="N87" s="5">
        <v>0.06</v>
      </c>
      <c r="O87" s="5">
        <v>0.08</v>
      </c>
      <c r="P87" s="5">
        <v>0.47</v>
      </c>
      <c r="Q87" s="5">
        <v>0.69</v>
      </c>
      <c r="R87" s="5">
        <v>0.1</v>
      </c>
      <c r="S87" s="5">
        <v>0.88</v>
      </c>
      <c r="T87" s="5">
        <v>5.34</v>
      </c>
      <c r="U87" s="5">
        <v>0.4</v>
      </c>
      <c r="V87" s="5">
        <v>1.38</v>
      </c>
      <c r="W87" s="5">
        <v>1.73</v>
      </c>
      <c r="X87" s="5">
        <v>0.06</v>
      </c>
      <c r="Y87" s="5">
        <v>0.1</v>
      </c>
    </row>
    <row r="88" spans="1:25" x14ac:dyDescent="0.25">
      <c r="A88" s="5">
        <v>147</v>
      </c>
      <c r="B88" s="5" t="s">
        <v>365</v>
      </c>
      <c r="C88" s="5" t="s">
        <v>363</v>
      </c>
      <c r="D88" s="2">
        <v>2</v>
      </c>
      <c r="E88" s="2" t="s">
        <v>375</v>
      </c>
      <c r="F88" s="2">
        <v>35</v>
      </c>
      <c r="G88" s="2">
        <v>3.25</v>
      </c>
      <c r="H88" s="2" t="s">
        <v>377</v>
      </c>
      <c r="I88" s="5">
        <v>5.27</v>
      </c>
      <c r="J88" s="5">
        <v>3.66</v>
      </c>
      <c r="K88" s="5">
        <v>0.28000000000000003</v>
      </c>
      <c r="L88" s="5">
        <v>0.56000000000000005</v>
      </c>
      <c r="M88" s="5">
        <v>1.01</v>
      </c>
      <c r="N88" s="5">
        <v>0.42</v>
      </c>
      <c r="O88" s="5">
        <v>0.14000000000000001</v>
      </c>
      <c r="P88" s="5">
        <v>0.65</v>
      </c>
      <c r="Q88" s="5">
        <v>0.99</v>
      </c>
      <c r="R88" s="5">
        <v>0.88</v>
      </c>
      <c r="S88" s="5">
        <v>3.17</v>
      </c>
      <c r="T88" s="5">
        <v>4.63</v>
      </c>
      <c r="U88" s="5">
        <v>0.93</v>
      </c>
      <c r="V88" s="5">
        <v>0.72</v>
      </c>
      <c r="W88" s="5">
        <v>1.68</v>
      </c>
      <c r="X88" s="5">
        <v>0.71</v>
      </c>
      <c r="Y88" s="5">
        <v>0.4</v>
      </c>
    </row>
    <row r="89" spans="1:25" x14ac:dyDescent="0.25">
      <c r="A89" s="5">
        <v>201</v>
      </c>
      <c r="B89" s="5" t="s">
        <v>366</v>
      </c>
      <c r="C89" s="5" t="s">
        <v>363</v>
      </c>
      <c r="D89" s="2">
        <v>4</v>
      </c>
      <c r="E89" s="8" t="s">
        <v>373</v>
      </c>
      <c r="F89" s="2">
        <v>32</v>
      </c>
      <c r="G89" s="2">
        <v>3.16</v>
      </c>
      <c r="H89" s="2" t="s">
        <v>376</v>
      </c>
      <c r="I89" s="5">
        <v>2.72</v>
      </c>
      <c r="J89" s="5">
        <v>2.4700000000000002</v>
      </c>
      <c r="K89" s="5">
        <v>1.1000000000000001</v>
      </c>
      <c r="L89" s="5">
        <v>0</v>
      </c>
      <c r="M89" s="5">
        <v>0.57999999999999996</v>
      </c>
      <c r="N89" s="5">
        <v>0.06</v>
      </c>
      <c r="O89" s="5">
        <v>0.08</v>
      </c>
      <c r="P89" s="5">
        <v>0.24</v>
      </c>
      <c r="Q89" s="5">
        <v>0.91</v>
      </c>
      <c r="R89" s="5">
        <v>0.1</v>
      </c>
      <c r="S89" s="5">
        <v>0.24</v>
      </c>
      <c r="T89" s="5">
        <v>4</v>
      </c>
      <c r="U89" s="5">
        <v>1.04</v>
      </c>
      <c r="V89" s="5">
        <v>1.36</v>
      </c>
      <c r="W89" s="5">
        <v>0</v>
      </c>
      <c r="X89" s="5">
        <v>0.14000000000000001</v>
      </c>
      <c r="Y89" s="5">
        <v>0</v>
      </c>
    </row>
    <row r="90" spans="1:25" x14ac:dyDescent="0.25">
      <c r="A90" s="5">
        <v>203</v>
      </c>
      <c r="B90" s="5" t="s">
        <v>366</v>
      </c>
      <c r="C90" s="5" t="s">
        <v>363</v>
      </c>
      <c r="D90" s="2">
        <v>2</v>
      </c>
      <c r="E90" s="2" t="s">
        <v>375</v>
      </c>
      <c r="F90" s="2">
        <v>38</v>
      </c>
      <c r="G90" s="2">
        <v>3.44</v>
      </c>
      <c r="H90" s="2" t="s">
        <v>374</v>
      </c>
      <c r="I90" s="5">
        <v>3.16</v>
      </c>
      <c r="J90" s="5">
        <v>0.72</v>
      </c>
      <c r="K90" s="5">
        <v>0.1</v>
      </c>
      <c r="L90" s="5">
        <v>0.14000000000000001</v>
      </c>
      <c r="M90" s="5">
        <v>0.3</v>
      </c>
      <c r="N90" s="5">
        <v>0.12</v>
      </c>
      <c r="O90" s="5">
        <v>0.08</v>
      </c>
      <c r="P90" s="5">
        <v>2.54</v>
      </c>
      <c r="Q90" s="5">
        <v>1.1200000000000001</v>
      </c>
      <c r="R90" s="5">
        <v>0.28000000000000003</v>
      </c>
      <c r="S90" s="5">
        <v>0.69</v>
      </c>
      <c r="T90" s="5">
        <v>4.22</v>
      </c>
      <c r="U90" s="5">
        <v>2.08</v>
      </c>
      <c r="V90" s="5">
        <v>2.1</v>
      </c>
      <c r="W90" s="5">
        <v>1.18</v>
      </c>
      <c r="X90" s="5">
        <v>0.06</v>
      </c>
      <c r="Y90" s="5">
        <v>0.88</v>
      </c>
    </row>
    <row r="91" spans="1:25" x14ac:dyDescent="0.25">
      <c r="A91" s="5">
        <v>204</v>
      </c>
      <c r="B91" s="5" t="s">
        <v>366</v>
      </c>
      <c r="C91" s="5" t="s">
        <v>363</v>
      </c>
      <c r="D91" s="2">
        <v>2</v>
      </c>
      <c r="E91" s="2" t="s">
        <v>375</v>
      </c>
      <c r="F91" s="2">
        <v>30.63</v>
      </c>
      <c r="G91" s="2">
        <v>3.08</v>
      </c>
      <c r="H91" s="2" t="s">
        <v>374</v>
      </c>
      <c r="I91" s="5">
        <v>0.68</v>
      </c>
      <c r="J91" s="5">
        <v>0.3</v>
      </c>
      <c r="K91" s="5">
        <v>0.1</v>
      </c>
      <c r="L91" s="5">
        <v>0.08</v>
      </c>
      <c r="M91" s="5">
        <v>0.12</v>
      </c>
      <c r="N91" s="5">
        <v>0.06</v>
      </c>
      <c r="O91" s="5">
        <v>0.2</v>
      </c>
      <c r="P91" s="5">
        <v>3.04</v>
      </c>
      <c r="Q91" s="5">
        <v>1</v>
      </c>
      <c r="R91" s="5">
        <v>0.16</v>
      </c>
      <c r="S91" s="5">
        <v>1.06</v>
      </c>
      <c r="T91" s="5">
        <v>2.14</v>
      </c>
      <c r="U91" s="5">
        <v>0.87</v>
      </c>
      <c r="V91" s="5">
        <v>2.46</v>
      </c>
      <c r="W91" s="5">
        <v>0.65</v>
      </c>
      <c r="X91" s="5">
        <v>0.06</v>
      </c>
      <c r="Y91" s="5">
        <v>0.1</v>
      </c>
    </row>
    <row r="92" spans="1:25" x14ac:dyDescent="0.25">
      <c r="A92" s="5">
        <v>205</v>
      </c>
      <c r="B92" s="5" t="s">
        <v>366</v>
      </c>
      <c r="C92" s="5" t="s">
        <v>363</v>
      </c>
      <c r="D92" s="2">
        <v>3</v>
      </c>
      <c r="E92" s="2" t="s">
        <v>375</v>
      </c>
      <c r="F92" s="2">
        <v>44</v>
      </c>
      <c r="G92" s="2">
        <v>3.5</v>
      </c>
      <c r="H92" s="2" t="s">
        <v>374</v>
      </c>
      <c r="I92" s="5">
        <v>0.97</v>
      </c>
      <c r="J92" s="5">
        <v>0.83</v>
      </c>
      <c r="K92" s="5">
        <v>0.1</v>
      </c>
      <c r="L92" s="5">
        <v>0.08</v>
      </c>
      <c r="M92" s="5">
        <v>0.18</v>
      </c>
      <c r="N92" s="5">
        <v>0.84</v>
      </c>
      <c r="O92" s="5">
        <v>0.14000000000000001</v>
      </c>
      <c r="P92" s="5">
        <v>0.06</v>
      </c>
      <c r="Q92" s="5">
        <v>1.47</v>
      </c>
      <c r="R92" s="5">
        <v>0.82</v>
      </c>
      <c r="S92" s="5">
        <v>0.46</v>
      </c>
      <c r="T92" s="5">
        <v>3.03</v>
      </c>
      <c r="U92" s="5">
        <v>1.47</v>
      </c>
      <c r="V92" s="5">
        <v>2.46</v>
      </c>
      <c r="W92" s="5">
        <v>1.02</v>
      </c>
      <c r="X92" s="5">
        <v>0.06</v>
      </c>
      <c r="Y92" s="5">
        <v>0.1</v>
      </c>
    </row>
    <row r="93" spans="1:25" x14ac:dyDescent="0.25">
      <c r="A93" s="5">
        <v>207</v>
      </c>
      <c r="B93" s="5" t="s">
        <v>366</v>
      </c>
      <c r="C93" s="5" t="s">
        <v>363</v>
      </c>
      <c r="D93" s="2">
        <v>2</v>
      </c>
      <c r="E93" s="2" t="s">
        <v>375</v>
      </c>
      <c r="F93" s="2">
        <v>53</v>
      </c>
      <c r="G93" s="2">
        <v>3.75</v>
      </c>
      <c r="H93" s="2" t="s">
        <v>374</v>
      </c>
      <c r="I93" s="5">
        <v>2.72</v>
      </c>
      <c r="J93" s="5">
        <v>2.4900000000000002</v>
      </c>
      <c r="K93" s="5">
        <v>1.1200000000000001</v>
      </c>
      <c r="L93" s="5">
        <v>0.08</v>
      </c>
      <c r="M93" s="5">
        <v>0.6</v>
      </c>
      <c r="N93" s="5">
        <v>0.06</v>
      </c>
      <c r="O93" s="5">
        <v>0.08</v>
      </c>
      <c r="P93" s="5">
        <v>0.24</v>
      </c>
      <c r="Q93" s="5">
        <v>0.93</v>
      </c>
      <c r="R93" s="5">
        <v>0.1</v>
      </c>
      <c r="S93" s="5">
        <v>1.26</v>
      </c>
      <c r="T93" s="5">
        <v>4.0599999999999996</v>
      </c>
      <c r="U93" s="5">
        <v>1.53</v>
      </c>
      <c r="V93" s="5">
        <v>2.16</v>
      </c>
      <c r="W93" s="5">
        <v>0.61</v>
      </c>
      <c r="X93" s="5">
        <v>0.18</v>
      </c>
      <c r="Y93" s="5">
        <v>0.1</v>
      </c>
    </row>
    <row r="94" spans="1:25" x14ac:dyDescent="0.25">
      <c r="A94" s="5">
        <v>214</v>
      </c>
      <c r="B94" s="5" t="s">
        <v>366</v>
      </c>
      <c r="C94" s="5" t="s">
        <v>363</v>
      </c>
      <c r="D94" s="2">
        <v>3</v>
      </c>
      <c r="E94" s="2" t="s">
        <v>375</v>
      </c>
      <c r="F94" s="2">
        <v>75.25</v>
      </c>
      <c r="G94" s="2">
        <v>4.16</v>
      </c>
      <c r="H94" s="2" t="s">
        <v>374</v>
      </c>
      <c r="I94" s="5">
        <v>1.58</v>
      </c>
      <c r="J94" s="5">
        <v>0.6</v>
      </c>
      <c r="K94" s="5">
        <v>0.28000000000000003</v>
      </c>
      <c r="L94" s="5">
        <v>0.55000000000000004</v>
      </c>
      <c r="M94" s="5">
        <v>0.24</v>
      </c>
      <c r="N94" s="5">
        <v>0.12</v>
      </c>
      <c r="O94" s="5">
        <v>0.14000000000000001</v>
      </c>
      <c r="P94" s="5">
        <v>0.84</v>
      </c>
      <c r="Q94" s="5">
        <v>1.41</v>
      </c>
      <c r="R94" s="5">
        <v>0.22</v>
      </c>
      <c r="S94" s="5">
        <v>0.88</v>
      </c>
      <c r="T94" s="5">
        <v>4.66</v>
      </c>
      <c r="U94" s="5">
        <v>1.06</v>
      </c>
      <c r="V94" s="5">
        <v>2.2799999999999998</v>
      </c>
      <c r="W94" s="5">
        <v>1.08</v>
      </c>
      <c r="X94" s="5">
        <v>0.12</v>
      </c>
      <c r="Y94" s="5">
        <v>0.1</v>
      </c>
    </row>
    <row r="95" spans="1:25" x14ac:dyDescent="0.25">
      <c r="A95" s="5">
        <v>215</v>
      </c>
      <c r="B95" s="5" t="s">
        <v>366</v>
      </c>
      <c r="C95" s="5" t="s">
        <v>363</v>
      </c>
      <c r="D95" s="2">
        <v>3</v>
      </c>
      <c r="E95" s="2" t="s">
        <v>375</v>
      </c>
      <c r="F95" s="2">
        <v>40.909999999999997</v>
      </c>
      <c r="G95" s="2">
        <v>3.25</v>
      </c>
      <c r="H95" s="2" t="s">
        <v>374</v>
      </c>
      <c r="I95" s="5">
        <v>2.4700000000000002</v>
      </c>
      <c r="J95" s="5">
        <v>0.71</v>
      </c>
      <c r="K95" s="5">
        <v>0.1</v>
      </c>
      <c r="L95" s="5">
        <v>0.08</v>
      </c>
      <c r="M95" s="5">
        <v>0.9</v>
      </c>
      <c r="N95" s="5">
        <v>1.04</v>
      </c>
      <c r="O95" s="5">
        <v>0.08</v>
      </c>
      <c r="P95" s="5">
        <v>0.84</v>
      </c>
      <c r="Q95" s="5">
        <v>0.16</v>
      </c>
      <c r="R95" s="5">
        <v>1.6</v>
      </c>
      <c r="S95" s="5">
        <v>1.05</v>
      </c>
      <c r="T95" s="5">
        <v>1.34</v>
      </c>
      <c r="U95" s="5">
        <v>0.34</v>
      </c>
      <c r="V95" s="5">
        <v>1.32</v>
      </c>
      <c r="W95" s="5">
        <v>1.1200000000000001</v>
      </c>
      <c r="X95" s="5">
        <v>0.18</v>
      </c>
      <c r="Y95" s="5">
        <v>0.1</v>
      </c>
    </row>
    <row r="96" spans="1:25" x14ac:dyDescent="0.25">
      <c r="A96" s="5">
        <v>216</v>
      </c>
      <c r="B96" s="5" t="s">
        <v>366</v>
      </c>
      <c r="C96" s="5" t="s">
        <v>363</v>
      </c>
      <c r="D96" s="2">
        <v>3</v>
      </c>
      <c r="E96" s="2" t="s">
        <v>375</v>
      </c>
      <c r="F96" s="2">
        <v>39.78</v>
      </c>
      <c r="G96" s="2">
        <v>3.08</v>
      </c>
      <c r="H96" s="2" t="s">
        <v>374</v>
      </c>
      <c r="I96" s="5">
        <v>2.4700000000000002</v>
      </c>
      <c r="J96" s="5">
        <v>0.71</v>
      </c>
      <c r="K96" s="5">
        <v>0.1</v>
      </c>
      <c r="L96" s="5">
        <v>0.08</v>
      </c>
      <c r="M96" s="5">
        <v>0.9</v>
      </c>
      <c r="N96" s="5">
        <v>1.04</v>
      </c>
      <c r="O96" s="5">
        <v>0.08</v>
      </c>
      <c r="P96" s="5">
        <v>0.84</v>
      </c>
      <c r="Q96" s="5">
        <v>0.16</v>
      </c>
      <c r="R96" s="5">
        <v>1.6</v>
      </c>
      <c r="S96" s="5">
        <v>1.44</v>
      </c>
      <c r="T96" s="5">
        <v>1.22</v>
      </c>
      <c r="U96" s="5">
        <v>0.34</v>
      </c>
      <c r="V96" s="5">
        <v>1.26</v>
      </c>
      <c r="W96" s="5">
        <v>1.1200000000000001</v>
      </c>
      <c r="X96" s="5">
        <v>0.18</v>
      </c>
      <c r="Y96" s="5">
        <v>0.1</v>
      </c>
    </row>
    <row r="97" spans="1:25" x14ac:dyDescent="0.25">
      <c r="A97" s="5">
        <v>217</v>
      </c>
      <c r="B97" s="5" t="s">
        <v>366</v>
      </c>
      <c r="C97" s="5" t="s">
        <v>363</v>
      </c>
      <c r="D97" s="2">
        <v>5</v>
      </c>
      <c r="E97" s="2" t="s">
        <v>375</v>
      </c>
      <c r="F97" s="2">
        <v>43</v>
      </c>
      <c r="G97" s="2">
        <v>3.92</v>
      </c>
      <c r="H97" s="2" t="s">
        <v>376</v>
      </c>
      <c r="I97" s="5">
        <v>2.35</v>
      </c>
      <c r="J97" s="5">
        <v>0.77</v>
      </c>
      <c r="K97" s="5">
        <v>0.1</v>
      </c>
      <c r="L97" s="5">
        <v>0.08</v>
      </c>
      <c r="M97" s="5">
        <v>0.12</v>
      </c>
      <c r="N97" s="5">
        <v>0.84</v>
      </c>
      <c r="O97" s="5">
        <v>0.61</v>
      </c>
      <c r="P97" s="5">
        <v>0.06</v>
      </c>
      <c r="Q97" s="5">
        <v>1.71</v>
      </c>
      <c r="R97" s="5">
        <v>0.82</v>
      </c>
      <c r="S97" s="5">
        <v>0.7</v>
      </c>
      <c r="T97" s="5">
        <v>1.4</v>
      </c>
      <c r="U97" s="5">
        <v>2.72</v>
      </c>
      <c r="V97" s="5">
        <v>5.22</v>
      </c>
      <c r="W97" s="5">
        <v>0.77</v>
      </c>
      <c r="X97" s="5">
        <v>0.06</v>
      </c>
      <c r="Y97" s="5">
        <v>0.51</v>
      </c>
    </row>
    <row r="98" spans="1:25" x14ac:dyDescent="0.25">
      <c r="A98" s="5">
        <v>218</v>
      </c>
      <c r="B98" s="5" t="s">
        <v>366</v>
      </c>
      <c r="C98" s="5" t="s">
        <v>363</v>
      </c>
      <c r="D98" s="2">
        <v>4</v>
      </c>
      <c r="E98" s="2" t="s">
        <v>375</v>
      </c>
      <c r="F98" s="2">
        <v>32</v>
      </c>
      <c r="G98" s="2">
        <v>3.33</v>
      </c>
      <c r="H98" s="2" t="s">
        <v>376</v>
      </c>
      <c r="I98" s="5">
        <v>2.48</v>
      </c>
      <c r="J98" s="5">
        <v>2.1</v>
      </c>
      <c r="K98" s="5">
        <v>0.22</v>
      </c>
      <c r="L98" s="5">
        <v>0.26</v>
      </c>
      <c r="M98" s="5">
        <v>2.21</v>
      </c>
      <c r="N98" s="5">
        <v>0.84</v>
      </c>
      <c r="O98" s="5">
        <v>0.49</v>
      </c>
      <c r="P98" s="5">
        <v>0.94</v>
      </c>
      <c r="Q98" s="5">
        <v>1.24</v>
      </c>
      <c r="R98" s="5">
        <v>0.22</v>
      </c>
      <c r="S98" s="5">
        <v>1.88</v>
      </c>
      <c r="T98" s="5">
        <v>6.57</v>
      </c>
      <c r="U98" s="5">
        <v>0.99</v>
      </c>
      <c r="V98" s="5">
        <v>1.8</v>
      </c>
      <c r="W98" s="5">
        <v>0.89</v>
      </c>
      <c r="X98" s="5">
        <v>0.18</v>
      </c>
      <c r="Y98" s="5">
        <v>0.56999999999999995</v>
      </c>
    </row>
    <row r="99" spans="1:25" x14ac:dyDescent="0.25">
      <c r="A99" s="5">
        <v>219</v>
      </c>
      <c r="B99" s="5" t="s">
        <v>366</v>
      </c>
      <c r="C99" s="5" t="s">
        <v>363</v>
      </c>
      <c r="D99" s="2">
        <v>4</v>
      </c>
      <c r="E99" s="8" t="s">
        <v>373</v>
      </c>
      <c r="F99" s="2">
        <v>25</v>
      </c>
      <c r="G99" s="2">
        <v>3.5</v>
      </c>
      <c r="H99" s="2" t="s">
        <v>376</v>
      </c>
      <c r="I99" s="5">
        <v>1.28</v>
      </c>
      <c r="J99" s="5">
        <v>2.9</v>
      </c>
      <c r="K99" s="5">
        <v>0.28000000000000003</v>
      </c>
      <c r="L99" s="5">
        <v>0.26</v>
      </c>
      <c r="M99" s="5">
        <v>2.56</v>
      </c>
      <c r="N99" s="5">
        <v>1.04</v>
      </c>
      <c r="O99" s="5">
        <v>0.08</v>
      </c>
      <c r="P99" s="5">
        <v>2.6</v>
      </c>
      <c r="Q99" s="5">
        <v>3.4</v>
      </c>
      <c r="R99" s="5">
        <v>0.82</v>
      </c>
      <c r="S99" s="5">
        <v>0.28000000000000003</v>
      </c>
      <c r="T99" s="5">
        <v>7.78</v>
      </c>
      <c r="U99" s="5">
        <v>0.28000000000000003</v>
      </c>
      <c r="V99" s="5">
        <v>6.23</v>
      </c>
      <c r="W99" s="5">
        <v>0.48</v>
      </c>
      <c r="X99" s="5">
        <v>0.06</v>
      </c>
      <c r="Y99" s="5">
        <v>0.1</v>
      </c>
    </row>
    <row r="100" spans="1:25" x14ac:dyDescent="0.25">
      <c r="A100" s="5">
        <v>220</v>
      </c>
      <c r="B100" s="5" t="s">
        <v>366</v>
      </c>
      <c r="C100" s="5" t="s">
        <v>363</v>
      </c>
      <c r="D100" s="2">
        <v>6</v>
      </c>
      <c r="E100" s="2" t="s">
        <v>375</v>
      </c>
      <c r="F100" s="2">
        <v>42.25</v>
      </c>
      <c r="G100" s="2">
        <v>3.75</v>
      </c>
      <c r="H100" s="2" t="s">
        <v>376</v>
      </c>
      <c r="I100" s="5">
        <v>1.1000000000000001</v>
      </c>
      <c r="J100" s="5">
        <v>0.3</v>
      </c>
      <c r="K100" s="5">
        <v>0.1</v>
      </c>
      <c r="L100" s="5">
        <v>0.08</v>
      </c>
      <c r="M100" s="5">
        <v>0.12</v>
      </c>
      <c r="N100" s="5">
        <v>0.84</v>
      </c>
      <c r="O100" s="5">
        <v>0.08</v>
      </c>
      <c r="P100" s="5">
        <v>2.54</v>
      </c>
      <c r="Q100" s="5">
        <v>0.16</v>
      </c>
      <c r="R100" s="5">
        <v>0.04</v>
      </c>
      <c r="S100" s="5">
        <v>0.28000000000000003</v>
      </c>
      <c r="T100" s="5">
        <v>4.75</v>
      </c>
      <c r="U100" s="5">
        <v>2.5</v>
      </c>
      <c r="V100" s="5">
        <v>5.17</v>
      </c>
      <c r="W100" s="5">
        <v>1.43</v>
      </c>
      <c r="X100" s="5">
        <v>0.06</v>
      </c>
      <c r="Y100" s="5">
        <v>0.94</v>
      </c>
    </row>
    <row r="101" spans="1:25" x14ac:dyDescent="0.25">
      <c r="A101" s="5">
        <v>223</v>
      </c>
      <c r="B101" s="5" t="s">
        <v>366</v>
      </c>
      <c r="C101" s="5" t="s">
        <v>363</v>
      </c>
      <c r="D101" s="2">
        <v>7</v>
      </c>
      <c r="E101" s="2" t="s">
        <v>182</v>
      </c>
      <c r="F101" s="2">
        <v>110</v>
      </c>
      <c r="G101" s="2">
        <v>4.16</v>
      </c>
      <c r="H101" s="2" t="s">
        <v>377</v>
      </c>
      <c r="I101" s="5">
        <v>0.73</v>
      </c>
      <c r="J101" s="5">
        <v>0.6</v>
      </c>
      <c r="K101" s="5">
        <v>0.16</v>
      </c>
      <c r="L101" s="5">
        <v>0.2</v>
      </c>
      <c r="M101" s="5">
        <v>1.8</v>
      </c>
      <c r="N101" s="5">
        <v>0.18</v>
      </c>
      <c r="O101" s="5">
        <v>0.14000000000000001</v>
      </c>
      <c r="P101" s="5">
        <v>0.84</v>
      </c>
      <c r="Q101" s="5">
        <v>1.18</v>
      </c>
      <c r="R101" s="5">
        <v>0.16</v>
      </c>
      <c r="S101" s="5">
        <v>1.06</v>
      </c>
      <c r="T101" s="5">
        <v>6.36</v>
      </c>
      <c r="U101" s="5">
        <v>2.08</v>
      </c>
      <c r="V101" s="5">
        <v>2.09</v>
      </c>
      <c r="W101" s="5">
        <v>0.72</v>
      </c>
      <c r="X101" s="5">
        <v>0.12</v>
      </c>
      <c r="Y101" s="5">
        <v>0.63</v>
      </c>
    </row>
    <row r="102" spans="1:25" x14ac:dyDescent="0.25">
      <c r="A102" s="5">
        <v>224</v>
      </c>
      <c r="B102" s="5" t="s">
        <v>366</v>
      </c>
      <c r="C102" s="5" t="s">
        <v>363</v>
      </c>
      <c r="D102" s="2">
        <v>7</v>
      </c>
      <c r="E102" s="2" t="s">
        <v>375</v>
      </c>
      <c r="F102" s="2">
        <v>60</v>
      </c>
      <c r="G102" s="2">
        <v>4.08</v>
      </c>
      <c r="H102" s="2" t="s">
        <v>377</v>
      </c>
      <c r="I102" s="5">
        <v>0.79</v>
      </c>
      <c r="J102" s="5">
        <v>1.85</v>
      </c>
      <c r="K102" s="5">
        <v>0.1</v>
      </c>
      <c r="L102" s="5">
        <v>0.08</v>
      </c>
      <c r="M102" s="5">
        <v>0.18</v>
      </c>
      <c r="N102" s="5">
        <v>0.12</v>
      </c>
      <c r="O102" s="5">
        <v>0.08</v>
      </c>
      <c r="P102" s="5">
        <v>0.53</v>
      </c>
      <c r="Q102" s="5">
        <v>1.35</v>
      </c>
      <c r="R102" s="5">
        <v>0.04</v>
      </c>
      <c r="S102" s="5">
        <v>3.1</v>
      </c>
      <c r="T102" s="5">
        <v>2.1800000000000002</v>
      </c>
      <c r="U102" s="5">
        <v>0.28000000000000003</v>
      </c>
      <c r="V102" s="5">
        <v>0.42</v>
      </c>
      <c r="W102" s="5">
        <v>0.42</v>
      </c>
      <c r="X102" s="5">
        <v>0.12</v>
      </c>
      <c r="Y102" s="5">
        <v>0.1</v>
      </c>
    </row>
    <row r="103" spans="1:25" x14ac:dyDescent="0.25">
      <c r="A103" s="5">
        <v>225</v>
      </c>
      <c r="B103" s="5" t="s">
        <v>366</v>
      </c>
      <c r="C103" s="5" t="s">
        <v>363</v>
      </c>
      <c r="D103" s="2">
        <v>4</v>
      </c>
      <c r="E103" s="8" t="s">
        <v>373</v>
      </c>
      <c r="F103" s="2">
        <v>42</v>
      </c>
      <c r="G103" s="2">
        <v>3.54</v>
      </c>
      <c r="H103" s="2" t="s">
        <v>377</v>
      </c>
      <c r="I103" s="5">
        <v>1.69</v>
      </c>
      <c r="J103" s="5">
        <v>0.66</v>
      </c>
      <c r="K103" s="5">
        <v>0.1</v>
      </c>
      <c r="L103" s="5">
        <v>0.26</v>
      </c>
      <c r="M103" s="5">
        <v>0.18</v>
      </c>
      <c r="N103" s="5">
        <v>0.12</v>
      </c>
      <c r="O103" s="5">
        <v>0.14000000000000001</v>
      </c>
      <c r="P103" s="5">
        <v>0.59</v>
      </c>
      <c r="Q103" s="5">
        <v>1.24</v>
      </c>
      <c r="R103" s="5">
        <v>0.22</v>
      </c>
      <c r="S103" s="5">
        <v>2.81</v>
      </c>
      <c r="T103" s="5">
        <v>2.72</v>
      </c>
      <c r="U103" s="5">
        <v>0.16</v>
      </c>
      <c r="V103" s="5">
        <v>0.72</v>
      </c>
      <c r="W103" s="5">
        <v>1.25</v>
      </c>
      <c r="X103" s="5">
        <v>0.42</v>
      </c>
      <c r="Y103" s="5">
        <v>0.51</v>
      </c>
    </row>
    <row r="104" spans="1:25" x14ac:dyDescent="0.25">
      <c r="A104" s="5">
        <v>229</v>
      </c>
      <c r="B104" s="5" t="s">
        <v>366</v>
      </c>
      <c r="C104" s="5" t="s">
        <v>363</v>
      </c>
      <c r="D104" s="2">
        <v>3</v>
      </c>
      <c r="E104" s="8" t="s">
        <v>373</v>
      </c>
      <c r="F104" s="2">
        <v>28.38</v>
      </c>
      <c r="G104" s="2">
        <v>2.5</v>
      </c>
      <c r="H104" s="2" t="s">
        <v>377</v>
      </c>
      <c r="I104" s="5">
        <v>2.5099999999999998</v>
      </c>
      <c r="J104" s="5">
        <v>0.54</v>
      </c>
      <c r="K104" s="5">
        <v>0.22</v>
      </c>
      <c r="L104" s="5">
        <v>0.26</v>
      </c>
      <c r="M104" s="5">
        <v>2.56</v>
      </c>
      <c r="N104" s="5">
        <v>0.06</v>
      </c>
      <c r="O104" s="5">
        <v>0.08</v>
      </c>
      <c r="P104" s="5">
        <v>1</v>
      </c>
      <c r="Q104" s="5">
        <v>0.99</v>
      </c>
      <c r="R104" s="5">
        <v>0.82</v>
      </c>
      <c r="S104" s="5">
        <v>1.46</v>
      </c>
      <c r="T104" s="5">
        <v>5.2</v>
      </c>
      <c r="U104" s="5">
        <v>0.46</v>
      </c>
      <c r="V104" s="5">
        <v>1.01</v>
      </c>
      <c r="W104" s="5">
        <v>1.01</v>
      </c>
      <c r="X104" s="5">
        <v>0.18</v>
      </c>
      <c r="Y104" s="5">
        <v>0.1</v>
      </c>
    </row>
    <row r="105" spans="1:25" x14ac:dyDescent="0.25">
      <c r="A105" s="5">
        <v>230</v>
      </c>
      <c r="B105" s="5" t="s">
        <v>366</v>
      </c>
      <c r="C105" s="5" t="s">
        <v>363</v>
      </c>
      <c r="D105" s="2">
        <v>4</v>
      </c>
      <c r="E105" s="2" t="s">
        <v>182</v>
      </c>
      <c r="F105" s="2">
        <v>38</v>
      </c>
      <c r="G105" s="2">
        <v>3.5</v>
      </c>
      <c r="H105" s="2" t="s">
        <v>377</v>
      </c>
      <c r="I105" s="5">
        <v>4.9000000000000004</v>
      </c>
      <c r="J105" s="5">
        <v>1.07</v>
      </c>
      <c r="K105" s="5">
        <v>0.22</v>
      </c>
      <c r="L105" s="5">
        <v>0.2</v>
      </c>
      <c r="M105" s="5">
        <v>0.66</v>
      </c>
      <c r="N105" s="5">
        <v>0.06</v>
      </c>
      <c r="O105" s="5">
        <v>0.08</v>
      </c>
      <c r="P105" s="5">
        <v>0.9</v>
      </c>
      <c r="Q105" s="5">
        <v>1.9</v>
      </c>
      <c r="R105" s="5">
        <v>0.16</v>
      </c>
      <c r="S105" s="5">
        <v>1.52</v>
      </c>
      <c r="T105" s="5">
        <v>4.08</v>
      </c>
      <c r="U105" s="5">
        <v>0.46</v>
      </c>
      <c r="V105" s="5">
        <v>3</v>
      </c>
      <c r="W105" s="5">
        <v>0.66</v>
      </c>
      <c r="X105" s="5">
        <v>0.12</v>
      </c>
      <c r="Y105" s="5">
        <v>0.1</v>
      </c>
    </row>
    <row r="106" spans="1:25" x14ac:dyDescent="0.25">
      <c r="A106" s="5">
        <v>231</v>
      </c>
      <c r="B106" s="5" t="s">
        <v>366</v>
      </c>
      <c r="C106" s="5" t="s">
        <v>363</v>
      </c>
      <c r="D106" s="2">
        <v>5</v>
      </c>
      <c r="E106" s="2" t="s">
        <v>375</v>
      </c>
      <c r="F106" s="2">
        <v>55</v>
      </c>
      <c r="G106" s="2">
        <v>4</v>
      </c>
      <c r="H106" s="2" t="s">
        <v>377</v>
      </c>
      <c r="I106" s="5">
        <v>2.75</v>
      </c>
      <c r="J106" s="5">
        <v>1.19</v>
      </c>
      <c r="K106" s="5">
        <v>0.22</v>
      </c>
      <c r="L106" s="5">
        <v>0.32</v>
      </c>
      <c r="M106" s="5">
        <v>0.3</v>
      </c>
      <c r="N106" s="5">
        <v>0.84</v>
      </c>
      <c r="O106" s="5">
        <v>0.08</v>
      </c>
      <c r="P106" s="5">
        <v>0.9</v>
      </c>
      <c r="Q106" s="5">
        <v>1.3</v>
      </c>
      <c r="R106" s="5">
        <v>0.82</v>
      </c>
      <c r="S106" s="5">
        <v>1.76</v>
      </c>
      <c r="T106" s="5">
        <v>2.84</v>
      </c>
      <c r="U106" s="5">
        <v>0.75</v>
      </c>
      <c r="V106" s="5">
        <v>1.31</v>
      </c>
      <c r="W106" s="5">
        <v>1.2</v>
      </c>
      <c r="X106" s="5">
        <v>0.18</v>
      </c>
      <c r="Y106" s="5">
        <v>0.63</v>
      </c>
    </row>
    <row r="107" spans="1:25" x14ac:dyDescent="0.25">
      <c r="A107" s="5">
        <v>234</v>
      </c>
      <c r="B107" s="5" t="s">
        <v>366</v>
      </c>
      <c r="C107" s="5" t="s">
        <v>363</v>
      </c>
      <c r="D107" s="2">
        <v>4</v>
      </c>
      <c r="E107" s="2" t="s">
        <v>375</v>
      </c>
      <c r="F107" s="2">
        <v>40</v>
      </c>
      <c r="G107" s="2">
        <v>3.33</v>
      </c>
      <c r="H107" s="2" t="s">
        <v>377</v>
      </c>
      <c r="I107" s="5">
        <v>0.5</v>
      </c>
      <c r="J107" s="5">
        <v>0.3</v>
      </c>
      <c r="K107" s="5">
        <v>0.08</v>
      </c>
      <c r="L107" s="5">
        <v>0.08</v>
      </c>
      <c r="M107" s="5">
        <v>0.12</v>
      </c>
      <c r="N107" s="5">
        <v>0.12</v>
      </c>
      <c r="O107" s="5">
        <v>0.14000000000000001</v>
      </c>
      <c r="P107" s="5">
        <v>0.06</v>
      </c>
      <c r="Q107" s="5">
        <v>1</v>
      </c>
      <c r="R107" s="5">
        <v>0.1</v>
      </c>
      <c r="S107" s="5">
        <v>0.28000000000000003</v>
      </c>
      <c r="T107" s="5">
        <v>2.2599999999999998</v>
      </c>
      <c r="U107" s="5">
        <v>1.18</v>
      </c>
      <c r="V107" s="5">
        <v>4.28</v>
      </c>
      <c r="W107" s="5">
        <v>0.36</v>
      </c>
      <c r="X107" s="5">
        <v>0.06</v>
      </c>
      <c r="Y107" s="5">
        <v>0.1</v>
      </c>
    </row>
    <row r="108" spans="1:25" x14ac:dyDescent="0.25">
      <c r="A108" s="5">
        <v>237</v>
      </c>
      <c r="B108" s="5" t="s">
        <v>366</v>
      </c>
      <c r="C108" s="5" t="s">
        <v>363</v>
      </c>
      <c r="D108" s="2">
        <v>7</v>
      </c>
      <c r="E108" s="2" t="s">
        <v>375</v>
      </c>
      <c r="F108" s="2">
        <v>45</v>
      </c>
      <c r="G108" s="2">
        <v>4</v>
      </c>
      <c r="H108" s="2" t="s">
        <v>377</v>
      </c>
      <c r="I108" s="5">
        <v>2.97</v>
      </c>
      <c r="J108" s="5">
        <v>0.96</v>
      </c>
      <c r="K108" s="5">
        <v>0.22</v>
      </c>
      <c r="L108" s="5">
        <v>0.14000000000000001</v>
      </c>
      <c r="M108" s="5">
        <v>0.54</v>
      </c>
      <c r="N108" s="5">
        <v>1.04</v>
      </c>
      <c r="O108" s="5">
        <v>0.86</v>
      </c>
      <c r="P108" s="5">
        <v>0.84</v>
      </c>
      <c r="Q108" s="5">
        <v>1.05</v>
      </c>
      <c r="R108" s="5">
        <v>0.1</v>
      </c>
      <c r="S108" s="5">
        <v>1.34</v>
      </c>
      <c r="T108" s="5">
        <v>3.82</v>
      </c>
      <c r="U108" s="5">
        <v>1.9</v>
      </c>
      <c r="V108" s="5">
        <v>6.24</v>
      </c>
      <c r="W108" s="5">
        <v>0.72</v>
      </c>
      <c r="X108" s="5">
        <v>0.06</v>
      </c>
      <c r="Y108" s="5">
        <v>0.51</v>
      </c>
    </row>
    <row r="109" spans="1:25" x14ac:dyDescent="0.25">
      <c r="A109" s="5">
        <v>238</v>
      </c>
      <c r="B109" s="5" t="s">
        <v>366</v>
      </c>
      <c r="C109" s="5" t="s">
        <v>363</v>
      </c>
      <c r="D109" s="2">
        <v>3</v>
      </c>
      <c r="E109" s="2" t="s">
        <v>375</v>
      </c>
      <c r="F109" s="2">
        <v>31.56</v>
      </c>
      <c r="G109" s="2">
        <v>2.88</v>
      </c>
      <c r="H109" s="2" t="s">
        <v>377</v>
      </c>
      <c r="I109" s="5">
        <v>0.85</v>
      </c>
      <c r="J109" s="5">
        <v>0.77</v>
      </c>
      <c r="K109" s="5">
        <v>0.1</v>
      </c>
      <c r="L109" s="5">
        <v>0.26</v>
      </c>
      <c r="M109" s="5">
        <v>1.74</v>
      </c>
      <c r="N109" s="5">
        <v>1.04</v>
      </c>
      <c r="O109" s="5">
        <v>0.08</v>
      </c>
      <c r="P109" s="5">
        <v>0.06</v>
      </c>
      <c r="Q109" s="5">
        <v>1.24</v>
      </c>
      <c r="R109" s="5">
        <v>0.88</v>
      </c>
      <c r="S109" s="5">
        <v>2.34</v>
      </c>
      <c r="T109" s="5">
        <v>2.2400000000000002</v>
      </c>
      <c r="U109" s="5">
        <v>0.81</v>
      </c>
      <c r="V109" s="5">
        <v>1.32</v>
      </c>
      <c r="W109" s="5">
        <v>1.07</v>
      </c>
      <c r="X109" s="5">
        <v>0.06</v>
      </c>
      <c r="Y109" s="5">
        <v>0.51</v>
      </c>
    </row>
    <row r="110" spans="1:25" x14ac:dyDescent="0.25">
      <c r="A110" s="5">
        <v>239</v>
      </c>
      <c r="B110" s="5" t="s">
        <v>366</v>
      </c>
      <c r="C110" s="5" t="s">
        <v>363</v>
      </c>
      <c r="D110" s="2">
        <v>4</v>
      </c>
      <c r="E110" s="8" t="s">
        <v>373</v>
      </c>
      <c r="F110" s="2">
        <v>42.97</v>
      </c>
      <c r="G110" s="2">
        <v>3.3140000000000001</v>
      </c>
      <c r="H110" s="2" t="s">
        <v>377</v>
      </c>
      <c r="I110" s="5">
        <v>1.88</v>
      </c>
      <c r="J110" s="5">
        <v>0.36</v>
      </c>
      <c r="K110" s="5">
        <v>0.1</v>
      </c>
      <c r="L110" s="5">
        <v>0.26</v>
      </c>
      <c r="M110" s="5">
        <v>0.42</v>
      </c>
      <c r="N110" s="5">
        <v>1.04</v>
      </c>
      <c r="O110" s="5">
        <v>0.08</v>
      </c>
      <c r="P110" s="5">
        <v>0.12</v>
      </c>
      <c r="Q110" s="5">
        <v>1.53</v>
      </c>
      <c r="R110" s="5">
        <v>0.94</v>
      </c>
      <c r="S110" s="5">
        <v>2.23</v>
      </c>
      <c r="T110" s="5">
        <v>2.2400000000000002</v>
      </c>
      <c r="U110" s="5">
        <v>1.44</v>
      </c>
      <c r="V110" s="5">
        <v>2.4500000000000002</v>
      </c>
      <c r="W110" s="5">
        <v>1.54</v>
      </c>
      <c r="X110" s="5">
        <v>0.06</v>
      </c>
      <c r="Y110" s="5">
        <v>0.22</v>
      </c>
    </row>
    <row r="111" spans="1:25" x14ac:dyDescent="0.25">
      <c r="A111" s="5">
        <v>240</v>
      </c>
      <c r="B111" s="5" t="s">
        <v>366</v>
      </c>
      <c r="C111" s="5" t="s">
        <v>363</v>
      </c>
      <c r="D111" s="2">
        <v>5</v>
      </c>
      <c r="E111" s="2" t="s">
        <v>375</v>
      </c>
      <c r="F111" s="2">
        <v>45</v>
      </c>
      <c r="G111" s="2">
        <v>3.5</v>
      </c>
      <c r="H111" s="2" t="s">
        <v>377</v>
      </c>
      <c r="I111" s="5">
        <v>1.32</v>
      </c>
      <c r="J111" s="5">
        <v>0.78</v>
      </c>
      <c r="K111" s="5">
        <v>0.16</v>
      </c>
      <c r="L111" s="5">
        <v>0.2</v>
      </c>
      <c r="M111" s="5">
        <v>0.3</v>
      </c>
      <c r="N111" s="5">
        <v>0.84</v>
      </c>
      <c r="O111" s="5">
        <v>0.49</v>
      </c>
      <c r="P111" s="5">
        <v>0.84</v>
      </c>
      <c r="Q111" s="5">
        <v>1.1200000000000001</v>
      </c>
      <c r="R111" s="5">
        <v>0.16</v>
      </c>
      <c r="S111" s="5">
        <v>0.88</v>
      </c>
      <c r="T111" s="5">
        <v>1.42</v>
      </c>
      <c r="U111" s="5">
        <v>1.1399999999999999</v>
      </c>
      <c r="V111" s="5">
        <v>0.89</v>
      </c>
      <c r="W111" s="5">
        <v>0.54</v>
      </c>
      <c r="X111" s="5">
        <v>0.12</v>
      </c>
      <c r="Y111" s="5">
        <v>0.16</v>
      </c>
    </row>
    <row r="112" spans="1:25" x14ac:dyDescent="0.25">
      <c r="A112" s="5">
        <v>101</v>
      </c>
      <c r="B112" s="5" t="s">
        <v>365</v>
      </c>
      <c r="C112" s="5" t="s">
        <v>367</v>
      </c>
      <c r="D112" s="2">
        <v>4</v>
      </c>
      <c r="E112" s="8" t="s">
        <v>373</v>
      </c>
      <c r="F112" s="2">
        <v>46.3</v>
      </c>
      <c r="G112" s="2">
        <v>3.75</v>
      </c>
      <c r="H112" s="2" t="s">
        <v>377</v>
      </c>
      <c r="I112" s="5">
        <v>4.62</v>
      </c>
      <c r="J112" s="5">
        <v>2.14</v>
      </c>
      <c r="K112" s="5">
        <v>0.88</v>
      </c>
      <c r="L112" s="5">
        <v>1.37</v>
      </c>
      <c r="M112" s="5">
        <v>1.59</v>
      </c>
      <c r="N112" s="5">
        <v>0.12</v>
      </c>
      <c r="O112" s="5">
        <v>0.08</v>
      </c>
      <c r="P112" s="5">
        <v>3.73</v>
      </c>
      <c r="Q112" s="5">
        <v>0.7</v>
      </c>
      <c r="R112" s="5">
        <v>0.16</v>
      </c>
      <c r="S112" s="5">
        <v>2.31</v>
      </c>
      <c r="T112" s="5">
        <v>7.58</v>
      </c>
      <c r="U112" s="5">
        <v>0.75</v>
      </c>
      <c r="V112" s="5">
        <v>1.37</v>
      </c>
      <c r="W112" s="5">
        <v>1.78</v>
      </c>
      <c r="X112" s="5">
        <v>0.06</v>
      </c>
      <c r="Y112" s="5">
        <v>0.63</v>
      </c>
    </row>
    <row r="113" spans="1:25" x14ac:dyDescent="0.25">
      <c r="A113" s="5">
        <v>102</v>
      </c>
      <c r="B113" s="5" t="s">
        <v>365</v>
      </c>
      <c r="C113" s="5" t="s">
        <v>367</v>
      </c>
      <c r="D113" s="2">
        <v>4</v>
      </c>
      <c r="E113" s="8" t="s">
        <v>375</v>
      </c>
      <c r="F113" s="2">
        <v>40</v>
      </c>
      <c r="G113" s="2">
        <v>3</v>
      </c>
      <c r="H113" s="2" t="s">
        <v>377</v>
      </c>
      <c r="I113" s="5">
        <v>3.69</v>
      </c>
      <c r="J113" s="5">
        <v>2.2000000000000002</v>
      </c>
      <c r="K113" s="5">
        <v>0.28000000000000003</v>
      </c>
      <c r="L113" s="5">
        <v>0.06</v>
      </c>
      <c r="M113" s="5">
        <v>0.54</v>
      </c>
      <c r="N113" s="5">
        <v>0.84</v>
      </c>
      <c r="O113" s="5">
        <v>0.08</v>
      </c>
      <c r="P113" s="5">
        <v>0.04</v>
      </c>
      <c r="Q113" s="5">
        <v>0.52</v>
      </c>
      <c r="R113" s="5">
        <v>0.94</v>
      </c>
      <c r="S113" s="5">
        <v>1.93</v>
      </c>
      <c r="T113" s="5">
        <v>5.75</v>
      </c>
      <c r="U113" s="5">
        <v>0.52</v>
      </c>
      <c r="V113" s="5">
        <v>2.83</v>
      </c>
      <c r="W113" s="5">
        <v>2</v>
      </c>
      <c r="X113" s="5">
        <v>0.3</v>
      </c>
      <c r="Y113" s="5">
        <v>0.1</v>
      </c>
    </row>
    <row r="114" spans="1:25" x14ac:dyDescent="0.25">
      <c r="A114" s="5">
        <v>103</v>
      </c>
      <c r="B114" s="5" t="s">
        <v>365</v>
      </c>
      <c r="C114" s="5" t="s">
        <v>367</v>
      </c>
      <c r="D114" s="2">
        <v>3</v>
      </c>
      <c r="E114" s="8" t="s">
        <v>375</v>
      </c>
      <c r="F114" s="2">
        <v>41.75</v>
      </c>
      <c r="G114" s="2">
        <v>3.71</v>
      </c>
      <c r="H114" s="2" t="s">
        <v>377</v>
      </c>
      <c r="I114" s="5">
        <v>2.86</v>
      </c>
      <c r="J114" s="5">
        <v>1.06</v>
      </c>
      <c r="K114" s="5">
        <v>0.1</v>
      </c>
      <c r="L114" s="5">
        <v>0.08</v>
      </c>
      <c r="M114" s="5">
        <v>0.12</v>
      </c>
      <c r="N114" s="5">
        <v>0.12</v>
      </c>
      <c r="O114" s="5">
        <v>0.2</v>
      </c>
      <c r="P114" s="5">
        <v>0.84</v>
      </c>
      <c r="Q114" s="5">
        <v>1.41</v>
      </c>
      <c r="R114" s="5">
        <v>0.04</v>
      </c>
      <c r="S114" s="5">
        <v>0.34</v>
      </c>
      <c r="T114" s="5">
        <v>4.16</v>
      </c>
      <c r="U114" s="5">
        <v>1.18</v>
      </c>
      <c r="V114" s="5">
        <v>1.08</v>
      </c>
      <c r="W114" s="5">
        <v>0.24</v>
      </c>
      <c r="X114" s="5">
        <v>0.06</v>
      </c>
      <c r="Y114" s="5">
        <v>0.1</v>
      </c>
    </row>
    <row r="115" spans="1:25" x14ac:dyDescent="0.25">
      <c r="A115" s="5">
        <v>104</v>
      </c>
      <c r="B115" s="5" t="s">
        <v>365</v>
      </c>
      <c r="C115" s="5" t="s">
        <v>367</v>
      </c>
      <c r="D115" s="2">
        <v>5</v>
      </c>
      <c r="E115" s="8" t="s">
        <v>375</v>
      </c>
      <c r="F115" s="2">
        <v>51.19</v>
      </c>
      <c r="G115" s="2">
        <v>4.25</v>
      </c>
      <c r="H115" s="2" t="s">
        <v>377</v>
      </c>
      <c r="I115" s="5">
        <v>2.98</v>
      </c>
      <c r="J115" s="5">
        <v>1.32</v>
      </c>
      <c r="K115" s="5">
        <v>0.34</v>
      </c>
      <c r="L115" s="5">
        <v>0.08</v>
      </c>
      <c r="M115" s="5">
        <v>0.36</v>
      </c>
      <c r="N115" s="5">
        <v>0.12</v>
      </c>
      <c r="O115" s="5">
        <v>0.2</v>
      </c>
      <c r="P115" s="5">
        <v>0.88</v>
      </c>
      <c r="Q115" s="5">
        <v>1.06</v>
      </c>
      <c r="R115" s="5">
        <v>0.04</v>
      </c>
      <c r="S115" s="5">
        <v>0.88</v>
      </c>
      <c r="T115" s="5">
        <v>6.44</v>
      </c>
      <c r="U115" s="5">
        <v>1.77</v>
      </c>
      <c r="V115" s="5">
        <v>3.06</v>
      </c>
      <c r="W115" s="5">
        <v>0.71</v>
      </c>
      <c r="X115" s="5">
        <v>0.06</v>
      </c>
      <c r="Y115" s="5">
        <v>0.16</v>
      </c>
    </row>
    <row r="116" spans="1:25" x14ac:dyDescent="0.25">
      <c r="A116" s="5">
        <v>105</v>
      </c>
      <c r="B116" s="5" t="s">
        <v>365</v>
      </c>
      <c r="C116" s="5" t="s">
        <v>367</v>
      </c>
      <c r="D116" s="2">
        <v>4</v>
      </c>
      <c r="E116" s="8" t="s">
        <v>375</v>
      </c>
      <c r="F116" s="2">
        <v>38.56</v>
      </c>
      <c r="G116" s="2">
        <v>3.58</v>
      </c>
      <c r="H116" s="2" t="s">
        <v>377</v>
      </c>
      <c r="I116" s="5">
        <v>2.46</v>
      </c>
      <c r="J116" s="5">
        <v>1.49</v>
      </c>
      <c r="K116" s="5">
        <v>1.24</v>
      </c>
      <c r="L116" s="5">
        <v>0.26</v>
      </c>
      <c r="M116" s="5">
        <v>2.04</v>
      </c>
      <c r="N116" s="5">
        <v>0.84</v>
      </c>
      <c r="O116" s="5">
        <v>0.08</v>
      </c>
      <c r="P116" s="5">
        <v>2.0299999999999998</v>
      </c>
      <c r="Q116" s="5">
        <v>1.65</v>
      </c>
      <c r="R116" s="5">
        <v>0.1</v>
      </c>
      <c r="S116" s="5">
        <v>1.65</v>
      </c>
      <c r="T116" s="5">
        <v>5.52</v>
      </c>
      <c r="U116" s="5">
        <v>0.52</v>
      </c>
      <c r="V116" s="5">
        <v>1.49</v>
      </c>
      <c r="W116" s="5">
        <v>1.19</v>
      </c>
      <c r="X116" s="5">
        <v>0.18</v>
      </c>
      <c r="Y116" s="5">
        <v>0.1</v>
      </c>
    </row>
    <row r="117" spans="1:25" x14ac:dyDescent="0.25">
      <c r="A117" s="5">
        <v>106</v>
      </c>
      <c r="B117" s="5" t="s">
        <v>365</v>
      </c>
      <c r="C117" s="5" t="s">
        <v>367</v>
      </c>
      <c r="D117" s="2">
        <v>5</v>
      </c>
      <c r="E117" s="8" t="s">
        <v>375</v>
      </c>
      <c r="F117" s="2">
        <v>65</v>
      </c>
      <c r="G117" s="2">
        <v>4.29</v>
      </c>
      <c r="H117" s="2" t="s">
        <v>378</v>
      </c>
      <c r="I117" s="5">
        <v>1.7</v>
      </c>
      <c r="J117" s="5">
        <v>1.31</v>
      </c>
      <c r="K117" s="5">
        <v>1</v>
      </c>
      <c r="L117" s="5">
        <v>0.2</v>
      </c>
      <c r="M117" s="5">
        <v>1.01</v>
      </c>
      <c r="N117" s="5">
        <v>0.12</v>
      </c>
      <c r="O117" s="5">
        <v>0.08</v>
      </c>
      <c r="P117" s="5">
        <v>0.47</v>
      </c>
      <c r="Q117" s="5">
        <v>0.81</v>
      </c>
      <c r="R117" s="5">
        <v>0.1</v>
      </c>
      <c r="S117" s="5">
        <v>2</v>
      </c>
      <c r="T117" s="5">
        <v>5.5</v>
      </c>
      <c r="U117" s="5">
        <v>0.28000000000000003</v>
      </c>
      <c r="V117" s="5">
        <v>1.08</v>
      </c>
      <c r="W117" s="5">
        <v>0.66</v>
      </c>
      <c r="X117" s="5">
        <v>0.3</v>
      </c>
      <c r="Y117" s="5">
        <v>0.16</v>
      </c>
    </row>
    <row r="118" spans="1:25" x14ac:dyDescent="0.25">
      <c r="A118" s="5">
        <v>108</v>
      </c>
      <c r="B118" s="5" t="s">
        <v>365</v>
      </c>
      <c r="C118" s="5" t="s">
        <v>367</v>
      </c>
      <c r="D118" s="2">
        <v>3</v>
      </c>
      <c r="E118" s="8" t="s">
        <v>373</v>
      </c>
      <c r="F118" s="2">
        <v>51</v>
      </c>
      <c r="G118" s="2">
        <v>3.33</v>
      </c>
      <c r="H118" s="2" t="s">
        <v>378</v>
      </c>
      <c r="I118" s="5">
        <v>3.87</v>
      </c>
      <c r="J118" s="5">
        <v>3.75</v>
      </c>
      <c r="K118" s="5">
        <v>0.4</v>
      </c>
      <c r="L118" s="5">
        <v>0.73</v>
      </c>
      <c r="M118" s="5">
        <v>0.83</v>
      </c>
      <c r="N118" s="5">
        <v>0.96</v>
      </c>
      <c r="O118" s="5">
        <v>0.08</v>
      </c>
      <c r="P118" s="5">
        <v>1.02</v>
      </c>
      <c r="Q118" s="5">
        <v>2.4900000000000002</v>
      </c>
      <c r="R118" s="5">
        <v>0.28000000000000003</v>
      </c>
      <c r="S118" s="5">
        <v>2.54</v>
      </c>
      <c r="T118" s="5">
        <v>3.52</v>
      </c>
      <c r="U118" s="5">
        <v>0.46</v>
      </c>
      <c r="V118" s="5">
        <v>1.38</v>
      </c>
      <c r="W118" s="5">
        <v>1.55</v>
      </c>
      <c r="X118" s="5">
        <v>0.59</v>
      </c>
      <c r="Y118" s="5">
        <v>0.63</v>
      </c>
    </row>
    <row r="119" spans="1:25" x14ac:dyDescent="0.25">
      <c r="A119" s="5">
        <v>109</v>
      </c>
      <c r="B119" s="5" t="s">
        <v>365</v>
      </c>
      <c r="C119" s="5" t="s">
        <v>367</v>
      </c>
      <c r="D119" s="2">
        <v>3</v>
      </c>
      <c r="E119" s="8" t="s">
        <v>375</v>
      </c>
      <c r="F119" s="2">
        <v>41</v>
      </c>
      <c r="G119" s="2">
        <v>3.58</v>
      </c>
      <c r="H119" s="2" t="s">
        <v>378</v>
      </c>
      <c r="I119" s="5">
        <v>4.0199999999999996</v>
      </c>
      <c r="J119" s="5">
        <v>2.4500000000000002</v>
      </c>
      <c r="K119" s="5">
        <v>0.22</v>
      </c>
      <c r="L119" s="5">
        <v>0.38</v>
      </c>
      <c r="M119" s="5">
        <v>0.95</v>
      </c>
      <c r="N119" s="5">
        <v>0.18</v>
      </c>
      <c r="O119" s="5">
        <v>0.08</v>
      </c>
      <c r="P119" s="5">
        <v>0.65</v>
      </c>
      <c r="Q119" s="5">
        <v>2.0099999999999998</v>
      </c>
      <c r="R119" s="5">
        <v>0.16</v>
      </c>
      <c r="S119" s="5">
        <v>1.65</v>
      </c>
      <c r="T119" s="5">
        <v>4.3</v>
      </c>
      <c r="U119" s="5">
        <v>0.46</v>
      </c>
      <c r="V119" s="5">
        <v>2.52</v>
      </c>
      <c r="W119" s="5">
        <v>0.78</v>
      </c>
      <c r="X119" s="5">
        <v>0.53</v>
      </c>
      <c r="Y119" s="5">
        <v>0.34</v>
      </c>
    </row>
    <row r="120" spans="1:25" x14ac:dyDescent="0.25">
      <c r="A120" s="5">
        <v>111</v>
      </c>
      <c r="B120" s="5" t="s">
        <v>365</v>
      </c>
      <c r="C120" s="5" t="s">
        <v>367</v>
      </c>
      <c r="D120" s="2">
        <v>5</v>
      </c>
      <c r="E120" s="8" t="s">
        <v>375</v>
      </c>
      <c r="F120" s="2">
        <v>48</v>
      </c>
      <c r="G120" s="2">
        <v>3.75</v>
      </c>
      <c r="H120" s="2" t="s">
        <v>378</v>
      </c>
      <c r="I120" s="5">
        <v>2.58</v>
      </c>
      <c r="J120" s="5">
        <v>1.55</v>
      </c>
      <c r="K120" s="5">
        <v>0.16</v>
      </c>
      <c r="L120" s="5">
        <v>0.38</v>
      </c>
      <c r="M120" s="5">
        <v>0.6</v>
      </c>
      <c r="N120" s="5">
        <v>0.18</v>
      </c>
      <c r="O120" s="5">
        <v>1.39</v>
      </c>
      <c r="P120" s="5">
        <v>0.24</v>
      </c>
      <c r="Q120" s="5">
        <v>1.34</v>
      </c>
      <c r="R120" s="5">
        <v>0.88</v>
      </c>
      <c r="S120" s="5">
        <v>2.21</v>
      </c>
      <c r="T120" s="5">
        <v>5.83</v>
      </c>
      <c r="U120" s="5">
        <v>0.82</v>
      </c>
      <c r="V120" s="5">
        <v>4.05</v>
      </c>
      <c r="W120" s="5">
        <v>1.43</v>
      </c>
      <c r="X120" s="5">
        <v>0.24</v>
      </c>
      <c r="Y120" s="5">
        <v>0.99</v>
      </c>
    </row>
    <row r="121" spans="1:25" x14ac:dyDescent="0.25">
      <c r="A121" s="5">
        <v>112</v>
      </c>
      <c r="B121" s="5" t="s">
        <v>365</v>
      </c>
      <c r="C121" s="5" t="s">
        <v>367</v>
      </c>
      <c r="D121" s="2">
        <v>5</v>
      </c>
      <c r="E121" s="8" t="s">
        <v>375</v>
      </c>
      <c r="F121" s="2">
        <v>84</v>
      </c>
      <c r="G121" s="2">
        <v>4.08</v>
      </c>
      <c r="H121" s="2" t="s">
        <v>378</v>
      </c>
      <c r="I121" s="5">
        <v>1.56</v>
      </c>
      <c r="J121" s="5">
        <v>0.89</v>
      </c>
      <c r="K121" s="5">
        <v>0.28000000000000003</v>
      </c>
      <c r="L121" s="5">
        <v>0.26</v>
      </c>
      <c r="M121" s="5">
        <v>1.8</v>
      </c>
      <c r="N121" s="5">
        <v>0.12</v>
      </c>
      <c r="O121" s="5">
        <v>0.08</v>
      </c>
      <c r="P121" s="5">
        <v>2.66</v>
      </c>
      <c r="Q121" s="5">
        <v>0.7</v>
      </c>
      <c r="R121" s="5">
        <v>0.16</v>
      </c>
      <c r="S121" s="5">
        <v>2.23</v>
      </c>
      <c r="T121" s="5">
        <v>3.26</v>
      </c>
      <c r="U121" s="5">
        <v>0.75</v>
      </c>
      <c r="V121" s="5">
        <v>0.84</v>
      </c>
      <c r="W121" s="5">
        <v>1.02</v>
      </c>
      <c r="X121" s="5">
        <v>0.06</v>
      </c>
      <c r="Y121" s="5">
        <v>0.28000000000000003</v>
      </c>
    </row>
    <row r="122" spans="1:25" x14ac:dyDescent="0.25">
      <c r="A122" s="5">
        <v>113</v>
      </c>
      <c r="B122" s="5" t="s">
        <v>365</v>
      </c>
      <c r="C122" s="5" t="s">
        <v>367</v>
      </c>
      <c r="D122" s="2">
        <v>5</v>
      </c>
      <c r="E122" s="8" t="s">
        <v>373</v>
      </c>
      <c r="F122" s="9">
        <v>69.599999999999994</v>
      </c>
      <c r="G122" s="9">
        <v>4.25</v>
      </c>
      <c r="H122" s="2" t="s">
        <v>374</v>
      </c>
      <c r="I122" s="5">
        <v>2.66</v>
      </c>
      <c r="J122" s="5">
        <v>1.2</v>
      </c>
      <c r="K122" s="5">
        <v>0.16</v>
      </c>
      <c r="L122" s="5">
        <v>0.2</v>
      </c>
      <c r="M122" s="5">
        <v>0.66</v>
      </c>
      <c r="N122" s="5">
        <v>0.18</v>
      </c>
      <c r="O122" s="5">
        <v>0.14000000000000001</v>
      </c>
      <c r="P122" s="5">
        <v>0.65</v>
      </c>
      <c r="Q122" s="5">
        <v>0.87</v>
      </c>
      <c r="R122" s="5">
        <v>0.22</v>
      </c>
      <c r="S122" s="5">
        <v>1.29</v>
      </c>
      <c r="T122" s="5">
        <v>2.48</v>
      </c>
      <c r="U122" s="5">
        <v>0.52</v>
      </c>
      <c r="V122" s="5">
        <v>1.79</v>
      </c>
      <c r="W122" s="5">
        <v>0.9</v>
      </c>
      <c r="X122" s="5">
        <v>0.06</v>
      </c>
      <c r="Y122" s="5">
        <v>0.34</v>
      </c>
    </row>
    <row r="123" spans="1:25" x14ac:dyDescent="0.25">
      <c r="A123" s="5">
        <v>114</v>
      </c>
      <c r="B123" s="5" t="s">
        <v>365</v>
      </c>
      <c r="C123" s="5" t="s">
        <v>367</v>
      </c>
      <c r="D123" s="2">
        <v>5</v>
      </c>
      <c r="E123" s="8" t="s">
        <v>373</v>
      </c>
      <c r="F123" s="9">
        <v>69</v>
      </c>
      <c r="G123" s="9">
        <v>4.5</v>
      </c>
      <c r="H123" s="2" t="s">
        <v>374</v>
      </c>
      <c r="I123" s="5">
        <v>2.48</v>
      </c>
      <c r="J123" s="5">
        <v>0.96</v>
      </c>
      <c r="K123" s="5">
        <v>0.1</v>
      </c>
      <c r="L123" s="5">
        <v>0.2</v>
      </c>
      <c r="M123" s="5">
        <v>0.54</v>
      </c>
      <c r="N123" s="5">
        <v>0.18</v>
      </c>
      <c r="O123" s="5">
        <v>0.08</v>
      </c>
      <c r="P123" s="5">
        <v>1.02</v>
      </c>
      <c r="Q123" s="5">
        <v>0.93</v>
      </c>
      <c r="R123" s="5">
        <v>0.16</v>
      </c>
      <c r="S123" s="5">
        <v>1.23</v>
      </c>
      <c r="T123" s="5">
        <v>3.08</v>
      </c>
      <c r="U123" s="5">
        <v>0.4</v>
      </c>
      <c r="V123" s="5">
        <v>1.67</v>
      </c>
      <c r="W123" s="5">
        <v>0.84</v>
      </c>
      <c r="X123" s="5">
        <v>0.06</v>
      </c>
      <c r="Y123" s="5">
        <v>0.4</v>
      </c>
    </row>
    <row r="124" spans="1:25" x14ac:dyDescent="0.25">
      <c r="A124" s="5">
        <v>115</v>
      </c>
      <c r="B124" s="5" t="s">
        <v>365</v>
      </c>
      <c r="C124" s="5" t="s">
        <v>367</v>
      </c>
      <c r="D124" s="2">
        <v>7</v>
      </c>
      <c r="E124" s="8" t="s">
        <v>375</v>
      </c>
      <c r="F124" s="9">
        <v>33</v>
      </c>
      <c r="G124" s="9">
        <v>3.58</v>
      </c>
      <c r="H124" s="2" t="s">
        <v>374</v>
      </c>
      <c r="I124" s="5">
        <v>2.15</v>
      </c>
      <c r="J124" s="5">
        <v>1.36</v>
      </c>
      <c r="K124" s="5">
        <v>0.28000000000000003</v>
      </c>
      <c r="L124" s="5">
        <v>0.2</v>
      </c>
      <c r="M124" s="5">
        <v>0.48</v>
      </c>
      <c r="N124" s="5">
        <v>0.18</v>
      </c>
      <c r="O124" s="5">
        <v>0.08</v>
      </c>
      <c r="P124" s="5">
        <v>0.65</v>
      </c>
      <c r="Q124" s="5">
        <v>1.18</v>
      </c>
      <c r="R124" s="5">
        <v>0.1</v>
      </c>
      <c r="S124" s="5">
        <v>0.94</v>
      </c>
      <c r="T124" s="5">
        <v>4.4400000000000004</v>
      </c>
      <c r="U124" s="5">
        <v>0.57999999999999996</v>
      </c>
      <c r="V124" s="5">
        <v>1.2</v>
      </c>
      <c r="W124" s="5">
        <v>0.78</v>
      </c>
      <c r="X124" s="5">
        <v>0.24</v>
      </c>
      <c r="Y124" s="5">
        <v>0.22</v>
      </c>
    </row>
    <row r="125" spans="1:25" x14ac:dyDescent="0.25">
      <c r="A125" s="5">
        <v>118</v>
      </c>
      <c r="B125" s="5" t="s">
        <v>365</v>
      </c>
      <c r="C125" s="5" t="s">
        <v>367</v>
      </c>
      <c r="D125" s="2">
        <v>5</v>
      </c>
      <c r="E125" s="8" t="s">
        <v>375</v>
      </c>
      <c r="F125" s="2">
        <v>55</v>
      </c>
      <c r="G125" s="2">
        <v>4.33</v>
      </c>
      <c r="H125" s="2" t="s">
        <v>378</v>
      </c>
      <c r="I125" s="5">
        <v>2.48</v>
      </c>
      <c r="J125" s="5">
        <v>1.86</v>
      </c>
      <c r="K125" s="5">
        <v>0.28000000000000003</v>
      </c>
      <c r="L125" s="5">
        <v>0.67</v>
      </c>
      <c r="M125" s="5">
        <v>0.54</v>
      </c>
      <c r="N125" s="5">
        <v>0.12</v>
      </c>
      <c r="O125" s="5">
        <v>0.26</v>
      </c>
      <c r="P125" s="5">
        <v>0.59</v>
      </c>
      <c r="Q125" s="5">
        <v>1.17</v>
      </c>
      <c r="R125" s="5">
        <v>0.1</v>
      </c>
      <c r="S125" s="5">
        <v>1.1200000000000001</v>
      </c>
      <c r="T125" s="5">
        <v>4.3</v>
      </c>
      <c r="U125" s="5">
        <v>0.76</v>
      </c>
      <c r="V125" s="5">
        <v>3.05</v>
      </c>
      <c r="W125" s="5">
        <v>1.43</v>
      </c>
      <c r="X125" s="5">
        <v>0.18</v>
      </c>
      <c r="Y125" s="5">
        <v>0.75</v>
      </c>
    </row>
    <row r="126" spans="1:25" x14ac:dyDescent="0.25">
      <c r="A126" s="5">
        <v>119</v>
      </c>
      <c r="B126" s="5" t="s">
        <v>365</v>
      </c>
      <c r="C126" s="5" t="s">
        <v>367</v>
      </c>
      <c r="D126" s="2">
        <v>4</v>
      </c>
      <c r="E126" s="8" t="s">
        <v>375</v>
      </c>
      <c r="F126" s="2">
        <v>48</v>
      </c>
      <c r="G126" s="2">
        <v>4</v>
      </c>
      <c r="H126" s="2" t="s">
        <v>374</v>
      </c>
      <c r="I126" s="5">
        <v>2.6</v>
      </c>
      <c r="J126" s="5">
        <v>2.5099999999999998</v>
      </c>
      <c r="K126" s="5">
        <v>0.28000000000000003</v>
      </c>
      <c r="L126" s="5">
        <v>0.38</v>
      </c>
      <c r="M126" s="5">
        <v>0.6</v>
      </c>
      <c r="N126" s="5">
        <v>0.12</v>
      </c>
      <c r="O126" s="5">
        <v>0.26</v>
      </c>
      <c r="P126" s="5">
        <v>1.37</v>
      </c>
      <c r="Q126" s="5">
        <v>0.34</v>
      </c>
      <c r="R126" s="5">
        <v>0.1</v>
      </c>
      <c r="S126" s="5">
        <v>1.18</v>
      </c>
      <c r="T126" s="5">
        <v>0.44</v>
      </c>
      <c r="U126" s="5">
        <v>0.64</v>
      </c>
      <c r="V126" s="5">
        <v>1.26</v>
      </c>
      <c r="W126" s="5">
        <v>0.54</v>
      </c>
      <c r="X126" s="5">
        <v>0.36</v>
      </c>
      <c r="Y126" s="5">
        <v>0.93</v>
      </c>
    </row>
    <row r="127" spans="1:25" x14ac:dyDescent="0.25">
      <c r="A127" s="5">
        <v>120</v>
      </c>
      <c r="B127" s="5" t="s">
        <v>365</v>
      </c>
      <c r="C127" s="5" t="s">
        <v>367</v>
      </c>
      <c r="D127" s="2">
        <v>5</v>
      </c>
      <c r="E127" s="8" t="s">
        <v>373</v>
      </c>
      <c r="F127" s="2">
        <v>42</v>
      </c>
      <c r="G127" s="2">
        <v>3.5</v>
      </c>
      <c r="H127" s="2" t="s">
        <v>374</v>
      </c>
      <c r="I127" s="5">
        <v>1.99</v>
      </c>
      <c r="J127" s="5">
        <v>1.98</v>
      </c>
      <c r="K127" s="5">
        <v>0.28000000000000003</v>
      </c>
      <c r="L127" s="5">
        <v>0.38</v>
      </c>
      <c r="M127" s="5">
        <v>0.66</v>
      </c>
      <c r="N127" s="5">
        <v>0.12</v>
      </c>
      <c r="O127" s="5">
        <v>0.08</v>
      </c>
      <c r="P127" s="5">
        <v>0.96</v>
      </c>
      <c r="Q127" s="5">
        <v>0.4</v>
      </c>
      <c r="R127" s="5">
        <v>0.1</v>
      </c>
      <c r="S127" s="5">
        <v>1.06</v>
      </c>
      <c r="T127" s="5">
        <v>0.5</v>
      </c>
      <c r="U127" s="5">
        <v>0.46</v>
      </c>
      <c r="V127" s="5">
        <v>0.46</v>
      </c>
      <c r="W127" s="5">
        <v>0.54</v>
      </c>
      <c r="X127" s="5">
        <v>0.36</v>
      </c>
      <c r="Y127" s="5">
        <v>0.52</v>
      </c>
    </row>
    <row r="128" spans="1:25" x14ac:dyDescent="0.25">
      <c r="A128" s="5">
        <v>122</v>
      </c>
      <c r="B128" s="5" t="s">
        <v>365</v>
      </c>
      <c r="C128" s="5" t="s">
        <v>367</v>
      </c>
      <c r="D128" s="2">
        <v>3</v>
      </c>
      <c r="E128" s="8" t="s">
        <v>375</v>
      </c>
      <c r="F128" s="2">
        <v>42</v>
      </c>
      <c r="G128" s="2">
        <v>3.67</v>
      </c>
      <c r="H128" s="2" t="s">
        <v>374</v>
      </c>
      <c r="I128" s="5">
        <v>2.12</v>
      </c>
      <c r="J128" s="5">
        <v>0.78</v>
      </c>
      <c r="K128" s="5">
        <v>0.22</v>
      </c>
      <c r="L128" s="5">
        <v>1.1399999999999999</v>
      </c>
      <c r="M128" s="5">
        <v>0.54</v>
      </c>
      <c r="N128" s="5">
        <v>1.1599999999999999</v>
      </c>
      <c r="O128" s="5">
        <v>0.32</v>
      </c>
      <c r="P128" s="5">
        <v>2.54</v>
      </c>
      <c r="Q128" s="5">
        <v>1.88</v>
      </c>
      <c r="R128" s="5">
        <v>0.28000000000000003</v>
      </c>
      <c r="S128" s="5">
        <v>1.34</v>
      </c>
      <c r="T128" s="5">
        <v>3.86</v>
      </c>
      <c r="U128" s="5">
        <v>1.71</v>
      </c>
      <c r="V128" s="5">
        <v>2.3199999999999998</v>
      </c>
      <c r="W128" s="5">
        <v>1.64</v>
      </c>
      <c r="X128" s="5">
        <v>0.06</v>
      </c>
      <c r="Y128" s="5">
        <v>0.63</v>
      </c>
    </row>
    <row r="129" spans="1:25" x14ac:dyDescent="0.25">
      <c r="A129" s="5">
        <v>123</v>
      </c>
      <c r="B129" s="5" t="s">
        <v>365</v>
      </c>
      <c r="C129" s="5" t="s">
        <v>367</v>
      </c>
      <c r="D129" s="2">
        <v>6</v>
      </c>
      <c r="E129" s="8" t="s">
        <v>373</v>
      </c>
      <c r="F129" s="2">
        <v>54</v>
      </c>
      <c r="G129" s="2">
        <v>4.17</v>
      </c>
      <c r="H129" s="2" t="s">
        <v>374</v>
      </c>
      <c r="I129" s="5">
        <v>2.6</v>
      </c>
      <c r="J129" s="5">
        <v>1.97</v>
      </c>
      <c r="K129" s="5">
        <v>1</v>
      </c>
      <c r="L129" s="5">
        <v>0.2</v>
      </c>
      <c r="M129" s="5">
        <v>0.54</v>
      </c>
      <c r="N129" s="5">
        <v>0.18</v>
      </c>
      <c r="O129" s="5">
        <v>0.08</v>
      </c>
      <c r="P129" s="5">
        <v>0.96</v>
      </c>
      <c r="Q129" s="5">
        <v>1.22</v>
      </c>
      <c r="R129" s="5">
        <v>0.04</v>
      </c>
      <c r="S129" s="5">
        <v>0.88</v>
      </c>
      <c r="T129" s="5">
        <v>3.86</v>
      </c>
      <c r="U129" s="5">
        <v>0.64</v>
      </c>
      <c r="V129" s="5">
        <v>0.78</v>
      </c>
      <c r="W129" s="5">
        <v>0.48</v>
      </c>
      <c r="X129" s="5">
        <v>0.18</v>
      </c>
      <c r="Y129" s="5">
        <v>0.51</v>
      </c>
    </row>
    <row r="130" spans="1:25" x14ac:dyDescent="0.25">
      <c r="A130" s="5">
        <v>124</v>
      </c>
      <c r="B130" s="5" t="s">
        <v>365</v>
      </c>
      <c r="C130" s="5" t="s">
        <v>367</v>
      </c>
      <c r="D130" s="2">
        <v>4</v>
      </c>
      <c r="E130" s="8" t="s">
        <v>373</v>
      </c>
      <c r="F130" s="2">
        <v>55</v>
      </c>
      <c r="G130" s="2">
        <v>4</v>
      </c>
      <c r="H130" s="2" t="s">
        <v>374</v>
      </c>
      <c r="I130" s="5">
        <v>3.67</v>
      </c>
      <c r="J130" s="5">
        <v>2.81</v>
      </c>
      <c r="K130" s="5">
        <v>0.4</v>
      </c>
      <c r="L130" s="5">
        <v>0.2</v>
      </c>
      <c r="M130" s="5">
        <v>0.66</v>
      </c>
      <c r="N130" s="5">
        <v>1.04</v>
      </c>
      <c r="O130" s="5">
        <v>0.08</v>
      </c>
      <c r="P130" s="5">
        <v>1.31</v>
      </c>
      <c r="Q130" s="5">
        <v>1.22</v>
      </c>
      <c r="R130" s="5">
        <v>0.04</v>
      </c>
      <c r="S130" s="5">
        <v>2.75</v>
      </c>
      <c r="T130" s="5">
        <v>4.16</v>
      </c>
      <c r="U130" s="5">
        <v>0.22</v>
      </c>
      <c r="V130" s="5">
        <v>1.56</v>
      </c>
      <c r="W130" s="5">
        <v>1.19</v>
      </c>
      <c r="X130" s="5">
        <v>0.24</v>
      </c>
      <c r="Y130" s="5">
        <v>0.1</v>
      </c>
    </row>
    <row r="131" spans="1:25" x14ac:dyDescent="0.25">
      <c r="A131" s="5">
        <v>128</v>
      </c>
      <c r="B131" s="5" t="s">
        <v>366</v>
      </c>
      <c r="C131" s="5" t="s">
        <v>367</v>
      </c>
      <c r="D131" s="2">
        <v>3</v>
      </c>
      <c r="E131" s="8" t="s">
        <v>373</v>
      </c>
      <c r="F131" s="2">
        <v>36.25</v>
      </c>
      <c r="G131" s="2">
        <v>3.15</v>
      </c>
      <c r="H131" s="10" t="s">
        <v>376</v>
      </c>
      <c r="I131" s="5">
        <v>2.57</v>
      </c>
      <c r="J131" s="5">
        <v>0.42</v>
      </c>
      <c r="K131" s="5">
        <v>0.88</v>
      </c>
      <c r="L131" s="5">
        <v>0.08</v>
      </c>
      <c r="M131" s="5">
        <v>0.18</v>
      </c>
      <c r="N131" s="5">
        <v>0.84</v>
      </c>
      <c r="O131" s="5">
        <v>0.38</v>
      </c>
      <c r="P131" s="5">
        <v>2.54</v>
      </c>
      <c r="Q131" s="5">
        <v>3</v>
      </c>
      <c r="R131" s="5">
        <v>0.82</v>
      </c>
      <c r="S131" s="5">
        <v>0.52</v>
      </c>
      <c r="T131" s="5">
        <v>6.22</v>
      </c>
      <c r="U131" s="5">
        <v>2.78</v>
      </c>
      <c r="V131" s="5">
        <v>2.2799999999999998</v>
      </c>
      <c r="W131" s="5">
        <v>1.2</v>
      </c>
      <c r="X131" s="5">
        <v>0.06</v>
      </c>
      <c r="Y131" s="5">
        <v>0.1</v>
      </c>
    </row>
    <row r="132" spans="1:25" x14ac:dyDescent="0.25">
      <c r="A132" s="5">
        <v>137</v>
      </c>
      <c r="B132" s="5" t="s">
        <v>365</v>
      </c>
      <c r="C132" s="5" t="s">
        <v>367</v>
      </c>
      <c r="D132" s="2">
        <v>3</v>
      </c>
      <c r="E132" s="8" t="s">
        <v>373</v>
      </c>
      <c r="F132" s="2">
        <v>31</v>
      </c>
      <c r="G132" s="2">
        <v>3</v>
      </c>
      <c r="H132" s="2" t="s">
        <v>378</v>
      </c>
      <c r="I132" s="5">
        <v>3.61</v>
      </c>
      <c r="J132" s="5">
        <v>0.95</v>
      </c>
      <c r="K132" s="5">
        <v>0.16</v>
      </c>
      <c r="L132" s="5">
        <v>0.26</v>
      </c>
      <c r="M132" s="5">
        <v>0.83</v>
      </c>
      <c r="N132" s="5">
        <v>0.84</v>
      </c>
      <c r="O132" s="5">
        <v>0.08</v>
      </c>
      <c r="P132" s="5">
        <v>0.96</v>
      </c>
      <c r="Q132" s="5">
        <v>3.46</v>
      </c>
      <c r="R132" s="5">
        <v>0.16</v>
      </c>
      <c r="S132" s="5">
        <v>1.64</v>
      </c>
      <c r="T132" s="5">
        <v>4.5</v>
      </c>
      <c r="U132" s="5">
        <v>1.59</v>
      </c>
      <c r="V132" s="5">
        <v>2.38</v>
      </c>
      <c r="W132" s="5">
        <v>1.07</v>
      </c>
      <c r="X132" s="5">
        <v>0.06</v>
      </c>
      <c r="Y132" s="5">
        <v>1.47</v>
      </c>
    </row>
    <row r="133" spans="1:25" x14ac:dyDescent="0.25">
      <c r="A133" s="5">
        <v>138</v>
      </c>
      <c r="B133" s="5" t="s">
        <v>365</v>
      </c>
      <c r="C133" s="5" t="s">
        <v>367</v>
      </c>
      <c r="D133" s="2">
        <v>2</v>
      </c>
      <c r="E133" s="8" t="s">
        <v>373</v>
      </c>
      <c r="F133" s="2">
        <v>49</v>
      </c>
      <c r="G133" s="2">
        <v>3.75</v>
      </c>
      <c r="H133" s="2" t="s">
        <v>378</v>
      </c>
      <c r="I133" s="5">
        <v>2.54</v>
      </c>
      <c r="J133" s="5">
        <v>1.01</v>
      </c>
      <c r="K133" s="5">
        <v>0.1</v>
      </c>
      <c r="L133" s="5">
        <v>0.26</v>
      </c>
      <c r="M133" s="5">
        <v>0.77</v>
      </c>
      <c r="N133" s="5">
        <v>0.84</v>
      </c>
      <c r="O133" s="5">
        <v>0.08</v>
      </c>
      <c r="P133" s="5">
        <v>0.9</v>
      </c>
      <c r="Q133" s="5">
        <v>5.16</v>
      </c>
      <c r="R133" s="5">
        <v>0.16</v>
      </c>
      <c r="S133" s="5">
        <v>1.52</v>
      </c>
      <c r="T133" s="5">
        <v>4.42</v>
      </c>
      <c r="U133" s="5">
        <v>1.1200000000000001</v>
      </c>
      <c r="V133" s="5">
        <v>1.6</v>
      </c>
      <c r="W133" s="5">
        <v>1.42</v>
      </c>
      <c r="X133" s="5">
        <v>0.06</v>
      </c>
      <c r="Y133" s="5">
        <v>1.18</v>
      </c>
    </row>
    <row r="134" spans="1:25" x14ac:dyDescent="0.25">
      <c r="A134" s="5">
        <v>139</v>
      </c>
      <c r="B134" s="5" t="s">
        <v>365</v>
      </c>
      <c r="C134" s="5" t="s">
        <v>367</v>
      </c>
      <c r="D134" s="2">
        <v>4</v>
      </c>
      <c r="E134" s="8" t="s">
        <v>373</v>
      </c>
      <c r="F134" s="2">
        <v>38</v>
      </c>
      <c r="G134" s="2">
        <v>3.66</v>
      </c>
      <c r="H134" s="2" t="s">
        <v>378</v>
      </c>
      <c r="I134" s="5">
        <v>1.94</v>
      </c>
      <c r="J134" s="5">
        <v>1.19</v>
      </c>
      <c r="K134" s="5">
        <v>0.28000000000000003</v>
      </c>
      <c r="L134" s="5">
        <v>0.38</v>
      </c>
      <c r="M134" s="5">
        <v>0.48</v>
      </c>
      <c r="N134" s="5">
        <v>0.12</v>
      </c>
      <c r="O134" s="5">
        <v>0.08</v>
      </c>
      <c r="P134" s="5">
        <v>0.59</v>
      </c>
      <c r="Q134" s="5">
        <v>0.64</v>
      </c>
      <c r="R134" s="5">
        <v>0.16</v>
      </c>
      <c r="S134" s="5">
        <v>1.24</v>
      </c>
      <c r="T134" s="5">
        <v>5.56</v>
      </c>
      <c r="U134" s="5">
        <v>0.52</v>
      </c>
      <c r="V134" s="5">
        <v>1.08</v>
      </c>
      <c r="W134" s="5">
        <v>1.02</v>
      </c>
      <c r="X134" s="5">
        <v>0.06</v>
      </c>
      <c r="Y134" s="5">
        <v>0.16</v>
      </c>
    </row>
    <row r="135" spans="1:25" x14ac:dyDescent="0.25">
      <c r="A135" s="5">
        <v>140</v>
      </c>
      <c r="B135" s="5" t="s">
        <v>365</v>
      </c>
      <c r="C135" s="5" t="s">
        <v>367</v>
      </c>
      <c r="D135" s="2">
        <v>2</v>
      </c>
      <c r="E135" s="8" t="s">
        <v>373</v>
      </c>
      <c r="F135" s="2">
        <v>30</v>
      </c>
      <c r="G135" s="2">
        <v>3</v>
      </c>
      <c r="H135" s="2" t="s">
        <v>378</v>
      </c>
      <c r="I135" s="5">
        <v>2</v>
      </c>
      <c r="J135" s="5">
        <v>0.84</v>
      </c>
      <c r="K135" s="5">
        <v>0.4</v>
      </c>
      <c r="L135" s="5">
        <v>0.44</v>
      </c>
      <c r="M135" s="5">
        <v>0.54</v>
      </c>
      <c r="N135" s="5">
        <v>0.18</v>
      </c>
      <c r="O135" s="5">
        <v>0.14000000000000001</v>
      </c>
      <c r="P135" s="5">
        <v>0.65</v>
      </c>
      <c r="Q135" s="5">
        <v>0.64</v>
      </c>
      <c r="R135" s="5">
        <v>0.22</v>
      </c>
      <c r="S135" s="5">
        <v>1.48</v>
      </c>
      <c r="T135" s="5">
        <v>4.0599999999999996</v>
      </c>
      <c r="U135" s="5">
        <v>0.93</v>
      </c>
      <c r="V135" s="5">
        <v>1.26</v>
      </c>
      <c r="W135" s="5">
        <v>1.49</v>
      </c>
      <c r="X135" s="5">
        <v>0.12</v>
      </c>
      <c r="Y135" s="5">
        <v>0.4</v>
      </c>
    </row>
    <row r="136" spans="1:25" x14ac:dyDescent="0.25">
      <c r="A136" s="5">
        <v>141</v>
      </c>
      <c r="B136" s="5" t="s">
        <v>365</v>
      </c>
      <c r="C136" s="5" t="s">
        <v>367</v>
      </c>
      <c r="D136" s="2">
        <v>2</v>
      </c>
      <c r="E136" s="2" t="s">
        <v>375</v>
      </c>
      <c r="F136" s="2">
        <v>31</v>
      </c>
      <c r="G136" s="2">
        <v>2.91</v>
      </c>
      <c r="H136" s="2" t="s">
        <v>378</v>
      </c>
      <c r="I136" s="5">
        <v>1.4</v>
      </c>
      <c r="J136" s="5">
        <v>0.72</v>
      </c>
      <c r="K136" s="5">
        <v>1.24</v>
      </c>
      <c r="L136" s="5">
        <v>0.32</v>
      </c>
      <c r="M136" s="5">
        <v>0.54</v>
      </c>
      <c r="N136" s="5">
        <v>0.06</v>
      </c>
      <c r="O136" s="5">
        <v>2.06</v>
      </c>
      <c r="P136" s="5">
        <v>0.65</v>
      </c>
      <c r="Q136" s="5">
        <v>0.99</v>
      </c>
      <c r="R136" s="5">
        <v>0.22</v>
      </c>
      <c r="S136" s="5">
        <v>1.06</v>
      </c>
      <c r="T136" s="5">
        <v>4.78</v>
      </c>
      <c r="U136" s="5">
        <v>0.57999999999999996</v>
      </c>
      <c r="V136" s="5">
        <v>1.1399999999999999</v>
      </c>
      <c r="W136" s="5">
        <v>0.96</v>
      </c>
      <c r="X136" s="5">
        <v>0.12</v>
      </c>
      <c r="Y136" s="5">
        <v>0.4</v>
      </c>
    </row>
    <row r="137" spans="1:25" x14ac:dyDescent="0.25">
      <c r="A137" s="5">
        <v>142</v>
      </c>
      <c r="B137" s="5" t="s">
        <v>365</v>
      </c>
      <c r="C137" s="5" t="s">
        <v>367</v>
      </c>
      <c r="D137" s="2">
        <v>2</v>
      </c>
      <c r="E137" s="8" t="s">
        <v>373</v>
      </c>
      <c r="F137" s="2">
        <v>40</v>
      </c>
      <c r="G137" s="2">
        <v>3.33</v>
      </c>
      <c r="H137" s="2" t="s">
        <v>378</v>
      </c>
      <c r="I137" s="5">
        <v>2</v>
      </c>
      <c r="J137" s="5">
        <v>1.61</v>
      </c>
      <c r="K137" s="5">
        <v>0.28000000000000003</v>
      </c>
      <c r="L137" s="5">
        <v>0.38</v>
      </c>
      <c r="M137" s="5">
        <v>0.48</v>
      </c>
      <c r="N137" s="5">
        <v>0.12</v>
      </c>
      <c r="O137" s="5">
        <v>0.26</v>
      </c>
      <c r="P137" s="5">
        <v>0.18</v>
      </c>
      <c r="Q137" s="5">
        <v>1.77</v>
      </c>
      <c r="R137" s="5">
        <v>0.22</v>
      </c>
      <c r="S137" s="5">
        <v>1.06</v>
      </c>
      <c r="T137" s="5">
        <v>4.4000000000000004</v>
      </c>
      <c r="U137" s="5">
        <v>0.7</v>
      </c>
      <c r="V137" s="5">
        <v>1.63</v>
      </c>
      <c r="W137" s="5">
        <v>1.38</v>
      </c>
      <c r="X137" s="5">
        <v>0.12</v>
      </c>
      <c r="Y137" s="5">
        <v>0.22</v>
      </c>
    </row>
    <row r="138" spans="1:25" x14ac:dyDescent="0.25">
      <c r="A138" s="5">
        <v>143</v>
      </c>
      <c r="B138" s="5" t="s">
        <v>365</v>
      </c>
      <c r="C138" s="5" t="s">
        <v>367</v>
      </c>
      <c r="D138" s="2">
        <v>3</v>
      </c>
      <c r="E138" s="2" t="s">
        <v>375</v>
      </c>
      <c r="F138" s="2">
        <v>35</v>
      </c>
      <c r="G138" s="2">
        <v>3.42</v>
      </c>
      <c r="H138" s="2" t="s">
        <v>378</v>
      </c>
      <c r="I138" s="5">
        <v>3.48</v>
      </c>
      <c r="J138" s="5">
        <v>1.66</v>
      </c>
      <c r="K138" s="5">
        <v>0.28000000000000003</v>
      </c>
      <c r="L138" s="5">
        <v>0.73</v>
      </c>
      <c r="M138" s="5">
        <v>0.6</v>
      </c>
      <c r="N138" s="5">
        <v>0.84</v>
      </c>
      <c r="O138" s="5">
        <v>0.26</v>
      </c>
      <c r="P138" s="5">
        <v>0.53</v>
      </c>
      <c r="Q138" s="5">
        <v>3.15</v>
      </c>
      <c r="R138" s="5">
        <v>0.28000000000000003</v>
      </c>
      <c r="S138" s="5">
        <v>3.01</v>
      </c>
      <c r="T138" s="5">
        <v>5.74</v>
      </c>
      <c r="U138" s="5">
        <v>1.24</v>
      </c>
      <c r="V138" s="5">
        <v>3.04</v>
      </c>
      <c r="W138" s="5">
        <v>1.31</v>
      </c>
      <c r="X138" s="5">
        <v>0.42</v>
      </c>
      <c r="Y138" s="5">
        <v>0.16</v>
      </c>
    </row>
    <row r="139" spans="1:25" x14ac:dyDescent="0.25">
      <c r="A139" s="5">
        <v>144</v>
      </c>
      <c r="B139" s="5" t="s">
        <v>365</v>
      </c>
      <c r="C139" s="5" t="s">
        <v>367</v>
      </c>
      <c r="D139" s="2">
        <v>4</v>
      </c>
      <c r="E139" s="2" t="s">
        <v>182</v>
      </c>
      <c r="F139" s="2">
        <v>28</v>
      </c>
      <c r="G139" s="2">
        <v>3</v>
      </c>
      <c r="H139" s="2" t="s">
        <v>378</v>
      </c>
      <c r="I139" s="5">
        <v>2.12</v>
      </c>
      <c r="J139" s="5">
        <v>0.83</v>
      </c>
      <c r="K139" s="5">
        <v>0.16</v>
      </c>
      <c r="L139" s="5">
        <v>0.14000000000000001</v>
      </c>
      <c r="M139" s="5">
        <v>0.12</v>
      </c>
      <c r="N139" s="5">
        <v>0.12</v>
      </c>
      <c r="O139" s="5">
        <v>0.08</v>
      </c>
      <c r="P139" s="5">
        <v>0.84</v>
      </c>
      <c r="Q139" s="5">
        <v>0.34</v>
      </c>
      <c r="R139" s="5">
        <v>0.04</v>
      </c>
      <c r="S139" s="5">
        <v>1.28</v>
      </c>
      <c r="T139" s="5">
        <v>5.34</v>
      </c>
      <c r="U139" s="5">
        <v>0.34</v>
      </c>
      <c r="V139" s="5">
        <v>1.85</v>
      </c>
      <c r="W139" s="5">
        <v>1.36</v>
      </c>
      <c r="X139" s="5">
        <v>0.06</v>
      </c>
      <c r="Y139" s="5">
        <v>0.1</v>
      </c>
    </row>
    <row r="140" spans="1:25" x14ac:dyDescent="0.25">
      <c r="A140" s="5">
        <v>147</v>
      </c>
      <c r="B140" s="5" t="s">
        <v>365</v>
      </c>
      <c r="C140" s="5" t="s">
        <v>367</v>
      </c>
      <c r="D140" s="2">
        <v>2</v>
      </c>
      <c r="E140" s="2" t="s">
        <v>375</v>
      </c>
      <c r="F140" s="2">
        <v>35</v>
      </c>
      <c r="G140" s="2">
        <v>3.25</v>
      </c>
      <c r="H140" s="2" t="s">
        <v>378</v>
      </c>
      <c r="I140" s="5">
        <v>3.17</v>
      </c>
      <c r="J140" s="5">
        <v>1.32</v>
      </c>
      <c r="K140" s="5">
        <v>0.46</v>
      </c>
      <c r="L140" s="5">
        <v>0.38</v>
      </c>
      <c r="M140" s="5">
        <v>1.24</v>
      </c>
      <c r="N140" s="5">
        <v>0.9</v>
      </c>
      <c r="O140" s="5">
        <v>0.08</v>
      </c>
      <c r="P140" s="5">
        <v>0.36</v>
      </c>
      <c r="Q140" s="5">
        <v>1.83</v>
      </c>
      <c r="R140" s="5">
        <v>0.28000000000000003</v>
      </c>
      <c r="S140" s="5">
        <v>1.6</v>
      </c>
      <c r="T140" s="5">
        <v>4.84</v>
      </c>
      <c r="U140" s="5">
        <v>0.52</v>
      </c>
      <c r="V140" s="5">
        <v>1.08</v>
      </c>
      <c r="W140" s="5">
        <v>1.1399999999999999</v>
      </c>
      <c r="X140" s="5">
        <v>0.42</v>
      </c>
      <c r="Y140" s="5">
        <v>0.16</v>
      </c>
    </row>
    <row r="141" spans="1:25" x14ac:dyDescent="0.25">
      <c r="A141" s="5">
        <v>201</v>
      </c>
      <c r="B141" s="5" t="s">
        <v>366</v>
      </c>
      <c r="C141" s="5" t="s">
        <v>367</v>
      </c>
      <c r="D141" s="2">
        <v>4</v>
      </c>
      <c r="E141" s="8" t="s">
        <v>373</v>
      </c>
      <c r="F141" s="2">
        <v>32</v>
      </c>
      <c r="G141" s="2">
        <v>3.16</v>
      </c>
      <c r="H141" s="2" t="s">
        <v>378</v>
      </c>
      <c r="I141" s="5">
        <v>3.19</v>
      </c>
      <c r="J141" s="5">
        <v>2.19</v>
      </c>
      <c r="K141" s="5">
        <v>2.02</v>
      </c>
      <c r="L141" s="5">
        <v>0.38</v>
      </c>
      <c r="M141" s="5">
        <v>0.66</v>
      </c>
      <c r="N141" s="5">
        <v>0.06</v>
      </c>
      <c r="O141" s="5">
        <v>0.14000000000000001</v>
      </c>
      <c r="P141" s="5">
        <v>0.96</v>
      </c>
      <c r="Q141" s="5">
        <v>1.4</v>
      </c>
      <c r="R141" s="5">
        <v>0.22</v>
      </c>
      <c r="S141" s="5">
        <v>2.23</v>
      </c>
      <c r="T141" s="5">
        <v>3.34</v>
      </c>
      <c r="U141" s="5">
        <v>0.28000000000000003</v>
      </c>
      <c r="V141" s="5">
        <v>1.86</v>
      </c>
      <c r="W141" s="5">
        <v>0.96</v>
      </c>
      <c r="X141" s="5">
        <v>0.18</v>
      </c>
      <c r="Y141" s="5">
        <v>0.56999999999999995</v>
      </c>
    </row>
    <row r="142" spans="1:25" x14ac:dyDescent="0.25">
      <c r="A142" s="5">
        <v>203</v>
      </c>
      <c r="B142" s="5" t="s">
        <v>366</v>
      </c>
      <c r="C142" s="5" t="s">
        <v>367</v>
      </c>
      <c r="D142" s="2">
        <v>2</v>
      </c>
      <c r="E142" s="2" t="s">
        <v>375</v>
      </c>
      <c r="F142" s="2">
        <v>38</v>
      </c>
      <c r="G142" s="2">
        <v>3.44</v>
      </c>
      <c r="H142" s="2" t="s">
        <v>376</v>
      </c>
      <c r="I142" s="5">
        <v>3.44</v>
      </c>
      <c r="J142" s="5">
        <v>0.95</v>
      </c>
      <c r="K142" s="5">
        <v>0.46</v>
      </c>
      <c r="L142" s="5">
        <v>0.38</v>
      </c>
      <c r="M142" s="5">
        <v>0.42</v>
      </c>
      <c r="N142" s="5">
        <v>0.12</v>
      </c>
      <c r="O142" s="5">
        <v>0.08</v>
      </c>
      <c r="P142" s="5">
        <v>0.59</v>
      </c>
      <c r="Q142" s="5">
        <v>0.75</v>
      </c>
      <c r="R142" s="5">
        <v>0.1</v>
      </c>
      <c r="S142" s="5">
        <v>1.28</v>
      </c>
      <c r="T142" s="5">
        <v>5.52</v>
      </c>
      <c r="U142" s="5">
        <v>0.57999999999999996</v>
      </c>
      <c r="V142" s="5">
        <v>0.96</v>
      </c>
      <c r="W142" s="5">
        <v>0.89</v>
      </c>
      <c r="X142" s="5">
        <v>0.18</v>
      </c>
      <c r="Y142" s="5">
        <v>0.34</v>
      </c>
    </row>
    <row r="143" spans="1:25" x14ac:dyDescent="0.25">
      <c r="A143" s="5">
        <v>204</v>
      </c>
      <c r="B143" s="5" t="s">
        <v>366</v>
      </c>
      <c r="C143" s="5" t="s">
        <v>367</v>
      </c>
      <c r="D143" s="2">
        <v>2</v>
      </c>
      <c r="E143" s="2" t="s">
        <v>375</v>
      </c>
      <c r="F143" s="2">
        <v>30.63</v>
      </c>
      <c r="G143" s="2">
        <v>3.08</v>
      </c>
      <c r="H143" s="2" t="s">
        <v>376</v>
      </c>
      <c r="I143" s="5">
        <v>2.84</v>
      </c>
      <c r="J143" s="5">
        <v>0.84</v>
      </c>
      <c r="K143" s="5">
        <v>0.1</v>
      </c>
      <c r="L143" s="5">
        <v>0.08</v>
      </c>
      <c r="M143" s="5">
        <v>0.24</v>
      </c>
      <c r="N143" s="5">
        <v>0.12</v>
      </c>
      <c r="O143" s="5">
        <v>0.08</v>
      </c>
      <c r="P143" s="5">
        <v>0.84</v>
      </c>
      <c r="Q143" s="5">
        <v>1.47</v>
      </c>
      <c r="R143" s="5">
        <v>0.28000000000000003</v>
      </c>
      <c r="S143" s="5">
        <v>0.28000000000000003</v>
      </c>
      <c r="T143" s="5">
        <v>1.22</v>
      </c>
      <c r="U143" s="5">
        <v>2.68</v>
      </c>
      <c r="V143" s="5">
        <v>1.98</v>
      </c>
      <c r="W143" s="5">
        <v>0.89</v>
      </c>
      <c r="X143" s="5">
        <v>0.06</v>
      </c>
      <c r="Y143" s="5">
        <v>0.16</v>
      </c>
    </row>
    <row r="144" spans="1:25" x14ac:dyDescent="0.25">
      <c r="A144" s="5">
        <v>205</v>
      </c>
      <c r="B144" s="5" t="s">
        <v>366</v>
      </c>
      <c r="C144" s="5" t="s">
        <v>367</v>
      </c>
      <c r="D144" s="2">
        <v>3</v>
      </c>
      <c r="E144" s="2" t="s">
        <v>375</v>
      </c>
      <c r="F144" s="2">
        <v>44</v>
      </c>
      <c r="G144" s="2">
        <v>3.5</v>
      </c>
      <c r="H144" s="2" t="s">
        <v>376</v>
      </c>
      <c r="I144" s="5">
        <v>2.4500000000000002</v>
      </c>
      <c r="J144" s="5">
        <v>0.95</v>
      </c>
      <c r="K144" s="5">
        <v>0.88</v>
      </c>
      <c r="L144" s="5">
        <v>0.08</v>
      </c>
      <c r="M144" s="5">
        <v>0.24</v>
      </c>
      <c r="N144" s="5">
        <v>1.04</v>
      </c>
      <c r="O144" s="5">
        <v>1.53</v>
      </c>
      <c r="P144" s="5">
        <v>2.54</v>
      </c>
      <c r="Q144" s="5">
        <v>4.01</v>
      </c>
      <c r="R144" s="5">
        <v>0.82</v>
      </c>
      <c r="S144" s="5">
        <v>0.52</v>
      </c>
      <c r="T144" s="5">
        <v>2.78</v>
      </c>
      <c r="U144" s="5">
        <v>3.07</v>
      </c>
      <c r="V144" s="5">
        <v>3.47</v>
      </c>
      <c r="W144" s="5">
        <v>1.1399999999999999</v>
      </c>
      <c r="X144" s="5">
        <v>0.06</v>
      </c>
      <c r="Y144" s="5">
        <v>0.51</v>
      </c>
    </row>
    <row r="145" spans="1:25" x14ac:dyDescent="0.25">
      <c r="A145" s="5">
        <v>214</v>
      </c>
      <c r="B145" s="5" t="s">
        <v>366</v>
      </c>
      <c r="C145" s="5" t="s">
        <v>367</v>
      </c>
      <c r="D145" s="2">
        <v>2</v>
      </c>
      <c r="E145" s="2" t="s">
        <v>375</v>
      </c>
      <c r="F145" s="2">
        <v>53</v>
      </c>
      <c r="G145" s="2">
        <v>3.75</v>
      </c>
      <c r="H145" s="2" t="s">
        <v>377</v>
      </c>
      <c r="I145" s="5">
        <v>1.52</v>
      </c>
      <c r="J145" s="5">
        <v>0.89</v>
      </c>
      <c r="K145" s="5">
        <v>0.16</v>
      </c>
      <c r="L145" s="5">
        <v>0.73</v>
      </c>
      <c r="M145" s="5">
        <v>0.36</v>
      </c>
      <c r="N145" s="5">
        <v>0.18</v>
      </c>
      <c r="O145" s="5">
        <v>0.14000000000000001</v>
      </c>
      <c r="P145" s="5">
        <v>0.65</v>
      </c>
      <c r="Q145" s="5">
        <v>1.41</v>
      </c>
      <c r="R145" s="5">
        <v>0.16</v>
      </c>
      <c r="S145" s="5">
        <v>0.52</v>
      </c>
      <c r="T145" s="5">
        <v>7.04</v>
      </c>
      <c r="U145" s="5">
        <v>1.65</v>
      </c>
      <c r="V145" s="5">
        <v>2.09</v>
      </c>
      <c r="W145" s="5">
        <v>1.95</v>
      </c>
      <c r="X145" s="5">
        <v>0.06</v>
      </c>
      <c r="Y145" s="5">
        <v>0.22</v>
      </c>
    </row>
    <row r="146" spans="1:25" x14ac:dyDescent="0.25">
      <c r="A146" s="5">
        <v>215</v>
      </c>
      <c r="B146" s="5" t="s">
        <v>366</v>
      </c>
      <c r="C146" s="5" t="s">
        <v>367</v>
      </c>
      <c r="D146" s="2">
        <v>3</v>
      </c>
      <c r="E146" s="2" t="s">
        <v>375</v>
      </c>
      <c r="F146" s="2">
        <v>75.25</v>
      </c>
      <c r="G146" s="2">
        <v>4.16</v>
      </c>
      <c r="H146" s="2" t="s">
        <v>377</v>
      </c>
      <c r="I146" s="5">
        <v>1.1000000000000001</v>
      </c>
      <c r="J146" s="5">
        <v>0.83</v>
      </c>
      <c r="K146" s="5">
        <v>0.1</v>
      </c>
      <c r="L146" s="5">
        <v>0.08</v>
      </c>
      <c r="M146" s="5">
        <v>2.46</v>
      </c>
      <c r="N146" s="5">
        <v>0.84</v>
      </c>
      <c r="O146" s="5">
        <v>0.08</v>
      </c>
      <c r="P146" s="5">
        <v>0.84</v>
      </c>
      <c r="Q146" s="5">
        <v>0.94</v>
      </c>
      <c r="R146" s="5">
        <v>0.82</v>
      </c>
      <c r="S146" s="5">
        <v>1.1000000000000001</v>
      </c>
      <c r="T146" s="5">
        <v>2.61</v>
      </c>
      <c r="U146" s="5">
        <v>0.56999999999999995</v>
      </c>
      <c r="V146" s="5">
        <v>1.1399999999999999</v>
      </c>
      <c r="W146" s="5">
        <v>0.24</v>
      </c>
      <c r="X146" s="5">
        <v>0.3</v>
      </c>
      <c r="Y146" s="5">
        <v>0.16</v>
      </c>
    </row>
    <row r="147" spans="1:25" x14ac:dyDescent="0.25">
      <c r="A147" s="5">
        <v>216</v>
      </c>
      <c r="B147" s="5" t="s">
        <v>366</v>
      </c>
      <c r="C147" s="5" t="s">
        <v>367</v>
      </c>
      <c r="D147" s="2">
        <v>3</v>
      </c>
      <c r="E147" s="2" t="s">
        <v>375</v>
      </c>
      <c r="F147" s="2">
        <v>40.909999999999997</v>
      </c>
      <c r="G147" s="2">
        <v>3.25</v>
      </c>
      <c r="H147" s="2" t="s">
        <v>377</v>
      </c>
      <c r="I147" s="5">
        <v>1.22</v>
      </c>
      <c r="J147" s="5">
        <v>1.2</v>
      </c>
      <c r="K147" s="5">
        <v>0.1</v>
      </c>
      <c r="L147" s="5">
        <v>0.08</v>
      </c>
      <c r="M147" s="5">
        <v>2.46</v>
      </c>
      <c r="N147" s="5">
        <v>1.04</v>
      </c>
      <c r="O147" s="5">
        <v>0.08</v>
      </c>
      <c r="P147" s="5">
        <v>0.84</v>
      </c>
      <c r="Q147" s="5">
        <v>0.94</v>
      </c>
      <c r="R147" s="5">
        <v>0.82</v>
      </c>
      <c r="S147" s="5">
        <v>1.96</v>
      </c>
      <c r="T147" s="5">
        <v>2.2000000000000002</v>
      </c>
      <c r="U147" s="5">
        <v>0.56999999999999995</v>
      </c>
      <c r="V147" s="5">
        <v>1.26</v>
      </c>
      <c r="W147" s="5">
        <v>0.3</v>
      </c>
      <c r="X147" s="5">
        <v>0.3</v>
      </c>
      <c r="Y147" s="5">
        <v>0.16</v>
      </c>
    </row>
    <row r="148" spans="1:25" x14ac:dyDescent="0.25">
      <c r="A148" s="5">
        <v>217</v>
      </c>
      <c r="B148" s="5" t="s">
        <v>366</v>
      </c>
      <c r="C148" s="5" t="s">
        <v>367</v>
      </c>
      <c r="D148" s="2">
        <v>3</v>
      </c>
      <c r="E148" s="2" t="s">
        <v>375</v>
      </c>
      <c r="F148" s="2">
        <v>39.78</v>
      </c>
      <c r="G148" s="2">
        <v>3.08</v>
      </c>
      <c r="H148" s="2" t="s">
        <v>377</v>
      </c>
      <c r="I148" s="5">
        <v>2.66</v>
      </c>
      <c r="J148" s="5">
        <v>1.42</v>
      </c>
      <c r="K148" s="5">
        <v>0.28000000000000003</v>
      </c>
      <c r="L148" s="5">
        <v>0.14000000000000001</v>
      </c>
      <c r="M148" s="5">
        <v>0.6</v>
      </c>
      <c r="N148" s="5">
        <v>0.84</v>
      </c>
      <c r="O148" s="5">
        <v>0.14000000000000001</v>
      </c>
      <c r="P148" s="5">
        <v>0.65</v>
      </c>
      <c r="Q148" s="5">
        <v>1.65</v>
      </c>
      <c r="R148" s="5">
        <v>0.16</v>
      </c>
      <c r="S148" s="5">
        <v>1.65</v>
      </c>
      <c r="T148" s="5">
        <v>3.61</v>
      </c>
      <c r="U148" s="5">
        <v>0.81</v>
      </c>
      <c r="V148" s="5">
        <v>1.25</v>
      </c>
      <c r="W148" s="5">
        <v>0.72</v>
      </c>
      <c r="X148" s="5">
        <v>0.18</v>
      </c>
      <c r="Y148" s="5">
        <v>0.63</v>
      </c>
    </row>
    <row r="149" spans="1:25" x14ac:dyDescent="0.25">
      <c r="A149" s="5">
        <v>218</v>
      </c>
      <c r="B149" s="5" t="s">
        <v>366</v>
      </c>
      <c r="C149" s="5" t="s">
        <v>367</v>
      </c>
      <c r="D149" s="2">
        <v>5</v>
      </c>
      <c r="E149" s="2" t="s">
        <v>375</v>
      </c>
      <c r="F149" s="2">
        <v>43</v>
      </c>
      <c r="G149" s="2">
        <v>3.92</v>
      </c>
      <c r="H149" s="2" t="s">
        <v>377</v>
      </c>
      <c r="I149" s="5">
        <v>1.1000000000000001</v>
      </c>
      <c r="J149" s="5">
        <v>0.3</v>
      </c>
      <c r="K149" s="5">
        <v>0.08</v>
      </c>
      <c r="L149" s="5">
        <v>0.08</v>
      </c>
      <c r="M149" s="5">
        <v>0.12</v>
      </c>
      <c r="N149" s="5">
        <v>0.18</v>
      </c>
      <c r="O149" s="5">
        <v>0.08</v>
      </c>
      <c r="P149" s="5">
        <v>2.54</v>
      </c>
      <c r="Q149" s="5">
        <v>0.16</v>
      </c>
      <c r="R149" s="5">
        <v>0.82</v>
      </c>
      <c r="S149" s="5">
        <v>0.28000000000000003</v>
      </c>
      <c r="T149" s="5">
        <v>5.53</v>
      </c>
      <c r="U149" s="5">
        <v>2.54</v>
      </c>
      <c r="V149" s="5">
        <v>2.4</v>
      </c>
      <c r="W149" s="5">
        <v>1.43</v>
      </c>
      <c r="X149" s="5">
        <v>0.06</v>
      </c>
      <c r="Y149" s="5">
        <v>0.56999999999999995</v>
      </c>
    </row>
    <row r="150" spans="1:25" x14ac:dyDescent="0.25">
      <c r="A150" s="5">
        <v>219</v>
      </c>
      <c r="B150" s="5" t="s">
        <v>366</v>
      </c>
      <c r="C150" s="5" t="s">
        <v>367</v>
      </c>
      <c r="D150" s="2">
        <v>4</v>
      </c>
      <c r="E150" s="2" t="s">
        <v>375</v>
      </c>
      <c r="F150" s="2">
        <v>32</v>
      </c>
      <c r="G150" s="2">
        <v>3.33</v>
      </c>
      <c r="H150" s="2" t="s">
        <v>377</v>
      </c>
      <c r="I150" s="5">
        <v>4.16</v>
      </c>
      <c r="J150" s="5">
        <v>4.2300000000000004</v>
      </c>
      <c r="K150" s="5">
        <v>1.98</v>
      </c>
      <c r="L150" s="5">
        <v>0.18</v>
      </c>
      <c r="M150" s="5">
        <v>2.99</v>
      </c>
      <c r="N150" s="5">
        <v>1.82</v>
      </c>
      <c r="O150" s="5">
        <v>0.08</v>
      </c>
      <c r="P150" s="5">
        <v>0.06</v>
      </c>
      <c r="Q150" s="5">
        <v>1.84</v>
      </c>
      <c r="R150" s="5">
        <v>0.82</v>
      </c>
      <c r="S150" s="5">
        <v>0.28000000000000003</v>
      </c>
      <c r="T150" s="5">
        <v>5.46</v>
      </c>
      <c r="U150" s="5">
        <v>0.46</v>
      </c>
      <c r="V150" s="5">
        <v>3.98</v>
      </c>
      <c r="W150" s="5">
        <v>0.36</v>
      </c>
      <c r="X150" s="5">
        <v>0.06</v>
      </c>
      <c r="Y150" s="5">
        <v>0.88</v>
      </c>
    </row>
    <row r="151" spans="1:25" x14ac:dyDescent="0.25">
      <c r="A151" s="5">
        <v>220</v>
      </c>
      <c r="B151" s="5" t="s">
        <v>366</v>
      </c>
      <c r="C151" s="5" t="s">
        <v>367</v>
      </c>
      <c r="D151" s="2">
        <v>4</v>
      </c>
      <c r="E151" s="8" t="s">
        <v>373</v>
      </c>
      <c r="F151" s="2">
        <v>25</v>
      </c>
      <c r="G151" s="2">
        <v>3.5</v>
      </c>
      <c r="H151" s="2" t="s">
        <v>377</v>
      </c>
      <c r="I151" s="5">
        <v>1.86</v>
      </c>
      <c r="J151" s="5">
        <v>0.95</v>
      </c>
      <c r="K151" s="5">
        <v>0.22</v>
      </c>
      <c r="L151" s="5">
        <v>0.14000000000000001</v>
      </c>
      <c r="M151" s="5">
        <v>0.54</v>
      </c>
      <c r="N151" s="5">
        <v>0.06</v>
      </c>
      <c r="O151" s="5">
        <v>0.08</v>
      </c>
      <c r="P151" s="5">
        <v>0.47</v>
      </c>
      <c r="Q151" s="5">
        <v>1.96</v>
      </c>
      <c r="R151" s="5">
        <v>0.82</v>
      </c>
      <c r="S151" s="5">
        <v>2.2400000000000002</v>
      </c>
      <c r="T151" s="5">
        <v>2.72</v>
      </c>
      <c r="U151" s="5">
        <v>0.28000000000000003</v>
      </c>
      <c r="V151" s="5">
        <v>0.89</v>
      </c>
      <c r="W151" s="5">
        <v>0.9</v>
      </c>
      <c r="X151" s="5">
        <v>0.06</v>
      </c>
      <c r="Y151" s="5">
        <v>0.51</v>
      </c>
    </row>
    <row r="152" spans="1:25" x14ac:dyDescent="0.25">
      <c r="A152" s="5">
        <v>223</v>
      </c>
      <c r="B152" s="5" t="s">
        <v>366</v>
      </c>
      <c r="C152" s="5" t="s">
        <v>367</v>
      </c>
      <c r="D152" s="2">
        <v>6</v>
      </c>
      <c r="E152" s="2" t="s">
        <v>375</v>
      </c>
      <c r="F152" s="2">
        <v>42.25</v>
      </c>
      <c r="G152" s="2">
        <v>3.75</v>
      </c>
      <c r="H152" s="2" t="s">
        <v>378</v>
      </c>
      <c r="I152" s="5">
        <v>0.68</v>
      </c>
      <c r="J152" s="5">
        <v>0.6</v>
      </c>
      <c r="K152" s="5">
        <v>0.1</v>
      </c>
      <c r="L152" s="5">
        <v>0.32</v>
      </c>
      <c r="M152" s="5">
        <v>0.48</v>
      </c>
      <c r="N152" s="5">
        <v>0.18</v>
      </c>
      <c r="O152" s="5">
        <v>1.7</v>
      </c>
      <c r="P152" s="5">
        <v>0.47</v>
      </c>
      <c r="Q152" s="5">
        <v>0.44</v>
      </c>
      <c r="R152" s="5">
        <v>0.94</v>
      </c>
      <c r="S152" s="5">
        <v>1.41</v>
      </c>
      <c r="T152" s="5">
        <v>3.4</v>
      </c>
      <c r="U152" s="5">
        <v>0.57999999999999996</v>
      </c>
      <c r="V152" s="5">
        <v>1.2</v>
      </c>
      <c r="W152" s="5">
        <v>0.9</v>
      </c>
      <c r="X152" s="5">
        <v>0.06</v>
      </c>
      <c r="Y152" s="5">
        <v>0.28000000000000003</v>
      </c>
    </row>
    <row r="153" spans="1:25" x14ac:dyDescent="0.25">
      <c r="A153" s="5">
        <v>224</v>
      </c>
      <c r="B153" s="5" t="s">
        <v>366</v>
      </c>
      <c r="C153" s="5" t="s">
        <v>367</v>
      </c>
      <c r="D153" s="2">
        <v>7</v>
      </c>
      <c r="E153" s="2" t="s">
        <v>182</v>
      </c>
      <c r="F153" s="2">
        <v>110</v>
      </c>
      <c r="G153" s="2">
        <v>4.16</v>
      </c>
      <c r="H153" s="2" t="s">
        <v>378</v>
      </c>
      <c r="I153" s="5">
        <v>0.85</v>
      </c>
      <c r="J153" s="5">
        <v>1.1000000000000001</v>
      </c>
      <c r="K153" s="5">
        <v>0.88</v>
      </c>
      <c r="L153" s="5">
        <v>0.14000000000000001</v>
      </c>
      <c r="M153" s="5">
        <v>0.51</v>
      </c>
      <c r="N153" s="5">
        <v>0.84</v>
      </c>
      <c r="O153" s="5">
        <v>0.08</v>
      </c>
      <c r="P153" s="5">
        <v>0.47</v>
      </c>
      <c r="Q153" s="5">
        <v>0.94</v>
      </c>
      <c r="R153" s="5">
        <v>0.04</v>
      </c>
      <c r="S153" s="5">
        <v>1</v>
      </c>
      <c r="T153" s="5">
        <v>1.46</v>
      </c>
      <c r="U153" s="5">
        <v>0.57999999999999996</v>
      </c>
      <c r="V153" s="5">
        <v>1.02</v>
      </c>
      <c r="W153" s="5">
        <v>0.78</v>
      </c>
      <c r="X153" s="5">
        <v>0.06</v>
      </c>
      <c r="Y153" s="5">
        <v>0.1</v>
      </c>
    </row>
    <row r="154" spans="1:25" x14ac:dyDescent="0.25">
      <c r="A154" s="5">
        <v>229</v>
      </c>
      <c r="B154" s="5" t="s">
        <v>366</v>
      </c>
      <c r="C154" s="5" t="s">
        <v>367</v>
      </c>
      <c r="D154" s="2">
        <v>4</v>
      </c>
      <c r="E154" s="8" t="s">
        <v>373</v>
      </c>
      <c r="F154" s="2">
        <v>42</v>
      </c>
      <c r="G154" s="2">
        <v>3.54</v>
      </c>
      <c r="H154" s="2" t="s">
        <v>378</v>
      </c>
      <c r="I154" s="5">
        <v>2.4</v>
      </c>
      <c r="J154" s="5">
        <v>0.42</v>
      </c>
      <c r="K154" s="5">
        <v>0.88</v>
      </c>
      <c r="L154" s="5">
        <v>0.55000000000000004</v>
      </c>
      <c r="M154" s="5">
        <v>0.95</v>
      </c>
      <c r="N154" s="5">
        <v>0.06</v>
      </c>
      <c r="O154" s="5">
        <v>0.08</v>
      </c>
      <c r="P154" s="5">
        <v>0.65</v>
      </c>
      <c r="Q154" s="5">
        <v>0.87</v>
      </c>
      <c r="R154" s="5">
        <v>0.1</v>
      </c>
      <c r="S154" s="5">
        <v>1.87</v>
      </c>
      <c r="T154" s="5">
        <v>5.92</v>
      </c>
      <c r="U154" s="5">
        <v>1.84</v>
      </c>
      <c r="V154" s="5">
        <v>1.67</v>
      </c>
      <c r="W154" s="5">
        <v>0.95</v>
      </c>
      <c r="X154" s="5">
        <v>0.18</v>
      </c>
      <c r="Y154" s="5">
        <v>0.1</v>
      </c>
    </row>
    <row r="155" spans="1:25" x14ac:dyDescent="0.25">
      <c r="A155" s="5">
        <v>231</v>
      </c>
      <c r="B155" s="5" t="s">
        <v>366</v>
      </c>
      <c r="C155" s="5" t="s">
        <v>367</v>
      </c>
      <c r="D155" s="2">
        <v>4</v>
      </c>
      <c r="E155" s="2" t="s">
        <v>182</v>
      </c>
      <c r="F155" s="2">
        <v>38</v>
      </c>
      <c r="G155" s="2">
        <v>3.5</v>
      </c>
      <c r="H155" s="2" t="s">
        <v>378</v>
      </c>
      <c r="I155" s="5">
        <v>1.88</v>
      </c>
      <c r="J155" s="5">
        <v>1.42</v>
      </c>
      <c r="K155" s="5">
        <v>0.1</v>
      </c>
      <c r="L155" s="5">
        <v>0.2</v>
      </c>
      <c r="M155" s="5">
        <v>0.36</v>
      </c>
      <c r="N155" s="5">
        <v>0.12</v>
      </c>
      <c r="O155" s="5">
        <v>0.14000000000000001</v>
      </c>
      <c r="P155" s="5">
        <v>0.59</v>
      </c>
      <c r="Q155" s="5">
        <v>1.47</v>
      </c>
      <c r="R155" s="5">
        <v>0.16</v>
      </c>
      <c r="S155" s="5">
        <v>1.41</v>
      </c>
      <c r="T155" s="5">
        <v>3.86</v>
      </c>
      <c r="U155" s="5">
        <v>0.46</v>
      </c>
      <c r="V155" s="5">
        <v>1.68</v>
      </c>
      <c r="W155" s="5">
        <v>1</v>
      </c>
      <c r="X155" s="5">
        <v>0.12</v>
      </c>
      <c r="Y155" s="5">
        <v>1</v>
      </c>
    </row>
    <row r="156" spans="1:25" x14ac:dyDescent="0.25">
      <c r="A156" s="5">
        <v>237</v>
      </c>
      <c r="B156" s="5" t="s">
        <v>366</v>
      </c>
      <c r="C156" s="5" t="s">
        <v>367</v>
      </c>
      <c r="D156" s="2">
        <v>7</v>
      </c>
      <c r="E156" s="2" t="s">
        <v>375</v>
      </c>
      <c r="F156" s="2">
        <v>45</v>
      </c>
      <c r="G156" s="2">
        <v>4</v>
      </c>
      <c r="H156" s="2" t="s">
        <v>374</v>
      </c>
      <c r="I156" s="5">
        <v>3.14</v>
      </c>
      <c r="J156" s="5">
        <v>1.02</v>
      </c>
      <c r="K156" s="5">
        <v>0.16</v>
      </c>
      <c r="L156" s="5">
        <v>0.26</v>
      </c>
      <c r="M156" s="5">
        <v>0.6</v>
      </c>
      <c r="N156" s="5">
        <v>1.04</v>
      </c>
      <c r="O156" s="5">
        <v>0.55000000000000004</v>
      </c>
      <c r="P156" s="5">
        <v>0.9</v>
      </c>
      <c r="Q156" s="5">
        <v>0.7</v>
      </c>
      <c r="R156" s="5">
        <v>0.04</v>
      </c>
      <c r="S156" s="5">
        <v>1.4</v>
      </c>
      <c r="T156" s="5">
        <v>4.58</v>
      </c>
      <c r="U156" s="5">
        <v>1.18</v>
      </c>
      <c r="V156" s="5">
        <v>3.81</v>
      </c>
      <c r="W156" s="5">
        <v>0.78</v>
      </c>
      <c r="X156" s="5">
        <v>0.18</v>
      </c>
      <c r="Y156" s="5">
        <v>0.22</v>
      </c>
    </row>
    <row r="157" spans="1:25" x14ac:dyDescent="0.25">
      <c r="A157" s="5">
        <v>238</v>
      </c>
      <c r="B157" s="5" t="s">
        <v>366</v>
      </c>
      <c r="C157" s="5" t="s">
        <v>367</v>
      </c>
      <c r="D157" s="2">
        <v>3</v>
      </c>
      <c r="E157" s="2" t="s">
        <v>375</v>
      </c>
      <c r="F157" s="2">
        <v>31.56</v>
      </c>
      <c r="G157" s="2">
        <v>2.88</v>
      </c>
      <c r="H157" s="2" t="s">
        <v>374</v>
      </c>
      <c r="I157" s="5">
        <v>0.97</v>
      </c>
      <c r="J157" s="5">
        <v>0.42</v>
      </c>
      <c r="K157" s="5">
        <v>0.1</v>
      </c>
      <c r="L157" s="5">
        <v>0.2</v>
      </c>
      <c r="M157" s="5">
        <v>1.68</v>
      </c>
      <c r="N157" s="5">
        <v>1.04</v>
      </c>
      <c r="O157" s="5">
        <v>0.08</v>
      </c>
      <c r="P157" s="5">
        <v>0.06</v>
      </c>
      <c r="Q157" s="5">
        <v>1.06</v>
      </c>
      <c r="R157" s="5">
        <v>0.82</v>
      </c>
      <c r="S157" s="5">
        <v>1.3</v>
      </c>
      <c r="T157" s="5">
        <v>0.92</v>
      </c>
      <c r="U157" s="5">
        <v>1.59</v>
      </c>
      <c r="V157" s="5">
        <v>1.31</v>
      </c>
      <c r="W157" s="5">
        <v>0.66</v>
      </c>
      <c r="X157" s="5">
        <v>0.06</v>
      </c>
      <c r="Y157" s="5">
        <v>0.22</v>
      </c>
    </row>
    <row r="158" spans="1:25" x14ac:dyDescent="0.25">
      <c r="A158" s="5">
        <v>239</v>
      </c>
      <c r="B158" s="5" t="s">
        <v>366</v>
      </c>
      <c r="C158" s="5" t="s">
        <v>367</v>
      </c>
      <c r="D158" s="2">
        <v>4</v>
      </c>
      <c r="E158" s="8" t="s">
        <v>373</v>
      </c>
      <c r="F158" s="2">
        <v>42.97</v>
      </c>
      <c r="G158" s="2">
        <v>3.3140000000000001</v>
      </c>
      <c r="H158" s="2" t="s">
        <v>374</v>
      </c>
      <c r="I158" s="5">
        <v>1.42</v>
      </c>
      <c r="J158" s="5">
        <v>0.42</v>
      </c>
      <c r="K158" s="5">
        <v>0.1</v>
      </c>
      <c r="L158" s="5">
        <v>0.14000000000000001</v>
      </c>
      <c r="M158" s="5">
        <v>0.18</v>
      </c>
      <c r="N158" s="5">
        <v>1.04</v>
      </c>
      <c r="O158" s="5">
        <v>0.2</v>
      </c>
      <c r="P158" s="5">
        <v>0.06</v>
      </c>
      <c r="Q158" s="5">
        <v>1.06</v>
      </c>
      <c r="R158" s="5">
        <v>0.82</v>
      </c>
      <c r="S158" s="5">
        <v>1.23</v>
      </c>
      <c r="T158" s="5">
        <v>1.46</v>
      </c>
      <c r="U158" s="5">
        <v>1.44</v>
      </c>
      <c r="V158" s="5">
        <v>1.1299999999999999</v>
      </c>
      <c r="W158" s="5">
        <v>1.01</v>
      </c>
      <c r="X158" s="5">
        <v>0.06</v>
      </c>
      <c r="Y158" s="5">
        <v>0.16</v>
      </c>
    </row>
    <row r="159" spans="1:25" x14ac:dyDescent="0.25">
      <c r="A159" s="5">
        <v>240</v>
      </c>
      <c r="B159" s="5" t="s">
        <v>366</v>
      </c>
      <c r="C159" s="5" t="s">
        <v>367</v>
      </c>
      <c r="D159" s="2">
        <v>5</v>
      </c>
      <c r="E159" s="2" t="s">
        <v>375</v>
      </c>
      <c r="F159" s="2">
        <v>45</v>
      </c>
      <c r="G159" s="2">
        <v>3.5</v>
      </c>
      <c r="H159" s="2" t="s">
        <v>374</v>
      </c>
      <c r="I159" s="5">
        <v>1.73</v>
      </c>
      <c r="J159" s="5">
        <v>0.6</v>
      </c>
      <c r="K159" s="5">
        <v>0.34</v>
      </c>
      <c r="L159" s="5">
        <v>0.2</v>
      </c>
      <c r="M159" s="5">
        <v>0.36</v>
      </c>
      <c r="N159" s="5">
        <v>0.06</v>
      </c>
      <c r="O159" s="5">
        <v>0.08</v>
      </c>
      <c r="P159" s="5">
        <v>0.06</v>
      </c>
      <c r="Q159" s="5">
        <v>1.78</v>
      </c>
      <c r="R159" s="5">
        <v>0.16</v>
      </c>
      <c r="S159" s="5">
        <v>2.12</v>
      </c>
      <c r="T159" s="5">
        <v>1.94</v>
      </c>
      <c r="U159" s="5">
        <v>0.56999999999999995</v>
      </c>
      <c r="V159" s="5">
        <v>0.96</v>
      </c>
      <c r="W159" s="5">
        <v>0.54</v>
      </c>
      <c r="X159" s="5">
        <v>0.12</v>
      </c>
      <c r="Y159" s="5">
        <v>0.22</v>
      </c>
    </row>
    <row r="161" spans="1:25" ht="20.25" customHeight="1" x14ac:dyDescent="0.25">
      <c r="A161" s="5"/>
      <c r="D161" s="2"/>
      <c r="E161" s="2"/>
      <c r="F161" s="2"/>
      <c r="G161" s="2"/>
      <c r="H161" s="2"/>
    </row>
    <row r="162" spans="1:25" x14ac:dyDescent="0.25">
      <c r="A162" s="5"/>
      <c r="D162" s="2"/>
      <c r="E162" s="2"/>
      <c r="F162" s="2"/>
      <c r="G162" s="2"/>
      <c r="H162" s="2"/>
    </row>
    <row r="165" spans="1:25" x14ac:dyDescent="0.25">
      <c r="A165" s="5"/>
      <c r="B165" s="5"/>
      <c r="C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x14ac:dyDescent="0.25">
      <c r="A166" s="5"/>
      <c r="B166" s="5"/>
      <c r="C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x14ac:dyDescent="0.25">
      <c r="A167" s="5"/>
      <c r="B167" s="5"/>
      <c r="C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x14ac:dyDescent="0.25">
      <c r="A168" s="5"/>
      <c r="B168" s="5"/>
      <c r="C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x14ac:dyDescent="0.25">
      <c r="A169" s="5"/>
      <c r="B169" s="5"/>
      <c r="C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x14ac:dyDescent="0.25">
      <c r="A170" s="5"/>
      <c r="B170" s="5"/>
      <c r="C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baseline</vt:lpstr>
      <vt:lpstr>serving baseline</vt:lpstr>
      <vt:lpstr>6 weeks</vt:lpstr>
      <vt:lpstr>serving 6 weeks</vt:lpstr>
      <vt:lpstr>6 months</vt:lpstr>
      <vt:lpstr>serving 6 months</vt:lpstr>
      <vt:lpstr>food 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Berding Harold</dc:creator>
  <cp:lastModifiedBy>Berding Harold, Kirsten</cp:lastModifiedBy>
  <dcterms:created xsi:type="dcterms:W3CDTF">2018-04-12T17:22:56Z</dcterms:created>
  <dcterms:modified xsi:type="dcterms:W3CDTF">2021-08-18T06:55:06Z</dcterms:modified>
</cp:coreProperties>
</file>