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5" i="1" l="1"/>
  <c r="J168" i="1" l="1"/>
  <c r="J151" i="1"/>
  <c r="J134" i="1"/>
  <c r="J117" i="1"/>
  <c r="J100" i="1"/>
  <c r="J83" i="1"/>
  <c r="J66" i="1"/>
  <c r="J49" i="1"/>
  <c r="J32" i="1"/>
  <c r="R15" i="1"/>
  <c r="F165" i="1"/>
  <c r="D165" i="1"/>
  <c r="B165" i="1"/>
  <c r="F148" i="1"/>
  <c r="D148" i="1"/>
  <c r="B148" i="1"/>
  <c r="F131" i="1"/>
  <c r="D131" i="1"/>
  <c r="B131" i="1"/>
  <c r="D114" i="1"/>
  <c r="F114" i="1"/>
  <c r="B114" i="1"/>
  <c r="F97" i="1"/>
  <c r="D97" i="1"/>
  <c r="B97" i="1"/>
  <c r="F80" i="1"/>
  <c r="D80" i="1"/>
  <c r="B80" i="1"/>
  <c r="F63" i="1"/>
  <c r="D63" i="1"/>
  <c r="B63" i="1"/>
  <c r="F46" i="1"/>
  <c r="D46" i="1"/>
  <c r="B46" i="1"/>
  <c r="H29" i="1"/>
  <c r="F29" i="1"/>
  <c r="D29" i="1"/>
  <c r="B29" i="1"/>
  <c r="P12" i="1" l="1"/>
  <c r="N12" i="1"/>
  <c r="L12" i="1"/>
  <c r="J12" i="1"/>
  <c r="H12" i="1"/>
  <c r="F12" i="1"/>
  <c r="D12" i="1"/>
  <c r="B12" i="1"/>
</calcChain>
</file>

<file path=xl/sharedStrings.xml><?xml version="1.0" encoding="utf-8"?>
<sst xmlns="http://schemas.openxmlformats.org/spreadsheetml/2006/main" count="333" uniqueCount="52">
  <si>
    <t>Date</t>
  </si>
  <si>
    <t>11-16-2011</t>
  </si>
  <si>
    <t>Hour(i).Filter</t>
  </si>
  <si>
    <t>6/0</t>
  </si>
  <si>
    <t>Rows Averaged</t>
  </si>
  <si>
    <t>37-61</t>
  </si>
  <si>
    <t>Columns plotted</t>
  </si>
  <si>
    <t>Gaussian Parameters</t>
  </si>
  <si>
    <t>Sigma</t>
  </si>
  <si>
    <t>A0</t>
  </si>
  <si>
    <t>A1</t>
  </si>
  <si>
    <t>A2</t>
  </si>
  <si>
    <t>A3</t>
  </si>
  <si>
    <t>A4</t>
  </si>
  <si>
    <t>A5</t>
  </si>
  <si>
    <t>FWHM</t>
  </si>
  <si>
    <t>Max Count</t>
  </si>
  <si>
    <t>Min Count</t>
  </si>
  <si>
    <t>Peak Column</t>
  </si>
  <si>
    <t>11-13-2011</t>
  </si>
  <si>
    <t>62-88</t>
  </si>
  <si>
    <t>11-06-2011</t>
  </si>
  <si>
    <t>5—30</t>
  </si>
  <si>
    <t>11-05-2011</t>
  </si>
  <si>
    <t>7/0</t>
  </si>
  <si>
    <t>13-38</t>
  </si>
  <si>
    <t>11-01-2011</t>
  </si>
  <si>
    <t>49-74</t>
  </si>
  <si>
    <t>10-31-2011</t>
  </si>
  <si>
    <t>57-84</t>
  </si>
  <si>
    <t>310-340</t>
  </si>
  <si>
    <t>10-30-2011</t>
  </si>
  <si>
    <t>66-92</t>
  </si>
  <si>
    <t>10-24-2011</t>
  </si>
  <si>
    <t>8/0</t>
  </si>
  <si>
    <t>0-26</t>
  </si>
  <si>
    <t>10-23-2011</t>
  </si>
  <si>
    <t>9-35</t>
  </si>
  <si>
    <t>309-339</t>
  </si>
  <si>
    <t>10-21-2011</t>
  </si>
  <si>
    <t>26-52</t>
  </si>
  <si>
    <t>308-338</t>
  </si>
  <si>
    <t>10-18-2011</t>
  </si>
  <si>
    <t>20-105</t>
  </si>
  <si>
    <t>317-323</t>
  </si>
  <si>
    <t>Avg Peak Column</t>
  </si>
  <si>
    <t>314-334</t>
  </si>
  <si>
    <t>313-343</t>
  </si>
  <si>
    <t>313-333</t>
  </si>
  <si>
    <t>304-354</t>
  </si>
  <si>
    <t>312-342</t>
  </si>
  <si>
    <t>310-343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</si>
</sst>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tabSelected="1" topLeftCell="D1" workbookViewId="0">
      <selection activeCell="S16" sqref="S16"/>
    </sheetView>
  </sheetViews>
  <sheetFormatPr defaultRowHeight="15" x14ac:dyDescent="0.25"/>
  <cols>
    <col min="1" max="1" width="18" customWidth="1"/>
    <col min="2" max="2" width="14.42578125" customWidth="1"/>
    <col min="3" max="3" width="11.28515625" customWidth="1"/>
    <col min="4" max="4" width="14.7109375" customWidth="1"/>
    <col min="5" max="5" width="12.5703125" customWidth="1"/>
    <col min="6" max="6" width="11" customWidth="1"/>
    <col min="7" max="7" width="10" customWidth="1"/>
    <col min="8" max="8" width="10.42578125" customWidth="1"/>
    <col min="9" max="9" width="11.42578125" customWidth="1"/>
    <col min="10" max="10" width="11" customWidth="1"/>
    <col min="11" max="11" width="9.85546875" customWidth="1"/>
    <col min="12" max="12" width="10.28515625" customWidth="1"/>
    <col min="13" max="13" width="11.140625" customWidth="1"/>
    <col min="14" max="14" width="10" customWidth="1"/>
    <col min="15" max="15" width="10.42578125" customWidth="1"/>
    <col min="16" max="16" width="11.140625" customWidth="1"/>
    <col min="17" max="17" width="10.5703125" customWidth="1"/>
    <col min="18" max="18" width="15.28515625" customWidth="1"/>
  </cols>
  <sheetData>
    <row r="1" spans="1:19" x14ac:dyDescent="0.25">
      <c r="A1" t="s">
        <v>0</v>
      </c>
      <c r="B1" t="s">
        <v>1</v>
      </c>
      <c r="D1" t="s">
        <v>1</v>
      </c>
      <c r="F1" t="s">
        <v>1</v>
      </c>
      <c r="H1" t="s">
        <v>1</v>
      </c>
      <c r="J1" t="s">
        <v>1</v>
      </c>
      <c r="L1" t="s">
        <v>1</v>
      </c>
      <c r="N1" t="s">
        <v>1</v>
      </c>
      <c r="P1" t="s">
        <v>1</v>
      </c>
    </row>
    <row r="2" spans="1:19" x14ac:dyDescent="0.25">
      <c r="A2" t="s">
        <v>2</v>
      </c>
      <c r="B2" t="s">
        <v>3</v>
      </c>
      <c r="D2" s="1">
        <v>6.1</v>
      </c>
      <c r="F2">
        <v>6.2</v>
      </c>
      <c r="H2">
        <v>6.3</v>
      </c>
      <c r="J2">
        <v>6.4</v>
      </c>
      <c r="L2">
        <v>6.5</v>
      </c>
      <c r="N2">
        <v>6.6</v>
      </c>
      <c r="P2">
        <v>6.7</v>
      </c>
    </row>
    <row r="3" spans="1:19" x14ac:dyDescent="0.25">
      <c r="A3" t="s">
        <v>4</v>
      </c>
      <c r="B3" t="s">
        <v>5</v>
      </c>
      <c r="D3" t="s">
        <v>5</v>
      </c>
      <c r="F3" t="s">
        <v>5</v>
      </c>
      <c r="H3" t="s">
        <v>5</v>
      </c>
      <c r="J3" t="s">
        <v>5</v>
      </c>
      <c r="L3" t="s">
        <v>5</v>
      </c>
      <c r="N3" t="s">
        <v>5</v>
      </c>
      <c r="P3" t="s">
        <v>5</v>
      </c>
    </row>
    <row r="4" spans="1:19" x14ac:dyDescent="0.25">
      <c r="A4" t="s">
        <v>6</v>
      </c>
      <c r="B4" t="s">
        <v>46</v>
      </c>
      <c r="D4" t="s">
        <v>46</v>
      </c>
      <c r="F4" t="s">
        <v>46</v>
      </c>
      <c r="H4" t="s">
        <v>46</v>
      </c>
      <c r="J4" t="s">
        <v>46</v>
      </c>
      <c r="L4" t="s">
        <v>46</v>
      </c>
      <c r="N4" t="s">
        <v>46</v>
      </c>
      <c r="P4" t="s">
        <v>46</v>
      </c>
    </row>
    <row r="5" spans="1:19" x14ac:dyDescent="0.25">
      <c r="A5" t="s">
        <v>7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  <c r="Q5" t="s">
        <v>8</v>
      </c>
    </row>
    <row r="6" spans="1:19" x14ac:dyDescent="0.25">
      <c r="A6" t="s">
        <v>9</v>
      </c>
      <c r="B6">
        <v>125.705</v>
      </c>
      <c r="C6">
        <v>3.2508400000000002</v>
      </c>
      <c r="D6">
        <v>321.25299999999999</v>
      </c>
      <c r="E6">
        <v>8.7961799999999997</v>
      </c>
      <c r="F6">
        <v>304.108</v>
      </c>
      <c r="G6">
        <v>8.4341000000000008</v>
      </c>
      <c r="H6">
        <v>312.25299999999999</v>
      </c>
      <c r="I6">
        <v>7.7017499999999997</v>
      </c>
      <c r="J6">
        <v>328.42099999999999</v>
      </c>
      <c r="K6">
        <v>9.1843500000000002</v>
      </c>
      <c r="L6">
        <v>293.67500000000001</v>
      </c>
      <c r="M6">
        <v>9.68248</v>
      </c>
      <c r="N6">
        <v>23.992899999999999</v>
      </c>
      <c r="O6">
        <v>1.4519500000000001</v>
      </c>
      <c r="P6">
        <v>126.306</v>
      </c>
      <c r="Q6">
        <v>5.2221799999999998</v>
      </c>
    </row>
    <row r="7" spans="1:19" x14ac:dyDescent="0.25">
      <c r="A7" t="s">
        <v>10</v>
      </c>
      <c r="B7">
        <v>14.8912</v>
      </c>
      <c r="C7">
        <v>5.6840099999999998E-2</v>
      </c>
      <c r="D7">
        <v>14.733499999999999</v>
      </c>
      <c r="E7">
        <v>6.0097699999999997E-2</v>
      </c>
      <c r="F7">
        <v>14.764200000000001</v>
      </c>
      <c r="G7">
        <v>6.0272300000000001E-2</v>
      </c>
      <c r="H7">
        <v>14.6059</v>
      </c>
      <c r="I7">
        <v>5.4619599999999997E-2</v>
      </c>
      <c r="J7">
        <v>14.448399999999999</v>
      </c>
      <c r="K7">
        <v>6.1878099999999998E-2</v>
      </c>
      <c r="L7">
        <v>14.178000000000001</v>
      </c>
      <c r="M7">
        <v>7.2189100000000006E-2</v>
      </c>
      <c r="N7">
        <v>14.0017</v>
      </c>
      <c r="O7">
        <v>0.13491400000000001</v>
      </c>
      <c r="P7">
        <v>13.8287</v>
      </c>
      <c r="Q7">
        <v>8.9437500000000003E-2</v>
      </c>
    </row>
    <row r="8" spans="1:19" x14ac:dyDescent="0.25">
      <c r="A8" t="s">
        <v>11</v>
      </c>
      <c r="B8">
        <v>2.2631999999999999</v>
      </c>
      <c r="C8">
        <v>7.4689400000000003E-2</v>
      </c>
      <c r="D8">
        <v>2.2444600000000001</v>
      </c>
      <c r="E8">
        <v>7.8830999999999998E-2</v>
      </c>
      <c r="F8">
        <v>2.2008200000000002</v>
      </c>
      <c r="G8">
        <v>7.8462400000000002E-2</v>
      </c>
      <c r="H8">
        <v>2.28403</v>
      </c>
      <c r="I8">
        <v>7.2107000000000004E-2</v>
      </c>
      <c r="J8">
        <v>2.27067</v>
      </c>
      <c r="K8">
        <v>8.1472100000000006E-2</v>
      </c>
      <c r="L8">
        <v>2.2171400000000001</v>
      </c>
      <c r="M8">
        <v>9.3856599999999998E-2</v>
      </c>
      <c r="N8">
        <v>2.2826499999999998</v>
      </c>
      <c r="O8">
        <v>0.17680299999999999</v>
      </c>
      <c r="P8">
        <v>2.1779799999999998</v>
      </c>
      <c r="Q8">
        <v>0.11455700000000001</v>
      </c>
    </row>
    <row r="9" spans="1:19" x14ac:dyDescent="0.25">
      <c r="A9" t="s">
        <v>12</v>
      </c>
      <c r="B9">
        <v>590.62599999999998</v>
      </c>
      <c r="C9">
        <v>2.4176799999999998</v>
      </c>
      <c r="D9">
        <v>886.79499999999996</v>
      </c>
      <c r="E9">
        <v>6.5156299999999998</v>
      </c>
      <c r="F9">
        <v>879.44799999999998</v>
      </c>
      <c r="G9">
        <v>6.2396799999999999</v>
      </c>
      <c r="H9">
        <v>887.58399999999995</v>
      </c>
      <c r="I9">
        <v>5.6980300000000002</v>
      </c>
      <c r="J9">
        <v>987.74400000000003</v>
      </c>
      <c r="K9">
        <v>6.7692800000000002</v>
      </c>
      <c r="L9">
        <v>908.04399999999998</v>
      </c>
      <c r="M9">
        <v>7.0800599999999996</v>
      </c>
      <c r="N9">
        <v>135.41200000000001</v>
      </c>
      <c r="O9">
        <v>1.0605500000000001</v>
      </c>
      <c r="P9">
        <v>532.05999999999995</v>
      </c>
      <c r="Q9">
        <v>3.7823699999999998</v>
      </c>
    </row>
    <row r="10" spans="1:19" x14ac:dyDescent="0.25">
      <c r="A10" t="s">
        <v>13</v>
      </c>
      <c r="B10">
        <v>0.14937900000000001</v>
      </c>
      <c r="C10">
        <v>0.519845</v>
      </c>
      <c r="D10">
        <v>0.75607899999999995</v>
      </c>
      <c r="E10">
        <v>1.3997599999999999</v>
      </c>
      <c r="F10">
        <v>0.37347399999999997</v>
      </c>
      <c r="G10">
        <v>1.3274600000000001</v>
      </c>
      <c r="H10">
        <v>0.33867199999999997</v>
      </c>
      <c r="I10">
        <v>1.23475</v>
      </c>
      <c r="J10">
        <v>0.72431000000000001</v>
      </c>
      <c r="K10">
        <v>1.4637199999999999</v>
      </c>
      <c r="L10">
        <v>0.215693</v>
      </c>
      <c r="M10">
        <v>1.5095700000000001</v>
      </c>
      <c r="N10">
        <v>-0.35188199999999997</v>
      </c>
      <c r="O10">
        <v>0.228488</v>
      </c>
      <c r="P10">
        <v>1.1560299999999999</v>
      </c>
      <c r="Q10">
        <v>0.79221699999999995</v>
      </c>
    </row>
    <row r="11" spans="1:19" x14ac:dyDescent="0.25">
      <c r="A11" t="s">
        <v>14</v>
      </c>
      <c r="B11">
        <v>3.0077099999999999E-2</v>
      </c>
      <c r="C11">
        <v>1.7097899999999999E-2</v>
      </c>
      <c r="D11">
        <v>1.50943E-2</v>
      </c>
      <c r="E11">
        <v>4.6148399999999999E-2</v>
      </c>
      <c r="F11">
        <v>3.04333E-2</v>
      </c>
      <c r="G11">
        <v>4.3724199999999998E-2</v>
      </c>
      <c r="H11">
        <v>4.2349900000000003E-2</v>
      </c>
      <c r="I11">
        <v>4.08052E-2</v>
      </c>
      <c r="J11">
        <v>3.3718499999999998E-2</v>
      </c>
      <c r="K11">
        <v>4.8484899999999997E-2</v>
      </c>
      <c r="L11">
        <v>3.4298799999999997E-2</v>
      </c>
      <c r="M11">
        <v>5.0169600000000002E-2</v>
      </c>
      <c r="N11">
        <v>1.7981799999999999E-2</v>
      </c>
      <c r="O11">
        <v>7.6208700000000001E-3</v>
      </c>
      <c r="P11">
        <v>1.08282E-3</v>
      </c>
      <c r="Q11">
        <v>2.6432500000000001E-2</v>
      </c>
    </row>
    <row r="12" spans="1:19" x14ac:dyDescent="0.25">
      <c r="A12" t="s">
        <v>15</v>
      </c>
      <c r="B12">
        <f>2*SQRT(LN(2))*B8</f>
        <v>3.7684751919442028</v>
      </c>
      <c r="D12">
        <f>2*SQRT(LN(2))*D8</f>
        <v>3.7372710451180127</v>
      </c>
      <c r="F12">
        <f>2*SQRT(LN(2))*F8</f>
        <v>3.6646056786561689</v>
      </c>
      <c r="H12">
        <f>2*SQRT(LN(2))*H8</f>
        <v>3.8031594170450327</v>
      </c>
      <c r="J12">
        <f>2*SQRT(LN(2))*J8</f>
        <v>3.7809135578348987</v>
      </c>
      <c r="L12">
        <f>2*SQRT(LN(2))*L8</f>
        <v>3.691780261164356</v>
      </c>
      <c r="N12">
        <f>2*SQRT(LN(2))*N8</f>
        <v>3.800861566318237</v>
      </c>
      <c r="P12">
        <f>2*SQRT(LN(2))*P8</f>
        <v>3.6265745840184844</v>
      </c>
    </row>
    <row r="13" spans="1:19" x14ac:dyDescent="0.25">
      <c r="A13" t="s">
        <v>16</v>
      </c>
      <c r="B13">
        <v>722.04</v>
      </c>
      <c r="D13">
        <v>1208.4000000000001</v>
      </c>
      <c r="F13">
        <v>1182.28</v>
      </c>
      <c r="H13">
        <v>1196</v>
      </c>
      <c r="J13">
        <v>1323.16</v>
      </c>
      <c r="L13">
        <v>1196.72</v>
      </c>
      <c r="N13">
        <v>158.72</v>
      </c>
      <c r="P13">
        <v>677.8</v>
      </c>
    </row>
    <row r="14" spans="1:19" x14ac:dyDescent="0.25">
      <c r="A14" t="s">
        <v>17</v>
      </c>
      <c r="B14">
        <v>587.91999999999996</v>
      </c>
      <c r="D14">
        <v>879.8</v>
      </c>
      <c r="F14">
        <v>875.84</v>
      </c>
      <c r="H14">
        <v>878.88</v>
      </c>
      <c r="J14">
        <v>981.96</v>
      </c>
      <c r="L14">
        <v>902.64</v>
      </c>
      <c r="N14">
        <v>132.4</v>
      </c>
      <c r="P14">
        <v>532.4</v>
      </c>
      <c r="R14" t="s">
        <v>45</v>
      </c>
    </row>
    <row r="15" spans="1:19" x14ac:dyDescent="0.25">
      <c r="A15" t="s">
        <v>18</v>
      </c>
      <c r="B15">
        <v>328.89100000000002</v>
      </c>
      <c r="D15">
        <v>328.733</v>
      </c>
      <c r="F15">
        <v>328.76400000000001</v>
      </c>
      <c r="H15">
        <v>328.60599999999999</v>
      </c>
      <c r="J15">
        <v>328.44799999999998</v>
      </c>
      <c r="L15">
        <v>328.178</v>
      </c>
      <c r="N15">
        <v>328.00200000000001</v>
      </c>
      <c r="P15">
        <v>327.82900000000001</v>
      </c>
      <c r="R15">
        <f>(SUM(B15:P15)-MAX(B15:P15)-MIN(B15:P15))/6</f>
        <v>328.45516666666668</v>
      </c>
      <c r="S15">
        <f>SUM(D15:H15)/3</f>
        <v>328.70100000000002</v>
      </c>
    </row>
    <row r="18" spans="1:10" x14ac:dyDescent="0.25">
      <c r="A18" t="s">
        <v>0</v>
      </c>
      <c r="B18" t="s">
        <v>19</v>
      </c>
      <c r="D18" t="s">
        <v>19</v>
      </c>
      <c r="F18" t="s">
        <v>19</v>
      </c>
      <c r="H18" t="s">
        <v>19</v>
      </c>
    </row>
    <row r="19" spans="1:10" x14ac:dyDescent="0.25">
      <c r="A19" t="s">
        <v>2</v>
      </c>
      <c r="B19" t="s">
        <v>3</v>
      </c>
      <c r="D19">
        <v>6.1</v>
      </c>
      <c r="F19">
        <v>6.2</v>
      </c>
      <c r="H19">
        <v>6.3</v>
      </c>
    </row>
    <row r="20" spans="1:10" x14ac:dyDescent="0.25">
      <c r="A20" t="s">
        <v>4</v>
      </c>
      <c r="B20" t="s">
        <v>20</v>
      </c>
      <c r="D20" t="s">
        <v>20</v>
      </c>
      <c r="F20" t="s">
        <v>20</v>
      </c>
      <c r="H20" t="s">
        <v>20</v>
      </c>
    </row>
    <row r="21" spans="1:10" x14ac:dyDescent="0.25">
      <c r="A21" t="s">
        <v>6</v>
      </c>
      <c r="B21" t="s">
        <v>47</v>
      </c>
      <c r="D21" t="s">
        <v>47</v>
      </c>
      <c r="F21" t="s">
        <v>47</v>
      </c>
      <c r="H21" t="s">
        <v>47</v>
      </c>
    </row>
    <row r="22" spans="1:10" x14ac:dyDescent="0.25">
      <c r="A22" t="s">
        <v>7</v>
      </c>
      <c r="C22" t="s">
        <v>8</v>
      </c>
      <c r="E22" t="s">
        <v>8</v>
      </c>
      <c r="G22" t="s">
        <v>8</v>
      </c>
      <c r="I22" t="s">
        <v>8</v>
      </c>
    </row>
    <row r="23" spans="1:10" x14ac:dyDescent="0.25">
      <c r="A23" t="s">
        <v>9</v>
      </c>
      <c r="B23">
        <v>587.53899999999999</v>
      </c>
      <c r="C23">
        <v>12.629099999999999</v>
      </c>
      <c r="D23">
        <v>1511.34</v>
      </c>
      <c r="E23">
        <v>38.382199999999997</v>
      </c>
      <c r="F23">
        <v>1426.79</v>
      </c>
      <c r="G23">
        <v>37.119999999999997</v>
      </c>
      <c r="H23">
        <v>14471.03</v>
      </c>
      <c r="I23">
        <v>38.747700000000002</v>
      </c>
    </row>
    <row r="24" spans="1:10" x14ac:dyDescent="0.25">
      <c r="A24" t="s">
        <v>10</v>
      </c>
      <c r="B24">
        <v>15.699299999999999</v>
      </c>
      <c r="C24">
        <v>4.5532599999999999E-2</v>
      </c>
      <c r="D24">
        <v>15.7133</v>
      </c>
      <c r="E24">
        <v>5.4777899999999997E-2</v>
      </c>
      <c r="F24">
        <v>15.720700000000001</v>
      </c>
      <c r="G24">
        <v>5.6265999999999997E-2</v>
      </c>
      <c r="H24">
        <v>15.5914</v>
      </c>
      <c r="I24">
        <v>5.8036900000000002E-2</v>
      </c>
    </row>
    <row r="25" spans="1:10" x14ac:dyDescent="0.25">
      <c r="A25" t="s">
        <v>11</v>
      </c>
      <c r="B25">
        <v>2.1031399999999998</v>
      </c>
      <c r="C25">
        <v>5.8034200000000001E-2</v>
      </c>
      <c r="D25">
        <v>2.1617799999999998</v>
      </c>
      <c r="E25">
        <v>7.0594100000000007E-2</v>
      </c>
      <c r="F25">
        <v>2.1619299999999999</v>
      </c>
      <c r="G25">
        <v>7.2534199999999993E-2</v>
      </c>
      <c r="H25">
        <v>2.1654300000000002</v>
      </c>
      <c r="I25">
        <v>7.4941599999999997E-2</v>
      </c>
    </row>
    <row r="26" spans="1:10" x14ac:dyDescent="0.25">
      <c r="A26" t="s">
        <v>12</v>
      </c>
      <c r="B26">
        <v>874.28099999999995</v>
      </c>
      <c r="C26">
        <v>9.4510000000000005</v>
      </c>
      <c r="D26">
        <v>2343.69</v>
      </c>
      <c r="E26">
        <v>28.9222</v>
      </c>
      <c r="F26">
        <v>2218.25</v>
      </c>
      <c r="G26">
        <v>28.035699999999999</v>
      </c>
      <c r="H26">
        <v>2248.13</v>
      </c>
      <c r="I26">
        <v>29.130800000000001</v>
      </c>
    </row>
    <row r="27" spans="1:10" x14ac:dyDescent="0.25">
      <c r="A27" t="s">
        <v>13</v>
      </c>
      <c r="B27">
        <v>-1.58769</v>
      </c>
      <c r="C27">
        <v>1.94791</v>
      </c>
      <c r="D27">
        <v>-4.4511799999999999</v>
      </c>
      <c r="E27">
        <v>6.0369000000000002</v>
      </c>
      <c r="F27">
        <v>-6.2891300000000001</v>
      </c>
      <c r="G27">
        <v>5.8535599999999999</v>
      </c>
      <c r="H27">
        <v>-5.3969899999999997</v>
      </c>
      <c r="I27">
        <v>6.1007300000000004</v>
      </c>
    </row>
    <row r="28" spans="1:10" x14ac:dyDescent="0.25">
      <c r="A28" t="s">
        <v>14</v>
      </c>
      <c r="B28">
        <v>5.7354299999999997E-2</v>
      </c>
      <c r="C28">
        <v>6.3218999999999997E-2</v>
      </c>
      <c r="D28">
        <v>0.247997</v>
      </c>
      <c r="E28">
        <v>0.19591900000000001</v>
      </c>
      <c r="F28">
        <v>0.30187799999999998</v>
      </c>
      <c r="G28">
        <v>0.18994800000000001</v>
      </c>
      <c r="H28">
        <v>0.27441700000000002</v>
      </c>
      <c r="I28">
        <v>0.19836400000000001</v>
      </c>
    </row>
    <row r="29" spans="1:10" x14ac:dyDescent="0.25">
      <c r="A29" t="s">
        <v>15</v>
      </c>
      <c r="B29">
        <f>2*SQRT(LN(2))*B25</f>
        <v>3.5019578098204001</v>
      </c>
      <c r="D29">
        <f>2*SQRT(LN(2))*D25</f>
        <v>3.5995998146169752</v>
      </c>
      <c r="F29">
        <f>2*SQRT(LN(2))*F25</f>
        <v>3.5998495810003224</v>
      </c>
      <c r="H29">
        <f>2*SQRT(LN(2))*H25</f>
        <v>3.6056774632784268</v>
      </c>
    </row>
    <row r="30" spans="1:10" x14ac:dyDescent="0.25">
      <c r="A30" t="s">
        <v>16</v>
      </c>
      <c r="B30">
        <v>1424.63</v>
      </c>
      <c r="D30">
        <v>3770.19</v>
      </c>
      <c r="F30">
        <v>3532</v>
      </c>
      <c r="H30">
        <v>3592.33</v>
      </c>
    </row>
    <row r="31" spans="1:10" x14ac:dyDescent="0.25">
      <c r="A31" t="s">
        <v>17</v>
      </c>
      <c r="B31">
        <v>861.92600000000004</v>
      </c>
      <c r="D31">
        <v>2314.67</v>
      </c>
      <c r="F31">
        <v>2187.19</v>
      </c>
      <c r="H31">
        <v>2224.37</v>
      </c>
      <c r="J31" t="s">
        <v>45</v>
      </c>
    </row>
    <row r="32" spans="1:10" x14ac:dyDescent="0.25">
      <c r="A32" t="s">
        <v>18</v>
      </c>
      <c r="B32">
        <v>328.69900000000001</v>
      </c>
      <c r="D32">
        <v>328.71300000000002</v>
      </c>
      <c r="F32">
        <v>328.721</v>
      </c>
      <c r="H32">
        <v>328.59100000000001</v>
      </c>
      <c r="J32">
        <f>(SUM(B32:H32)-MAX(B32:H32)-MIN(B32:H32))/2</f>
        <v>328.70600000000007</v>
      </c>
    </row>
    <row r="35" spans="1:10" x14ac:dyDescent="0.25">
      <c r="A35" t="s">
        <v>0</v>
      </c>
      <c r="B35" t="s">
        <v>21</v>
      </c>
      <c r="D35" t="s">
        <v>21</v>
      </c>
      <c r="F35" t="s">
        <v>21</v>
      </c>
    </row>
    <row r="36" spans="1:10" x14ac:dyDescent="0.25">
      <c r="A36" t="s">
        <v>2</v>
      </c>
      <c r="B36">
        <v>7</v>
      </c>
      <c r="D36">
        <v>7.1</v>
      </c>
      <c r="F36">
        <v>7.2</v>
      </c>
    </row>
    <row r="37" spans="1:10" x14ac:dyDescent="0.25">
      <c r="A37" t="s">
        <v>4</v>
      </c>
      <c r="B37" t="s">
        <v>22</v>
      </c>
      <c r="D37" t="s">
        <v>22</v>
      </c>
      <c r="F37" t="s">
        <v>22</v>
      </c>
    </row>
    <row r="38" spans="1:10" x14ac:dyDescent="0.25">
      <c r="A38" t="s">
        <v>6</v>
      </c>
      <c r="B38" t="s">
        <v>48</v>
      </c>
      <c r="D38" t="s">
        <v>48</v>
      </c>
      <c r="F38" t="s">
        <v>48</v>
      </c>
    </row>
    <row r="39" spans="1:10" x14ac:dyDescent="0.25">
      <c r="A39" t="s">
        <v>7</v>
      </c>
      <c r="C39" t="s">
        <v>8</v>
      </c>
      <c r="E39" t="s">
        <v>8</v>
      </c>
      <c r="G39" t="s">
        <v>8</v>
      </c>
    </row>
    <row r="40" spans="1:10" x14ac:dyDescent="0.25">
      <c r="A40" t="s">
        <v>9</v>
      </c>
      <c r="B40">
        <v>786.20699999999999</v>
      </c>
      <c r="C40">
        <v>15.3163</v>
      </c>
      <c r="D40">
        <v>2045.87</v>
      </c>
      <c r="E40">
        <v>47.517600000000002</v>
      </c>
      <c r="F40">
        <v>1942.07</v>
      </c>
      <c r="G40">
        <v>50.963299999999997</v>
      </c>
    </row>
    <row r="41" spans="1:10" x14ac:dyDescent="0.25">
      <c r="A41" t="s">
        <v>10</v>
      </c>
      <c r="B41">
        <v>14.970800000000001</v>
      </c>
      <c r="C41">
        <v>4.1277700000000001E-2</v>
      </c>
      <c r="D41">
        <v>15.0137</v>
      </c>
      <c r="E41">
        <v>4.9616899999999999E-2</v>
      </c>
      <c r="F41">
        <v>15.0212</v>
      </c>
      <c r="G41">
        <v>5.6052100000000001E-2</v>
      </c>
    </row>
    <row r="42" spans="1:10" x14ac:dyDescent="0.25">
      <c r="A42" t="s">
        <v>11</v>
      </c>
      <c r="B42">
        <v>2.1155599999999999</v>
      </c>
      <c r="C42">
        <v>5.28548E-2</v>
      </c>
      <c r="D42">
        <v>2.1395900000000001</v>
      </c>
      <c r="E42">
        <v>6.38595E-2</v>
      </c>
      <c r="F42">
        <v>2.1345100000000001</v>
      </c>
      <c r="G42">
        <v>7.2125900000000007E-2</v>
      </c>
    </row>
    <row r="43" spans="1:10" x14ac:dyDescent="0.25">
      <c r="A43" t="s">
        <v>12</v>
      </c>
      <c r="B43">
        <v>331.31</v>
      </c>
      <c r="C43">
        <v>11.2927</v>
      </c>
      <c r="D43">
        <v>739.26700000000005</v>
      </c>
      <c r="E43">
        <v>35.160400000000003</v>
      </c>
      <c r="F43">
        <v>709.98900000000003</v>
      </c>
      <c r="G43">
        <v>37.7119</v>
      </c>
    </row>
    <row r="44" spans="1:10" x14ac:dyDescent="0.25">
      <c r="A44" t="s">
        <v>13</v>
      </c>
      <c r="B44">
        <v>-2.8328699999999998E-2</v>
      </c>
      <c r="C44">
        <v>2.3532500000000001</v>
      </c>
      <c r="D44">
        <v>0.31640200000000002</v>
      </c>
      <c r="E44">
        <v>7.3694800000000003</v>
      </c>
      <c r="F44">
        <v>0.118756</v>
      </c>
      <c r="G44">
        <v>7.9017600000000003</v>
      </c>
    </row>
    <row r="45" spans="1:10" x14ac:dyDescent="0.25">
      <c r="A45" t="s">
        <v>14</v>
      </c>
      <c r="B45">
        <v>9.0981400000000004E-2</v>
      </c>
      <c r="C45">
        <v>7.7208399999999996E-2</v>
      </c>
      <c r="D45">
        <v>0.31032100000000001</v>
      </c>
      <c r="E45">
        <v>0.24168999999999999</v>
      </c>
      <c r="F45">
        <v>0.30197000000000002</v>
      </c>
      <c r="G45">
        <v>0.25911600000000001</v>
      </c>
    </row>
    <row r="46" spans="1:10" x14ac:dyDescent="0.25">
      <c r="A46" t="s">
        <v>15</v>
      </c>
      <c r="B46">
        <f>2*SQRT(LN(2))*B42</f>
        <v>3.5226384663615575</v>
      </c>
      <c r="D46">
        <f>2*SQRT(LN(2))*D42</f>
        <v>3.562651040973797</v>
      </c>
      <c r="F46">
        <f>2*SQRT(LN(2))*F42</f>
        <v>3.5541922861244348</v>
      </c>
    </row>
    <row r="47" spans="1:10" x14ac:dyDescent="0.25">
      <c r="A47" t="s">
        <v>16</v>
      </c>
      <c r="B47">
        <v>1107.42</v>
      </c>
      <c r="D47">
        <v>2741.27</v>
      </c>
      <c r="F47">
        <v>2596.35</v>
      </c>
    </row>
    <row r="48" spans="1:10" x14ac:dyDescent="0.25">
      <c r="A48" t="s">
        <v>17</v>
      </c>
      <c r="B48">
        <v>320.654</v>
      </c>
      <c r="D48">
        <v>714.38499999999999</v>
      </c>
      <c r="F48">
        <v>687.154</v>
      </c>
      <c r="J48" t="s">
        <v>45</v>
      </c>
    </row>
    <row r="49" spans="1:10" x14ac:dyDescent="0.25">
      <c r="A49" t="s">
        <v>18</v>
      </c>
      <c r="B49">
        <v>327.971</v>
      </c>
      <c r="D49">
        <v>328.01400000000001</v>
      </c>
      <c r="F49">
        <v>328.02100000000002</v>
      </c>
      <c r="J49">
        <f>SUM(B49:F49)/3</f>
        <v>328.00200000000001</v>
      </c>
    </row>
    <row r="52" spans="1:10" x14ac:dyDescent="0.25">
      <c r="A52" t="s">
        <v>0</v>
      </c>
      <c r="B52" t="s">
        <v>23</v>
      </c>
      <c r="D52" t="s">
        <v>23</v>
      </c>
      <c r="F52" t="s">
        <v>23</v>
      </c>
    </row>
    <row r="53" spans="1:10" x14ac:dyDescent="0.25">
      <c r="A53" t="s">
        <v>2</v>
      </c>
      <c r="B53" t="s">
        <v>24</v>
      </c>
      <c r="D53">
        <v>7.1</v>
      </c>
      <c r="F53">
        <v>7.2</v>
      </c>
    </row>
    <row r="54" spans="1:10" x14ac:dyDescent="0.25">
      <c r="A54" t="s">
        <v>4</v>
      </c>
      <c r="B54" t="s">
        <v>25</v>
      </c>
      <c r="D54" t="s">
        <v>25</v>
      </c>
      <c r="F54" t="s">
        <v>25</v>
      </c>
    </row>
    <row r="55" spans="1:10" x14ac:dyDescent="0.25">
      <c r="A55" t="s">
        <v>6</v>
      </c>
      <c r="B55" t="s">
        <v>49</v>
      </c>
      <c r="D55" t="s">
        <v>49</v>
      </c>
      <c r="F55" t="s">
        <v>49</v>
      </c>
    </row>
    <row r="56" spans="1:10" x14ac:dyDescent="0.25">
      <c r="A56" t="s">
        <v>7</v>
      </c>
      <c r="C56" t="s">
        <v>8</v>
      </c>
      <c r="E56" t="s">
        <v>8</v>
      </c>
      <c r="G56" t="s">
        <v>8</v>
      </c>
    </row>
    <row r="57" spans="1:10" x14ac:dyDescent="0.25">
      <c r="A57" t="s">
        <v>9</v>
      </c>
      <c r="B57">
        <v>809.96299999999997</v>
      </c>
      <c r="C57">
        <v>60.136499999999998</v>
      </c>
      <c r="D57">
        <v>2107.1799999999998</v>
      </c>
      <c r="E57">
        <v>37.519599999999997</v>
      </c>
      <c r="F57">
        <v>1990.01</v>
      </c>
      <c r="G57">
        <v>38.373399999999997</v>
      </c>
    </row>
    <row r="58" spans="1:10" x14ac:dyDescent="0.25">
      <c r="A58" t="s">
        <v>10</v>
      </c>
      <c r="B58">
        <v>23.642900000000001</v>
      </c>
      <c r="C58">
        <v>0.179955</v>
      </c>
      <c r="D58">
        <v>24.060500000000001</v>
      </c>
      <c r="E58">
        <v>4.13385E-2</v>
      </c>
      <c r="F58">
        <v>24.0701</v>
      </c>
      <c r="G58">
        <v>4.44716E-2</v>
      </c>
    </row>
    <row r="59" spans="1:10" x14ac:dyDescent="0.25">
      <c r="A59" t="s">
        <v>11</v>
      </c>
      <c r="B59">
        <v>2.2164799999999998</v>
      </c>
      <c r="C59">
        <v>0.20410200000000001</v>
      </c>
      <c r="D59">
        <v>2.1042700000000001</v>
      </c>
      <c r="E59">
        <v>4.6556199999999999E-2</v>
      </c>
      <c r="F59">
        <v>2.0866699999999998</v>
      </c>
      <c r="G59">
        <v>5.0025300000000002E-2</v>
      </c>
    </row>
    <row r="60" spans="1:10" x14ac:dyDescent="0.25">
      <c r="A60" t="s">
        <v>12</v>
      </c>
      <c r="B60">
        <v>579.11400000000003</v>
      </c>
      <c r="C60">
        <v>41.8292</v>
      </c>
      <c r="D60">
        <v>329.29399999999998</v>
      </c>
      <c r="E60">
        <v>23.465800000000002</v>
      </c>
      <c r="F60">
        <v>343.91699999999997</v>
      </c>
      <c r="G60">
        <v>23.9191</v>
      </c>
    </row>
    <row r="61" spans="1:10" x14ac:dyDescent="0.25">
      <c r="A61" t="s">
        <v>13</v>
      </c>
      <c r="B61">
        <v>31.171700000000001</v>
      </c>
      <c r="C61">
        <v>4.2860500000000004</v>
      </c>
      <c r="D61">
        <v>2.4803799999999998</v>
      </c>
      <c r="E61">
        <v>2.5075599999999998</v>
      </c>
      <c r="F61">
        <v>2.43845</v>
      </c>
      <c r="G61">
        <v>2.5523699999999998</v>
      </c>
    </row>
    <row r="62" spans="1:10" x14ac:dyDescent="0.25">
      <c r="A62" t="s">
        <v>14</v>
      </c>
      <c r="B62">
        <v>-0.65065799999999996</v>
      </c>
      <c r="C62">
        <v>8.12586E-2</v>
      </c>
      <c r="D62">
        <v>4.0143499999999999E-2</v>
      </c>
      <c r="E62">
        <v>4.9226399999999997E-2</v>
      </c>
      <c r="F62">
        <v>6.0697300000000003E-2</v>
      </c>
      <c r="G62">
        <v>5.0097700000000002E-2</v>
      </c>
    </row>
    <row r="63" spans="1:10" x14ac:dyDescent="0.25">
      <c r="A63" t="s">
        <v>15</v>
      </c>
      <c r="B63">
        <f>2*SQRT(LN(2))*B59</f>
        <v>3.6906812890776273</v>
      </c>
      <c r="D63">
        <f>2*SQRT(LN(2))*D59</f>
        <v>3.5038393832416173</v>
      </c>
      <c r="F63">
        <f>2*SQRT(LN(2))*F59</f>
        <v>3.4745334609288658</v>
      </c>
    </row>
    <row r="64" spans="1:10" x14ac:dyDescent="0.25">
      <c r="A64" t="s">
        <v>16</v>
      </c>
      <c r="B64">
        <v>1732.42</v>
      </c>
      <c r="D64">
        <v>2367.69</v>
      </c>
      <c r="F64">
        <v>2274.5</v>
      </c>
    </row>
    <row r="65" spans="1:10" x14ac:dyDescent="0.25">
      <c r="A65" t="s">
        <v>17</v>
      </c>
      <c r="B65">
        <v>489.5</v>
      </c>
      <c r="D65">
        <v>321.11500000000001</v>
      </c>
      <c r="F65">
        <v>331.423</v>
      </c>
      <c r="J65" t="s">
        <v>45</v>
      </c>
    </row>
    <row r="66" spans="1:10" x14ac:dyDescent="0.25">
      <c r="A66" t="s">
        <v>18</v>
      </c>
      <c r="B66">
        <v>327.64299999999997</v>
      </c>
      <c r="D66">
        <v>328.06099999999998</v>
      </c>
      <c r="F66">
        <v>328.07</v>
      </c>
      <c r="J66">
        <f>SUM(B66:F66)/3</f>
        <v>327.92466666666661</v>
      </c>
    </row>
    <row r="69" spans="1:10" x14ac:dyDescent="0.25">
      <c r="A69" t="s">
        <v>0</v>
      </c>
      <c r="B69" t="s">
        <v>26</v>
      </c>
      <c r="D69" t="s">
        <v>26</v>
      </c>
      <c r="F69" t="s">
        <v>26</v>
      </c>
    </row>
    <row r="70" spans="1:10" x14ac:dyDescent="0.25">
      <c r="A70" t="s">
        <v>2</v>
      </c>
      <c r="B70" t="s">
        <v>24</v>
      </c>
      <c r="D70">
        <v>7.1</v>
      </c>
      <c r="F70">
        <v>7.2</v>
      </c>
    </row>
    <row r="71" spans="1:10" x14ac:dyDescent="0.25">
      <c r="A71" t="s">
        <v>4</v>
      </c>
      <c r="B71" t="s">
        <v>27</v>
      </c>
      <c r="D71" t="s">
        <v>27</v>
      </c>
      <c r="F71" t="s">
        <v>27</v>
      </c>
    </row>
    <row r="72" spans="1:10" x14ac:dyDescent="0.25">
      <c r="A72" t="s">
        <v>6</v>
      </c>
      <c r="B72" t="s">
        <v>47</v>
      </c>
      <c r="D72" t="s">
        <v>47</v>
      </c>
      <c r="F72" t="s">
        <v>47</v>
      </c>
    </row>
    <row r="73" spans="1:10" x14ac:dyDescent="0.25">
      <c r="A73" t="s">
        <v>7</v>
      </c>
      <c r="C73" t="s">
        <v>8</v>
      </c>
      <c r="E73" t="s">
        <v>8</v>
      </c>
      <c r="G73" t="s">
        <v>8</v>
      </c>
    </row>
    <row r="74" spans="1:10" x14ac:dyDescent="0.25">
      <c r="A74" t="s">
        <v>9</v>
      </c>
      <c r="B74">
        <v>775.18799999999999</v>
      </c>
      <c r="C74">
        <v>34.840699999999998</v>
      </c>
      <c r="D74">
        <v>2101.84</v>
      </c>
      <c r="E74">
        <v>49.699399999999997</v>
      </c>
      <c r="F74">
        <v>1993.5</v>
      </c>
      <c r="G74">
        <v>51.522399999999998</v>
      </c>
    </row>
    <row r="75" spans="1:10" x14ac:dyDescent="0.25">
      <c r="A75" t="s">
        <v>10</v>
      </c>
      <c r="B75">
        <v>14.592000000000001</v>
      </c>
      <c r="C75">
        <v>9.4841499999999995E-2</v>
      </c>
      <c r="D75">
        <v>14.760300000000001</v>
      </c>
      <c r="E75">
        <v>5.0511300000000002E-2</v>
      </c>
      <c r="F75">
        <v>1437671</v>
      </c>
      <c r="G75">
        <v>5.4923300000000001E-2</v>
      </c>
    </row>
    <row r="76" spans="1:10" x14ac:dyDescent="0.25">
      <c r="A76" t="s">
        <v>11</v>
      </c>
      <c r="B76">
        <v>2.08683</v>
      </c>
      <c r="C76">
        <v>0.120923</v>
      </c>
      <c r="D76">
        <v>2.1367099999999999</v>
      </c>
      <c r="E76">
        <v>6.4969899999999997E-2</v>
      </c>
      <c r="F76">
        <v>2.1158000000000001</v>
      </c>
      <c r="G76">
        <v>7.0404900000000006E-2</v>
      </c>
    </row>
    <row r="77" spans="1:10" x14ac:dyDescent="0.25">
      <c r="A77" t="s">
        <v>12</v>
      </c>
      <c r="B77">
        <v>2555.48</v>
      </c>
      <c r="C77">
        <v>25.4436</v>
      </c>
      <c r="D77">
        <v>197.25</v>
      </c>
      <c r="E77">
        <v>36.567999999999998</v>
      </c>
      <c r="F77">
        <v>265.45100000000002</v>
      </c>
      <c r="G77">
        <v>37.8508</v>
      </c>
    </row>
    <row r="78" spans="1:10" x14ac:dyDescent="0.25">
      <c r="A78" t="s">
        <v>13</v>
      </c>
      <c r="B78">
        <v>1.7716799999999999</v>
      </c>
      <c r="C78">
        <v>5.2869099999999998</v>
      </c>
      <c r="D78">
        <v>-7.6294399999999998</v>
      </c>
      <c r="E78">
        <v>7.6719900000000001</v>
      </c>
      <c r="F78">
        <v>-6.5058100000000003</v>
      </c>
      <c r="G78">
        <v>7.9085000000000001</v>
      </c>
    </row>
    <row r="79" spans="1:10" x14ac:dyDescent="0.25">
      <c r="A79" t="s">
        <v>14</v>
      </c>
      <c r="B79">
        <v>-0.29788199999999998</v>
      </c>
      <c r="C79">
        <v>0.17436099999999999</v>
      </c>
      <c r="D79">
        <v>0.26945000000000002</v>
      </c>
      <c r="E79">
        <v>0.252552</v>
      </c>
      <c r="F79">
        <v>0.25127100000000002</v>
      </c>
      <c r="G79">
        <v>0.260264</v>
      </c>
    </row>
    <row r="80" spans="1:10" x14ac:dyDescent="0.25">
      <c r="A80" t="s">
        <v>15</v>
      </c>
      <c r="B80">
        <f>2*SQRT(LN(2))*B76</f>
        <v>3.4747998784044363</v>
      </c>
      <c r="D80">
        <f>2*SQRT(LN(2))*D76</f>
        <v>3.5578555264135283</v>
      </c>
      <c r="F80">
        <f>2*SQRT(LN(2))*F76</f>
        <v>3.5230380925749136</v>
      </c>
    </row>
    <row r="81" spans="1:10" x14ac:dyDescent="0.25">
      <c r="A81" t="s">
        <v>16</v>
      </c>
      <c r="B81">
        <v>3251.38</v>
      </c>
      <c r="D81">
        <v>2118.58</v>
      </c>
      <c r="F81">
        <v>2101.38</v>
      </c>
    </row>
    <row r="82" spans="1:10" x14ac:dyDescent="0.25">
      <c r="A82" t="s">
        <v>17</v>
      </c>
      <c r="B82">
        <v>2387.46</v>
      </c>
      <c r="D82">
        <v>171.80799999999999</v>
      </c>
      <c r="F82">
        <v>240.923</v>
      </c>
      <c r="J82" t="s">
        <v>45</v>
      </c>
    </row>
    <row r="83" spans="1:10" x14ac:dyDescent="0.25">
      <c r="A83" t="s">
        <v>18</v>
      </c>
      <c r="B83">
        <v>327.59199999999998</v>
      </c>
      <c r="D83">
        <v>327.76</v>
      </c>
      <c r="F83">
        <v>327.767</v>
      </c>
      <c r="J83">
        <f>SUM(B83:F83)/3</f>
        <v>327.7063333333333</v>
      </c>
    </row>
    <row r="86" spans="1:10" x14ac:dyDescent="0.25">
      <c r="A86" t="s">
        <v>0</v>
      </c>
      <c r="B86" t="s">
        <v>28</v>
      </c>
      <c r="D86" t="s">
        <v>28</v>
      </c>
      <c r="F86" t="s">
        <v>28</v>
      </c>
    </row>
    <row r="87" spans="1:10" x14ac:dyDescent="0.25">
      <c r="A87" t="s">
        <v>2</v>
      </c>
      <c r="B87" t="s">
        <v>24</v>
      </c>
      <c r="D87">
        <v>7.1</v>
      </c>
      <c r="F87">
        <v>7.2</v>
      </c>
    </row>
    <row r="88" spans="1:10" x14ac:dyDescent="0.25">
      <c r="A88" t="s">
        <v>4</v>
      </c>
      <c r="B88" t="s">
        <v>29</v>
      </c>
      <c r="D88" t="s">
        <v>29</v>
      </c>
      <c r="F88" t="s">
        <v>29</v>
      </c>
    </row>
    <row r="89" spans="1:10" x14ac:dyDescent="0.25">
      <c r="A89" t="s">
        <v>6</v>
      </c>
      <c r="B89" t="s">
        <v>30</v>
      </c>
      <c r="D89" t="s">
        <v>30</v>
      </c>
      <c r="F89" t="s">
        <v>30</v>
      </c>
    </row>
    <row r="90" spans="1:10" x14ac:dyDescent="0.25">
      <c r="A90" t="s">
        <v>7</v>
      </c>
      <c r="C90" t="s">
        <v>8</v>
      </c>
      <c r="E90" t="s">
        <v>8</v>
      </c>
      <c r="G90" t="s">
        <v>8</v>
      </c>
    </row>
    <row r="91" spans="1:10" x14ac:dyDescent="0.25">
      <c r="A91" t="s">
        <v>9</v>
      </c>
      <c r="B91">
        <v>791.07399999999996</v>
      </c>
      <c r="C91">
        <v>20.486699999999999</v>
      </c>
      <c r="D91">
        <v>21110.12</v>
      </c>
      <c r="E91">
        <v>47.161200000000001</v>
      </c>
      <c r="F91">
        <v>2002.03</v>
      </c>
      <c r="G91">
        <v>47.293100000000003</v>
      </c>
    </row>
    <row r="92" spans="1:10" x14ac:dyDescent="0.25">
      <c r="A92" t="s">
        <v>10</v>
      </c>
      <c r="B92">
        <v>12.646800000000001</v>
      </c>
      <c r="C92">
        <v>5.5195899999999999E-2</v>
      </c>
      <c r="D92">
        <v>12.6753</v>
      </c>
      <c r="E92">
        <v>4.8642299999999999E-2</v>
      </c>
      <c r="F92">
        <v>12.6691</v>
      </c>
      <c r="G92">
        <v>5.0961800000000002E-2</v>
      </c>
    </row>
    <row r="93" spans="1:10" x14ac:dyDescent="0.25">
      <c r="A93" t="s">
        <v>11</v>
      </c>
      <c r="B93">
        <v>2.0588700000000002</v>
      </c>
      <c r="C93">
        <v>6.8086300000000002E-2</v>
      </c>
      <c r="D93">
        <v>2.1210800000000001</v>
      </c>
      <c r="E93">
        <v>6.0592100000000003E-2</v>
      </c>
      <c r="F93">
        <v>2.0921699999999999</v>
      </c>
      <c r="G93">
        <v>6.3219800000000007E-2</v>
      </c>
    </row>
    <row r="94" spans="1:10" x14ac:dyDescent="0.25">
      <c r="A94" t="s">
        <v>12</v>
      </c>
      <c r="B94">
        <v>564.33500000000004</v>
      </c>
      <c r="C94">
        <v>14.5649</v>
      </c>
      <c r="D94">
        <v>101.557</v>
      </c>
      <c r="E94">
        <v>33.7393</v>
      </c>
      <c r="F94">
        <v>183.96600000000001</v>
      </c>
      <c r="G94">
        <v>33.747100000000003</v>
      </c>
    </row>
    <row r="95" spans="1:10" x14ac:dyDescent="0.25">
      <c r="A95" t="s">
        <v>13</v>
      </c>
      <c r="B95">
        <v>-18.764700000000001</v>
      </c>
      <c r="C95">
        <v>2.8839600000000001</v>
      </c>
      <c r="D95">
        <v>-8.0052199999999996</v>
      </c>
      <c r="E95">
        <v>6.7662100000000001</v>
      </c>
      <c r="F95">
        <v>-5.2676999999999996</v>
      </c>
      <c r="G95">
        <v>6.7321099999999996</v>
      </c>
    </row>
    <row r="96" spans="1:10" x14ac:dyDescent="0.25">
      <c r="A96" t="s">
        <v>14</v>
      </c>
      <c r="B96">
        <v>0.42923099999999997</v>
      </c>
      <c r="C96">
        <v>9.7352900000000006E-2</v>
      </c>
      <c r="D96">
        <v>0.28440199999999999</v>
      </c>
      <c r="E96">
        <v>0.228711</v>
      </c>
      <c r="F96">
        <v>0.22740199999999999</v>
      </c>
      <c r="G96">
        <v>0.227413</v>
      </c>
    </row>
    <row r="97" spans="1:10" x14ac:dyDescent="0.25">
      <c r="A97" t="s">
        <v>15</v>
      </c>
      <c r="B97">
        <f>2*SQRT(LN(2))*B93</f>
        <v>3.4282434245484983</v>
      </c>
      <c r="D97">
        <f>2*SQRT(LN(2))*D93</f>
        <v>3.5318298692687389</v>
      </c>
      <c r="F97">
        <f>2*SQRT(LN(2))*F93</f>
        <v>3.4836915616516007</v>
      </c>
    </row>
    <row r="98" spans="1:10" x14ac:dyDescent="0.25">
      <c r="A98" t="s">
        <v>16</v>
      </c>
      <c r="B98">
        <v>1138.3599999999999</v>
      </c>
      <c r="D98">
        <v>2029.18</v>
      </c>
      <c r="F98">
        <v>2026.25</v>
      </c>
    </row>
    <row r="99" spans="1:10" x14ac:dyDescent="0.25">
      <c r="A99" t="s">
        <v>17</v>
      </c>
      <c r="B99">
        <v>358.14299999999997</v>
      </c>
      <c r="D99">
        <v>89.678600000000003</v>
      </c>
      <c r="F99">
        <v>175.429</v>
      </c>
      <c r="J99" t="s">
        <v>45</v>
      </c>
    </row>
    <row r="100" spans="1:10" x14ac:dyDescent="0.25">
      <c r="A100" t="s">
        <v>18</v>
      </c>
      <c r="B100">
        <v>327.64699999999999</v>
      </c>
      <c r="D100">
        <v>327.67500000000001</v>
      </c>
      <c r="F100">
        <v>327.66899999999998</v>
      </c>
      <c r="J100">
        <f>SUM(B100:F100)/3</f>
        <v>327.66366666666664</v>
      </c>
    </row>
    <row r="103" spans="1:10" x14ac:dyDescent="0.25">
      <c r="A103" t="s">
        <v>0</v>
      </c>
      <c r="B103" t="s">
        <v>31</v>
      </c>
      <c r="D103" t="s">
        <v>31</v>
      </c>
      <c r="F103" t="s">
        <v>31</v>
      </c>
    </row>
    <row r="104" spans="1:10" x14ac:dyDescent="0.25">
      <c r="A104" t="s">
        <v>2</v>
      </c>
      <c r="B104" t="s">
        <v>24</v>
      </c>
      <c r="D104">
        <v>7.1</v>
      </c>
      <c r="F104">
        <v>7.2</v>
      </c>
    </row>
    <row r="105" spans="1:10" x14ac:dyDescent="0.25">
      <c r="A105" t="s">
        <v>4</v>
      </c>
      <c r="B105" t="s">
        <v>32</v>
      </c>
      <c r="D105" t="s">
        <v>32</v>
      </c>
      <c r="F105" t="s">
        <v>32</v>
      </c>
    </row>
    <row r="106" spans="1:10" x14ac:dyDescent="0.25">
      <c r="A106" t="s">
        <v>6</v>
      </c>
      <c r="B106" t="s">
        <v>50</v>
      </c>
      <c r="D106" t="s">
        <v>50</v>
      </c>
      <c r="F106" t="s">
        <v>50</v>
      </c>
    </row>
    <row r="107" spans="1:10" x14ac:dyDescent="0.25">
      <c r="A107" t="s">
        <v>7</v>
      </c>
      <c r="C107" t="s">
        <v>8</v>
      </c>
      <c r="E107" t="s">
        <v>8</v>
      </c>
      <c r="G107" t="s">
        <v>8</v>
      </c>
    </row>
    <row r="108" spans="1:10" x14ac:dyDescent="0.25">
      <c r="A108" t="s">
        <v>9</v>
      </c>
      <c r="B108">
        <v>777.37699999999995</v>
      </c>
      <c r="C108">
        <v>14.946400000000001</v>
      </c>
      <c r="D108">
        <v>1970.14</v>
      </c>
      <c r="E108">
        <v>43.893999999999998</v>
      </c>
      <c r="F108">
        <v>1888.29</v>
      </c>
      <c r="G108">
        <v>45.304600000000001</v>
      </c>
    </row>
    <row r="109" spans="1:10" x14ac:dyDescent="0.25">
      <c r="A109" t="s">
        <v>10</v>
      </c>
      <c r="B109">
        <v>15.5418</v>
      </c>
      <c r="C109">
        <v>4.0379600000000002E-2</v>
      </c>
      <c r="D109">
        <v>15.6007</v>
      </c>
      <c r="E109">
        <v>4.7275200000000003E-2</v>
      </c>
      <c r="F109">
        <v>15.6189</v>
      </c>
      <c r="G109">
        <v>5.0527200000000001E-2</v>
      </c>
    </row>
    <row r="110" spans="1:10" x14ac:dyDescent="0.25">
      <c r="A110" t="s">
        <v>11</v>
      </c>
      <c r="B110">
        <v>2.08019</v>
      </c>
      <c r="C110">
        <v>5.1297500000000003E-2</v>
      </c>
      <c r="D110">
        <v>2.10914</v>
      </c>
      <c r="E110">
        <v>6.0381299999999999E-2</v>
      </c>
      <c r="F110">
        <v>2.0821000000000001</v>
      </c>
      <c r="G110">
        <v>6.4232999999999998E-2</v>
      </c>
    </row>
    <row r="111" spans="1:10" x14ac:dyDescent="0.25">
      <c r="A111" t="s">
        <v>12</v>
      </c>
      <c r="B111">
        <v>211.30099999999999</v>
      </c>
      <c r="C111">
        <v>11.1151</v>
      </c>
      <c r="D111">
        <v>96.162000000000006</v>
      </c>
      <c r="E111">
        <v>32.805500000000002</v>
      </c>
      <c r="F111">
        <v>115.381</v>
      </c>
      <c r="G111">
        <v>33.7727</v>
      </c>
    </row>
    <row r="112" spans="1:10" x14ac:dyDescent="0.25">
      <c r="A112" t="s">
        <v>13</v>
      </c>
      <c r="B112">
        <v>-5.9532499999999997</v>
      </c>
      <c r="C112">
        <v>2.2850899999999998</v>
      </c>
      <c r="D112">
        <v>-7.8422499999999999</v>
      </c>
      <c r="E112">
        <v>6.7833300000000003</v>
      </c>
      <c r="F112">
        <v>-8.2929899999999996</v>
      </c>
      <c r="G112">
        <v>6.9444800000000004</v>
      </c>
    </row>
    <row r="113" spans="1:10" x14ac:dyDescent="0.25">
      <c r="A113" t="s">
        <v>14</v>
      </c>
      <c r="B113">
        <v>0.17276</v>
      </c>
      <c r="C113">
        <v>7.43288E-2</v>
      </c>
      <c r="D113">
        <v>0.25569599999999998</v>
      </c>
      <c r="E113">
        <v>0.22048200000000001</v>
      </c>
      <c r="F113">
        <v>0.26990799999999998</v>
      </c>
      <c r="G113">
        <v>0.22564100000000001</v>
      </c>
    </row>
    <row r="114" spans="1:10" x14ac:dyDescent="0.25">
      <c r="A114" t="s">
        <v>15</v>
      </c>
      <c r="B114">
        <f>2*SQRT(LN(2))*B110</f>
        <v>3.4637435531682623</v>
      </c>
      <c r="D114">
        <f>2*SQRT(LN(2))*D110</f>
        <v>3.5119484651542932</v>
      </c>
      <c r="F114">
        <f>2*SQRT(LN(2))*F110</f>
        <v>3.4669239117828847</v>
      </c>
    </row>
    <row r="115" spans="1:10" x14ac:dyDescent="0.25">
      <c r="A115" t="s">
        <v>16</v>
      </c>
      <c r="B115">
        <v>894.77800000000002</v>
      </c>
      <c r="D115">
        <v>1888.19</v>
      </c>
      <c r="F115">
        <v>1809.11</v>
      </c>
    </row>
    <row r="116" spans="1:10" x14ac:dyDescent="0.25">
      <c r="A116" t="s">
        <v>17</v>
      </c>
      <c r="B116">
        <v>174.59299999999999</v>
      </c>
      <c r="D116">
        <v>71.037000000000006</v>
      </c>
      <c r="F116">
        <v>89.370400000000004</v>
      </c>
      <c r="J116" t="s">
        <v>45</v>
      </c>
    </row>
    <row r="117" spans="1:10" x14ac:dyDescent="0.25">
      <c r="A117" t="s">
        <v>18</v>
      </c>
      <c r="B117">
        <v>327.54199999999997</v>
      </c>
      <c r="D117">
        <v>327.601</v>
      </c>
      <c r="F117">
        <v>327.61900000000003</v>
      </c>
      <c r="J117">
        <f>SUM(B117:F117)/3</f>
        <v>327.58733333333333</v>
      </c>
    </row>
    <row r="120" spans="1:10" x14ac:dyDescent="0.25">
      <c r="A120" t="s">
        <v>0</v>
      </c>
      <c r="B120" t="s">
        <v>33</v>
      </c>
      <c r="D120" t="s">
        <v>33</v>
      </c>
      <c r="F120" t="s">
        <v>33</v>
      </c>
    </row>
    <row r="121" spans="1:10" x14ac:dyDescent="0.25">
      <c r="A121" t="s">
        <v>2</v>
      </c>
      <c r="B121" t="s">
        <v>34</v>
      </c>
      <c r="D121">
        <v>8.1</v>
      </c>
      <c r="F121">
        <v>8.1999999999999993</v>
      </c>
    </row>
    <row r="122" spans="1:10" x14ac:dyDescent="0.25">
      <c r="A122" t="s">
        <v>4</v>
      </c>
      <c r="B122" t="s">
        <v>35</v>
      </c>
      <c r="D122" t="s">
        <v>35</v>
      </c>
      <c r="F122" t="s">
        <v>35</v>
      </c>
    </row>
    <row r="123" spans="1:10" x14ac:dyDescent="0.25">
      <c r="A123" t="s">
        <v>6</v>
      </c>
      <c r="B123" t="s">
        <v>51</v>
      </c>
      <c r="D123" t="s">
        <v>51</v>
      </c>
      <c r="F123" t="s">
        <v>51</v>
      </c>
    </row>
    <row r="124" spans="1:10" x14ac:dyDescent="0.25">
      <c r="A124" t="s">
        <v>7</v>
      </c>
      <c r="C124" t="s">
        <v>8</v>
      </c>
      <c r="E124" t="s">
        <v>8</v>
      </c>
      <c r="G124" t="s">
        <v>8</v>
      </c>
    </row>
    <row r="125" spans="1:10" x14ac:dyDescent="0.25">
      <c r="A125" t="s">
        <v>9</v>
      </c>
      <c r="B125">
        <v>494.40600000000001</v>
      </c>
      <c r="C125">
        <v>7.6096899999999996</v>
      </c>
      <c r="D125">
        <v>1297.1199999999999</v>
      </c>
      <c r="E125">
        <v>26.433700000000002</v>
      </c>
      <c r="F125">
        <v>1227.4100000000001</v>
      </c>
      <c r="G125">
        <v>27.5932</v>
      </c>
    </row>
    <row r="126" spans="1:10" x14ac:dyDescent="0.25">
      <c r="A126" t="s">
        <v>10</v>
      </c>
      <c r="B126">
        <v>16.988299999999999</v>
      </c>
      <c r="C126">
        <v>3.3437799999999997E-2</v>
      </c>
      <c r="D126">
        <v>17.0229</v>
      </c>
      <c r="E126">
        <v>4.46854E-2</v>
      </c>
      <c r="F126">
        <v>17.037700000000001</v>
      </c>
      <c r="G126">
        <v>4.8827000000000002E-2</v>
      </c>
    </row>
    <row r="127" spans="1:10" x14ac:dyDescent="0.25">
      <c r="A127" t="s">
        <v>11</v>
      </c>
      <c r="B127">
        <v>2.1027200000000001</v>
      </c>
      <c r="C127">
        <v>4.1291399999999999E-2</v>
      </c>
      <c r="D127">
        <v>2.1246100000000001</v>
      </c>
      <c r="E127">
        <v>5.5390399999999999E-2</v>
      </c>
      <c r="F127">
        <v>2.09788</v>
      </c>
      <c r="G127">
        <v>6.03601E-2</v>
      </c>
    </row>
    <row r="128" spans="1:10" x14ac:dyDescent="0.25">
      <c r="A128" t="s">
        <v>12</v>
      </c>
      <c r="B128">
        <v>643.04300000000001</v>
      </c>
      <c r="C128">
        <v>5.5521599999999998</v>
      </c>
      <c r="D128">
        <v>95.308300000000003</v>
      </c>
      <c r="E128">
        <v>19.373100000000001</v>
      </c>
      <c r="F128">
        <v>184.16300000000001</v>
      </c>
      <c r="G128">
        <v>20.152000000000001</v>
      </c>
    </row>
    <row r="129" spans="1:10" x14ac:dyDescent="0.25">
      <c r="A129" t="s">
        <v>13</v>
      </c>
      <c r="B129">
        <v>-4.9911700000000003</v>
      </c>
      <c r="C129">
        <v>1.0031000000000001</v>
      </c>
      <c r="D129">
        <v>-3.0409899999999999</v>
      </c>
      <c r="E129">
        <v>3.51484</v>
      </c>
      <c r="F129">
        <v>-1.2696400000000001</v>
      </c>
      <c r="G129">
        <v>3.6394500000000001</v>
      </c>
    </row>
    <row r="130" spans="1:10" x14ac:dyDescent="0.25">
      <c r="A130" t="s">
        <v>14</v>
      </c>
      <c r="B130">
        <v>0.62255000000000005</v>
      </c>
      <c r="C130">
        <v>2.9682799999999999E-2</v>
      </c>
      <c r="D130">
        <v>8.8699600000000003E-2</v>
      </c>
      <c r="E130">
        <v>0.103975</v>
      </c>
      <c r="F130">
        <v>5.0154900000000002E-2</v>
      </c>
      <c r="G130">
        <v>0.10763</v>
      </c>
    </row>
    <row r="131" spans="1:10" x14ac:dyDescent="0.25">
      <c r="A131" t="s">
        <v>15</v>
      </c>
      <c r="B131">
        <f>2*SQRT(LN(2))*B127</f>
        <v>3.5012584639470283</v>
      </c>
      <c r="D131">
        <f>2*SQRT(LN(2))*D127</f>
        <v>3.5377077048235122</v>
      </c>
      <c r="F131">
        <f>2*SQRT(LN(2))*F127</f>
        <v>3.4931993353110218</v>
      </c>
    </row>
    <row r="132" spans="1:10" x14ac:dyDescent="0.25">
      <c r="A132" t="s">
        <v>16</v>
      </c>
      <c r="B132">
        <v>1050.04</v>
      </c>
      <c r="D132">
        <v>1284.8900000000001</v>
      </c>
      <c r="F132">
        <v>1321.67</v>
      </c>
    </row>
    <row r="133" spans="1:10" x14ac:dyDescent="0.25">
      <c r="A133" t="s">
        <v>17</v>
      </c>
      <c r="B133">
        <v>536.25900000000001</v>
      </c>
      <c r="D133">
        <v>82.037000000000006</v>
      </c>
      <c r="F133">
        <v>175.07400000000001</v>
      </c>
      <c r="J133" t="s">
        <v>45</v>
      </c>
    </row>
    <row r="134" spans="1:10" x14ac:dyDescent="0.25">
      <c r="A134" t="s">
        <v>18</v>
      </c>
      <c r="B134">
        <v>326.988</v>
      </c>
      <c r="D134">
        <v>327.02300000000002</v>
      </c>
      <c r="F134">
        <v>327.03800000000001</v>
      </c>
      <c r="J134">
        <f>SUM(B134:F134)/3</f>
        <v>327.01633333333331</v>
      </c>
    </row>
    <row r="137" spans="1:10" x14ac:dyDescent="0.25">
      <c r="A137" t="s">
        <v>0</v>
      </c>
      <c r="B137" t="s">
        <v>36</v>
      </c>
      <c r="D137" t="s">
        <v>36</v>
      </c>
      <c r="F137" t="s">
        <v>36</v>
      </c>
    </row>
    <row r="138" spans="1:10" x14ac:dyDescent="0.25">
      <c r="A138" t="s">
        <v>2</v>
      </c>
      <c r="B138" t="s">
        <v>34</v>
      </c>
      <c r="D138">
        <v>8.1</v>
      </c>
      <c r="F138">
        <v>8.1999999999999993</v>
      </c>
    </row>
    <row r="139" spans="1:10" x14ac:dyDescent="0.25">
      <c r="A139" t="s">
        <v>4</v>
      </c>
      <c r="B139" t="s">
        <v>37</v>
      </c>
      <c r="D139" t="s">
        <v>37</v>
      </c>
      <c r="F139" t="s">
        <v>37</v>
      </c>
    </row>
    <row r="140" spans="1:10" x14ac:dyDescent="0.25">
      <c r="A140" t="s">
        <v>6</v>
      </c>
      <c r="B140" t="s">
        <v>38</v>
      </c>
      <c r="D140" t="s">
        <v>38</v>
      </c>
      <c r="F140" t="s">
        <v>38</v>
      </c>
    </row>
    <row r="141" spans="1:10" x14ac:dyDescent="0.25">
      <c r="A141" t="s">
        <v>7</v>
      </c>
      <c r="C141" t="s">
        <v>8</v>
      </c>
      <c r="E141" t="s">
        <v>8</v>
      </c>
      <c r="G141" t="s">
        <v>8</v>
      </c>
    </row>
    <row r="142" spans="1:10" x14ac:dyDescent="0.25">
      <c r="A142" t="s">
        <v>9</v>
      </c>
      <c r="B142">
        <v>755.10799999999995</v>
      </c>
      <c r="C142">
        <v>17.594200000000001</v>
      </c>
      <c r="D142">
        <v>1962.86</v>
      </c>
      <c r="E142">
        <v>50.049500000000002</v>
      </c>
      <c r="F142">
        <v>1858</v>
      </c>
      <c r="G142">
        <v>42.783700000000003</v>
      </c>
    </row>
    <row r="143" spans="1:10" x14ac:dyDescent="0.25">
      <c r="A143" t="s">
        <v>10</v>
      </c>
      <c r="B143">
        <v>14.704700000000001</v>
      </c>
      <c r="C143">
        <v>4.8992300000000003E-2</v>
      </c>
      <c r="D143">
        <v>14.724299999999999</v>
      </c>
      <c r="E143">
        <v>5.3920599999999999E-2</v>
      </c>
      <c r="F143">
        <v>14.747999999999999</v>
      </c>
      <c r="G143">
        <v>4.8327500000000002E-2</v>
      </c>
    </row>
    <row r="144" spans="1:10" x14ac:dyDescent="0.25">
      <c r="A144" t="s">
        <v>11</v>
      </c>
      <c r="B144">
        <v>2.0822699999999998</v>
      </c>
      <c r="C144">
        <v>6.2383399999999999E-2</v>
      </c>
      <c r="D144">
        <v>2.11625</v>
      </c>
      <c r="E144">
        <v>6.8922700000000003E-2</v>
      </c>
      <c r="F144">
        <v>2.0771899999999999</v>
      </c>
      <c r="G144">
        <v>6.1483299999999998E-2</v>
      </c>
    </row>
    <row r="145" spans="1:10" x14ac:dyDescent="0.25">
      <c r="A145" t="s">
        <v>12</v>
      </c>
      <c r="B145">
        <v>159.28700000000001</v>
      </c>
      <c r="C145">
        <v>12.864100000000001</v>
      </c>
      <c r="D145">
        <v>89.121799999999993</v>
      </c>
      <c r="E145">
        <v>36.683500000000002</v>
      </c>
      <c r="F145">
        <v>96.845399999999998</v>
      </c>
      <c r="G145">
        <v>31.290800000000001</v>
      </c>
    </row>
    <row r="146" spans="1:10" x14ac:dyDescent="0.25">
      <c r="A146" t="s">
        <v>13</v>
      </c>
      <c r="B146">
        <v>-3.1157300000000001</v>
      </c>
      <c r="C146">
        <v>2.6672500000000001</v>
      </c>
      <c r="D146">
        <v>-8.5429099999999991</v>
      </c>
      <c r="E146">
        <v>7.6404199999999998</v>
      </c>
      <c r="F146">
        <v>-7.1026699999999998</v>
      </c>
      <c r="G146">
        <v>6.4795100000000003</v>
      </c>
    </row>
    <row r="147" spans="1:10" x14ac:dyDescent="0.25">
      <c r="A147" t="s">
        <v>14</v>
      </c>
      <c r="B147">
        <v>0.110902</v>
      </c>
      <c r="C147">
        <v>8.7820899999999993E-2</v>
      </c>
      <c r="D147">
        <v>0.285217</v>
      </c>
      <c r="E147">
        <v>0.25156099999999998</v>
      </c>
      <c r="F147">
        <v>0.239622</v>
      </c>
      <c r="G147">
        <v>0.213199</v>
      </c>
    </row>
    <row r="148" spans="1:10" x14ac:dyDescent="0.25">
      <c r="A148" t="s">
        <v>15</v>
      </c>
      <c r="B148">
        <f>2*SQRT(LN(2))*B144</f>
        <v>3.467206980350678</v>
      </c>
      <c r="D148">
        <f>2*SQRT(LN(2))*D144</f>
        <v>3.5237873917249556</v>
      </c>
      <c r="F148">
        <f>2*SQRT(LN(2))*F144</f>
        <v>3.4587482255013158</v>
      </c>
    </row>
    <row r="149" spans="1:10" x14ac:dyDescent="0.25">
      <c r="A149" t="s">
        <v>16</v>
      </c>
      <c r="B149">
        <v>848.22199999999998</v>
      </c>
      <c r="D149">
        <v>1882.26</v>
      </c>
      <c r="F149">
        <v>1786.41</v>
      </c>
    </row>
    <row r="150" spans="1:10" x14ac:dyDescent="0.25">
      <c r="A150" t="s">
        <v>17</v>
      </c>
      <c r="B150">
        <v>147.55600000000001</v>
      </c>
      <c r="D150">
        <v>67.222200000000001</v>
      </c>
      <c r="F150">
        <v>76.185199999999995</v>
      </c>
      <c r="J150" t="s">
        <v>45</v>
      </c>
    </row>
    <row r="151" spans="1:10" x14ac:dyDescent="0.25">
      <c r="A151" t="s">
        <v>18</v>
      </c>
      <c r="B151">
        <v>326.70499999999998</v>
      </c>
      <c r="D151">
        <v>326.72399999999999</v>
      </c>
      <c r="F151">
        <v>326.74799999999999</v>
      </c>
      <c r="J151">
        <f>SUM(B151:F151)/3</f>
        <v>326.72566666666665</v>
      </c>
    </row>
    <row r="154" spans="1:10" x14ac:dyDescent="0.25">
      <c r="A154" t="s">
        <v>0</v>
      </c>
      <c r="B154" t="s">
        <v>39</v>
      </c>
      <c r="D154" t="s">
        <v>39</v>
      </c>
      <c r="F154" t="s">
        <v>39</v>
      </c>
    </row>
    <row r="155" spans="1:10" x14ac:dyDescent="0.25">
      <c r="A155" t="s">
        <v>2</v>
      </c>
      <c r="B155" t="s">
        <v>34</v>
      </c>
      <c r="D155">
        <v>8.1</v>
      </c>
      <c r="F155">
        <v>8.1999999999999993</v>
      </c>
    </row>
    <row r="156" spans="1:10" x14ac:dyDescent="0.25">
      <c r="A156" t="s">
        <v>4</v>
      </c>
      <c r="B156" t="s">
        <v>40</v>
      </c>
      <c r="D156" t="s">
        <v>40</v>
      </c>
      <c r="F156" t="s">
        <v>40</v>
      </c>
    </row>
    <row r="157" spans="1:10" x14ac:dyDescent="0.25">
      <c r="A157" t="s">
        <v>6</v>
      </c>
      <c r="B157" t="s">
        <v>41</v>
      </c>
      <c r="D157" t="s">
        <v>41</v>
      </c>
      <c r="F157" t="s">
        <v>41</v>
      </c>
    </row>
    <row r="158" spans="1:10" x14ac:dyDescent="0.25">
      <c r="A158" t="s">
        <v>7</v>
      </c>
      <c r="C158" t="s">
        <v>8</v>
      </c>
      <c r="E158" t="s">
        <v>8</v>
      </c>
      <c r="G158" t="s">
        <v>8</v>
      </c>
    </row>
    <row r="159" spans="1:10" x14ac:dyDescent="0.25">
      <c r="A159" t="s">
        <v>9</v>
      </c>
      <c r="B159">
        <v>802.26099999999997</v>
      </c>
      <c r="C159">
        <v>21.8917</v>
      </c>
      <c r="D159">
        <v>2091.48</v>
      </c>
      <c r="E159">
        <v>59.988799999999998</v>
      </c>
      <c r="F159">
        <v>1993.53</v>
      </c>
      <c r="G159">
        <v>51.8369</v>
      </c>
    </row>
    <row r="160" spans="1:10" x14ac:dyDescent="0.25">
      <c r="A160" t="s">
        <v>10</v>
      </c>
      <c r="B160">
        <v>13.833</v>
      </c>
      <c r="C160">
        <v>5.7201799999999997E-2</v>
      </c>
      <c r="D160">
        <v>13.8148</v>
      </c>
      <c r="E160">
        <v>6.0891800000000003E-2</v>
      </c>
      <c r="F160">
        <v>13.776999999999999</v>
      </c>
      <c r="G160">
        <v>5.50082E-2</v>
      </c>
    </row>
    <row r="161" spans="1:10" x14ac:dyDescent="0.25">
      <c r="A161" t="s">
        <v>11</v>
      </c>
      <c r="B161">
        <v>2.0710000000000002</v>
      </c>
      <c r="C161">
        <v>7.2002099999999999E-2</v>
      </c>
      <c r="D161">
        <v>2.1107900000000002</v>
      </c>
      <c r="E161">
        <v>7.7137499999999998E-2</v>
      </c>
      <c r="F161">
        <v>2.0969899999999999</v>
      </c>
      <c r="G161">
        <v>6.9501800000000002E-2</v>
      </c>
    </row>
    <row r="162" spans="1:10" x14ac:dyDescent="0.25">
      <c r="A162" t="s">
        <v>12</v>
      </c>
      <c r="B162">
        <v>567.529</v>
      </c>
      <c r="C162">
        <v>158.71860000000001</v>
      </c>
      <c r="D162">
        <v>156.56399999999999</v>
      </c>
      <c r="E162">
        <v>43.222200000000001</v>
      </c>
      <c r="F162">
        <v>203.67699999999999</v>
      </c>
      <c r="G162">
        <v>37.285899999999998</v>
      </c>
    </row>
    <row r="163" spans="1:10" x14ac:dyDescent="0.25">
      <c r="A163" t="s">
        <v>13</v>
      </c>
      <c r="B163">
        <v>-14.3179</v>
      </c>
      <c r="C163">
        <v>3.2213599999999998</v>
      </c>
      <c r="D163">
        <v>-9.3687000000000005</v>
      </c>
      <c r="E163">
        <v>8.9287600000000005</v>
      </c>
      <c r="F163">
        <v>-7.7825199999999999</v>
      </c>
      <c r="G163">
        <v>7.6770899999999997</v>
      </c>
    </row>
    <row r="164" spans="1:10" x14ac:dyDescent="0.25">
      <c r="A164" t="s">
        <v>14</v>
      </c>
      <c r="B164">
        <v>0.28627399999999997</v>
      </c>
      <c r="C164">
        <v>0.10728600000000001</v>
      </c>
      <c r="D164">
        <v>0.32813700000000001</v>
      </c>
      <c r="E164">
        <v>0.29764600000000002</v>
      </c>
      <c r="F164">
        <v>0.26811200000000002</v>
      </c>
      <c r="G164">
        <v>0.25598599999999999</v>
      </c>
    </row>
    <row r="165" spans="1:10" x14ac:dyDescent="0.25">
      <c r="A165" t="s">
        <v>15</v>
      </c>
      <c r="B165">
        <f>2*SQRT(LN(2))*B161</f>
        <v>3.4484411994151842</v>
      </c>
      <c r="D165">
        <f>2*SQRT(LN(2))*D161</f>
        <v>3.5146958953711138</v>
      </c>
      <c r="F165">
        <f>2*SQRT(LN(2))*F161</f>
        <v>3.4917173881031607</v>
      </c>
    </row>
    <row r="166" spans="1:10" x14ac:dyDescent="0.25">
      <c r="A166" t="s">
        <v>16</v>
      </c>
      <c r="B166">
        <v>1165</v>
      </c>
      <c r="D166">
        <v>2029.37</v>
      </c>
      <c r="F166">
        <v>2001.07</v>
      </c>
    </row>
    <row r="167" spans="1:10" x14ac:dyDescent="0.25">
      <c r="A167" t="s">
        <v>17</v>
      </c>
      <c r="B167">
        <v>380.03699999999998</v>
      </c>
      <c r="D167">
        <v>137.77799999999999</v>
      </c>
      <c r="F167">
        <v>183.852</v>
      </c>
      <c r="J167" t="s">
        <v>45</v>
      </c>
    </row>
    <row r="168" spans="1:10" x14ac:dyDescent="0.25">
      <c r="A168" t="s">
        <v>18</v>
      </c>
      <c r="B168">
        <v>326.83300000000003</v>
      </c>
      <c r="D168">
        <v>326.815</v>
      </c>
      <c r="F168">
        <v>326.77699999999999</v>
      </c>
      <c r="J168">
        <f>SUM(B168:F168)/3</f>
        <v>326.80833333333334</v>
      </c>
    </row>
    <row r="171" spans="1:10" x14ac:dyDescent="0.25">
      <c r="A171" t="s">
        <v>0</v>
      </c>
      <c r="B171" t="s">
        <v>42</v>
      </c>
    </row>
    <row r="172" spans="1:10" x14ac:dyDescent="0.25">
      <c r="A172" t="s">
        <v>2</v>
      </c>
      <c r="B172" t="s">
        <v>34</v>
      </c>
    </row>
    <row r="173" spans="1:10" x14ac:dyDescent="0.25">
      <c r="A173" t="s">
        <v>4</v>
      </c>
      <c r="B173" t="s">
        <v>43</v>
      </c>
    </row>
    <row r="174" spans="1:10" x14ac:dyDescent="0.25">
      <c r="A174" t="s">
        <v>6</v>
      </c>
      <c r="B174" t="s">
        <v>44</v>
      </c>
    </row>
    <row r="175" spans="1:10" x14ac:dyDescent="0.25">
      <c r="A175" t="s">
        <v>7</v>
      </c>
      <c r="C175" t="s">
        <v>8</v>
      </c>
    </row>
    <row r="176" spans="1:10" x14ac:dyDescent="0.25">
      <c r="A176" t="s">
        <v>9</v>
      </c>
      <c r="B176">
        <v>457.78300000000002</v>
      </c>
      <c r="C176">
        <v>8.4800199999999997</v>
      </c>
    </row>
    <row r="177" spans="1:3" x14ac:dyDescent="0.25">
      <c r="A177" t="s">
        <v>10</v>
      </c>
      <c r="B177">
        <v>15.389799999999999</v>
      </c>
      <c r="C177">
        <v>3.9407299999999999E-2</v>
      </c>
    </row>
    <row r="178" spans="1:3" x14ac:dyDescent="0.25">
      <c r="A178" t="s">
        <v>11</v>
      </c>
      <c r="B178">
        <v>2.1253199999999999</v>
      </c>
      <c r="C178">
        <v>5.04176E-2</v>
      </c>
    </row>
    <row r="179" spans="1:3" x14ac:dyDescent="0.25">
      <c r="A179" t="s">
        <v>12</v>
      </c>
      <c r="B179">
        <v>322.16199999999998</v>
      </c>
      <c r="C179">
        <v>7.2811199999999996</v>
      </c>
    </row>
    <row r="180" spans="1:3" x14ac:dyDescent="0.25">
      <c r="A180" t="s">
        <v>13</v>
      </c>
      <c r="B180">
        <v>-1.1591499999999999</v>
      </c>
      <c r="C180">
        <v>1.3754200000000001</v>
      </c>
    </row>
    <row r="181" spans="1:3" x14ac:dyDescent="0.25">
      <c r="A181" t="s">
        <v>14</v>
      </c>
      <c r="B181">
        <v>3.2258799999999997E-2</v>
      </c>
      <c r="C181">
        <v>4.2726E-2</v>
      </c>
    </row>
    <row r="182" spans="1:3" x14ac:dyDescent="0.25">
      <c r="A182" t="s">
        <v>15</v>
      </c>
      <c r="B182">
        <v>5.0047461381051797</v>
      </c>
    </row>
    <row r="183" spans="1:3" x14ac:dyDescent="0.25">
      <c r="A183" t="s">
        <v>16</v>
      </c>
      <c r="B183">
        <v>748.63</v>
      </c>
    </row>
    <row r="184" spans="1:3" x14ac:dyDescent="0.25">
      <c r="A184" t="s">
        <v>17</v>
      </c>
      <c r="B184">
        <v>310.51900000000001</v>
      </c>
    </row>
    <row r="185" spans="1:3" x14ac:dyDescent="0.25">
      <c r="A18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2012-06-27T18:33:52Z</dcterms:created>
  <dcterms:modified xsi:type="dcterms:W3CDTF">2012-06-29T21:53:42Z</dcterms:modified>
</cp:coreProperties>
</file>