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YA_WORK\learn-docs\comp-model\4_06\4_06\"/>
    </mc:Choice>
  </mc:AlternateContent>
  <bookViews>
    <workbookView xWindow="0" yWindow="0" windowWidth="18240" windowHeight="9930" activeTab="4"/>
  </bookViews>
  <sheets>
    <sheet name="метод Эйлера" sheetId="1" r:id="rId1"/>
    <sheet name="метод Рунге-Кутта" sheetId="2" r:id="rId2"/>
    <sheet name="система диф.урав. Эйлер" sheetId="4" r:id="rId3"/>
    <sheet name="система диф.урав. Рунге-Кутт" sheetId="5" r:id="rId4"/>
    <sheet name="уравнение 2-го порядка Эйлер" sheetId="3" r:id="rId5"/>
  </sheets>
  <calcPr calcId="162913"/>
</workbook>
</file>

<file path=xl/calcChain.xml><?xml version="1.0" encoding="utf-8"?>
<calcChain xmlns="http://schemas.openxmlformats.org/spreadsheetml/2006/main">
  <c r="E6" i="3" l="1"/>
  <c r="E2" i="4"/>
  <c r="E2" i="5"/>
  <c r="F6" i="4"/>
  <c r="E6" i="4"/>
  <c r="D7" i="4" l="1"/>
  <c r="E7" i="4" s="1"/>
  <c r="E6" i="5"/>
  <c r="F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7" i="4"/>
  <c r="B8" i="4" s="1"/>
  <c r="B9" i="4" s="1"/>
  <c r="B10" i="4" s="1"/>
  <c r="B11" i="4" s="1"/>
  <c r="B12" i="4" s="1"/>
  <c r="B13" i="4" s="1"/>
  <c r="B14" i="4" s="1"/>
  <c r="B15" i="4" s="1"/>
  <c r="B16" i="4" s="1"/>
  <c r="C7" i="4"/>
  <c r="C8" i="4" l="1"/>
  <c r="G6" i="5"/>
  <c r="H6" i="5"/>
  <c r="C7" i="5" s="1"/>
  <c r="F7" i="4"/>
  <c r="D8" i="4" s="1"/>
  <c r="D7" i="5" l="1"/>
  <c r="E8" i="4"/>
  <c r="C9" i="4" s="1"/>
  <c r="F8" i="4"/>
  <c r="D9" i="4" s="1"/>
  <c r="E7" i="5" l="1"/>
  <c r="F9" i="4"/>
  <c r="D10" i="4" s="1"/>
  <c r="E9" i="4"/>
  <c r="C10" i="4" s="1"/>
  <c r="F7" i="5" l="1"/>
  <c r="E10" i="4"/>
  <c r="C11" i="4" s="1"/>
  <c r="F10" i="4"/>
  <c r="D11" i="4" s="1"/>
  <c r="F11" i="4" l="1"/>
  <c r="D12" i="4" s="1"/>
  <c r="E11" i="4"/>
  <c r="C12" i="4" s="1"/>
  <c r="G7" i="5"/>
  <c r="H7" i="5"/>
  <c r="C8" i="5" l="1"/>
  <c r="F12" i="4"/>
  <c r="D13" i="4" s="1"/>
  <c r="E12" i="4"/>
  <c r="C13" i="4" s="1"/>
  <c r="F13" i="4" s="1"/>
  <c r="D8" i="5"/>
  <c r="E8" i="5" s="1"/>
  <c r="D14" i="4" l="1"/>
  <c r="E14" i="4" s="1"/>
  <c r="E13" i="4"/>
  <c r="C14" i="4" s="1"/>
  <c r="F8" i="5"/>
  <c r="C15" i="4" l="1"/>
  <c r="F14" i="4"/>
  <c r="D15" i="4" s="1"/>
  <c r="H8" i="5"/>
  <c r="G8" i="5"/>
  <c r="C9" i="5" l="1"/>
  <c r="F15" i="4"/>
  <c r="D16" i="4" s="1"/>
  <c r="E16" i="4" s="1"/>
  <c r="E15" i="4"/>
  <c r="C16" i="4" s="1"/>
  <c r="F16" i="4" s="1"/>
  <c r="D9" i="5"/>
  <c r="E9" i="5" l="1"/>
  <c r="F9" i="5" l="1"/>
  <c r="G9" i="5" l="1"/>
  <c r="C10" i="5" s="1"/>
  <c r="H9" i="5"/>
  <c r="D10" i="5" l="1"/>
  <c r="E10" i="5" l="1"/>
  <c r="F10" i="5" l="1"/>
  <c r="B7" i="3"/>
  <c r="B8" i="3" s="1"/>
  <c r="B9" i="3" s="1"/>
  <c r="B10" i="3" s="1"/>
  <c r="B11" i="3" s="1"/>
  <c r="B12" i="3" s="1"/>
  <c r="B13" i="3" s="1"/>
  <c r="B14" i="3" s="1"/>
  <c r="B15" i="3" s="1"/>
  <c r="B16" i="3" s="1"/>
  <c r="G2" i="3"/>
  <c r="D7" i="3" l="1"/>
  <c r="C7" i="3"/>
  <c r="E7" i="3" s="1"/>
  <c r="D8" i="3" s="1"/>
  <c r="G10" i="5"/>
  <c r="H10" i="5"/>
  <c r="C11" i="5" l="1"/>
  <c r="D11" i="5"/>
  <c r="C8" i="3"/>
  <c r="E8" i="3" s="1"/>
  <c r="D9" i="3" s="1"/>
  <c r="E11" i="5" l="1"/>
  <c r="F11" i="5" s="1"/>
  <c r="G11" i="5" s="1"/>
  <c r="C9" i="3"/>
  <c r="E9" i="3" s="1"/>
  <c r="D10" i="3" s="1"/>
  <c r="H11" i="5" l="1"/>
  <c r="D12" i="5" s="1"/>
  <c r="E10" i="3"/>
  <c r="D11" i="3" s="1"/>
  <c r="C10" i="3"/>
  <c r="C12" i="5" l="1"/>
  <c r="E12" i="5"/>
  <c r="C11" i="3"/>
  <c r="E11" i="3" s="1"/>
  <c r="D12" i="3" s="1"/>
  <c r="F12" i="5" l="1"/>
  <c r="C12" i="3"/>
  <c r="E12" i="3" s="1"/>
  <c r="D13" i="3" s="1"/>
  <c r="H12" i="5" l="1"/>
  <c r="G12" i="5"/>
  <c r="C13" i="3"/>
  <c r="D13" i="5" l="1"/>
  <c r="E13" i="5" s="1"/>
  <c r="C13" i="5"/>
  <c r="E13" i="3"/>
  <c r="D14" i="3" s="1"/>
  <c r="C14" i="3" l="1"/>
  <c r="F13" i="5"/>
  <c r="H13" i="5" s="1"/>
  <c r="E14" i="3"/>
  <c r="D15" i="3" s="1"/>
  <c r="G13" i="5" l="1"/>
  <c r="D14" i="5" s="1"/>
  <c r="E14" i="5" s="1"/>
  <c r="C15" i="3"/>
  <c r="E15" i="3" s="1"/>
  <c r="D16" i="3" s="1"/>
  <c r="E1" i="2"/>
  <c r="C14" i="5" l="1"/>
  <c r="F14" i="5" s="1"/>
  <c r="H14" i="5" s="1"/>
  <c r="D4" i="2"/>
  <c r="E4" i="2" s="1"/>
  <c r="F4" i="2" s="1"/>
  <c r="G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C16" i="3"/>
  <c r="E16" i="3" s="1"/>
  <c r="G14" i="5" l="1"/>
  <c r="C15" i="5" s="1"/>
  <c r="C5" i="2"/>
  <c r="D15" i="5" l="1"/>
  <c r="E15" i="5" s="1"/>
  <c r="F15" i="5" s="1"/>
  <c r="G15" i="5" s="1"/>
  <c r="D5" i="2"/>
  <c r="E5" i="2" s="1"/>
  <c r="F5" i="2" s="1"/>
  <c r="G5" i="2" s="1"/>
  <c r="H15" i="5" l="1"/>
  <c r="D16" i="5" s="1"/>
  <c r="C6" i="2"/>
  <c r="D6" i="2" s="1"/>
  <c r="E6" i="2" s="1"/>
  <c r="E16" i="5" l="1"/>
  <c r="C16" i="5"/>
  <c r="F6" i="2"/>
  <c r="G6" i="2" s="1"/>
  <c r="C7" i="2" s="1"/>
  <c r="F16" i="5" l="1"/>
  <c r="H16" i="5" s="1"/>
  <c r="D7" i="2"/>
  <c r="E1" i="1"/>
  <c r="D4" i="1"/>
  <c r="G16" i="5" l="1"/>
  <c r="E7" i="2"/>
  <c r="F7" i="2" s="1"/>
  <c r="G7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E4" i="1"/>
  <c r="C5" i="1" s="1"/>
  <c r="C8" i="2" l="1"/>
  <c r="D5" i="1"/>
  <c r="E5" i="1" s="1"/>
  <c r="C6" i="1" s="1"/>
  <c r="D8" i="2" l="1"/>
  <c r="E8" i="2" s="1"/>
  <c r="F8" i="2" s="1"/>
  <c r="G8" i="2" s="1"/>
  <c r="D6" i="1"/>
  <c r="E6" i="1" s="1"/>
  <c r="C7" i="1" s="1"/>
  <c r="C9" i="2" l="1"/>
  <c r="D7" i="1"/>
  <c r="E7" i="1" s="1"/>
  <c r="C8" i="1" s="1"/>
  <c r="D9" i="2" l="1"/>
  <c r="E9" i="2" s="1"/>
  <c r="F9" i="2" s="1"/>
  <c r="G9" i="2" s="1"/>
  <c r="C10" i="2"/>
  <c r="D8" i="1"/>
  <c r="E8" i="1" s="1"/>
  <c r="C9" i="1" s="1"/>
  <c r="D10" i="2" l="1"/>
  <c r="E10" i="2" s="1"/>
  <c r="F10" i="2" s="1"/>
  <c r="G10" i="2" s="1"/>
  <c r="D9" i="1"/>
  <c r="E9" i="1" s="1"/>
  <c r="C10" i="1" s="1"/>
  <c r="D10" i="1" l="1"/>
  <c r="E10" i="1" s="1"/>
  <c r="C11" i="1"/>
  <c r="D11" i="1" s="1"/>
  <c r="E11" i="1" s="1"/>
  <c r="C12" i="1" s="1"/>
  <c r="D12" i="1" s="1"/>
  <c r="E12" i="1" s="1"/>
  <c r="C13" i="1" s="1"/>
  <c r="D13" i="1" s="1"/>
  <c r="E13" i="1" s="1"/>
  <c r="C14" i="1" s="1"/>
  <c r="D14" i="1" s="1"/>
  <c r="E14" i="1" s="1"/>
  <c r="C11" i="2"/>
  <c r="D11" i="2" l="1"/>
  <c r="E11" i="2" s="1"/>
  <c r="F11" i="2" s="1"/>
  <c r="G11" i="2" s="1"/>
  <c r="C12" i="2" l="1"/>
  <c r="D12" i="2" l="1"/>
  <c r="E12" i="2" s="1"/>
  <c r="F12" i="2" s="1"/>
  <c r="G12" i="2"/>
  <c r="C13" i="2" l="1"/>
  <c r="D13" i="2" l="1"/>
  <c r="E13" i="2" s="1"/>
  <c r="F13" i="2" s="1"/>
  <c r="G13" i="2" s="1"/>
  <c r="C14" i="2" l="1"/>
  <c r="D14" i="2" s="1"/>
  <c r="E14" i="2" s="1"/>
  <c r="F14" i="2" s="1"/>
  <c r="G14" i="2" s="1"/>
</calcChain>
</file>

<file path=xl/sharedStrings.xml><?xml version="1.0" encoding="utf-8"?>
<sst xmlns="http://schemas.openxmlformats.org/spreadsheetml/2006/main" count="63" uniqueCount="37">
  <si>
    <t>y(0)=1</t>
  </si>
  <si>
    <t>i</t>
  </si>
  <si>
    <t>h=</t>
  </si>
  <si>
    <t>b</t>
  </si>
  <si>
    <t>n</t>
  </si>
  <si>
    <t>y'=y</t>
  </si>
  <si>
    <t>xi</t>
  </si>
  <si>
    <t>yi</t>
  </si>
  <si>
    <t>k1</t>
  </si>
  <si>
    <t>k2</t>
  </si>
  <si>
    <t>k3</t>
  </si>
  <si>
    <t>k4</t>
  </si>
  <si>
    <t>y''+y'+y=0</t>
  </si>
  <si>
    <t>y1=y'</t>
  </si>
  <si>
    <t>y1(0)=0</t>
  </si>
  <si>
    <t>y''=-y'-y</t>
  </si>
  <si>
    <t>x</t>
  </si>
  <si>
    <t>y</t>
  </si>
  <si>
    <t>y1</t>
  </si>
  <si>
    <t>f(xi,y1i,yi)</t>
  </si>
  <si>
    <t>j</t>
  </si>
  <si>
    <t>y2</t>
  </si>
  <si>
    <t>f(xi,y1)</t>
  </si>
  <si>
    <t>f(xi,y2)</t>
  </si>
  <si>
    <t>ki1</t>
  </si>
  <si>
    <t>ki2</t>
  </si>
  <si>
    <t>ki3</t>
  </si>
  <si>
    <t>ki4</t>
  </si>
  <si>
    <r>
      <t>y</t>
    </r>
    <r>
      <rPr>
        <vertAlign val="superscript"/>
        <sz val="11"/>
        <color theme="1"/>
        <rFont val="Times New Roman"/>
        <family val="1"/>
        <charset val="204"/>
      </rPr>
      <t>'</t>
    </r>
    <r>
      <rPr>
        <sz val="11"/>
        <color theme="1"/>
        <rFont val="Times New Roman"/>
        <family val="1"/>
        <charset val="204"/>
      </rPr>
      <t>=y</t>
    </r>
  </si>
  <si>
    <r>
      <t>x</t>
    </r>
    <r>
      <rPr>
        <vertAlign val="subscript"/>
        <sz val="11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</si>
  <si>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i</t>
    </r>
  </si>
  <si>
    <r>
      <t>f(x</t>
    </r>
    <r>
      <rPr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,y</t>
    </r>
    <r>
      <rPr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</t>
    </r>
  </si>
  <si>
    <r>
      <t>h*f(x</t>
    </r>
    <r>
      <rPr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,y</t>
    </r>
    <r>
      <rPr>
        <vertAlign val="subscript"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</si>
  <si>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vertAlign val="superscript"/>
        <sz val="11"/>
        <color theme="1"/>
        <rFont val="Times New Roman"/>
        <family val="1"/>
        <charset val="204"/>
      </rPr>
      <t>'</t>
    </r>
    <r>
      <rPr>
        <sz val="11"/>
        <color theme="1"/>
        <rFont val="Times New Roman"/>
        <family val="1"/>
        <charset val="204"/>
      </rPr>
      <t>=y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</si>
  <si>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>(0)=1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</si>
  <si>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vertAlign val="superscript"/>
        <sz val="11"/>
        <color theme="1"/>
        <rFont val="Times New Roman"/>
        <family val="1"/>
        <charset val="204"/>
      </rPr>
      <t>'</t>
    </r>
    <r>
      <rPr>
        <sz val="11"/>
        <color theme="1"/>
        <rFont val="Times New Roman"/>
        <family val="1"/>
        <charset val="204"/>
      </rPr>
      <t>=-y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</si>
  <si>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(0)=0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</si>
</sst>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Fill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Эйлера'!$C$3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'метод Эйлера'!$B$4:$B$14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'метод Эйлера'!$C$4:$C$14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1.3310000000000002</c:v>
                </c:pt>
                <c:pt idx="4">
                  <c:v>1.4641000000000002</c:v>
                </c:pt>
                <c:pt idx="5">
                  <c:v>1.6105100000000001</c:v>
                </c:pt>
                <c:pt idx="6">
                  <c:v>1.7715610000000002</c:v>
                </c:pt>
                <c:pt idx="7">
                  <c:v>1.9487171000000001</c:v>
                </c:pt>
                <c:pt idx="8">
                  <c:v>2.1435888100000002</c:v>
                </c:pt>
                <c:pt idx="9">
                  <c:v>2.3579476910000001</c:v>
                </c:pt>
                <c:pt idx="10">
                  <c:v>2.5937424601000001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1-4434-9AB5-8B60209F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4304"/>
        <c:axId val="102435840"/>
      </c:scatterChart>
      <c:valAx>
        <c:axId val="1024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35840"/>
        <c:crosses val="autoZero"/>
        <c:crossBetween val="midCat"/>
      </c:valAx>
      <c:valAx>
        <c:axId val="102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Рунге-Кутта'!$C$3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'метод Рунге-Кутта'!$B$4:$B$14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'метод Рунге-Кутта'!$C$4:$C$14</c:f>
              <c:numCache>
                <c:formatCode>General</c:formatCode>
                <c:ptCount val="11"/>
                <c:pt idx="0">
                  <c:v>1</c:v>
                </c:pt>
                <c:pt idx="1">
                  <c:v>1.1051708333333334</c:v>
                </c:pt>
                <c:pt idx="2">
                  <c:v>1.2214025708506946</c:v>
                </c:pt>
                <c:pt idx="3">
                  <c:v>1.3498584970625378</c:v>
                </c:pt>
                <c:pt idx="4">
                  <c:v>1.4918242400806858</c:v>
                </c:pt>
                <c:pt idx="5">
                  <c:v>1.6487206385968383</c:v>
                </c:pt>
                <c:pt idx="6">
                  <c:v>1.8221179620919332</c:v>
                </c:pt>
                <c:pt idx="7">
                  <c:v>2.0137516265967768</c:v>
                </c:pt>
                <c:pt idx="8">
                  <c:v>2.2255395632923154</c:v>
                </c:pt>
                <c:pt idx="9">
                  <c:v>2.4596014137800708</c:v>
                </c:pt>
                <c:pt idx="10">
                  <c:v>2.7182797441351658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8-471C-AD6E-E8932536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5792"/>
        <c:axId val="102723968"/>
      </c:scatterChart>
      <c:valAx>
        <c:axId val="1027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23968"/>
        <c:crosses val="autoZero"/>
        <c:crossBetween val="midCat"/>
      </c:valAx>
      <c:valAx>
        <c:axId val="102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'система диф.урав. Эйлер'!$C$5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'система диф.урав. Эйлер'!$B$6:$B$16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'система диф.урав. Эйлер'!$C$6:$C$16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0.29900000000000004</c:v>
                </c:pt>
                <c:pt idx="4">
                  <c:v>0.39600000000000002</c:v>
                </c:pt>
                <c:pt idx="5">
                  <c:v>0.49001</c:v>
                </c:pt>
                <c:pt idx="6">
                  <c:v>0.58006000000000002</c:v>
                </c:pt>
                <c:pt idx="7">
                  <c:v>0.66520990000000002</c:v>
                </c:pt>
                <c:pt idx="8">
                  <c:v>0.74455920000000009</c:v>
                </c:pt>
                <c:pt idx="9">
                  <c:v>0.81725640100000008</c:v>
                </c:pt>
                <c:pt idx="10">
                  <c:v>0.88250801000000012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7-4F53-AC39-9BE52E5392CA}"/>
            </c:ext>
          </c:extLst>
        </c:ser>
        <c:ser>
          <c:idx val="1"/>
          <c:order val="1"/>
          <c:tx>
            <c:strRef>
              <c:f>'система диф.урав. Эйлер'!$D$5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'система диф.урав. Эйлер'!$B$6:$B$16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'система диф.урав. Эйлер'!$D$6:$D$16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0.94009999999999994</c:v>
                </c:pt>
                <c:pt idx="5">
                  <c:v>0.90049999999999997</c:v>
                </c:pt>
                <c:pt idx="6">
                  <c:v>0.85149900000000001</c:v>
                </c:pt>
                <c:pt idx="7">
                  <c:v>0.793493</c:v>
                </c:pt>
                <c:pt idx="8">
                  <c:v>0.72697201</c:v>
                </c:pt>
                <c:pt idx="9">
                  <c:v>0.65251608999999999</c:v>
                </c:pt>
                <c:pt idx="10">
                  <c:v>0.57079044989999994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7-4F53-AC39-9BE52E53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2208"/>
        <c:axId val="104463744"/>
      </c:scatterChart>
      <c:valAx>
        <c:axId val="1044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63744"/>
        <c:crosses val="autoZero"/>
        <c:crossBetween val="midCat"/>
      </c:valAx>
      <c:valAx>
        <c:axId val="104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6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'система диф.урав. Рунге-Кутт'!$C$5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'система диф.урав. Рунге-Кутт'!$B$6:$B$16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'система диф.урав. Рунге-Кутт'!$C$6:$C$16</c:f>
              <c:numCache>
                <c:formatCode>General</c:formatCode>
                <c:ptCount val="11"/>
                <c:pt idx="0">
                  <c:v>0</c:v>
                </c:pt>
                <c:pt idx="1">
                  <c:v>3.5166666666666672E-2</c:v>
                </c:pt>
                <c:pt idx="2">
                  <c:v>6.9108361111111113E-2</c:v>
                </c:pt>
                <c:pt idx="3">
                  <c:v>0.10186775319907407</c:v>
                </c:pt>
                <c:pt idx="4">
                  <c:v>0.13348602646263966</c:v>
                </c:pt>
                <c:pt idx="5">
                  <c:v>0.16400292987419104</c:v>
                </c:pt>
                <c:pt idx="6">
                  <c:v>0.19345682781690671</c:v>
                </c:pt>
                <c:pt idx="7">
                  <c:v>0.22188474831461777</c:v>
                </c:pt>
                <c:pt idx="8">
                  <c:v>0.24932242958165857</c:v>
                </c:pt>
                <c:pt idx="9">
                  <c:v>0.27580436495123078</c:v>
                </c:pt>
                <c:pt idx="10">
                  <c:v>0.30136384623876289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B-4DC2-9083-A2BBB38D91CE}"/>
            </c:ext>
          </c:extLst>
        </c:ser>
        <c:ser>
          <c:idx val="1"/>
          <c:order val="1"/>
          <c:tx>
            <c:strRef>
              <c:f>'система диф.урав. Рунге-Кутт'!$D$5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'система диф.урав. Рунге-Кутт'!$B$6:$B$16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'система диф.урав. Рунге-Кутт'!$D$6:$D$16</c:f>
              <c:numCache>
                <c:formatCode>General</c:formatCode>
                <c:ptCount val="11"/>
                <c:pt idx="0">
                  <c:v>1</c:v>
                </c:pt>
                <c:pt idx="1">
                  <c:v>1.0351666666666666</c:v>
                </c:pt>
                <c:pt idx="2">
                  <c:v>1.069108361111111</c:v>
                </c:pt>
                <c:pt idx="3">
                  <c:v>1.1018677531990739</c:v>
                </c:pt>
                <c:pt idx="4">
                  <c:v>1.1334860264626394</c:v>
                </c:pt>
                <c:pt idx="5">
                  <c:v>1.1640029298741907</c:v>
                </c:pt>
                <c:pt idx="6">
                  <c:v>1.1934568278169064</c:v>
                </c:pt>
                <c:pt idx="7">
                  <c:v>1.2218847483146176</c:v>
                </c:pt>
                <c:pt idx="8">
                  <c:v>1.2493224295816583</c:v>
                </c:pt>
                <c:pt idx="9">
                  <c:v>1.2758043649512305</c:v>
                </c:pt>
                <c:pt idx="10">
                  <c:v>1.3013638462387627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B-4DC2-9083-A2BBB38D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4032"/>
        <c:axId val="104605568"/>
      </c:scatterChart>
      <c:valAx>
        <c:axId val="104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05568"/>
        <c:crosses val="autoZero"/>
        <c:crossBetween val="midCat"/>
      </c:valAx>
      <c:valAx>
        <c:axId val="104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'уравнение 2-го порядка Эйлер'!$C$5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'уравнение 2-го порядка Эйлер'!$B$6:$B$16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'уравнение 2-го порядка Эйлер'!$C$6:$C$16</c:f>
              <c:numCache>
                <c:formatCode>General</c:formatCode>
                <c:ptCount val="11"/>
                <c:pt idx="0">
                  <c:v>1</c:v>
                </c:pt>
                <c:pt idx="1">
                  <c:v>-1</c:v>
                </c:pt>
                <c:pt idx="2">
                  <c:v>5</c:v>
                </c:pt>
                <c:pt idx="3">
                  <c:v>-13</c:v>
                </c:pt>
                <c:pt idx="4">
                  <c:v>41</c:v>
                </c:pt>
                <c:pt idx="5">
                  <c:v>-121</c:v>
                </c:pt>
                <c:pt idx="6">
                  <c:v>365</c:v>
                </c:pt>
                <c:pt idx="7">
                  <c:v>-1093</c:v>
                </c:pt>
                <c:pt idx="8">
                  <c:v>3281</c:v>
                </c:pt>
                <c:pt idx="9">
                  <c:v>-9841</c:v>
                </c:pt>
                <c:pt idx="10">
                  <c:v>29525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A-41C9-A607-2802AF5126DA}"/>
            </c:ext>
          </c:extLst>
        </c:ser>
        <c:ser>
          <c:idx val="1"/>
          <c:order val="1"/>
          <c:tx>
            <c:strRef>
              <c:f>'уравнение 2-го порядка Эйлер'!$D$5</c:f>
              <c:strCache>
                <c:ptCount val="1"/>
                <c:pt idx="0">
                  <c:v>y1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'уравнение 2-го порядка Эйлер'!$B$6:$B$16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'уравнение 2-го порядка Эйлер'!$D$6:$D$16</c:f>
              <c:numCache>
                <c:formatCode>General</c:formatCode>
                <c:ptCount val="11"/>
                <c:pt idx="0">
                  <c:v>0</c:v>
                </c:pt>
                <c:pt idx="1">
                  <c:v>-2</c:v>
                </c:pt>
                <c:pt idx="2">
                  <c:v>4</c:v>
                </c:pt>
                <c:pt idx="3">
                  <c:v>-14</c:v>
                </c:pt>
                <c:pt idx="4">
                  <c:v>40</c:v>
                </c:pt>
                <c:pt idx="5">
                  <c:v>-122</c:v>
                </c:pt>
                <c:pt idx="6">
                  <c:v>364</c:v>
                </c:pt>
                <c:pt idx="7">
                  <c:v>-1094</c:v>
                </c:pt>
                <c:pt idx="8">
                  <c:v>3280</c:v>
                </c:pt>
                <c:pt idx="9">
                  <c:v>-9842</c:v>
                </c:pt>
                <c:pt idx="10">
                  <c:v>29524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A-41C9-A607-2802AF51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9760"/>
        <c:axId val="104631296"/>
      </c:scatterChart>
      <c:valAx>
        <c:axId val="1046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31296"/>
        <c:crosses val="autoZero"/>
        <c:crossBetween val="midCat"/>
      </c:valAx>
      <c:valAx>
        <c:axId val="104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52389</xdr:colOff>
      <xdr:row>14</xdr:row>
      <xdr:rowOff>159543</xdr:rowOff>
    </xdr:from>
    <xdr:to>
      <xdr:col>5</xdr:col>
      <xdr:colOff>595313</xdr:colOff>
      <xdr:row>27</xdr:row>
      <xdr:rowOff>35718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5</xdr:col>
      <xdr:colOff>171450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0</xdr:rowOff>
    </xdr:from>
    <xdr:to>
      <xdr:col>1</xdr:col>
      <xdr:colOff>66675</xdr:colOff>
      <xdr:row>3</xdr:row>
      <xdr:rowOff>28575</xdr:rowOff>
    </xdr:to>
    <xdr:sp macro="" textlink="">
      <xdr:nvSpPr>
        <xdr:cNvPr id="2" name="Левая фигурная скобка 1"/>
        <xdr:cNvSpPr/>
      </xdr:nvSpPr>
      <xdr:spPr>
        <a:xfrm>
          <a:off x="438150" y="190500"/>
          <a:ext cx="238125" cy="50482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476250</xdr:colOff>
      <xdr:row>0</xdr:row>
      <xdr:rowOff>180975</xdr:rowOff>
    </xdr:from>
    <xdr:to>
      <xdr:col>2</xdr:col>
      <xdr:colOff>85725</xdr:colOff>
      <xdr:row>3</xdr:row>
      <xdr:rowOff>19050</xdr:rowOff>
    </xdr:to>
    <xdr:sp macro="" textlink="">
      <xdr:nvSpPr>
        <xdr:cNvPr id="3" name="Левая фигурная скобка 2"/>
        <xdr:cNvSpPr/>
      </xdr:nvSpPr>
      <xdr:spPr>
        <a:xfrm>
          <a:off x="1085850" y="180975"/>
          <a:ext cx="219075" cy="50482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0</xdr:colOff>
      <xdr:row>17</xdr:row>
      <xdr:rowOff>26194</xdr:rowOff>
    </xdr:from>
    <xdr:to>
      <xdr:col>5</xdr:col>
      <xdr:colOff>426244</xdr:colOff>
      <xdr:row>28</xdr:row>
      <xdr:rowOff>154781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0</xdr:rowOff>
    </xdr:from>
    <xdr:to>
      <xdr:col>1</xdr:col>
      <xdr:colOff>85725</xdr:colOff>
      <xdr:row>3</xdr:row>
      <xdr:rowOff>28575</xdr:rowOff>
    </xdr:to>
    <xdr:sp macro="" textlink="">
      <xdr:nvSpPr>
        <xdr:cNvPr id="2" name="Левая фигурная скобка 1"/>
        <xdr:cNvSpPr/>
      </xdr:nvSpPr>
      <xdr:spPr>
        <a:xfrm>
          <a:off x="438150" y="190500"/>
          <a:ext cx="257175" cy="50482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476250</xdr:colOff>
      <xdr:row>0</xdr:row>
      <xdr:rowOff>152400</xdr:rowOff>
    </xdr:from>
    <xdr:to>
      <xdr:col>2</xdr:col>
      <xdr:colOff>95250</xdr:colOff>
      <xdr:row>3</xdr:row>
      <xdr:rowOff>9525</xdr:rowOff>
    </xdr:to>
    <xdr:sp macro="" textlink="">
      <xdr:nvSpPr>
        <xdr:cNvPr id="3" name="Левая фигурная скобка 2"/>
        <xdr:cNvSpPr/>
      </xdr:nvSpPr>
      <xdr:spPr>
        <a:xfrm>
          <a:off x="1085850" y="152400"/>
          <a:ext cx="228600" cy="52387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0</xdr:colOff>
      <xdr:row>16</xdr:row>
      <xdr:rowOff>180975</xdr:rowOff>
    </xdr:from>
    <xdr:to>
      <xdr:col>6</xdr:col>
      <xdr:colOff>92868</xdr:colOff>
      <xdr:row>29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44450</xdr:rowOff>
    </xdr:from>
    <xdr:to>
      <xdr:col>5</xdr:col>
      <xdr:colOff>431800</xdr:colOff>
      <xdr:row>30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0" zoomScaleNormal="80" workbookViewId="0">
      <selection activeCell="Q14" sqref="Q14"/>
    </sheetView>
  </sheetViews>
  <sheetFormatPr defaultRowHeight="15" x14ac:dyDescent="0.25"/>
  <cols>
    <col min="1" max="16384" width="9.140625" style="1"/>
  </cols>
  <sheetData>
    <row r="1" spans="1:7" ht="18" x14ac:dyDescent="0.25">
      <c r="B1" s="1" t="s">
        <v>28</v>
      </c>
      <c r="C1" s="1" t="s">
        <v>0</v>
      </c>
      <c r="D1" s="1" t="s">
        <v>2</v>
      </c>
      <c r="E1" s="1">
        <f>(F4-B4)/G4</f>
        <v>0.1</v>
      </c>
    </row>
    <row r="3" spans="1:7" ht="16.5" x14ac:dyDescent="0.3">
      <c r="A3" s="2" t="s">
        <v>1</v>
      </c>
      <c r="B3" s="2" t="s">
        <v>29</v>
      </c>
      <c r="C3" s="2" t="s">
        <v>30</v>
      </c>
      <c r="D3" s="2" t="s">
        <v>31</v>
      </c>
      <c r="E3" s="2" t="s">
        <v>32</v>
      </c>
      <c r="F3" s="3" t="s">
        <v>3</v>
      </c>
      <c r="G3" s="2" t="s">
        <v>4</v>
      </c>
    </row>
    <row r="4" spans="1:7" x14ac:dyDescent="0.25">
      <c r="A4" s="2">
        <v>0</v>
      </c>
      <c r="B4" s="2">
        <v>0</v>
      </c>
      <c r="C4" s="2">
        <v>1</v>
      </c>
      <c r="D4" s="2">
        <f t="shared" ref="D4:D14" si="0">C4</f>
        <v>1</v>
      </c>
      <c r="E4" s="2">
        <f t="shared" ref="E4:E14" si="1">$E$1*D4</f>
        <v>0.1</v>
      </c>
      <c r="F4" s="3">
        <v>1</v>
      </c>
      <c r="G4" s="2">
        <v>10</v>
      </c>
    </row>
    <row r="5" spans="1:7" x14ac:dyDescent="0.25">
      <c r="A5" s="2">
        <v>1</v>
      </c>
      <c r="B5" s="2">
        <f>B4+$E$1</f>
        <v>0.1</v>
      </c>
      <c r="C5" s="2">
        <f t="shared" ref="C5:C14" si="2">C4+E4</f>
        <v>1.1000000000000001</v>
      </c>
      <c r="D5" s="2">
        <f t="shared" si="0"/>
        <v>1.1000000000000001</v>
      </c>
      <c r="E5" s="2">
        <f t="shared" si="1"/>
        <v>0.11000000000000001</v>
      </c>
    </row>
    <row r="6" spans="1:7" x14ac:dyDescent="0.25">
      <c r="A6" s="2">
        <v>2</v>
      </c>
      <c r="B6" s="2">
        <f t="shared" ref="B6:B14" si="3">B5+$E$1</f>
        <v>0.2</v>
      </c>
      <c r="C6" s="2">
        <f t="shared" si="2"/>
        <v>1.2100000000000002</v>
      </c>
      <c r="D6" s="2">
        <f t="shared" si="0"/>
        <v>1.2100000000000002</v>
      </c>
      <c r="E6" s="2">
        <f t="shared" si="1"/>
        <v>0.12100000000000002</v>
      </c>
    </row>
    <row r="7" spans="1:7" x14ac:dyDescent="0.25">
      <c r="A7" s="2">
        <v>3</v>
      </c>
      <c r="B7" s="2">
        <f t="shared" si="3"/>
        <v>0.30000000000000004</v>
      </c>
      <c r="C7" s="2">
        <f t="shared" si="2"/>
        <v>1.3310000000000002</v>
      </c>
      <c r="D7" s="2">
        <f t="shared" si="0"/>
        <v>1.3310000000000002</v>
      </c>
      <c r="E7" s="2">
        <f t="shared" si="1"/>
        <v>0.13310000000000002</v>
      </c>
    </row>
    <row r="8" spans="1:7" x14ac:dyDescent="0.25">
      <c r="A8" s="2">
        <v>4</v>
      </c>
      <c r="B8" s="2">
        <f t="shared" si="3"/>
        <v>0.4</v>
      </c>
      <c r="C8" s="2">
        <f t="shared" si="2"/>
        <v>1.4641000000000002</v>
      </c>
      <c r="D8" s="2">
        <f t="shared" si="0"/>
        <v>1.4641000000000002</v>
      </c>
      <c r="E8" s="2">
        <f t="shared" si="1"/>
        <v>0.14641000000000001</v>
      </c>
    </row>
    <row r="9" spans="1:7" x14ac:dyDescent="0.25">
      <c r="A9" s="4">
        <v>5</v>
      </c>
      <c r="B9" s="4">
        <f t="shared" si="3"/>
        <v>0.5</v>
      </c>
      <c r="C9" s="4">
        <f t="shared" si="2"/>
        <v>1.6105100000000001</v>
      </c>
      <c r="D9" s="4">
        <f t="shared" si="0"/>
        <v>1.6105100000000001</v>
      </c>
      <c r="E9" s="4">
        <f t="shared" si="1"/>
        <v>0.16105100000000003</v>
      </c>
    </row>
    <row r="10" spans="1:7" x14ac:dyDescent="0.25">
      <c r="A10" s="2">
        <v>6</v>
      </c>
      <c r="B10" s="4">
        <f t="shared" si="3"/>
        <v>0.6</v>
      </c>
      <c r="C10" s="4">
        <f t="shared" si="2"/>
        <v>1.7715610000000002</v>
      </c>
      <c r="D10" s="4">
        <f t="shared" si="0"/>
        <v>1.7715610000000002</v>
      </c>
      <c r="E10" s="4">
        <f t="shared" si="1"/>
        <v>0.17715610000000004</v>
      </c>
    </row>
    <row r="11" spans="1:7" x14ac:dyDescent="0.25">
      <c r="A11" s="4">
        <v>7</v>
      </c>
      <c r="B11" s="4">
        <f t="shared" si="3"/>
        <v>0.7</v>
      </c>
      <c r="C11" s="4">
        <f t="shared" si="2"/>
        <v>1.9487171000000001</v>
      </c>
      <c r="D11" s="4">
        <f t="shared" si="0"/>
        <v>1.9487171000000001</v>
      </c>
      <c r="E11" s="4">
        <f t="shared" si="1"/>
        <v>0.19487171000000003</v>
      </c>
    </row>
    <row r="12" spans="1:7" x14ac:dyDescent="0.25">
      <c r="A12" s="2">
        <v>8</v>
      </c>
      <c r="B12" s="4">
        <f t="shared" si="3"/>
        <v>0.79999999999999993</v>
      </c>
      <c r="C12" s="4">
        <f t="shared" si="2"/>
        <v>2.1435888100000002</v>
      </c>
      <c r="D12" s="4">
        <f t="shared" si="0"/>
        <v>2.1435888100000002</v>
      </c>
      <c r="E12" s="4">
        <f t="shared" si="1"/>
        <v>0.21435888100000003</v>
      </c>
    </row>
    <row r="13" spans="1:7" x14ac:dyDescent="0.25">
      <c r="A13" s="4">
        <v>9</v>
      </c>
      <c r="B13" s="4">
        <f t="shared" si="3"/>
        <v>0.89999999999999991</v>
      </c>
      <c r="C13" s="4">
        <f t="shared" si="2"/>
        <v>2.3579476910000001</v>
      </c>
      <c r="D13" s="4">
        <f t="shared" si="0"/>
        <v>2.3579476910000001</v>
      </c>
      <c r="E13" s="4">
        <f t="shared" si="1"/>
        <v>0.23579476910000002</v>
      </c>
    </row>
    <row r="14" spans="1:7" x14ac:dyDescent="0.25">
      <c r="A14" s="2">
        <v>10</v>
      </c>
      <c r="B14" s="2">
        <f t="shared" si="3"/>
        <v>0.99999999999999989</v>
      </c>
      <c r="C14" s="2">
        <f t="shared" si="2"/>
        <v>2.5937424601000001</v>
      </c>
      <c r="D14" s="2">
        <f t="shared" si="0"/>
        <v>2.5937424601000001</v>
      </c>
      <c r="E14" s="2">
        <f t="shared" si="1"/>
        <v>0.25937424601000003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"/>
    </sheetView>
  </sheetViews>
  <sheetFormatPr defaultRowHeight="15" x14ac:dyDescent="0.25"/>
  <cols>
    <col min="1" max="16384" width="9.140625" style="1"/>
  </cols>
  <sheetData>
    <row r="1" spans="1:9" x14ac:dyDescent="0.25">
      <c r="B1" s="1" t="s">
        <v>5</v>
      </c>
      <c r="C1" s="1" t="s">
        <v>0</v>
      </c>
      <c r="D1" s="1" t="s">
        <v>2</v>
      </c>
      <c r="E1" s="1">
        <f>(H4-B4)/I4</f>
        <v>0.1</v>
      </c>
    </row>
    <row r="3" spans="1:9" x14ac:dyDescent="0.25">
      <c r="A3" s="2" t="s">
        <v>1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3</v>
      </c>
      <c r="I3" s="2" t="s">
        <v>4</v>
      </c>
    </row>
    <row r="4" spans="1:9" x14ac:dyDescent="0.25">
      <c r="A4" s="2">
        <v>0</v>
      </c>
      <c r="B4" s="2">
        <v>0</v>
      </c>
      <c r="C4" s="2">
        <v>1</v>
      </c>
      <c r="D4" s="2">
        <f>$E$1*C4</f>
        <v>0.1</v>
      </c>
      <c r="E4" s="2">
        <f>$E$1*(C4+D4/2)</f>
        <v>0.10500000000000001</v>
      </c>
      <c r="F4" s="2">
        <f>$E$1*(C4+E4/2)</f>
        <v>0.10525000000000001</v>
      </c>
      <c r="G4" s="2">
        <f>$E$1*(C4+F4)</f>
        <v>0.11052500000000001</v>
      </c>
      <c r="H4" s="2">
        <v>1</v>
      </c>
      <c r="I4" s="2">
        <v>10</v>
      </c>
    </row>
    <row r="5" spans="1:9" x14ac:dyDescent="0.25">
      <c r="A5" s="2">
        <v>1</v>
      </c>
      <c r="B5" s="2">
        <f>B4+$E$1</f>
        <v>0.1</v>
      </c>
      <c r="C5" s="2">
        <f>C4+(D4+2*E4+2*F4+G4)/6</f>
        <v>1.1051708333333334</v>
      </c>
      <c r="D5" s="2">
        <f>$E$1*C5</f>
        <v>0.11051708333333335</v>
      </c>
      <c r="E5" s="2">
        <f>$E$1*(C5+D5/2)</f>
        <v>0.11604293750000001</v>
      </c>
      <c r="F5" s="2">
        <f>$E$1*(C5+E5/2)</f>
        <v>0.11631923020833335</v>
      </c>
      <c r="G5" s="2">
        <f>$E$1*(C5+F5)</f>
        <v>0.12214900635416669</v>
      </c>
    </row>
    <row r="6" spans="1:9" x14ac:dyDescent="0.25">
      <c r="A6" s="2">
        <v>2</v>
      </c>
      <c r="B6" s="2">
        <f t="shared" ref="B6:B14" si="0">B5+$E$1</f>
        <v>0.2</v>
      </c>
      <c r="C6" s="2">
        <f t="shared" ref="C6:C14" si="1">C5+(D5+2*E5+2*F5+G5)/6</f>
        <v>1.2214025708506946</v>
      </c>
      <c r="D6" s="2">
        <f t="shared" ref="D6:D14" si="2">$E$1*C6</f>
        <v>0.12214025708506947</v>
      </c>
      <c r="E6" s="2">
        <f t="shared" ref="E6:E14" si="3">$E$1*(C6+D6/2)</f>
        <v>0.12824726993932295</v>
      </c>
      <c r="F6" s="2">
        <f t="shared" ref="F6:F14" si="4">$E$1*(C6+E6/2)</f>
        <v>0.12855262058203562</v>
      </c>
      <c r="G6" s="2">
        <f t="shared" ref="G6:G14" si="5">$E$1*(C6+F6)</f>
        <v>0.13499551914327301</v>
      </c>
    </row>
    <row r="7" spans="1:9" x14ac:dyDescent="0.25">
      <c r="A7" s="2">
        <v>3</v>
      </c>
      <c r="B7" s="2">
        <f t="shared" si="0"/>
        <v>0.30000000000000004</v>
      </c>
      <c r="C7" s="2">
        <f t="shared" si="1"/>
        <v>1.3498584970625378</v>
      </c>
      <c r="D7" s="2">
        <f t="shared" si="2"/>
        <v>0.1349858497062538</v>
      </c>
      <c r="E7" s="2">
        <f t="shared" si="3"/>
        <v>0.14173514219156647</v>
      </c>
      <c r="F7" s="2">
        <f t="shared" si="4"/>
        <v>0.14207260681583209</v>
      </c>
      <c r="G7" s="2">
        <f t="shared" si="5"/>
        <v>0.14919311038783697</v>
      </c>
    </row>
    <row r="8" spans="1:9" x14ac:dyDescent="0.25">
      <c r="A8" s="2">
        <v>4</v>
      </c>
      <c r="B8" s="2">
        <f t="shared" si="0"/>
        <v>0.4</v>
      </c>
      <c r="C8" s="2">
        <f t="shared" si="1"/>
        <v>1.4918242400806858</v>
      </c>
      <c r="D8" s="2">
        <f t="shared" si="2"/>
        <v>0.14918242400806858</v>
      </c>
      <c r="E8" s="2">
        <f t="shared" si="3"/>
        <v>0.15664154520847201</v>
      </c>
      <c r="F8" s="2">
        <f t="shared" si="4"/>
        <v>0.1570145012684922</v>
      </c>
      <c r="G8" s="2">
        <f t="shared" si="5"/>
        <v>0.16488387413491781</v>
      </c>
    </row>
    <row r="9" spans="1:9" x14ac:dyDescent="0.25">
      <c r="A9" s="2">
        <v>5</v>
      </c>
      <c r="B9" s="2">
        <f t="shared" si="0"/>
        <v>0.5</v>
      </c>
      <c r="C9" s="2">
        <f t="shared" si="1"/>
        <v>1.6487206385968383</v>
      </c>
      <c r="D9" s="2">
        <f t="shared" si="2"/>
        <v>0.16487206385968384</v>
      </c>
      <c r="E9" s="2">
        <f t="shared" si="3"/>
        <v>0.17311566705266801</v>
      </c>
      <c r="F9" s="2">
        <f t="shared" si="4"/>
        <v>0.17352784721231723</v>
      </c>
      <c r="G9" s="2">
        <f t="shared" si="5"/>
        <v>0.18222484858091556</v>
      </c>
    </row>
    <row r="10" spans="1:9" x14ac:dyDescent="0.25">
      <c r="A10" s="2">
        <v>6</v>
      </c>
      <c r="B10" s="2">
        <f t="shared" si="0"/>
        <v>0.6</v>
      </c>
      <c r="C10" s="2">
        <f t="shared" si="1"/>
        <v>1.8221179620919332</v>
      </c>
      <c r="D10" s="2">
        <f t="shared" si="2"/>
        <v>0.18221179620919334</v>
      </c>
      <c r="E10" s="2">
        <f t="shared" si="3"/>
        <v>0.19132238601965301</v>
      </c>
      <c r="F10" s="2">
        <f t="shared" si="4"/>
        <v>0.19177791551017598</v>
      </c>
      <c r="G10" s="2">
        <f t="shared" si="5"/>
        <v>0.2013895877602109</v>
      </c>
    </row>
    <row r="11" spans="1:9" x14ac:dyDescent="0.25">
      <c r="A11" s="2">
        <v>7</v>
      </c>
      <c r="B11" s="2">
        <f t="shared" si="0"/>
        <v>0.7</v>
      </c>
      <c r="C11" s="2">
        <f t="shared" si="1"/>
        <v>2.0137516265967768</v>
      </c>
      <c r="D11" s="2">
        <f t="shared" si="2"/>
        <v>0.2013751626596777</v>
      </c>
      <c r="E11" s="2">
        <f t="shared" si="3"/>
        <v>0.21144392079266155</v>
      </c>
      <c r="F11" s="2">
        <f t="shared" si="4"/>
        <v>0.21194735869931078</v>
      </c>
      <c r="G11" s="2">
        <f t="shared" si="5"/>
        <v>0.22256989852960873</v>
      </c>
    </row>
    <row r="12" spans="1:9" x14ac:dyDescent="0.25">
      <c r="A12" s="2">
        <v>8</v>
      </c>
      <c r="B12" s="2">
        <f t="shared" si="0"/>
        <v>0.79999999999999993</v>
      </c>
      <c r="C12" s="2">
        <f t="shared" si="1"/>
        <v>2.2255395632923154</v>
      </c>
      <c r="D12" s="2">
        <f t="shared" si="2"/>
        <v>0.22255395632923156</v>
      </c>
      <c r="E12" s="2">
        <f t="shared" si="3"/>
        <v>0.23368165414569311</v>
      </c>
      <c r="F12" s="2">
        <f t="shared" si="4"/>
        <v>0.23423803903651619</v>
      </c>
      <c r="G12" s="2">
        <f t="shared" si="5"/>
        <v>0.24597776023288317</v>
      </c>
    </row>
    <row r="13" spans="1:9" x14ac:dyDescent="0.25">
      <c r="A13" s="2">
        <v>9</v>
      </c>
      <c r="B13" s="2">
        <f t="shared" si="0"/>
        <v>0.89999999999999991</v>
      </c>
      <c r="C13" s="2">
        <f t="shared" si="1"/>
        <v>2.4596014137800708</v>
      </c>
      <c r="D13" s="2">
        <f t="shared" si="2"/>
        <v>0.24596014137800709</v>
      </c>
      <c r="E13" s="2">
        <f t="shared" si="3"/>
        <v>0.25825814844690748</v>
      </c>
      <c r="F13" s="2">
        <f t="shared" si="4"/>
        <v>0.2588730488003525</v>
      </c>
      <c r="G13" s="2">
        <f t="shared" si="5"/>
        <v>0.27184744625804236</v>
      </c>
    </row>
    <row r="14" spans="1:9" x14ac:dyDescent="0.25">
      <c r="A14" s="2">
        <v>10</v>
      </c>
      <c r="B14" s="2">
        <f t="shared" si="0"/>
        <v>0.99999999999999989</v>
      </c>
      <c r="C14" s="2">
        <f t="shared" si="1"/>
        <v>2.7182797441351658</v>
      </c>
      <c r="D14" s="2">
        <f t="shared" si="2"/>
        <v>0.27182797441351658</v>
      </c>
      <c r="E14" s="2">
        <f t="shared" si="3"/>
        <v>0.28541937313419247</v>
      </c>
      <c r="F14" s="2">
        <f t="shared" si="4"/>
        <v>0.28609894307022621</v>
      </c>
      <c r="G14" s="2">
        <f t="shared" si="5"/>
        <v>0.30043786872053924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="80" zoomScaleNormal="80" workbookViewId="0">
      <selection activeCell="M41" sqref="M41"/>
    </sheetView>
  </sheetViews>
  <sheetFormatPr defaultRowHeight="15" x14ac:dyDescent="0.25"/>
  <cols>
    <col min="1" max="16384" width="9.140625" style="1"/>
  </cols>
  <sheetData>
    <row r="2" spans="1:8" ht="18.75" x14ac:dyDescent="0.3">
      <c r="B2" s="1" t="s">
        <v>33</v>
      </c>
      <c r="C2" s="1" t="s">
        <v>34</v>
      </c>
      <c r="D2" s="1" t="s">
        <v>2</v>
      </c>
      <c r="E2" s="1">
        <f>(G6-B6)/H6</f>
        <v>0.1</v>
      </c>
    </row>
    <row r="3" spans="1:8" ht="18.75" x14ac:dyDescent="0.3">
      <c r="B3" s="1" t="s">
        <v>35</v>
      </c>
      <c r="C3" s="1" t="s">
        <v>36</v>
      </c>
    </row>
    <row r="5" spans="1:8" x14ac:dyDescent="0.25">
      <c r="A5" s="2" t="s">
        <v>20</v>
      </c>
      <c r="B5" s="2" t="s">
        <v>6</v>
      </c>
      <c r="C5" s="2" t="s">
        <v>18</v>
      </c>
      <c r="D5" s="2" t="s">
        <v>21</v>
      </c>
      <c r="E5" s="2" t="s">
        <v>22</v>
      </c>
      <c r="F5" s="2" t="s">
        <v>23</v>
      </c>
      <c r="G5" s="3" t="s">
        <v>3</v>
      </c>
      <c r="H5" s="2" t="s">
        <v>4</v>
      </c>
    </row>
    <row r="6" spans="1:8" x14ac:dyDescent="0.25">
      <c r="A6" s="2">
        <v>0</v>
      </c>
      <c r="B6" s="2">
        <v>0</v>
      </c>
      <c r="C6" s="2">
        <v>0</v>
      </c>
      <c r="D6" s="2">
        <v>1</v>
      </c>
      <c r="E6" s="2">
        <f>D6</f>
        <v>1</v>
      </c>
      <c r="F6" s="2">
        <f>-C6</f>
        <v>0</v>
      </c>
      <c r="G6" s="3">
        <v>1</v>
      </c>
      <c r="H6" s="2">
        <v>10</v>
      </c>
    </row>
    <row r="7" spans="1:8" x14ac:dyDescent="0.25">
      <c r="A7" s="2">
        <v>1</v>
      </c>
      <c r="B7" s="2">
        <f>B6+$E$2</f>
        <v>0.1</v>
      </c>
      <c r="C7" s="2">
        <f>C6+$E$2*E6</f>
        <v>0.1</v>
      </c>
      <c r="D7" s="2">
        <f>D6+$E$2*F6</f>
        <v>1</v>
      </c>
      <c r="E7" s="2">
        <f>D7</f>
        <v>1</v>
      </c>
      <c r="F7" s="2">
        <f>-C7</f>
        <v>-0.1</v>
      </c>
    </row>
    <row r="8" spans="1:8" x14ac:dyDescent="0.25">
      <c r="A8" s="2">
        <v>2</v>
      </c>
      <c r="B8" s="2">
        <f t="shared" ref="B8:B16" si="0">B7+$E$2</f>
        <v>0.2</v>
      </c>
      <c r="C8" s="2">
        <f>C7+$E$2*E7</f>
        <v>0.2</v>
      </c>
      <c r="D8" s="2">
        <f t="shared" ref="C8:D16" si="1">D7+$E$2*F7</f>
        <v>0.99</v>
      </c>
      <c r="E8" s="2">
        <f t="shared" ref="E8:E16" si="2">D8</f>
        <v>0.99</v>
      </c>
      <c r="F8" s="2">
        <f t="shared" ref="F8:F16" si="3">-C8</f>
        <v>-0.2</v>
      </c>
    </row>
    <row r="9" spans="1:8" x14ac:dyDescent="0.25">
      <c r="A9" s="2">
        <v>3</v>
      </c>
      <c r="B9" s="2">
        <f t="shared" si="0"/>
        <v>0.30000000000000004</v>
      </c>
      <c r="C9" s="2">
        <f t="shared" si="1"/>
        <v>0.29900000000000004</v>
      </c>
      <c r="D9" s="2">
        <f t="shared" si="1"/>
        <v>0.97</v>
      </c>
      <c r="E9" s="2">
        <f t="shared" si="2"/>
        <v>0.97</v>
      </c>
      <c r="F9" s="2">
        <f t="shared" si="3"/>
        <v>-0.29900000000000004</v>
      </c>
    </row>
    <row r="10" spans="1:8" x14ac:dyDescent="0.25">
      <c r="A10" s="2">
        <v>4</v>
      </c>
      <c r="B10" s="2">
        <f t="shared" si="0"/>
        <v>0.4</v>
      </c>
      <c r="C10" s="2">
        <f t="shared" si="1"/>
        <v>0.39600000000000002</v>
      </c>
      <c r="D10" s="2">
        <f t="shared" si="1"/>
        <v>0.94009999999999994</v>
      </c>
      <c r="E10" s="2">
        <f t="shared" si="2"/>
        <v>0.94009999999999994</v>
      </c>
      <c r="F10" s="2">
        <f t="shared" si="3"/>
        <v>-0.39600000000000002</v>
      </c>
    </row>
    <row r="11" spans="1:8" x14ac:dyDescent="0.25">
      <c r="A11" s="2">
        <v>5</v>
      </c>
      <c r="B11" s="2">
        <f t="shared" si="0"/>
        <v>0.5</v>
      </c>
      <c r="C11" s="2">
        <f t="shared" si="1"/>
        <v>0.49001</v>
      </c>
      <c r="D11" s="2">
        <f t="shared" si="1"/>
        <v>0.90049999999999997</v>
      </c>
      <c r="E11" s="2">
        <f t="shared" si="2"/>
        <v>0.90049999999999997</v>
      </c>
      <c r="F11" s="2">
        <f t="shared" si="3"/>
        <v>-0.49001</v>
      </c>
    </row>
    <row r="12" spans="1:8" x14ac:dyDescent="0.25">
      <c r="A12" s="2">
        <v>6</v>
      </c>
      <c r="B12" s="2">
        <f t="shared" si="0"/>
        <v>0.6</v>
      </c>
      <c r="C12" s="2">
        <f t="shared" si="1"/>
        <v>0.58006000000000002</v>
      </c>
      <c r="D12" s="2">
        <f t="shared" si="1"/>
        <v>0.85149900000000001</v>
      </c>
      <c r="E12" s="2">
        <f t="shared" si="2"/>
        <v>0.85149900000000001</v>
      </c>
      <c r="F12" s="2">
        <f t="shared" si="3"/>
        <v>-0.58006000000000002</v>
      </c>
    </row>
    <row r="13" spans="1:8" x14ac:dyDescent="0.25">
      <c r="A13" s="2">
        <v>7</v>
      </c>
      <c r="B13" s="2">
        <f t="shared" si="0"/>
        <v>0.7</v>
      </c>
      <c r="C13" s="2">
        <f t="shared" si="1"/>
        <v>0.66520990000000002</v>
      </c>
      <c r="D13" s="2">
        <f t="shared" si="1"/>
        <v>0.793493</v>
      </c>
      <c r="E13" s="2">
        <f t="shared" si="2"/>
        <v>0.793493</v>
      </c>
      <c r="F13" s="2">
        <f t="shared" si="3"/>
        <v>-0.66520990000000002</v>
      </c>
    </row>
    <row r="14" spans="1:8" x14ac:dyDescent="0.25">
      <c r="A14" s="2">
        <v>8</v>
      </c>
      <c r="B14" s="2">
        <f t="shared" si="0"/>
        <v>0.79999999999999993</v>
      </c>
      <c r="C14" s="2">
        <f t="shared" si="1"/>
        <v>0.74455920000000009</v>
      </c>
      <c r="D14" s="2">
        <f t="shared" si="1"/>
        <v>0.72697201</v>
      </c>
      <c r="E14" s="2">
        <f t="shared" si="2"/>
        <v>0.72697201</v>
      </c>
      <c r="F14" s="2">
        <f t="shared" si="3"/>
        <v>-0.74455920000000009</v>
      </c>
    </row>
    <row r="15" spans="1:8" x14ac:dyDescent="0.25">
      <c r="A15" s="2">
        <v>9</v>
      </c>
      <c r="B15" s="2">
        <f t="shared" si="0"/>
        <v>0.89999999999999991</v>
      </c>
      <c r="C15" s="2">
        <f t="shared" si="1"/>
        <v>0.81725640100000008</v>
      </c>
      <c r="D15" s="2">
        <f t="shared" si="1"/>
        <v>0.65251608999999999</v>
      </c>
      <c r="E15" s="2">
        <f t="shared" si="2"/>
        <v>0.65251608999999999</v>
      </c>
      <c r="F15" s="2">
        <f t="shared" si="3"/>
        <v>-0.81725640100000008</v>
      </c>
    </row>
    <row r="16" spans="1:8" x14ac:dyDescent="0.25">
      <c r="A16" s="2">
        <v>10</v>
      </c>
      <c r="B16" s="2">
        <f t="shared" si="0"/>
        <v>0.99999999999999989</v>
      </c>
      <c r="C16" s="2">
        <f t="shared" si="1"/>
        <v>0.88250801000000012</v>
      </c>
      <c r="D16" s="2">
        <f t="shared" si="1"/>
        <v>0.57079044989999994</v>
      </c>
      <c r="E16" s="2">
        <f t="shared" si="2"/>
        <v>0.57079044989999994</v>
      </c>
      <c r="F16" s="2">
        <f t="shared" si="3"/>
        <v>-0.88250801000000012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zoomScale="80" zoomScaleNormal="80" workbookViewId="0">
      <selection activeCell="J29" sqref="J29"/>
    </sheetView>
  </sheetViews>
  <sheetFormatPr defaultRowHeight="15" x14ac:dyDescent="0.25"/>
  <cols>
    <col min="1" max="16384" width="9.140625" style="1"/>
  </cols>
  <sheetData>
    <row r="2" spans="1:10" ht="18.75" x14ac:dyDescent="0.3">
      <c r="B2" s="1" t="s">
        <v>33</v>
      </c>
      <c r="C2" s="1" t="s">
        <v>34</v>
      </c>
      <c r="D2" s="1" t="s">
        <v>2</v>
      </c>
      <c r="E2" s="1">
        <f>(I6-B6)/J6</f>
        <v>0.1</v>
      </c>
    </row>
    <row r="3" spans="1:10" ht="18.75" x14ac:dyDescent="0.3">
      <c r="B3" s="1" t="s">
        <v>35</v>
      </c>
      <c r="C3" s="1" t="s">
        <v>36</v>
      </c>
    </row>
    <row r="5" spans="1:10" x14ac:dyDescent="0.25">
      <c r="A5" s="2" t="s">
        <v>20</v>
      </c>
      <c r="B5" s="2" t="s">
        <v>6</v>
      </c>
      <c r="C5" s="2" t="s">
        <v>18</v>
      </c>
      <c r="D5" s="5" t="s">
        <v>21</v>
      </c>
      <c r="E5" s="2" t="s">
        <v>24</v>
      </c>
      <c r="F5" s="2" t="s">
        <v>25</v>
      </c>
      <c r="G5" s="2" t="s">
        <v>26</v>
      </c>
      <c r="H5" s="2" t="s">
        <v>27</v>
      </c>
      <c r="I5" s="3" t="s">
        <v>3</v>
      </c>
      <c r="J5" s="2" t="s">
        <v>4</v>
      </c>
    </row>
    <row r="6" spans="1:10" x14ac:dyDescent="0.25">
      <c r="A6" s="2">
        <v>0</v>
      </c>
      <c r="B6" s="2">
        <v>0</v>
      </c>
      <c r="C6" s="2">
        <v>0</v>
      </c>
      <c r="D6" s="2">
        <v>1</v>
      </c>
      <c r="E6" s="2">
        <f>$E$2*D6</f>
        <v>0.1</v>
      </c>
      <c r="F6" s="2">
        <f>$E$2*(-C6+E6/2)</f>
        <v>5.000000000000001E-3</v>
      </c>
      <c r="G6" s="2">
        <f>$E$2*(-C6+F6/2)</f>
        <v>2.5000000000000006E-4</v>
      </c>
      <c r="H6" s="2">
        <f>$E$2*(D6+F6)</f>
        <v>0.10049999999999999</v>
      </c>
      <c r="I6" s="3">
        <v>1</v>
      </c>
      <c r="J6" s="2">
        <v>10</v>
      </c>
    </row>
    <row r="7" spans="1:10" x14ac:dyDescent="0.25">
      <c r="A7" s="2">
        <v>1</v>
      </c>
      <c r="B7" s="2">
        <f>B6+$E$2</f>
        <v>0.1</v>
      </c>
      <c r="C7" s="2">
        <f>C6+(E6+2*F6+2*G6+H6)/6</f>
        <v>3.5166666666666672E-2</v>
      </c>
      <c r="D7" s="2">
        <f>D6+(E6+2*F6+2*G6+H6)/6</f>
        <v>1.0351666666666666</v>
      </c>
      <c r="E7" s="2">
        <f t="shared" ref="E7:E16" si="0">$E$2*D7</f>
        <v>0.10351666666666666</v>
      </c>
      <c r="F7" s="2">
        <f t="shared" ref="F7:F16" si="1">$E$2*(-C7+E7/2)</f>
        <v>1.6591666666666658E-3</v>
      </c>
      <c r="G7" s="2">
        <f t="shared" ref="G7:G16" si="2">$E$2*(-C7+F7/2)</f>
        <v>-3.4337083333333338E-3</v>
      </c>
      <c r="H7" s="2">
        <f t="shared" ref="H7:H16" si="3">$E$2*(D7+F7)</f>
        <v>0.10368258333333334</v>
      </c>
    </row>
    <row r="8" spans="1:10" x14ac:dyDescent="0.25">
      <c r="A8" s="2">
        <v>2</v>
      </c>
      <c r="B8" s="2">
        <f t="shared" ref="B8:B16" si="4">B7+$E$2</f>
        <v>0.2</v>
      </c>
      <c r="C8" s="2">
        <f t="shared" ref="C8:C16" si="5">C7+(E7+2*F7+2*G7+H7)/6</f>
        <v>6.9108361111111113E-2</v>
      </c>
      <c r="D8" s="2">
        <f t="shared" ref="D8:D16" si="6">D7+(E7+2*F7+2*G7+H7)/6</f>
        <v>1.069108361111111</v>
      </c>
      <c r="E8" s="2">
        <f t="shared" si="0"/>
        <v>0.1069108361111111</v>
      </c>
      <c r="F8" s="2">
        <f t="shared" si="1"/>
        <v>-1.5652943055555564E-3</v>
      </c>
      <c r="G8" s="2">
        <f t="shared" si="2"/>
        <v>-6.9891008263888894E-3</v>
      </c>
      <c r="H8" s="2">
        <f t="shared" si="3"/>
        <v>0.10675430668055555</v>
      </c>
    </row>
    <row r="9" spans="1:10" x14ac:dyDescent="0.25">
      <c r="A9" s="2">
        <v>3</v>
      </c>
      <c r="B9" s="2">
        <f t="shared" si="4"/>
        <v>0.30000000000000004</v>
      </c>
      <c r="C9" s="2">
        <f t="shared" si="5"/>
        <v>0.10186775319907407</v>
      </c>
      <c r="D9" s="2">
        <f t="shared" si="6"/>
        <v>1.1018677531990739</v>
      </c>
      <c r="E9" s="2">
        <f t="shared" si="0"/>
        <v>0.11018677531990739</v>
      </c>
      <c r="F9" s="2">
        <f t="shared" si="1"/>
        <v>-4.677436553912037E-3</v>
      </c>
      <c r="G9" s="2">
        <f t="shared" si="2"/>
        <v>-1.042064714760301E-2</v>
      </c>
      <c r="H9" s="2">
        <f t="shared" si="3"/>
        <v>0.1097190316645162</v>
      </c>
    </row>
    <row r="10" spans="1:10" x14ac:dyDescent="0.25">
      <c r="A10" s="2">
        <v>4</v>
      </c>
      <c r="B10" s="2">
        <f t="shared" si="4"/>
        <v>0.4</v>
      </c>
      <c r="C10" s="2">
        <f t="shared" si="5"/>
        <v>0.13348602646263966</v>
      </c>
      <c r="D10" s="2">
        <f t="shared" si="6"/>
        <v>1.1334860264626394</v>
      </c>
      <c r="E10" s="2">
        <f t="shared" si="0"/>
        <v>0.11334860264626395</v>
      </c>
      <c r="F10" s="2">
        <f t="shared" si="1"/>
        <v>-7.6811725139507682E-3</v>
      </c>
      <c r="G10" s="2">
        <f t="shared" si="2"/>
        <v>-1.3732661271961506E-2</v>
      </c>
      <c r="H10" s="2">
        <f t="shared" si="3"/>
        <v>0.11258048539486887</v>
      </c>
    </row>
    <row r="11" spans="1:10" x14ac:dyDescent="0.25">
      <c r="A11" s="2">
        <v>5</v>
      </c>
      <c r="B11" s="2">
        <f t="shared" si="4"/>
        <v>0.5</v>
      </c>
      <c r="C11" s="2">
        <f t="shared" si="5"/>
        <v>0.16400292987419104</v>
      </c>
      <c r="D11" s="2">
        <f t="shared" si="6"/>
        <v>1.1640029298741907</v>
      </c>
      <c r="E11" s="2">
        <f t="shared" si="0"/>
        <v>0.11640029298741908</v>
      </c>
      <c r="F11" s="2">
        <f t="shared" si="1"/>
        <v>-1.058027833804815E-2</v>
      </c>
      <c r="G11" s="2">
        <f t="shared" si="2"/>
        <v>-1.6929306904321512E-2</v>
      </c>
      <c r="H11" s="2">
        <f t="shared" si="3"/>
        <v>0.11534226515361426</v>
      </c>
    </row>
    <row r="12" spans="1:10" x14ac:dyDescent="0.25">
      <c r="A12" s="2">
        <v>6</v>
      </c>
      <c r="B12" s="2">
        <f t="shared" si="4"/>
        <v>0.6</v>
      </c>
      <c r="C12" s="2">
        <f t="shared" si="5"/>
        <v>0.19345682781690671</v>
      </c>
      <c r="D12" s="2">
        <f t="shared" si="6"/>
        <v>1.1934568278169064</v>
      </c>
      <c r="E12" s="2">
        <f t="shared" si="0"/>
        <v>0.11934568278169065</v>
      </c>
      <c r="F12" s="2">
        <f t="shared" si="1"/>
        <v>-1.3378398642606138E-2</v>
      </c>
      <c r="G12" s="2">
        <f t="shared" si="2"/>
        <v>-2.0014602713820981E-2</v>
      </c>
      <c r="H12" s="2">
        <f t="shared" si="3"/>
        <v>0.11800784291743004</v>
      </c>
    </row>
    <row r="13" spans="1:10" x14ac:dyDescent="0.25">
      <c r="A13" s="2">
        <v>7</v>
      </c>
      <c r="B13" s="2">
        <f t="shared" si="4"/>
        <v>0.7</v>
      </c>
      <c r="C13" s="2">
        <f t="shared" si="5"/>
        <v>0.22188474831461777</v>
      </c>
      <c r="D13" s="2">
        <f t="shared" si="6"/>
        <v>1.2218847483146176</v>
      </c>
      <c r="E13" s="2">
        <f t="shared" si="0"/>
        <v>0.12218847483146177</v>
      </c>
      <c r="F13" s="2">
        <f t="shared" si="1"/>
        <v>-1.6079051089888687E-2</v>
      </c>
      <c r="G13" s="2">
        <f t="shared" si="2"/>
        <v>-2.2992427385956211E-2</v>
      </c>
      <c r="H13" s="2">
        <f t="shared" si="3"/>
        <v>0.12058056972247289</v>
      </c>
    </row>
    <row r="14" spans="1:10" x14ac:dyDescent="0.25">
      <c r="A14" s="2">
        <v>8</v>
      </c>
      <c r="B14" s="2">
        <f t="shared" si="4"/>
        <v>0.79999999999999993</v>
      </c>
      <c r="C14" s="2">
        <f t="shared" si="5"/>
        <v>0.24932242958165857</v>
      </c>
      <c r="D14" s="2">
        <f t="shared" si="6"/>
        <v>1.2493224295816583</v>
      </c>
      <c r="E14" s="2">
        <f t="shared" si="0"/>
        <v>0.12493224295816584</v>
      </c>
      <c r="F14" s="2">
        <f t="shared" si="1"/>
        <v>-1.8685630810257564E-2</v>
      </c>
      <c r="G14" s="2">
        <f t="shared" si="2"/>
        <v>-2.5866524498678736E-2</v>
      </c>
      <c r="H14" s="2">
        <f t="shared" si="3"/>
        <v>0.12306367987714006</v>
      </c>
    </row>
    <row r="15" spans="1:10" x14ac:dyDescent="0.25">
      <c r="A15" s="2">
        <v>9</v>
      </c>
      <c r="B15" s="2">
        <f t="shared" si="4"/>
        <v>0.89999999999999991</v>
      </c>
      <c r="C15" s="2">
        <f t="shared" si="5"/>
        <v>0.27580436495123078</v>
      </c>
      <c r="D15" s="2">
        <f t="shared" si="6"/>
        <v>1.2758043649512305</v>
      </c>
      <c r="E15" s="2">
        <f t="shared" si="0"/>
        <v>0.12758043649512305</v>
      </c>
      <c r="F15" s="2">
        <f t="shared" si="1"/>
        <v>-2.1201414670366927E-2</v>
      </c>
      <c r="G15" s="2">
        <f t="shared" si="2"/>
        <v>-2.8640507228641428E-2</v>
      </c>
      <c r="H15" s="2">
        <f t="shared" si="3"/>
        <v>0.12546029502808637</v>
      </c>
    </row>
    <row r="16" spans="1:10" x14ac:dyDescent="0.25">
      <c r="A16" s="2">
        <v>10</v>
      </c>
      <c r="B16" s="2">
        <f t="shared" si="4"/>
        <v>0.99999999999999989</v>
      </c>
      <c r="C16" s="2">
        <f t="shared" si="5"/>
        <v>0.30136384623876289</v>
      </c>
      <c r="D16" s="2">
        <f t="shared" si="6"/>
        <v>1.3013638462387627</v>
      </c>
      <c r="E16" s="2">
        <f t="shared" si="0"/>
        <v>0.13013638462387628</v>
      </c>
      <c r="F16" s="2">
        <f t="shared" si="1"/>
        <v>-2.3629565392682475E-2</v>
      </c>
      <c r="G16" s="2">
        <f t="shared" si="2"/>
        <v>-3.1317862893510413E-2</v>
      </c>
      <c r="H16" s="2">
        <f t="shared" si="3"/>
        <v>0.12777342808460801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topLeftCell="A5" zoomScale="80" zoomScaleNormal="80" workbookViewId="0">
      <selection activeCell="Q32" sqref="Q32"/>
    </sheetView>
  </sheetViews>
  <sheetFormatPr defaultRowHeight="15" x14ac:dyDescent="0.25"/>
  <cols>
    <col min="1" max="16384" width="9.140625" style="1"/>
  </cols>
  <sheetData>
    <row r="2" spans="1:7" x14ac:dyDescent="0.25">
      <c r="B2" s="1" t="s">
        <v>12</v>
      </c>
      <c r="C2" s="1" t="s">
        <v>13</v>
      </c>
      <c r="D2" s="1" t="s">
        <v>0</v>
      </c>
      <c r="E2" s="1" t="s">
        <v>14</v>
      </c>
      <c r="F2" s="1" t="s">
        <v>2</v>
      </c>
      <c r="G2" s="1">
        <f>(F6-B6)/G6</f>
        <v>2</v>
      </c>
    </row>
    <row r="3" spans="1:7" x14ac:dyDescent="0.25">
      <c r="B3" s="1" t="s">
        <v>15</v>
      </c>
    </row>
    <row r="5" spans="1:7" x14ac:dyDescent="0.25">
      <c r="A5" s="2" t="s">
        <v>1</v>
      </c>
      <c r="B5" s="2" t="s">
        <v>16</v>
      </c>
      <c r="C5" s="2" t="s">
        <v>17</v>
      </c>
      <c r="D5" s="2" t="s">
        <v>18</v>
      </c>
      <c r="E5" s="5" t="s">
        <v>19</v>
      </c>
      <c r="F5" s="3" t="s">
        <v>3</v>
      </c>
      <c r="G5" s="2" t="s">
        <v>4</v>
      </c>
    </row>
    <row r="6" spans="1:7" x14ac:dyDescent="0.25">
      <c r="A6" s="2">
        <v>0</v>
      </c>
      <c r="B6" s="2">
        <v>0</v>
      </c>
      <c r="C6" s="2">
        <v>1</v>
      </c>
      <c r="D6" s="2">
        <v>0</v>
      </c>
      <c r="E6" s="2">
        <f>-D6-C6</f>
        <v>-1</v>
      </c>
      <c r="F6" s="3">
        <v>20</v>
      </c>
      <c r="G6" s="2">
        <v>10</v>
      </c>
    </row>
    <row r="7" spans="1:7" x14ac:dyDescent="0.25">
      <c r="A7" s="2">
        <v>1</v>
      </c>
      <c r="B7" s="2">
        <f>B6+$G$2</f>
        <v>2</v>
      </c>
      <c r="C7" s="2">
        <f>C6+$G$2*E6</f>
        <v>-1</v>
      </c>
      <c r="D7" s="2">
        <f>D6+$G$2*E6</f>
        <v>-2</v>
      </c>
      <c r="E7" s="2">
        <f t="shared" ref="E7:E16" si="0">-D7-C7</f>
        <v>3</v>
      </c>
      <c r="F7" s="6"/>
      <c r="G7" s="6"/>
    </row>
    <row r="8" spans="1:7" x14ac:dyDescent="0.25">
      <c r="A8" s="2">
        <v>2</v>
      </c>
      <c r="B8" s="2">
        <f t="shared" ref="B8:B16" si="1">B7+$G$2</f>
        <v>4</v>
      </c>
      <c r="C8" s="2">
        <f t="shared" ref="C8:C16" si="2">C7+$G$2*E7</f>
        <v>5</v>
      </c>
      <c r="D8" s="2">
        <f t="shared" ref="D8:D15" si="3">D7+$G$2*E7</f>
        <v>4</v>
      </c>
      <c r="E8" s="2">
        <f t="shared" si="0"/>
        <v>-9</v>
      </c>
      <c r="F8" s="6"/>
      <c r="G8" s="6"/>
    </row>
    <row r="9" spans="1:7" x14ac:dyDescent="0.25">
      <c r="A9" s="2">
        <v>3</v>
      </c>
      <c r="B9" s="2">
        <f t="shared" si="1"/>
        <v>6</v>
      </c>
      <c r="C9" s="2">
        <f t="shared" si="2"/>
        <v>-13</v>
      </c>
      <c r="D9" s="2">
        <f t="shared" si="3"/>
        <v>-14</v>
      </c>
      <c r="E9" s="2">
        <f t="shared" si="0"/>
        <v>27</v>
      </c>
      <c r="F9" s="6"/>
      <c r="G9" s="6"/>
    </row>
    <row r="10" spans="1:7" x14ac:dyDescent="0.25">
      <c r="A10" s="2">
        <v>4</v>
      </c>
      <c r="B10" s="2">
        <f t="shared" si="1"/>
        <v>8</v>
      </c>
      <c r="C10" s="2">
        <f t="shared" si="2"/>
        <v>41</v>
      </c>
      <c r="D10" s="2">
        <f t="shared" si="3"/>
        <v>40</v>
      </c>
      <c r="E10" s="2">
        <f t="shared" si="0"/>
        <v>-81</v>
      </c>
      <c r="F10" s="6"/>
      <c r="G10" s="6"/>
    </row>
    <row r="11" spans="1:7" x14ac:dyDescent="0.25">
      <c r="A11" s="2">
        <v>5</v>
      </c>
      <c r="B11" s="2">
        <f t="shared" si="1"/>
        <v>10</v>
      </c>
      <c r="C11" s="2">
        <f t="shared" si="2"/>
        <v>-121</v>
      </c>
      <c r="D11" s="2">
        <f t="shared" si="3"/>
        <v>-122</v>
      </c>
      <c r="E11" s="2">
        <f t="shared" si="0"/>
        <v>243</v>
      </c>
      <c r="F11" s="6"/>
      <c r="G11" s="6"/>
    </row>
    <row r="12" spans="1:7" x14ac:dyDescent="0.25">
      <c r="A12" s="2">
        <v>6</v>
      </c>
      <c r="B12" s="2">
        <f t="shared" si="1"/>
        <v>12</v>
      </c>
      <c r="C12" s="2">
        <f t="shared" si="2"/>
        <v>365</v>
      </c>
      <c r="D12" s="2">
        <f t="shared" si="3"/>
        <v>364</v>
      </c>
      <c r="E12" s="2">
        <f t="shared" si="0"/>
        <v>-729</v>
      </c>
      <c r="F12" s="6"/>
      <c r="G12" s="6"/>
    </row>
    <row r="13" spans="1:7" x14ac:dyDescent="0.25">
      <c r="A13" s="2">
        <v>7</v>
      </c>
      <c r="B13" s="2">
        <f t="shared" si="1"/>
        <v>14</v>
      </c>
      <c r="C13" s="2">
        <f t="shared" si="2"/>
        <v>-1093</v>
      </c>
      <c r="D13" s="2">
        <f t="shared" si="3"/>
        <v>-1094</v>
      </c>
      <c r="E13" s="2">
        <f t="shared" si="0"/>
        <v>2187</v>
      </c>
      <c r="F13" s="6"/>
      <c r="G13" s="6"/>
    </row>
    <row r="14" spans="1:7" x14ac:dyDescent="0.25">
      <c r="A14" s="2">
        <v>8</v>
      </c>
      <c r="B14" s="2">
        <f t="shared" si="1"/>
        <v>16</v>
      </c>
      <c r="C14" s="2">
        <f t="shared" si="2"/>
        <v>3281</v>
      </c>
      <c r="D14" s="2">
        <f t="shared" si="3"/>
        <v>3280</v>
      </c>
      <c r="E14" s="2">
        <f t="shared" si="0"/>
        <v>-6561</v>
      </c>
      <c r="F14" s="6"/>
      <c r="G14" s="6"/>
    </row>
    <row r="15" spans="1:7" x14ac:dyDescent="0.25">
      <c r="A15" s="2">
        <v>9</v>
      </c>
      <c r="B15" s="2">
        <f t="shared" si="1"/>
        <v>18</v>
      </c>
      <c r="C15" s="2">
        <f t="shared" si="2"/>
        <v>-9841</v>
      </c>
      <c r="D15" s="2">
        <f t="shared" si="3"/>
        <v>-9842</v>
      </c>
      <c r="E15" s="2">
        <f t="shared" si="0"/>
        <v>19683</v>
      </c>
      <c r="F15" s="6"/>
      <c r="G15" s="6"/>
    </row>
    <row r="16" spans="1:7" x14ac:dyDescent="0.25">
      <c r="A16" s="2">
        <v>10</v>
      </c>
      <c r="B16" s="2">
        <f t="shared" si="1"/>
        <v>20</v>
      </c>
      <c r="C16" s="2">
        <f t="shared" si="2"/>
        <v>29525</v>
      </c>
      <c r="D16" s="2">
        <f>D15+$G$2*E15</f>
        <v>29524</v>
      </c>
      <c r="E16" s="2">
        <f t="shared" si="0"/>
        <v>-59049</v>
      </c>
      <c r="F16" s="6"/>
      <c r="G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метод Эйлера</vt:lpstr>
      <vt:lpstr>метод Рунге-Кутта</vt:lpstr>
      <vt:lpstr>система диф.урав. Эйлер</vt:lpstr>
      <vt:lpstr>система диф.урав. Рунге-Кутт</vt:lpstr>
      <vt:lpstr>уравнение 2-го порядка Эйлер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t.davydenkova</cp:lastModifiedBy>
  <dcterms:created xsi:type="dcterms:W3CDTF">2020-06-04T08:27:50Z</dcterms:created>
  <dcterms:modified xsi:type="dcterms:W3CDTF">2020-06-08T09:43:14Z</dcterms:modified>
</cp:coreProperties>
</file>