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<sst xmlns="http://schemas.openxmlformats.org/spreadsheetml/2006/main" count="13" uniqueCount="13">
  <si>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Сумма баллов</t>
  </si>
  <si>
    <t>объем выборки</t>
  </si>
  <si>
    <t>минимальное значение</t>
  </si>
  <si>
    <t>максимальное значение</t>
  </si>
  <si>
    <t>размах варьирования</t>
  </si>
  <si>
    <t>выборочное среднее</t>
  </si>
  <si>
    <t>дисперсия</t>
  </si>
  <si>
    <t>среднее квадратичное отклонение</t>
  </si>
  <si>
    <t>мода</t>
  </si>
  <si>
    <t>медиана</t>
  </si>
  <si>
    <t>асимметрия</t>
  </si>
  <si>
    <t>эксцесс</t>
  </si>
  <si>
    <t>величина доверительного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</si>
</sst>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7" sqref="A17"/>
    </sheetView>
  </sheetViews>
  <sheetFormatPr defaultRowHeight="15" x14ac:dyDescent="0.25"/>
  <cols>
    <col min="1" max="1" width="16" customWidth="1"/>
    <col min="3" max="3" width="35.7109375" customWidth="1"/>
  </cols>
  <sheetData>
    <row r="1" spans="1:4" x14ac:dyDescent="0.25">
      <c r="A1" t="s">
        <v>0</v>
      </c>
    </row>
    <row r="2" spans="1:4" x14ac:dyDescent="0.25">
      <c r="A2">
        <v>199</v>
      </c>
      <c r="C2" t="s">
        <v>1</v>
      </c>
      <c r="D2">
        <f>COUNT(A2:A13)</f>
        <v>12</v>
      </c>
    </row>
    <row r="3" spans="1:4" x14ac:dyDescent="0.25">
      <c r="A3">
        <v>194</v>
      </c>
      <c r="C3" t="s">
        <v>2</v>
      </c>
      <c r="D3">
        <f>MIN(A2:A13)</f>
        <v>194</v>
      </c>
    </row>
    <row r="4" spans="1:4" x14ac:dyDescent="0.25">
      <c r="A4">
        <v>200</v>
      </c>
      <c r="C4" t="s">
        <v>3</v>
      </c>
      <c r="D4">
        <f>MAX(A2:A13)</f>
        <v>244</v>
      </c>
    </row>
    <row r="5" spans="1:4" x14ac:dyDescent="0.25">
      <c r="A5">
        <v>200</v>
      </c>
      <c r="C5" t="s">
        <v>4</v>
      </c>
      <c r="D5">
        <f>D3-D2</f>
        <v>182</v>
      </c>
    </row>
    <row r="6" spans="1:4" x14ac:dyDescent="0.25">
      <c r="A6">
        <v>202</v>
      </c>
      <c r="C6" t="s">
        <v>5</v>
      </c>
      <c r="D6">
        <f>AVERAGE(A2:A13)</f>
        <v>205.16666666666666</v>
      </c>
    </row>
    <row r="7" spans="1:4" x14ac:dyDescent="0.25">
      <c r="A7">
        <v>200</v>
      </c>
      <c r="C7" t="s">
        <v>6</v>
      </c>
      <c r="D7">
        <f>VARP(A2:A13)</f>
        <v>170.80555555555554</v>
      </c>
    </row>
    <row r="8" spans="1:4" x14ac:dyDescent="0.25">
      <c r="A8">
        <v>196</v>
      </c>
      <c r="C8" t="s">
        <v>7</v>
      </c>
      <c r="D8">
        <f>SQRT(D6)</f>
        <v>14.323640133243597</v>
      </c>
    </row>
    <row r="9" spans="1:4" x14ac:dyDescent="0.25">
      <c r="A9">
        <v>208</v>
      </c>
      <c r="C9" t="s">
        <v>8</v>
      </c>
      <c r="D9">
        <f>MODE(A2:A13)</f>
        <v>200</v>
      </c>
    </row>
    <row r="10" spans="1:4" x14ac:dyDescent="0.25">
      <c r="A10">
        <v>195</v>
      </c>
      <c r="C10" t="s">
        <v>9</v>
      </c>
      <c r="D10">
        <f>MEDIAN(A2:A13)</f>
        <v>200</v>
      </c>
    </row>
    <row r="11" spans="1:4" x14ac:dyDescent="0.25">
      <c r="A11">
        <v>212</v>
      </c>
      <c r="C11" t="s">
        <v>10</v>
      </c>
      <c r="D11">
        <f>SKEW(A2:A13)</f>
        <v>2.3730474613046248</v>
      </c>
    </row>
    <row r="12" spans="1:4" x14ac:dyDescent="0.25">
      <c r="A12">
        <v>212</v>
      </c>
      <c r="C12" t="s">
        <v>11</v>
      </c>
      <c r="D12">
        <f>KURT(A2:A13)</f>
        <v>6.4756939112807288</v>
      </c>
    </row>
    <row r="13" spans="1:4" x14ac:dyDescent="0.25">
      <c r="A13">
        <v>244</v>
      </c>
      <c r="C13" t="s">
        <v>12</v>
      </c>
      <c r="D13">
        <f>CONFIDENCE(0.05,D7,D2)</f>
        <v>96.640564983810805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2020-01-24T11:22:19Z</dcterms:modified>
</cp:coreProperties>
</file>