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92" i="1"/>
  <c r="S91"/>
  <c r="S90"/>
  <c r="S89"/>
  <c r="E93"/>
  <c r="E92"/>
  <c r="G93"/>
  <c r="G92"/>
  <c r="E90" l="1"/>
  <c r="E89"/>
  <c r="G90"/>
  <c r="S85" l="1"/>
  <c r="S84"/>
  <c r="S83"/>
  <c r="S82"/>
  <c r="S81"/>
  <c r="S80"/>
  <c r="E88"/>
  <c r="E87"/>
  <c r="E86"/>
  <c r="E85"/>
  <c r="E84"/>
  <c r="E79"/>
  <c r="G76"/>
  <c r="E80"/>
  <c r="E81" s="1"/>
  <c r="E82" s="1"/>
  <c r="E83" s="1"/>
  <c r="G81"/>
  <c r="G80"/>
  <c r="S78"/>
  <c r="S79" s="1"/>
  <c r="E76"/>
  <c r="E75"/>
  <c r="N92"/>
  <c r="N91"/>
  <c r="N90"/>
  <c r="N89"/>
  <c r="N88"/>
  <c r="N87"/>
  <c r="N86"/>
  <c r="N84"/>
  <c r="N83"/>
  <c r="N82"/>
  <c r="E73"/>
  <c r="G73"/>
  <c r="E72"/>
  <c r="E71"/>
  <c r="E70"/>
  <c r="E69"/>
  <c r="E68"/>
  <c r="E67"/>
  <c r="E66"/>
  <c r="E65"/>
  <c r="E64"/>
  <c r="E63"/>
  <c r="E62"/>
  <c r="E61"/>
  <c r="E60"/>
  <c r="N81"/>
  <c r="N79"/>
  <c r="N80" s="1"/>
  <c r="E58"/>
  <c r="G58"/>
  <c r="E57"/>
  <c r="G55"/>
  <c r="G54"/>
  <c r="M53" l="1"/>
  <c r="G52"/>
  <c r="E51"/>
  <c r="E52" s="1"/>
  <c r="E53" s="1"/>
  <c r="E54" s="1"/>
  <c r="E55" s="1"/>
  <c r="M49"/>
  <c r="M51" s="1"/>
  <c r="M52" s="1"/>
  <c r="M63"/>
  <c r="M64" s="1"/>
  <c r="M65" s="1"/>
  <c r="M66" s="1"/>
  <c r="M62"/>
  <c r="G48" l="1"/>
  <c r="E44" l="1"/>
  <c r="E45" s="1"/>
  <c r="E46" s="1"/>
  <c r="E47" s="1"/>
  <c r="E48" s="1"/>
  <c r="E49" s="1"/>
  <c r="G39" l="1"/>
  <c r="E39" s="1"/>
  <c r="E40" s="1"/>
  <c r="E41" s="1"/>
  <c r="E42" s="1"/>
  <c r="G37"/>
  <c r="G36"/>
  <c r="E36" s="1"/>
  <c r="G32"/>
  <c r="G31"/>
  <c r="G30"/>
  <c r="G29"/>
  <c r="G28"/>
  <c r="E19"/>
  <c r="E20" s="1"/>
  <c r="E21" s="1"/>
  <c r="E22" s="1"/>
  <c r="E23" s="1"/>
  <c r="E24" s="1"/>
  <c r="E25" s="1"/>
  <c r="E26" s="1"/>
  <c r="E27" s="1"/>
  <c r="G17"/>
  <c r="G15"/>
  <c r="E15" s="1"/>
  <c r="E16" s="1"/>
  <c r="E17" l="1"/>
  <c r="E28"/>
  <c r="E29" s="1"/>
  <c r="E30" s="1"/>
  <c r="E31" s="1"/>
  <c r="E32" s="1"/>
  <c r="E33" s="1"/>
  <c r="E37"/>
  <c r="G13"/>
  <c r="G11" l="1"/>
  <c r="E11" s="1"/>
  <c r="E12" s="1"/>
  <c r="E13" s="1"/>
  <c r="G6"/>
  <c r="G5"/>
  <c r="G4"/>
  <c r="E4" s="1"/>
  <c r="E5" l="1"/>
  <c r="E6" s="1"/>
  <c r="E7" s="1"/>
  <c r="E8" s="1"/>
  <c r="E9" s="1"/>
</calcChain>
</file>

<file path=xl/sharedStrings.xml><?xml version="1.0" encoding="utf-8"?>
<sst xmlns="http://schemas.openxmlformats.org/spreadsheetml/2006/main" count="103" uniqueCount="78">
  <si>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</si>
  <si>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</si>
  <si>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</si>
  <si>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</si>
  <si>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</si>
  <si>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</si>
  <si>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</si>
  <si>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 xml:space="preserve">عصمت الامين </t>
  </si>
  <si>
    <t>جملــــــــــــــة منقولـــة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</si>
  <si>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</si>
  <si>
    <t xml:space="preserve">توريد حساب محمد علوي </t>
  </si>
  <si>
    <t>ايداع شيك حساب 6659</t>
  </si>
  <si>
    <t xml:space="preserve">توريد الخليج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</si>
  <si>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</si>
  <si>
    <t>ايداع شيك حساب رقم 6659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</si>
  <si>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</si>
  <si>
    <t>ايداع شيك حساب رقم 20659</t>
  </si>
  <si>
    <t>ايداع شيك حساب رقم 20660</t>
  </si>
  <si>
    <t>ايداع شيك حساب رقم 20661</t>
  </si>
  <si>
    <t>ايداع شيك حساب رقم 20662</t>
  </si>
  <si>
    <t>ايداع شيك حساب رقم 20663</t>
  </si>
  <si>
    <t>ايداع شيك حساب رقم 20664</t>
  </si>
  <si>
    <t>ايداع شيك حساب رقم 20665</t>
  </si>
  <si>
    <t>ايداع حساب رقم 20659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</si>
  <si>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</si>
  <si>
    <t xml:space="preserve">توريد المكتب كاش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</si>
  <si>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</si>
  <si>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</si>
  <si>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</si>
  <si>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</si>
  <si>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</si>
  <si>
    <t xml:space="preserve">استلام كاش </t>
  </si>
  <si>
    <t>شيك رقم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</si>
  <si>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</si>
  <si>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</si>
  <si>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</si>
  <si>
    <t>شيك مصنع مثاني رقم 185</t>
  </si>
  <si>
    <t>شيك حاتم حسن رقم 1653</t>
  </si>
  <si>
    <t>شيك مصنع مثاني رقم 181</t>
  </si>
  <si>
    <t>شيك مصرفي رقم 4470</t>
  </si>
  <si>
    <t>شيك عصمت الامين رقم 587</t>
  </si>
  <si>
    <t xml:space="preserve">شيك دفع الله رقم1049 </t>
  </si>
  <si>
    <t xml:space="preserve">9351جوال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</si>
  <si>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</si>
  <si>
    <t>استلام كاش</t>
  </si>
  <si>
    <t>التاريخ</t>
  </si>
  <si>
    <t>اكمية</t>
  </si>
  <si>
    <t>الرصيد</t>
  </si>
  <si>
    <t>استلام الخرطوم</t>
  </si>
  <si>
    <t>استلام بورتسودان 10.000</t>
  </si>
  <si>
    <t>شيك رقم 210 امجد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</si>
  <si>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</si>
  <si>
    <t>شيك رقم 605 عصمت الامين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</si>
  <si>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</si>
  <si>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</si>
  <si>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</si>
  <si>
    <t>المسحوب</t>
  </si>
  <si>
    <t>شيك رقم 348 خالد محمد</t>
  </si>
  <si>
    <t>شيك رقم 2379 سعد الدين</t>
  </si>
  <si>
    <t xml:space="preserve">شيك رقم 555 محمد عادل </t>
  </si>
  <si>
    <t>شيك رقم 846 هيثم عبدالرحيم</t>
  </si>
  <si>
    <t>شيك رقم 209 مامون حسب الرسول</t>
  </si>
  <si>
    <t xml:space="preserve">شيك رقم 2413 سعد الدين </t>
  </si>
  <si>
    <t>شيك رقم 640 عصمت الامين</t>
  </si>
  <si>
    <t xml:space="preserve">شيك رقم 12083 اشرف نجم الدين </t>
  </si>
  <si>
    <t xml:space="preserve">ايداع حساب جنوة </t>
  </si>
  <si>
    <t xml:space="preserve">توريد نقدي المكتب </t>
  </si>
  <si>
    <t xml:space="preserve">شيك رقم 50097 شمس الدين </t>
  </si>
  <si>
    <t xml:space="preserve">شيك رقم 624 عصمت </t>
  </si>
  <si>
    <t xml:space="preserve">شيك رقم 12084 اشرف نجم الدين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</si>
  <si>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</si>
  <si>
    <t xml:space="preserve">ايداع حساب ترافكو </t>
  </si>
  <si>
    <t>شيك رقم 394 خالد محمد</t>
  </si>
  <si>
    <t xml:space="preserve">شيك رقم 94 مصنع </t>
  </si>
  <si>
    <t xml:space="preserve">باقي حساب </t>
  </si>
  <si>
    <t xml:space="preserve">وردت ترافكو </t>
  </si>
  <si>
    <t>شيك رقم</t>
  </si>
  <si>
    <t xml:space="preserve">شيك رقم 525 مهند الامين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</si>
</sst>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EE3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3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3" fontId="2" fillId="2" borderId="1" xfId="1" applyFont="1" applyFill="1" applyBorder="1"/>
    <xf numFmtId="43" fontId="2" fillId="3" borderId="1" xfId="1" applyFont="1" applyFill="1" applyBorder="1"/>
    <xf numFmtId="0" fontId="0" fillId="0" borderId="1" xfId="0" applyBorder="1"/>
    <xf numFmtId="43" fontId="4" fillId="0" borderId="1" xfId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4" borderId="1" xfId="0" applyFont="1" applyFill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5" fillId="3" borderId="1" xfId="0" applyFont="1" applyFill="1" applyBorder="1"/>
    <xf numFmtId="43" fontId="3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32EE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3"/>
  <sheetViews>
    <sheetView tabSelected="1" topLeftCell="A70" workbookViewId="0">
      <selection activeCell="Q89" sqref="Q89:Q90"/>
    </sheetView>
  </sheetViews>
  <sheetFormatPr defaultRowHeight="18.75"/>
  <cols>
    <col min="1" max="1" width="13.42578125" style="1" customWidth="1"/>
    <col min="2" max="2" width="33.7109375" style="2" bestFit="1" customWidth="1"/>
    <col min="3" max="3" width="9.5703125" style="1" customWidth="1"/>
    <col min="4" max="4" width="11.28515625" style="3" bestFit="1" customWidth="1"/>
    <col min="5" max="5" width="20.140625" style="4" customWidth="1"/>
    <col min="6" max="6" width="18.5703125" style="4" customWidth="1"/>
    <col min="7" max="7" width="24.28515625" style="4" customWidth="1"/>
    <col min="8" max="8" width="13.28515625" bestFit="1" customWidth="1"/>
  </cols>
  <sheetData>
    <row r="1" spans="1:7">
      <c r="A1" s="19" t="s">
        <v>7</v>
      </c>
      <c r="B1" s="20"/>
      <c r="C1" s="20"/>
      <c r="D1" s="20"/>
      <c r="E1" s="20"/>
      <c r="F1" s="20"/>
      <c r="G1" s="21"/>
    </row>
    <row r="2" spans="1:7">
      <c r="A2" s="1" t="s">
        <v>0</v>
      </c>
      <c r="B2" s="2" t="s">
        <v>1</v>
      </c>
      <c r="C2" s="1" t="s">
        <v>2</v>
      </c>
      <c r="D2" s="3" t="s">
        <v>3</v>
      </c>
      <c r="E2" s="4" t="s">
        <v>4</v>
      </c>
      <c r="F2" s="4" t="s">
        <v>5</v>
      </c>
      <c r="G2" s="4" t="s">
        <v>6</v>
      </c>
    </row>
    <row r="3" spans="1:7">
      <c r="A3" s="5">
        <v>43257</v>
      </c>
      <c r="B3" s="6" t="s">
        <v>8</v>
      </c>
      <c r="E3" s="4">
        <v>1000</v>
      </c>
    </row>
    <row r="4" spans="1:7">
      <c r="A4" s="5">
        <v>43256</v>
      </c>
      <c r="B4" s="2" t="s">
        <v>9</v>
      </c>
      <c r="C4" s="1">
        <v>1385</v>
      </c>
      <c r="D4" s="3">
        <v>1070</v>
      </c>
      <c r="E4" s="4">
        <f>E3+G4</f>
        <v>1482950</v>
      </c>
      <c r="G4" s="4">
        <f>D4*C4</f>
        <v>1481950</v>
      </c>
    </row>
    <row r="5" spans="1:7">
      <c r="A5" s="5">
        <v>43256</v>
      </c>
      <c r="B5" s="2" t="s">
        <v>9</v>
      </c>
      <c r="C5" s="1">
        <v>1820</v>
      </c>
      <c r="D5" s="3">
        <v>1100</v>
      </c>
      <c r="E5" s="4">
        <f>E4+G5</f>
        <v>3484950</v>
      </c>
      <c r="G5" s="4">
        <f>D5*C5</f>
        <v>2002000</v>
      </c>
    </row>
    <row r="6" spans="1:7">
      <c r="A6" s="5">
        <v>43256</v>
      </c>
      <c r="B6" s="2" t="s">
        <v>9</v>
      </c>
      <c r="C6" s="1">
        <v>795</v>
      </c>
      <c r="D6" s="3">
        <v>1110</v>
      </c>
      <c r="E6" s="4">
        <f>E5+G6</f>
        <v>4367400</v>
      </c>
      <c r="G6" s="4">
        <f>D6*C6</f>
        <v>882450</v>
      </c>
    </row>
    <row r="7" spans="1:7">
      <c r="A7" s="5">
        <v>43256</v>
      </c>
      <c r="B7" s="2" t="s">
        <v>10</v>
      </c>
      <c r="E7" s="4">
        <f>E6-F7</f>
        <v>2882400</v>
      </c>
      <c r="F7" s="4">
        <v>1485000</v>
      </c>
    </row>
    <row r="8" spans="1:7">
      <c r="A8" s="5">
        <v>43257</v>
      </c>
      <c r="B8" s="2" t="s">
        <v>11</v>
      </c>
      <c r="E8" s="7">
        <f>E7-F8</f>
        <v>882400</v>
      </c>
      <c r="F8" s="4">
        <v>2000000</v>
      </c>
    </row>
    <row r="9" spans="1:7">
      <c r="A9" s="5">
        <v>43257</v>
      </c>
      <c r="B9" s="2" t="s">
        <v>12</v>
      </c>
      <c r="E9" s="4">
        <f>E8-F9</f>
        <v>0</v>
      </c>
      <c r="F9" s="7">
        <v>882400</v>
      </c>
    </row>
    <row r="11" spans="1:7">
      <c r="A11" s="5">
        <v>43256</v>
      </c>
      <c r="B11" s="2" t="s">
        <v>13</v>
      </c>
      <c r="C11" s="1">
        <v>1600</v>
      </c>
      <c r="D11" s="3">
        <v>1050</v>
      </c>
      <c r="E11" s="4">
        <f>G11</f>
        <v>1680000</v>
      </c>
      <c r="G11" s="4">
        <f>D11*C11</f>
        <v>1680000</v>
      </c>
    </row>
    <row r="12" spans="1:7">
      <c r="A12" s="5">
        <v>43257</v>
      </c>
      <c r="B12" s="2" t="s">
        <v>14</v>
      </c>
      <c r="E12" s="7">
        <f>E11-F12</f>
        <v>-1050000</v>
      </c>
      <c r="F12" s="4">
        <v>2730000</v>
      </c>
    </row>
    <row r="13" spans="1:7">
      <c r="A13" s="5">
        <v>43262</v>
      </c>
      <c r="B13" s="2" t="s">
        <v>24</v>
      </c>
      <c r="C13" s="1">
        <v>1000</v>
      </c>
      <c r="D13" s="3">
        <v>1050</v>
      </c>
      <c r="E13" s="8">
        <f>E12+G13</f>
        <v>0</v>
      </c>
      <c r="G13" s="7">
        <f>D13*C13</f>
        <v>1050000</v>
      </c>
    </row>
    <row r="14" spans="1:7">
      <c r="A14" s="5"/>
    </row>
    <row r="15" spans="1:7">
      <c r="A15" s="5">
        <v>43263</v>
      </c>
      <c r="B15" s="2" t="s">
        <v>15</v>
      </c>
      <c r="C15" s="1">
        <v>1300</v>
      </c>
      <c r="D15" s="3">
        <v>1040</v>
      </c>
      <c r="E15" s="4">
        <f>G15</f>
        <v>1352000</v>
      </c>
      <c r="G15" s="4">
        <f>D15*C15</f>
        <v>1352000</v>
      </c>
    </row>
    <row r="16" spans="1:7">
      <c r="A16" s="5">
        <v>43262</v>
      </c>
      <c r="B16" s="2" t="s">
        <v>14</v>
      </c>
      <c r="E16" s="7">
        <f t="shared" ref="E16" si="0">E15-F16</f>
        <v>-312000</v>
      </c>
      <c r="F16" s="4">
        <v>1664000</v>
      </c>
    </row>
    <row r="17" spans="1:7">
      <c r="A17" s="5">
        <v>43271</v>
      </c>
      <c r="B17" s="2" t="s">
        <v>26</v>
      </c>
      <c r="C17" s="1">
        <v>300</v>
      </c>
      <c r="D17" s="3">
        <v>1040</v>
      </c>
      <c r="E17" s="4">
        <f>E16+G17</f>
        <v>0</v>
      </c>
      <c r="G17" s="7">
        <f>D17*C17</f>
        <v>312000</v>
      </c>
    </row>
    <row r="18" spans="1:7">
      <c r="A18" s="5"/>
      <c r="G18" s="8"/>
    </row>
    <row r="19" spans="1:7">
      <c r="A19" s="5">
        <v>43265</v>
      </c>
      <c r="B19" s="2" t="s">
        <v>16</v>
      </c>
      <c r="E19" s="4">
        <f>-F19</f>
        <v>-2000000</v>
      </c>
      <c r="F19" s="4">
        <v>2000000</v>
      </c>
    </row>
    <row r="20" spans="1:7">
      <c r="A20" s="5">
        <v>43265</v>
      </c>
      <c r="B20" s="2" t="s">
        <v>17</v>
      </c>
      <c r="E20" s="4">
        <f t="shared" ref="E20:E27" si="1">E19-F20</f>
        <v>-3800000</v>
      </c>
      <c r="F20" s="4">
        <v>1800000</v>
      </c>
    </row>
    <row r="21" spans="1:7">
      <c r="A21" s="5">
        <v>43265</v>
      </c>
      <c r="B21" s="2" t="s">
        <v>18</v>
      </c>
      <c r="E21" s="4">
        <f t="shared" si="1"/>
        <v>-4800000</v>
      </c>
      <c r="F21" s="4">
        <v>1000000</v>
      </c>
    </row>
    <row r="22" spans="1:7">
      <c r="A22" s="5">
        <v>43265</v>
      </c>
      <c r="B22" s="2" t="s">
        <v>19</v>
      </c>
      <c r="E22" s="4">
        <f t="shared" si="1"/>
        <v>-5200000</v>
      </c>
      <c r="F22" s="4">
        <v>400000</v>
      </c>
    </row>
    <row r="23" spans="1:7">
      <c r="A23" s="5">
        <v>43265</v>
      </c>
      <c r="B23" s="2" t="s">
        <v>20</v>
      </c>
      <c r="E23" s="4">
        <f t="shared" si="1"/>
        <v>-5700000</v>
      </c>
      <c r="F23" s="4">
        <v>500000</v>
      </c>
    </row>
    <row r="24" spans="1:7">
      <c r="A24" s="5">
        <v>43265</v>
      </c>
      <c r="B24" s="2" t="s">
        <v>21</v>
      </c>
      <c r="E24" s="4">
        <f t="shared" si="1"/>
        <v>-6420000</v>
      </c>
      <c r="F24" s="4">
        <v>720000</v>
      </c>
    </row>
    <row r="25" spans="1:7">
      <c r="A25" s="5">
        <v>43265</v>
      </c>
      <c r="B25" s="2" t="s">
        <v>22</v>
      </c>
      <c r="E25" s="4">
        <f t="shared" si="1"/>
        <v>-6570000</v>
      </c>
      <c r="F25" s="4">
        <v>150000</v>
      </c>
    </row>
    <row r="26" spans="1:7">
      <c r="A26" s="5">
        <v>43265</v>
      </c>
      <c r="B26" s="2" t="s">
        <v>23</v>
      </c>
      <c r="E26" s="4">
        <f t="shared" si="1"/>
        <v>-9380000</v>
      </c>
      <c r="F26" s="4">
        <v>2810000</v>
      </c>
    </row>
    <row r="27" spans="1:7">
      <c r="A27" s="5">
        <v>43265</v>
      </c>
      <c r="B27" s="2" t="s">
        <v>25</v>
      </c>
      <c r="E27" s="4">
        <f t="shared" si="1"/>
        <v>-9730000</v>
      </c>
      <c r="F27" s="4">
        <v>350000</v>
      </c>
    </row>
    <row r="28" spans="1:7">
      <c r="A28" s="5">
        <v>43271</v>
      </c>
      <c r="B28" s="2" t="s">
        <v>27</v>
      </c>
      <c r="C28" s="1">
        <v>1900</v>
      </c>
      <c r="D28" s="3">
        <v>1030</v>
      </c>
      <c r="E28" s="4">
        <f t="shared" ref="E28:E33" si="2">E27+G28</f>
        <v>-7773000</v>
      </c>
      <c r="G28" s="4">
        <f>D28*C28</f>
        <v>1957000</v>
      </c>
    </row>
    <row r="29" spans="1:7">
      <c r="A29" s="5">
        <v>43272</v>
      </c>
      <c r="B29" s="2" t="s">
        <v>28</v>
      </c>
      <c r="C29" s="1">
        <v>2220</v>
      </c>
      <c r="D29" s="3">
        <v>1030</v>
      </c>
      <c r="E29" s="4">
        <f t="shared" si="2"/>
        <v>-5486400</v>
      </c>
      <c r="G29" s="4">
        <f>D29*C29</f>
        <v>2286600</v>
      </c>
    </row>
    <row r="30" spans="1:7">
      <c r="A30" s="5">
        <v>43274</v>
      </c>
      <c r="B30" s="2" t="s">
        <v>29</v>
      </c>
      <c r="C30" s="1">
        <v>2900</v>
      </c>
      <c r="D30" s="3">
        <v>1030</v>
      </c>
      <c r="E30" s="4">
        <f t="shared" si="2"/>
        <v>-2499400</v>
      </c>
      <c r="G30" s="4">
        <f>D30*C30</f>
        <v>2987000</v>
      </c>
    </row>
    <row r="31" spans="1:7">
      <c r="A31" s="5">
        <v>43275</v>
      </c>
      <c r="B31" s="2" t="s">
        <v>29</v>
      </c>
      <c r="C31" s="1">
        <v>2100</v>
      </c>
      <c r="D31" s="3">
        <v>1030</v>
      </c>
      <c r="E31" s="4">
        <f t="shared" si="2"/>
        <v>-336400</v>
      </c>
      <c r="G31" s="4">
        <f>D31*C31</f>
        <v>2163000</v>
      </c>
    </row>
    <row r="32" spans="1:7">
      <c r="A32" s="5">
        <v>43277</v>
      </c>
      <c r="B32" s="2" t="s">
        <v>30</v>
      </c>
      <c r="C32" s="1">
        <v>326</v>
      </c>
      <c r="D32" s="3">
        <v>1030</v>
      </c>
      <c r="E32" s="7">
        <f t="shared" si="2"/>
        <v>-620</v>
      </c>
      <c r="G32" s="4">
        <f>D32*C32</f>
        <v>335780</v>
      </c>
    </row>
    <row r="33" spans="1:13">
      <c r="A33" s="5">
        <v>43277</v>
      </c>
      <c r="B33" s="2" t="s">
        <v>31</v>
      </c>
      <c r="E33" s="4">
        <f t="shared" si="2"/>
        <v>0</v>
      </c>
      <c r="G33" s="7">
        <v>620</v>
      </c>
    </row>
    <row r="35" spans="1:13">
      <c r="A35" s="5">
        <v>43278</v>
      </c>
      <c r="B35" s="2" t="s">
        <v>32</v>
      </c>
      <c r="E35" s="4">
        <v>-2030000</v>
      </c>
      <c r="F35" s="4">
        <v>2030000</v>
      </c>
    </row>
    <row r="36" spans="1:13">
      <c r="A36" s="5">
        <v>43277</v>
      </c>
      <c r="B36" s="2" t="s">
        <v>33</v>
      </c>
      <c r="C36" s="1">
        <v>1374</v>
      </c>
      <c r="D36" s="3">
        <v>1015</v>
      </c>
      <c r="E36" s="7">
        <f>E35+G36</f>
        <v>-635390</v>
      </c>
      <c r="G36" s="4">
        <f>D36*C36</f>
        <v>1394610</v>
      </c>
    </row>
    <row r="37" spans="1:13">
      <c r="A37" s="5">
        <v>43278</v>
      </c>
      <c r="B37" s="2" t="s">
        <v>34</v>
      </c>
      <c r="C37" s="1">
        <v>626</v>
      </c>
      <c r="D37" s="3">
        <v>1015</v>
      </c>
      <c r="E37" s="4">
        <f>E36+G37</f>
        <v>0</v>
      </c>
      <c r="G37" s="7">
        <f>D37*C37</f>
        <v>635390</v>
      </c>
    </row>
    <row r="39" spans="1:13">
      <c r="A39" s="5">
        <v>43278</v>
      </c>
      <c r="B39" s="2" t="s">
        <v>35</v>
      </c>
      <c r="C39" s="1">
        <v>2254</v>
      </c>
      <c r="D39" s="3">
        <v>1000</v>
      </c>
      <c r="E39" s="4">
        <f>G39</f>
        <v>2254000</v>
      </c>
      <c r="G39" s="4">
        <f>D39*C39</f>
        <v>2254000</v>
      </c>
    </row>
    <row r="40" spans="1:13">
      <c r="A40" s="5">
        <v>43279</v>
      </c>
      <c r="B40" s="2" t="s">
        <v>36</v>
      </c>
      <c r="E40" s="4">
        <f>E39-F40</f>
        <v>1399000</v>
      </c>
      <c r="F40" s="4">
        <v>855000</v>
      </c>
    </row>
    <row r="41" spans="1:13">
      <c r="A41" s="5">
        <v>43279</v>
      </c>
      <c r="B41" s="2" t="s">
        <v>37</v>
      </c>
      <c r="E41" s="7">
        <f>E40-F41</f>
        <v>1319000</v>
      </c>
      <c r="F41" s="4">
        <v>80000</v>
      </c>
    </row>
    <row r="42" spans="1:13">
      <c r="A42" s="5">
        <v>43282</v>
      </c>
      <c r="B42" s="2" t="s">
        <v>38</v>
      </c>
      <c r="E42" s="4">
        <f>E41-F42</f>
        <v>0</v>
      </c>
      <c r="F42" s="7">
        <v>1319000</v>
      </c>
      <c r="G42" s="9"/>
      <c r="H42" s="10">
        <v>1540500</v>
      </c>
    </row>
    <row r="43" spans="1:13">
      <c r="G43" s="9"/>
    </row>
    <row r="44" spans="1:13">
      <c r="A44" s="5">
        <v>43282</v>
      </c>
      <c r="B44" s="2" t="s">
        <v>38</v>
      </c>
      <c r="E44" s="4">
        <f>-F44</f>
        <v>-221500</v>
      </c>
      <c r="F44" s="4">
        <v>221500</v>
      </c>
      <c r="H44" s="10">
        <v>1540500</v>
      </c>
    </row>
    <row r="45" spans="1:13">
      <c r="A45" s="5">
        <v>43279</v>
      </c>
      <c r="B45" s="2" t="s">
        <v>39</v>
      </c>
      <c r="E45" s="4">
        <f>E44-F45</f>
        <v>-2221500</v>
      </c>
      <c r="F45" s="4">
        <v>2000000</v>
      </c>
    </row>
    <row r="46" spans="1:13">
      <c r="A46" s="5">
        <v>43282</v>
      </c>
      <c r="B46" s="2" t="s">
        <v>40</v>
      </c>
      <c r="E46" s="4">
        <f>E45-F46</f>
        <v>-7117500</v>
      </c>
      <c r="F46" s="4">
        <v>4896000</v>
      </c>
      <c r="K46" s="22" t="s">
        <v>48</v>
      </c>
      <c r="L46" s="23"/>
      <c r="M46" s="24"/>
    </row>
    <row r="47" spans="1:13">
      <c r="A47" s="5">
        <v>43283</v>
      </c>
      <c r="B47" s="2" t="s">
        <v>41</v>
      </c>
      <c r="E47" s="4">
        <f>E46-F47</f>
        <v>-9117500</v>
      </c>
      <c r="F47" s="4">
        <v>2000000</v>
      </c>
      <c r="H47" s="11" t="s">
        <v>42</v>
      </c>
      <c r="K47" s="14" t="s">
        <v>45</v>
      </c>
      <c r="L47" s="14" t="s">
        <v>46</v>
      </c>
      <c r="M47" s="14" t="s">
        <v>47</v>
      </c>
    </row>
    <row r="48" spans="1:13">
      <c r="A48" s="5">
        <v>43285</v>
      </c>
      <c r="B48" s="2" t="s">
        <v>43</v>
      </c>
      <c r="C48" s="1">
        <v>9351</v>
      </c>
      <c r="D48" s="3">
        <v>975</v>
      </c>
      <c r="E48" s="7">
        <f>E47+G48</f>
        <v>-275</v>
      </c>
      <c r="G48" s="4">
        <f>D48*C48</f>
        <v>9117225</v>
      </c>
      <c r="K48" s="13">
        <v>43285</v>
      </c>
      <c r="L48" s="12">
        <v>0</v>
      </c>
      <c r="M48" s="12">
        <v>9351</v>
      </c>
    </row>
    <row r="49" spans="1:14">
      <c r="A49" s="5">
        <v>43285</v>
      </c>
      <c r="B49" s="2" t="s">
        <v>44</v>
      </c>
      <c r="E49" s="4">
        <f>E48+G49</f>
        <v>0</v>
      </c>
      <c r="G49" s="7">
        <v>275</v>
      </c>
      <c r="K49" s="13">
        <v>43285</v>
      </c>
      <c r="L49" s="12">
        <v>3200</v>
      </c>
      <c r="M49" s="12">
        <f>M48-L49</f>
        <v>6151</v>
      </c>
    </row>
    <row r="50" spans="1:14">
      <c r="A50" s="5"/>
      <c r="G50" s="8"/>
      <c r="K50" s="13"/>
      <c r="L50" s="12"/>
      <c r="M50" s="12"/>
    </row>
    <row r="51" spans="1:14">
      <c r="A51" s="5">
        <v>43290</v>
      </c>
      <c r="B51" s="2" t="s">
        <v>50</v>
      </c>
      <c r="E51" s="4">
        <f>-F51</f>
        <v>-3060000</v>
      </c>
      <c r="F51" s="4">
        <v>3060000</v>
      </c>
      <c r="K51" s="13">
        <v>43286</v>
      </c>
      <c r="L51" s="12">
        <v>4100</v>
      </c>
      <c r="M51" s="12">
        <f>M49-L51</f>
        <v>2051</v>
      </c>
    </row>
    <row r="52" spans="1:14">
      <c r="A52" s="5">
        <v>43289</v>
      </c>
      <c r="B52" s="2" t="s">
        <v>51</v>
      </c>
      <c r="C52" s="1">
        <v>2400</v>
      </c>
      <c r="D52" s="3">
        <v>1020</v>
      </c>
      <c r="E52" s="4">
        <f>E51+G52</f>
        <v>-612000</v>
      </c>
      <c r="G52" s="4">
        <f>D52*C52</f>
        <v>2448000</v>
      </c>
      <c r="K52" s="13">
        <v>43288</v>
      </c>
      <c r="L52" s="12">
        <v>2051</v>
      </c>
      <c r="M52" s="15">
        <f>M51-L52</f>
        <v>0</v>
      </c>
      <c r="N52">
        <v>2300</v>
      </c>
    </row>
    <row r="53" spans="1:14">
      <c r="A53" s="5">
        <v>43296</v>
      </c>
      <c r="B53" s="2" t="s">
        <v>52</v>
      </c>
      <c r="E53" s="4">
        <f>E52-F53</f>
        <v>-2754960</v>
      </c>
      <c r="F53" s="4">
        <v>2142960</v>
      </c>
      <c r="K53" s="13">
        <v>43288</v>
      </c>
      <c r="L53" s="12">
        <v>249</v>
      </c>
      <c r="M53" s="12">
        <f>-L53</f>
        <v>-249</v>
      </c>
    </row>
    <row r="54" spans="1:14">
      <c r="A54" s="5">
        <v>43288</v>
      </c>
      <c r="B54" s="2" t="s">
        <v>53</v>
      </c>
      <c r="C54" s="1">
        <v>249</v>
      </c>
      <c r="D54" s="3">
        <v>1040</v>
      </c>
      <c r="E54" s="7">
        <f>E53+G54</f>
        <v>-2496000</v>
      </c>
      <c r="G54" s="4">
        <f>D54*C54</f>
        <v>258960</v>
      </c>
      <c r="K54" s="12"/>
      <c r="L54" s="12"/>
      <c r="M54" s="12"/>
    </row>
    <row r="55" spans="1:14">
      <c r="A55" s="5">
        <v>43297</v>
      </c>
      <c r="B55" s="2" t="s">
        <v>54</v>
      </c>
      <c r="C55" s="1">
        <v>2400</v>
      </c>
      <c r="D55" s="3">
        <v>1040</v>
      </c>
      <c r="E55" s="4">
        <f>E54+G55</f>
        <v>0</v>
      </c>
      <c r="G55" s="7">
        <f>D55*C55</f>
        <v>2496000</v>
      </c>
      <c r="K55" s="12"/>
      <c r="L55" s="12"/>
      <c r="M55" s="12"/>
    </row>
    <row r="56" spans="1:14">
      <c r="A56" s="5"/>
      <c r="K56" s="12"/>
      <c r="L56" s="12"/>
      <c r="M56" s="12"/>
    </row>
    <row r="57" spans="1:14">
      <c r="A57" s="5">
        <v>43316</v>
      </c>
      <c r="B57" s="2" t="s">
        <v>52</v>
      </c>
      <c r="E57" s="7">
        <f>-F57</f>
        <v>-3663000</v>
      </c>
      <c r="F57" s="4">
        <v>3663000</v>
      </c>
    </row>
    <row r="58" spans="1:14">
      <c r="A58" s="5">
        <v>43317</v>
      </c>
      <c r="B58" s="2" t="s">
        <v>55</v>
      </c>
      <c r="C58" s="1">
        <v>3300</v>
      </c>
      <c r="D58" s="3">
        <v>1110</v>
      </c>
      <c r="E58" s="4">
        <f>E57+G58</f>
        <v>0</v>
      </c>
      <c r="G58" s="7">
        <f>D58*C58</f>
        <v>3663000</v>
      </c>
    </row>
    <row r="59" spans="1:14">
      <c r="K59" s="22" t="s">
        <v>49</v>
      </c>
      <c r="L59" s="23"/>
      <c r="M59" s="24"/>
    </row>
    <row r="60" spans="1:14">
      <c r="A60" s="5">
        <v>43331</v>
      </c>
      <c r="B60" s="2" t="s">
        <v>57</v>
      </c>
      <c r="E60" s="4">
        <f>-F60</f>
        <v>-3255000</v>
      </c>
      <c r="F60" s="4">
        <v>3255000</v>
      </c>
      <c r="K60" s="14" t="s">
        <v>45</v>
      </c>
      <c r="L60" s="14" t="s">
        <v>46</v>
      </c>
      <c r="M60" s="14" t="s">
        <v>47</v>
      </c>
    </row>
    <row r="61" spans="1:14">
      <c r="A61" s="5">
        <v>43331</v>
      </c>
      <c r="B61" s="2" t="s">
        <v>58</v>
      </c>
      <c r="E61" s="4">
        <f t="shared" ref="E61:E72" si="3">E60-F61</f>
        <v>-4255000</v>
      </c>
      <c r="F61" s="4">
        <v>1000000</v>
      </c>
      <c r="K61" s="13">
        <v>43247</v>
      </c>
      <c r="L61" s="12"/>
      <c r="M61" s="12">
        <v>10000</v>
      </c>
    </row>
    <row r="62" spans="1:14">
      <c r="A62" s="5">
        <v>43331</v>
      </c>
      <c r="B62" s="2" t="s">
        <v>59</v>
      </c>
      <c r="E62" s="4">
        <f t="shared" si="3"/>
        <v>-5384800</v>
      </c>
      <c r="F62" s="4">
        <v>1129800</v>
      </c>
      <c r="K62" s="13">
        <v>43278</v>
      </c>
      <c r="L62" s="12">
        <v>900</v>
      </c>
      <c r="M62" s="12">
        <f>M61-L62</f>
        <v>9100</v>
      </c>
    </row>
    <row r="63" spans="1:14">
      <c r="A63" s="5">
        <v>43331</v>
      </c>
      <c r="B63" s="2" t="s">
        <v>60</v>
      </c>
      <c r="E63" s="4">
        <f t="shared" si="3"/>
        <v>-5584800</v>
      </c>
      <c r="F63" s="4">
        <v>200000</v>
      </c>
      <c r="K63" s="13">
        <v>43281</v>
      </c>
      <c r="L63" s="12">
        <v>700</v>
      </c>
      <c r="M63" s="12">
        <f>M62-L63</f>
        <v>8400</v>
      </c>
    </row>
    <row r="64" spans="1:14">
      <c r="A64" s="5">
        <v>43331</v>
      </c>
      <c r="B64" s="2" t="s">
        <v>61</v>
      </c>
      <c r="E64" s="4">
        <f t="shared" si="3"/>
        <v>-6014800</v>
      </c>
      <c r="F64" s="4">
        <v>430000</v>
      </c>
      <c r="K64" s="13">
        <v>43282</v>
      </c>
      <c r="L64" s="12">
        <v>1800</v>
      </c>
      <c r="M64" s="12">
        <f>M63-L64</f>
        <v>6600</v>
      </c>
    </row>
    <row r="65" spans="1:19">
      <c r="A65" s="5">
        <v>43331</v>
      </c>
      <c r="B65" s="2" t="s">
        <v>62</v>
      </c>
      <c r="E65" s="4">
        <f t="shared" si="3"/>
        <v>-7692700</v>
      </c>
      <c r="F65" s="4">
        <v>1677900</v>
      </c>
      <c r="K65" s="13">
        <v>43286</v>
      </c>
      <c r="L65" s="12">
        <v>4300</v>
      </c>
      <c r="M65" s="12">
        <f>M64-L65</f>
        <v>2300</v>
      </c>
    </row>
    <row r="66" spans="1:19">
      <c r="A66" s="5">
        <v>43331</v>
      </c>
      <c r="B66" s="2" t="s">
        <v>63</v>
      </c>
      <c r="E66" s="4">
        <f t="shared" si="3"/>
        <v>-8691800</v>
      </c>
      <c r="F66" s="4">
        <v>999100</v>
      </c>
      <c r="K66" s="16">
        <v>43290</v>
      </c>
      <c r="L66" s="15">
        <v>2300</v>
      </c>
      <c r="M66" s="15">
        <f>M65-L66</f>
        <v>0</v>
      </c>
    </row>
    <row r="67" spans="1:19">
      <c r="A67" s="5">
        <v>43331</v>
      </c>
      <c r="B67" s="2" t="s">
        <v>64</v>
      </c>
      <c r="E67" s="4">
        <f t="shared" si="3"/>
        <v>-9335800</v>
      </c>
      <c r="F67" s="4">
        <v>644000</v>
      </c>
      <c r="K67" s="12"/>
      <c r="L67" s="12"/>
      <c r="M67" s="12"/>
    </row>
    <row r="68" spans="1:19">
      <c r="A68" s="5">
        <v>43331</v>
      </c>
      <c r="B68" s="2" t="s">
        <v>65</v>
      </c>
      <c r="E68" s="4">
        <f t="shared" si="3"/>
        <v>-10195800</v>
      </c>
      <c r="F68" s="4">
        <v>860000</v>
      </c>
      <c r="K68" s="12"/>
      <c r="L68" s="12"/>
      <c r="M68" s="12"/>
    </row>
    <row r="69" spans="1:19">
      <c r="A69" s="5">
        <v>43331</v>
      </c>
      <c r="B69" s="2" t="s">
        <v>66</v>
      </c>
      <c r="E69" s="4">
        <f t="shared" si="3"/>
        <v>-10245800</v>
      </c>
      <c r="F69" s="4">
        <v>50000</v>
      </c>
      <c r="K69" s="12"/>
      <c r="L69" s="12"/>
      <c r="M69" s="12"/>
    </row>
    <row r="70" spans="1:19">
      <c r="A70" s="5">
        <v>43332</v>
      </c>
      <c r="B70" s="2" t="s">
        <v>67</v>
      </c>
      <c r="E70" s="4">
        <f t="shared" si="3"/>
        <v>-10995800</v>
      </c>
      <c r="F70" s="4">
        <v>750000</v>
      </c>
      <c r="K70" s="9"/>
      <c r="L70" s="9"/>
      <c r="M70" s="9"/>
    </row>
    <row r="71" spans="1:19">
      <c r="A71" s="5">
        <v>43339</v>
      </c>
      <c r="B71" s="2" t="s">
        <v>68</v>
      </c>
      <c r="E71" s="4">
        <f t="shared" si="3"/>
        <v>-11598600</v>
      </c>
      <c r="F71" s="4">
        <v>602800</v>
      </c>
      <c r="K71" s="9"/>
      <c r="L71" s="9"/>
      <c r="M71" s="9"/>
    </row>
    <row r="72" spans="1:19">
      <c r="A72" s="5">
        <v>43338</v>
      </c>
      <c r="B72" s="2" t="s">
        <v>69</v>
      </c>
      <c r="E72" s="7">
        <f t="shared" si="3"/>
        <v>-12240600</v>
      </c>
      <c r="F72" s="4">
        <v>642000</v>
      </c>
      <c r="K72" s="9"/>
      <c r="L72" s="9"/>
      <c r="M72" s="9"/>
    </row>
    <row r="73" spans="1:19">
      <c r="A73" s="5">
        <v>43338</v>
      </c>
      <c r="B73" s="2" t="s">
        <v>70</v>
      </c>
      <c r="C73" s="1">
        <v>12000</v>
      </c>
      <c r="D73" s="3">
        <v>1020.05</v>
      </c>
      <c r="E73" s="4">
        <f>E72+G73</f>
        <v>0</v>
      </c>
      <c r="G73" s="7">
        <f>D73*C73</f>
        <v>12240600</v>
      </c>
      <c r="K73" s="9"/>
      <c r="L73" s="9"/>
      <c r="M73" s="9"/>
    </row>
    <row r="74" spans="1:19">
      <c r="K74" s="9"/>
      <c r="L74" s="9"/>
      <c r="M74" s="9"/>
    </row>
    <row r="75" spans="1:19">
      <c r="A75" s="5">
        <v>43370</v>
      </c>
      <c r="B75" s="2" t="s">
        <v>71</v>
      </c>
      <c r="E75" s="7">
        <f>-F75</f>
        <v>-2000000</v>
      </c>
      <c r="F75" s="4">
        <v>2000000</v>
      </c>
      <c r="K75" s="9"/>
      <c r="L75" s="9"/>
      <c r="M75" s="9"/>
    </row>
    <row r="76" spans="1:19">
      <c r="A76" s="5">
        <v>43369</v>
      </c>
      <c r="B76" s="2" t="s">
        <v>70</v>
      </c>
      <c r="C76" s="1">
        <v>2000</v>
      </c>
      <c r="D76" s="18">
        <v>980</v>
      </c>
      <c r="E76" s="4">
        <f>E75+G76</f>
        <v>-40000</v>
      </c>
      <c r="G76" s="7">
        <f>D76*C76</f>
        <v>1960000</v>
      </c>
      <c r="P76" s="14" t="s">
        <v>45</v>
      </c>
      <c r="Q76" s="14" t="s">
        <v>46</v>
      </c>
      <c r="R76" s="14" t="s">
        <v>56</v>
      </c>
      <c r="S76" s="14" t="s">
        <v>47</v>
      </c>
    </row>
    <row r="77" spans="1:19">
      <c r="K77" s="14" t="s">
        <v>45</v>
      </c>
      <c r="L77" s="14" t="s">
        <v>46</v>
      </c>
      <c r="M77" s="14" t="s">
        <v>56</v>
      </c>
      <c r="N77" s="14" t="s">
        <v>47</v>
      </c>
      <c r="P77" s="13"/>
      <c r="Q77" s="12"/>
      <c r="R77" s="12"/>
      <c r="S77" s="12"/>
    </row>
    <row r="78" spans="1:19">
      <c r="K78" s="13">
        <v>43297</v>
      </c>
      <c r="L78" s="15">
        <v>2400</v>
      </c>
      <c r="M78" s="12"/>
      <c r="N78" s="17">
        <v>2400</v>
      </c>
      <c r="P78" s="13">
        <v>43373</v>
      </c>
      <c r="Q78" s="15">
        <v>1600</v>
      </c>
      <c r="R78" s="12"/>
      <c r="S78" s="12">
        <f>S77+Q78</f>
        <v>1600</v>
      </c>
    </row>
    <row r="79" spans="1:19">
      <c r="A79" s="5"/>
      <c r="B79" s="2" t="s">
        <v>74</v>
      </c>
      <c r="E79" s="4">
        <f>E76</f>
        <v>-40000</v>
      </c>
      <c r="K79" s="13">
        <v>43316</v>
      </c>
      <c r="L79" s="15">
        <v>3300</v>
      </c>
      <c r="M79" s="12"/>
      <c r="N79" s="12">
        <f>N78+L79</f>
        <v>5700</v>
      </c>
      <c r="P79" s="13">
        <v>43373</v>
      </c>
      <c r="Q79" s="15">
        <v>10000</v>
      </c>
      <c r="R79" s="12"/>
      <c r="S79" s="12">
        <f>S78+Q79</f>
        <v>11600</v>
      </c>
    </row>
    <row r="80" spans="1:19">
      <c r="A80" s="5">
        <v>43373</v>
      </c>
      <c r="B80" s="2" t="s">
        <v>70</v>
      </c>
      <c r="C80" s="1">
        <v>1600</v>
      </c>
      <c r="D80" s="3">
        <v>975</v>
      </c>
      <c r="E80" s="4">
        <f>E79+G80</f>
        <v>1520000</v>
      </c>
      <c r="G80" s="4">
        <f>D80*C80</f>
        <v>1560000</v>
      </c>
      <c r="K80" s="13">
        <v>43327</v>
      </c>
      <c r="L80" s="12"/>
      <c r="M80" s="17">
        <v>2400</v>
      </c>
      <c r="N80" s="12">
        <f>N79-M80</f>
        <v>3300</v>
      </c>
      <c r="P80" s="13">
        <v>43370</v>
      </c>
      <c r="Q80" s="12"/>
      <c r="R80" s="15">
        <v>1600</v>
      </c>
      <c r="S80" s="12">
        <f t="shared" ref="S80:S85" si="4">S79-R80</f>
        <v>10000</v>
      </c>
    </row>
    <row r="81" spans="1:19">
      <c r="A81" s="5">
        <v>43373</v>
      </c>
      <c r="B81" s="2" t="s">
        <v>70</v>
      </c>
      <c r="C81" s="1">
        <v>10000</v>
      </c>
      <c r="D81" s="3">
        <v>970</v>
      </c>
      <c r="E81" s="4">
        <f>E80+G81</f>
        <v>11220000</v>
      </c>
      <c r="G81" s="4">
        <f>D81*C81</f>
        <v>9700000</v>
      </c>
      <c r="K81" s="13">
        <v>43327</v>
      </c>
      <c r="L81" s="12"/>
      <c r="M81" s="12">
        <v>700</v>
      </c>
      <c r="N81" s="12">
        <f>N80-M81</f>
        <v>2600</v>
      </c>
      <c r="P81" s="13">
        <v>43372</v>
      </c>
      <c r="Q81" s="12"/>
      <c r="R81" s="12">
        <v>4000</v>
      </c>
      <c r="S81" s="12">
        <f t="shared" si="4"/>
        <v>6000</v>
      </c>
    </row>
    <row r="82" spans="1:19">
      <c r="A82" s="5">
        <v>43370</v>
      </c>
      <c r="B82" s="2" t="s">
        <v>72</v>
      </c>
      <c r="E82" s="4">
        <f t="shared" ref="E82:E88" si="5">E81-F82</f>
        <v>9834000</v>
      </c>
      <c r="F82" s="4">
        <v>1386000</v>
      </c>
      <c r="K82" s="13">
        <v>43330</v>
      </c>
      <c r="L82" s="12"/>
      <c r="M82" s="12">
        <v>2100</v>
      </c>
      <c r="N82" s="12">
        <f>N81-M82</f>
        <v>500</v>
      </c>
      <c r="P82" s="13">
        <v>43373</v>
      </c>
      <c r="Q82" s="12"/>
      <c r="R82" s="12">
        <v>2100</v>
      </c>
      <c r="S82" s="12">
        <f t="shared" si="4"/>
        <v>3900</v>
      </c>
    </row>
    <row r="83" spans="1:19">
      <c r="A83" s="5">
        <v>43370</v>
      </c>
      <c r="B83" s="2" t="s">
        <v>73</v>
      </c>
      <c r="E83" s="4">
        <f t="shared" si="5"/>
        <v>8854000</v>
      </c>
      <c r="F83" s="4">
        <v>980000</v>
      </c>
      <c r="K83" s="13">
        <v>43331</v>
      </c>
      <c r="L83" s="15">
        <v>800</v>
      </c>
      <c r="M83" s="12"/>
      <c r="N83" s="12">
        <f>N82+L83</f>
        <v>1300</v>
      </c>
      <c r="P83" s="13">
        <v>43375</v>
      </c>
      <c r="Q83" s="12"/>
      <c r="R83" s="12">
        <v>1000</v>
      </c>
      <c r="S83" s="12">
        <f t="shared" si="4"/>
        <v>2900</v>
      </c>
    </row>
    <row r="84" spans="1:19">
      <c r="A84" s="5">
        <v>43370</v>
      </c>
      <c r="B84" s="2" t="s">
        <v>75</v>
      </c>
      <c r="E84" s="4">
        <f t="shared" si="5"/>
        <v>7700000</v>
      </c>
      <c r="F84" s="4">
        <v>1154000</v>
      </c>
      <c r="K84" s="13">
        <v>43338</v>
      </c>
      <c r="L84" s="12"/>
      <c r="M84" s="12">
        <v>1300</v>
      </c>
      <c r="N84" s="12">
        <f>N83-M84</f>
        <v>0</v>
      </c>
      <c r="P84" s="13">
        <v>43376</v>
      </c>
      <c r="Q84" s="12"/>
      <c r="R84" s="12">
        <v>800</v>
      </c>
      <c r="S84" s="12">
        <f t="shared" si="4"/>
        <v>2100</v>
      </c>
    </row>
    <row r="85" spans="1:19">
      <c r="A85" s="5">
        <v>43375</v>
      </c>
      <c r="B85" s="2" t="s">
        <v>76</v>
      </c>
      <c r="E85" s="4">
        <f t="shared" si="5"/>
        <v>6680000</v>
      </c>
      <c r="F85" s="4">
        <v>1020000</v>
      </c>
      <c r="K85" s="13">
        <v>43338</v>
      </c>
      <c r="L85" s="15">
        <v>12000</v>
      </c>
      <c r="M85" s="12"/>
      <c r="N85" s="12">
        <v>12000</v>
      </c>
      <c r="P85" s="13">
        <v>43377</v>
      </c>
      <c r="Q85" s="12"/>
      <c r="R85" s="12">
        <v>1300</v>
      </c>
      <c r="S85" s="12">
        <f t="shared" si="4"/>
        <v>800</v>
      </c>
    </row>
    <row r="86" spans="1:19">
      <c r="A86" s="5">
        <v>43376</v>
      </c>
      <c r="B86" s="2" t="s">
        <v>76</v>
      </c>
      <c r="E86" s="4">
        <f t="shared" si="5"/>
        <v>5700000</v>
      </c>
      <c r="F86" s="4">
        <v>980000</v>
      </c>
      <c r="K86" s="13">
        <v>43338</v>
      </c>
      <c r="L86" s="12"/>
      <c r="M86" s="12">
        <v>1300</v>
      </c>
      <c r="N86" s="12">
        <f t="shared" ref="N86:N92" si="6">N85-M86</f>
        <v>10700</v>
      </c>
      <c r="P86" s="13">
        <v>43381</v>
      </c>
      <c r="Q86" s="12"/>
      <c r="R86" s="12">
        <v>600</v>
      </c>
      <c r="S86" s="12">
        <v>200</v>
      </c>
    </row>
    <row r="87" spans="1:19">
      <c r="A87" s="5">
        <v>43377</v>
      </c>
      <c r="B87" s="2" t="s">
        <v>76</v>
      </c>
      <c r="E87" s="7">
        <f t="shared" si="5"/>
        <v>2100000</v>
      </c>
      <c r="F87" s="4">
        <v>3600000</v>
      </c>
      <c r="K87" s="13">
        <v>43342</v>
      </c>
      <c r="L87" s="12"/>
      <c r="M87" s="12">
        <v>6200</v>
      </c>
      <c r="N87" s="12">
        <f t="shared" si="6"/>
        <v>4500</v>
      </c>
      <c r="P87" s="13">
        <v>43383</v>
      </c>
      <c r="Q87" s="15">
        <v>500</v>
      </c>
      <c r="R87" s="12"/>
      <c r="S87" s="12">
        <v>700</v>
      </c>
    </row>
    <row r="88" spans="1:19">
      <c r="A88" s="5">
        <v>43378</v>
      </c>
      <c r="B88" s="2" t="s">
        <v>76</v>
      </c>
      <c r="E88" s="4">
        <f t="shared" si="5"/>
        <v>0</v>
      </c>
      <c r="F88" s="7">
        <v>2100000</v>
      </c>
      <c r="K88" s="13">
        <v>43345</v>
      </c>
      <c r="L88" s="12"/>
      <c r="M88" s="12">
        <v>1400</v>
      </c>
      <c r="N88" s="12">
        <f t="shared" si="6"/>
        <v>3100</v>
      </c>
      <c r="P88" s="13">
        <v>43382</v>
      </c>
      <c r="Q88" s="12"/>
      <c r="R88" s="12">
        <v>700</v>
      </c>
      <c r="S88" s="12">
        <v>0</v>
      </c>
    </row>
    <row r="89" spans="1:19">
      <c r="A89" s="5">
        <v>43383</v>
      </c>
      <c r="B89" s="2" t="s">
        <v>77</v>
      </c>
      <c r="E89" s="7">
        <f>-F89</f>
        <v>-565000</v>
      </c>
      <c r="F89" s="4">
        <v>565000</v>
      </c>
      <c r="K89" s="13">
        <v>43346</v>
      </c>
      <c r="L89" s="12"/>
      <c r="M89" s="12">
        <v>600</v>
      </c>
      <c r="N89" s="12">
        <f t="shared" si="6"/>
        <v>2500</v>
      </c>
      <c r="P89" s="13">
        <v>43383</v>
      </c>
      <c r="Q89" s="15">
        <v>1400</v>
      </c>
      <c r="R89" s="12"/>
      <c r="S89" s="12">
        <f>Q89</f>
        <v>1400</v>
      </c>
    </row>
    <row r="90" spans="1:19">
      <c r="A90" s="5">
        <v>43382</v>
      </c>
      <c r="B90" s="2" t="s">
        <v>70</v>
      </c>
      <c r="C90" s="1">
        <v>500</v>
      </c>
      <c r="D90" s="3">
        <v>1130</v>
      </c>
      <c r="E90" s="4">
        <f>E89+G90</f>
        <v>0</v>
      </c>
      <c r="G90" s="7">
        <f>D90*C90</f>
        <v>565000</v>
      </c>
      <c r="K90" s="13">
        <v>43347</v>
      </c>
      <c r="L90" s="12"/>
      <c r="M90" s="12">
        <v>700</v>
      </c>
      <c r="N90" s="12">
        <f t="shared" si="6"/>
        <v>1800</v>
      </c>
      <c r="P90" s="13">
        <v>43384</v>
      </c>
      <c r="Q90" s="15">
        <v>3500</v>
      </c>
      <c r="R90" s="12"/>
      <c r="S90" s="12">
        <f>S89+Q90</f>
        <v>4900</v>
      </c>
    </row>
    <row r="91" spans="1:19">
      <c r="K91" s="13">
        <v>43348</v>
      </c>
      <c r="L91" s="12"/>
      <c r="M91" s="12">
        <v>900</v>
      </c>
      <c r="N91" s="12">
        <f t="shared" si="6"/>
        <v>900</v>
      </c>
      <c r="P91" s="13">
        <v>43414</v>
      </c>
      <c r="Q91" s="12"/>
      <c r="R91" s="12">
        <v>1400</v>
      </c>
      <c r="S91" s="12">
        <f>S90-R91</f>
        <v>3500</v>
      </c>
    </row>
    <row r="92" spans="1:19">
      <c r="A92" s="5">
        <v>43383</v>
      </c>
      <c r="B92" s="2" t="s">
        <v>70</v>
      </c>
      <c r="C92" s="1">
        <v>1400</v>
      </c>
      <c r="D92" s="3">
        <v>1040</v>
      </c>
      <c r="E92" s="4">
        <f>G92</f>
        <v>1456000</v>
      </c>
      <c r="G92" s="4">
        <f>D92*C92</f>
        <v>1456000</v>
      </c>
      <c r="K92" s="13">
        <v>43349</v>
      </c>
      <c r="L92" s="12"/>
      <c r="M92" s="12">
        <v>900</v>
      </c>
      <c r="N92" s="15">
        <f t="shared" si="6"/>
        <v>0</v>
      </c>
      <c r="P92" s="13">
        <v>43384</v>
      </c>
      <c r="Q92" s="12"/>
      <c r="R92" s="12">
        <v>3500</v>
      </c>
      <c r="S92" s="12">
        <f>S91-R92</f>
        <v>0</v>
      </c>
    </row>
    <row r="93" spans="1:19">
      <c r="A93" s="5">
        <v>43384</v>
      </c>
      <c r="B93" s="2" t="s">
        <v>70</v>
      </c>
      <c r="C93" s="1">
        <v>3500</v>
      </c>
      <c r="D93" s="3">
        <v>1040</v>
      </c>
      <c r="E93" s="4">
        <f>E92+G93</f>
        <v>5096000</v>
      </c>
      <c r="G93" s="4">
        <f>D93*C93</f>
        <v>3640000</v>
      </c>
      <c r="K93" s="12"/>
      <c r="L93" s="12"/>
      <c r="M93" s="12"/>
      <c r="N93" s="12"/>
      <c r="P93" s="12"/>
      <c r="Q93" s="12"/>
      <c r="R93" s="12"/>
      <c r="S93" s="12"/>
    </row>
  </sheetData>
  <mergeCells count="3">
    <mergeCell ref="A1:G1"/>
    <mergeCell ref="K59:M59"/>
    <mergeCell ref="K46:M46"/>
  </mergeCells>
  <pageMargins left="0.7" right="0.7" top="0.75" bottom="0.75" header="0.3" footer="0.3"/>
  <pageSetup orientation="portrait" verticalDpi="0" r:id="rId1"/>
  <ignoredErrors>
    <ignoredError sqref="E51 E53 N8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2018-10-14T13:55:18Z</dcterms:modified>
</cp:coreProperties>
</file>