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luvium.sharepoint.com/sites/AI582/Shared Documents/Work/2023/0723008_DFAT_SAWASI_Nepal/10_Project/2_Design/09 Modelling/notebooks for python module/Future_urban_demand_data_prep/"/>
    </mc:Choice>
  </mc:AlternateContent>
  <xr:revisionPtr revIDLastSave="73" documentId="8_{1AA47A5D-B4B9-4C83-AE01-E7A5AE1AC10D}" xr6:coauthVersionLast="47" xr6:coauthVersionMax="47" xr10:uidLastSave="{5DE08601-28BA-4982-98DC-A0A22249CC0A}"/>
  <bookViews>
    <workbookView xWindow="-19310" yWindow="-110" windowWidth="19420" windowHeight="10300" activeTab="1" xr2:uid="{CF48293A-FBC9-490F-99F7-B1DC0032BF6B}"/>
  </bookViews>
  <sheets>
    <sheet name="Tulsipur" sheetId="1" r:id="rId1"/>
    <sheet name="Pokh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16" i="2"/>
  <c r="D11" i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2" i="2"/>
  <c r="E2" i="2" l="1"/>
  <c r="C22" i="1" l="1"/>
  <c r="D10" i="1" l="1"/>
  <c r="E10" i="1" s="1"/>
  <c r="E1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  <c r="E2" i="1" l="1"/>
  <c r="E11" i="1"/>
  <c r="E16" i="2"/>
</calcChain>
</file>

<file path=xl/sharedStrings.xml><?xml version="1.0" encoding="utf-8"?>
<sst xmlns="http://schemas.openxmlformats.org/spreadsheetml/2006/main" count="12" uniqueCount="7">
  <si>
    <t>Ward</t>
  </si>
  <si>
    <t>Population 2011</t>
  </si>
  <si>
    <t>Population 2021</t>
  </si>
  <si>
    <t>Annual growth rate</t>
  </si>
  <si>
    <t>Population 2050</t>
  </si>
  <si>
    <t>9_update</t>
  </si>
  <si>
    <t>14_updated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</si>
</sst>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6FE6-0087-409D-BE16-F35FE8145830}">
  <dimension ref="A1:E23"/>
  <sheetViews>
    <sheetView topLeftCell="A7" workbookViewId="0">
      <selection activeCell="D22" sqref="D22"/>
    </sheetView>
  </sheetViews>
  <sheetFormatPr defaultRowHeight="15" x14ac:dyDescent="0.25"/>
  <cols>
    <col min="2" max="3" width="13.85546875" bestFit="1" customWidth="1"/>
    <col min="4" max="4" width="15.8554687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4361</v>
      </c>
      <c r="C2">
        <v>4660</v>
      </c>
      <c r="D2">
        <f>(((C2-B2)/B2)*100)/10</f>
        <v>0.68562256363219443</v>
      </c>
      <c r="E2" s="1">
        <f>C2*(1+(D2/100))^(2050-2021)</f>
        <v>5681.228403963185</v>
      </c>
    </row>
    <row r="3" spans="1:5" x14ac:dyDescent="0.25">
      <c r="A3">
        <v>2</v>
      </c>
      <c r="B3">
        <v>4312</v>
      </c>
      <c r="C3">
        <v>4877</v>
      </c>
      <c r="D3">
        <f t="shared" ref="D3:D21" si="0">(((C3-B3)/B3)*100)/10</f>
        <v>1.3102968460111317</v>
      </c>
      <c r="E3" s="1">
        <f t="shared" ref="E3:E21" si="1">C3*(1+(D3/100))^(2050-2021)</f>
        <v>7113.8844022226058</v>
      </c>
    </row>
    <row r="4" spans="1:5" x14ac:dyDescent="0.25">
      <c r="A4">
        <v>3</v>
      </c>
      <c r="B4">
        <v>7479</v>
      </c>
      <c r="C4">
        <v>8025</v>
      </c>
      <c r="D4">
        <f t="shared" si="0"/>
        <v>0.73004412354592862</v>
      </c>
      <c r="E4" s="1">
        <f t="shared" si="1"/>
        <v>9909.6141001779106</v>
      </c>
    </row>
    <row r="5" spans="1:5" x14ac:dyDescent="0.25">
      <c r="A5">
        <v>4</v>
      </c>
      <c r="B5">
        <v>8126</v>
      </c>
      <c r="C5">
        <v>9260</v>
      </c>
      <c r="D5">
        <f t="shared" si="0"/>
        <v>1.395520551316761</v>
      </c>
      <c r="E5" s="1">
        <f t="shared" si="1"/>
        <v>13840.611954919881</v>
      </c>
    </row>
    <row r="6" spans="1:5" x14ac:dyDescent="0.25">
      <c r="A6">
        <v>5</v>
      </c>
      <c r="B6">
        <v>11648</v>
      </c>
      <c r="C6">
        <v>13647</v>
      </c>
      <c r="D6">
        <f t="shared" si="0"/>
        <v>1.7161744505494507</v>
      </c>
      <c r="E6" s="1">
        <f t="shared" si="1"/>
        <v>22353.612229289243</v>
      </c>
    </row>
    <row r="7" spans="1:5" x14ac:dyDescent="0.25">
      <c r="A7">
        <v>6</v>
      </c>
      <c r="B7">
        <v>12969</v>
      </c>
      <c r="C7">
        <v>21656</v>
      </c>
      <c r="D7">
        <f t="shared" si="0"/>
        <v>6.6982805150744085</v>
      </c>
      <c r="E7" s="1">
        <f t="shared" si="1"/>
        <v>141952.62950267759</v>
      </c>
    </row>
    <row r="8" spans="1:5" x14ac:dyDescent="0.25">
      <c r="A8">
        <v>7</v>
      </c>
      <c r="B8">
        <v>10817</v>
      </c>
      <c r="C8">
        <v>13868</v>
      </c>
      <c r="D8">
        <f t="shared" si="0"/>
        <v>2.8205602292687439</v>
      </c>
      <c r="E8" s="1">
        <f t="shared" si="1"/>
        <v>31069.398276722935</v>
      </c>
    </row>
    <row r="9" spans="1:5" x14ac:dyDescent="0.25">
      <c r="A9">
        <v>8</v>
      </c>
      <c r="B9">
        <v>5641</v>
      </c>
      <c r="C9">
        <v>8795</v>
      </c>
      <c r="D9">
        <f t="shared" si="0"/>
        <v>5.5912072327601496</v>
      </c>
      <c r="E9" s="1">
        <f t="shared" si="1"/>
        <v>42603.055263142647</v>
      </c>
    </row>
    <row r="10" spans="1:5" x14ac:dyDescent="0.25">
      <c r="A10" s="2">
        <v>9</v>
      </c>
      <c r="B10" s="2">
        <v>4925</v>
      </c>
      <c r="C10" s="2">
        <v>13464</v>
      </c>
      <c r="D10" s="2">
        <f>(((C10-B10)/B10)*100)/10</f>
        <v>17.338071065989848</v>
      </c>
      <c r="E10" s="3">
        <f>C10*(1+(D10/100))^(2050-2021)</f>
        <v>1389643.7999547925</v>
      </c>
    </row>
    <row r="11" spans="1:5" x14ac:dyDescent="0.25">
      <c r="A11" t="s">
        <v>5</v>
      </c>
      <c r="B11">
        <v>4925</v>
      </c>
      <c r="C11">
        <v>13464</v>
      </c>
      <c r="D11">
        <f>D22+D23</f>
        <v>6.7011036270482451</v>
      </c>
      <c r="E11" s="1">
        <f>C11*(1+(D11/100))^(2050-2021)</f>
        <v>88322.740165666051</v>
      </c>
    </row>
    <row r="12" spans="1:5" x14ac:dyDescent="0.25">
      <c r="A12">
        <v>10</v>
      </c>
      <c r="B12">
        <v>6497</v>
      </c>
      <c r="C12">
        <v>6587</v>
      </c>
      <c r="D12">
        <f t="shared" si="0"/>
        <v>0.13852547329536707</v>
      </c>
      <c r="E12" s="1">
        <f t="shared" si="1"/>
        <v>6856.8119136059113</v>
      </c>
    </row>
    <row r="13" spans="1:5" x14ac:dyDescent="0.25">
      <c r="A13">
        <v>11</v>
      </c>
      <c r="B13">
        <v>8661</v>
      </c>
      <c r="C13">
        <v>8909</v>
      </c>
      <c r="D13">
        <f t="shared" si="0"/>
        <v>0.28634106916060503</v>
      </c>
      <c r="E13" s="1">
        <f t="shared" si="1"/>
        <v>9679.2290159710683</v>
      </c>
    </row>
    <row r="14" spans="1:5" x14ac:dyDescent="0.25">
      <c r="A14">
        <v>12</v>
      </c>
      <c r="B14">
        <v>8838</v>
      </c>
      <c r="C14">
        <v>10897</v>
      </c>
      <c r="D14">
        <f t="shared" si="0"/>
        <v>2.3297126046616881</v>
      </c>
      <c r="E14" s="1">
        <f t="shared" si="1"/>
        <v>21249.945892936812</v>
      </c>
    </row>
    <row r="15" spans="1:5" x14ac:dyDescent="0.25">
      <c r="A15">
        <v>13</v>
      </c>
      <c r="B15">
        <v>5489</v>
      </c>
      <c r="C15">
        <v>5908</v>
      </c>
      <c r="D15">
        <f t="shared" si="0"/>
        <v>0.76334487156130448</v>
      </c>
      <c r="E15" s="1">
        <f t="shared" si="1"/>
        <v>7365.719554626653</v>
      </c>
    </row>
    <row r="16" spans="1:5" x14ac:dyDescent="0.25">
      <c r="A16">
        <v>14</v>
      </c>
      <c r="B16">
        <v>6040</v>
      </c>
      <c r="C16">
        <v>6415</v>
      </c>
      <c r="D16">
        <f t="shared" si="0"/>
        <v>0.62086092715231778</v>
      </c>
      <c r="E16" s="1">
        <f t="shared" si="1"/>
        <v>7676.2568624726619</v>
      </c>
    </row>
    <row r="17" spans="1:5" x14ac:dyDescent="0.25">
      <c r="A17">
        <v>15</v>
      </c>
      <c r="B17">
        <v>6939</v>
      </c>
      <c r="C17">
        <v>7850</v>
      </c>
      <c r="D17">
        <f t="shared" si="0"/>
        <v>1.3128692895229859</v>
      </c>
      <c r="E17" s="1">
        <f t="shared" si="1"/>
        <v>11458.915002571763</v>
      </c>
    </row>
    <row r="18" spans="1:5" x14ac:dyDescent="0.25">
      <c r="A18">
        <v>16</v>
      </c>
      <c r="B18">
        <v>7603</v>
      </c>
      <c r="C18">
        <v>7929</v>
      </c>
      <c r="D18">
        <f t="shared" si="0"/>
        <v>0.42877811390240694</v>
      </c>
      <c r="E18" s="1">
        <f t="shared" si="1"/>
        <v>8976.4703965617391</v>
      </c>
    </row>
    <row r="19" spans="1:5" x14ac:dyDescent="0.25">
      <c r="A19">
        <v>17</v>
      </c>
      <c r="B19">
        <v>7261</v>
      </c>
      <c r="C19">
        <v>9312</v>
      </c>
      <c r="D19">
        <f t="shared" si="0"/>
        <v>2.8246797961713259</v>
      </c>
      <c r="E19" s="1">
        <f t="shared" si="1"/>
        <v>20886.543473380872</v>
      </c>
    </row>
    <row r="20" spans="1:5" x14ac:dyDescent="0.25">
      <c r="A20">
        <v>18</v>
      </c>
      <c r="B20">
        <v>7671</v>
      </c>
      <c r="C20">
        <v>9462</v>
      </c>
      <c r="D20">
        <f t="shared" si="0"/>
        <v>2.334767305436058</v>
      </c>
      <c r="E20" s="1">
        <f t="shared" si="1"/>
        <v>18478.041096162688</v>
      </c>
    </row>
    <row r="21" spans="1:5" x14ac:dyDescent="0.25">
      <c r="A21">
        <v>19</v>
      </c>
      <c r="B21">
        <v>6251</v>
      </c>
      <c r="C21">
        <v>8234</v>
      </c>
      <c r="D21">
        <f t="shared" si="0"/>
        <v>3.1722924332106861</v>
      </c>
      <c r="E21" s="1">
        <f t="shared" si="1"/>
        <v>20367.615859023343</v>
      </c>
    </row>
    <row r="22" spans="1:5" x14ac:dyDescent="0.25">
      <c r="C22">
        <f>SUM(C2:C21)</f>
        <v>193219</v>
      </c>
      <c r="D22">
        <v>2.7630499716959656</v>
      </c>
    </row>
    <row r="23" spans="1:5" x14ac:dyDescent="0.25">
      <c r="D23">
        <v>3.9380536553522796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1BC-050D-4399-B0FA-FDCE03CDAA9F}">
  <dimension ref="A1:E37"/>
  <sheetViews>
    <sheetView tabSelected="1" workbookViewId="0">
      <selection activeCell="G27" sqref="G27"/>
    </sheetView>
  </sheetViews>
  <sheetFormatPr defaultRowHeight="15" x14ac:dyDescent="0.25"/>
  <cols>
    <col min="2" max="2" width="18.28515625" customWidth="1"/>
    <col min="3" max="3" width="20.28515625" customWidth="1"/>
    <col min="4" max="4" width="15.8554687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15513</v>
      </c>
      <c r="C2">
        <v>13947</v>
      </c>
      <c r="D2">
        <f>(((C2-B2)/B2)*100)/10</f>
        <v>-1.009475923419068</v>
      </c>
      <c r="E2" s="1">
        <f>C2*(1+(D2/100))^(2050-2021)</f>
        <v>10391.922100380367</v>
      </c>
    </row>
    <row r="3" spans="1:5" x14ac:dyDescent="0.25">
      <c r="A3">
        <v>2</v>
      </c>
      <c r="B3">
        <v>8729</v>
      </c>
      <c r="C3">
        <v>10100</v>
      </c>
      <c r="D3">
        <f t="shared" ref="D3:D35" si="0">(((C3-B3)/B3)*100)/10</f>
        <v>1.5706266468094856</v>
      </c>
      <c r="E3" s="1">
        <f t="shared" ref="E3:E35" si="1">C3*(1+(D3/100))^(2050-2021)</f>
        <v>15870.740769322656</v>
      </c>
    </row>
    <row r="4" spans="1:5" x14ac:dyDescent="0.25">
      <c r="A4">
        <v>3</v>
      </c>
      <c r="B4">
        <v>9462</v>
      </c>
      <c r="C4">
        <v>8284</v>
      </c>
      <c r="D4">
        <f t="shared" si="0"/>
        <v>-1.2449799196787148</v>
      </c>
      <c r="E4" s="1">
        <f t="shared" si="1"/>
        <v>5760.4492905595889</v>
      </c>
    </row>
    <row r="5" spans="1:5" x14ac:dyDescent="0.25">
      <c r="A5">
        <v>4</v>
      </c>
      <c r="B5">
        <v>9119</v>
      </c>
      <c r="C5">
        <v>9152</v>
      </c>
      <c r="D5">
        <f t="shared" si="0"/>
        <v>3.6188178528347409E-2</v>
      </c>
      <c r="E5" s="1">
        <f t="shared" si="1"/>
        <v>9248.5345132375733</v>
      </c>
    </row>
    <row r="6" spans="1:5" x14ac:dyDescent="0.25">
      <c r="A6">
        <v>5</v>
      </c>
      <c r="B6">
        <v>14803</v>
      </c>
      <c r="C6">
        <v>22325</v>
      </c>
      <c r="D6">
        <f t="shared" si="0"/>
        <v>5.0814024184286968</v>
      </c>
      <c r="E6" s="1">
        <f t="shared" si="1"/>
        <v>93981.292824046643</v>
      </c>
    </row>
    <row r="7" spans="1:5" x14ac:dyDescent="0.25">
      <c r="A7">
        <v>6</v>
      </c>
      <c r="B7">
        <v>14729</v>
      </c>
      <c r="C7">
        <v>14455</v>
      </c>
      <c r="D7">
        <f t="shared" si="0"/>
        <v>-0.18602756466834136</v>
      </c>
      <c r="E7" s="1">
        <f t="shared" si="1"/>
        <v>13695.155269472989</v>
      </c>
    </row>
    <row r="8" spans="1:5" x14ac:dyDescent="0.25">
      <c r="A8">
        <v>7</v>
      </c>
      <c r="B8">
        <v>12875</v>
      </c>
      <c r="C8">
        <v>16139</v>
      </c>
      <c r="D8">
        <f t="shared" si="0"/>
        <v>2.535145631067961</v>
      </c>
      <c r="E8" s="1">
        <f t="shared" si="1"/>
        <v>33356.958649908862</v>
      </c>
    </row>
    <row r="9" spans="1:5" x14ac:dyDescent="0.25">
      <c r="A9">
        <v>8</v>
      </c>
      <c r="B9">
        <v>26080</v>
      </c>
      <c r="C9">
        <v>25439</v>
      </c>
      <c r="D9">
        <f t="shared" si="0"/>
        <v>-0.24578220858895708</v>
      </c>
      <c r="E9" s="1">
        <f t="shared" si="1"/>
        <v>23686.821824814084</v>
      </c>
    </row>
    <row r="10" spans="1:5" x14ac:dyDescent="0.25">
      <c r="A10">
        <v>9</v>
      </c>
      <c r="B10">
        <v>16626</v>
      </c>
      <c r="C10">
        <v>15981</v>
      </c>
      <c r="D10">
        <f t="shared" si="0"/>
        <v>-0.38794658967881629</v>
      </c>
      <c r="E10" s="1">
        <f t="shared" si="1"/>
        <v>14277.390624458629</v>
      </c>
    </row>
    <row r="11" spans="1:5" x14ac:dyDescent="0.25">
      <c r="A11">
        <v>10</v>
      </c>
      <c r="B11">
        <v>18470</v>
      </c>
      <c r="C11">
        <v>18435</v>
      </c>
      <c r="D11">
        <f t="shared" si="0"/>
        <v>-1.8949648077964266E-2</v>
      </c>
      <c r="E11" s="1">
        <f t="shared" si="1"/>
        <v>18333.960645356659</v>
      </c>
    </row>
    <row r="12" spans="1:5" x14ac:dyDescent="0.25">
      <c r="A12">
        <v>11</v>
      </c>
      <c r="B12">
        <v>14716</v>
      </c>
      <c r="C12">
        <v>17594</v>
      </c>
      <c r="D12">
        <f t="shared" si="0"/>
        <v>1.9556944821962492</v>
      </c>
      <c r="E12" s="1">
        <f t="shared" si="1"/>
        <v>30853.022604498146</v>
      </c>
    </row>
    <row r="13" spans="1:5" x14ac:dyDescent="0.25">
      <c r="A13">
        <v>12</v>
      </c>
      <c r="B13">
        <v>11613</v>
      </c>
      <c r="C13">
        <v>12710</v>
      </c>
      <c r="D13">
        <f t="shared" si="0"/>
        <v>0.94463101696374763</v>
      </c>
      <c r="E13" s="1">
        <f t="shared" si="1"/>
        <v>16693.948622273911</v>
      </c>
    </row>
    <row r="14" spans="1:5" x14ac:dyDescent="0.25">
      <c r="A14">
        <v>13</v>
      </c>
      <c r="B14">
        <v>17077</v>
      </c>
      <c r="C14">
        <v>22399</v>
      </c>
      <c r="D14">
        <f t="shared" si="0"/>
        <v>3.116472448322305</v>
      </c>
      <c r="E14" s="1">
        <f t="shared" si="1"/>
        <v>54543.375523702998</v>
      </c>
    </row>
    <row r="15" spans="1:5" x14ac:dyDescent="0.25">
      <c r="A15" s="4">
        <v>14</v>
      </c>
      <c r="B15" s="4">
        <v>13225</v>
      </c>
      <c r="C15" s="4">
        <v>31561</v>
      </c>
      <c r="D15" s="4">
        <f t="shared" si="0"/>
        <v>13.864650283553875</v>
      </c>
      <c r="E15" s="5">
        <f t="shared" si="1"/>
        <v>1362791.2523682644</v>
      </c>
    </row>
    <row r="16" spans="1:5" x14ac:dyDescent="0.25">
      <c r="A16" t="s">
        <v>6</v>
      </c>
      <c r="B16">
        <v>13225</v>
      </c>
      <c r="C16">
        <v>31561</v>
      </c>
      <c r="D16">
        <f>D36+D37</f>
        <v>5.797035256404512</v>
      </c>
      <c r="E16" s="1">
        <f t="shared" si="1"/>
        <v>161764.11551114672</v>
      </c>
    </row>
    <row r="17" spans="1:5" x14ac:dyDescent="0.25">
      <c r="A17">
        <v>15</v>
      </c>
      <c r="B17">
        <v>17027</v>
      </c>
      <c r="C17">
        <v>24406</v>
      </c>
      <c r="D17">
        <f t="shared" si="0"/>
        <v>4.3337052915957006</v>
      </c>
      <c r="E17" s="1">
        <f t="shared" si="1"/>
        <v>83523.927853000278</v>
      </c>
    </row>
    <row r="18" spans="1:5" x14ac:dyDescent="0.25">
      <c r="A18">
        <v>16</v>
      </c>
      <c r="B18">
        <v>20278</v>
      </c>
      <c r="C18">
        <v>24465</v>
      </c>
      <c r="D18">
        <f t="shared" si="0"/>
        <v>2.0647992898707956</v>
      </c>
      <c r="E18" s="1">
        <f t="shared" si="1"/>
        <v>44253.620807662584</v>
      </c>
    </row>
    <row r="19" spans="1:5" x14ac:dyDescent="0.25">
      <c r="A19">
        <v>17</v>
      </c>
      <c r="B19">
        <v>26752</v>
      </c>
      <c r="C19">
        <v>46005</v>
      </c>
      <c r="D19">
        <f t="shared" si="0"/>
        <v>7.1968450956937797</v>
      </c>
      <c r="E19" s="1">
        <f t="shared" si="1"/>
        <v>345209.82419646828</v>
      </c>
    </row>
    <row r="20" spans="1:5" x14ac:dyDescent="0.25">
      <c r="A20">
        <v>18</v>
      </c>
      <c r="B20">
        <v>8354</v>
      </c>
      <c r="C20">
        <v>12945</v>
      </c>
      <c r="D20">
        <f t="shared" si="0"/>
        <v>5.4955709839597802</v>
      </c>
      <c r="E20" s="1">
        <f t="shared" si="1"/>
        <v>61079.382702008013</v>
      </c>
    </row>
    <row r="21" spans="1:5" x14ac:dyDescent="0.25">
      <c r="A21">
        <v>19</v>
      </c>
      <c r="B21">
        <v>10624</v>
      </c>
      <c r="C21">
        <v>13855</v>
      </c>
      <c r="D21">
        <f t="shared" si="0"/>
        <v>3.0412274096385543</v>
      </c>
      <c r="E21" s="1">
        <f t="shared" si="1"/>
        <v>33031.341003130627</v>
      </c>
    </row>
    <row r="22" spans="1:5" x14ac:dyDescent="0.25">
      <c r="A22">
        <v>20</v>
      </c>
      <c r="B22">
        <v>4022</v>
      </c>
      <c r="C22">
        <v>3936</v>
      </c>
      <c r="D22">
        <f t="shared" si="0"/>
        <v>-0.21382396817503729</v>
      </c>
      <c r="E22" s="1">
        <f t="shared" si="1"/>
        <v>3699.1003401185208</v>
      </c>
    </row>
    <row r="23" spans="1:5" x14ac:dyDescent="0.25">
      <c r="A23">
        <v>21</v>
      </c>
      <c r="B23">
        <v>9090</v>
      </c>
      <c r="C23">
        <v>9070</v>
      </c>
      <c r="D23">
        <f t="shared" si="0"/>
        <v>-2.2002200220022E-2</v>
      </c>
      <c r="E23" s="1">
        <f t="shared" si="1"/>
        <v>9012.3055250451871</v>
      </c>
    </row>
    <row r="24" spans="1:5" x14ac:dyDescent="0.25">
      <c r="A24">
        <v>22</v>
      </c>
      <c r="B24">
        <v>7391</v>
      </c>
      <c r="C24">
        <v>7596</v>
      </c>
      <c r="D24">
        <f t="shared" si="0"/>
        <v>0.27736436206196724</v>
      </c>
      <c r="E24" s="1">
        <f t="shared" si="1"/>
        <v>8231.3177215905853</v>
      </c>
    </row>
    <row r="25" spans="1:5" x14ac:dyDescent="0.25">
      <c r="A25">
        <v>23</v>
      </c>
      <c r="B25">
        <v>4917</v>
      </c>
      <c r="C25">
        <v>4276</v>
      </c>
      <c r="D25">
        <f t="shared" si="0"/>
        <v>-1.3036404311572096</v>
      </c>
      <c r="E25" s="1">
        <f t="shared" si="1"/>
        <v>2922.6080816966733</v>
      </c>
    </row>
    <row r="26" spans="1:5" x14ac:dyDescent="0.25">
      <c r="A26">
        <v>24</v>
      </c>
      <c r="B26">
        <v>5892</v>
      </c>
      <c r="C26">
        <v>5950</v>
      </c>
      <c r="D26">
        <f t="shared" si="0"/>
        <v>9.8438560760353039E-2</v>
      </c>
      <c r="E26" s="1">
        <f t="shared" si="1"/>
        <v>6122.2174582267517</v>
      </c>
    </row>
    <row r="27" spans="1:5" x14ac:dyDescent="0.25">
      <c r="A27">
        <v>25</v>
      </c>
      <c r="B27">
        <v>12262</v>
      </c>
      <c r="C27">
        <v>17597</v>
      </c>
      <c r="D27">
        <f t="shared" si="0"/>
        <v>4.3508399934757787</v>
      </c>
      <c r="E27" s="1">
        <f t="shared" si="1"/>
        <v>60509.165768761493</v>
      </c>
    </row>
    <row r="28" spans="1:5" x14ac:dyDescent="0.25">
      <c r="A28">
        <v>26</v>
      </c>
      <c r="B28">
        <v>11394</v>
      </c>
      <c r="C28">
        <v>16777</v>
      </c>
      <c r="D28">
        <f t="shared" si="0"/>
        <v>4.7244163594874493</v>
      </c>
      <c r="E28" s="1">
        <f t="shared" si="1"/>
        <v>63988.925261920151</v>
      </c>
    </row>
    <row r="29" spans="1:5" x14ac:dyDescent="0.25">
      <c r="A29">
        <v>27</v>
      </c>
      <c r="B29">
        <v>9583</v>
      </c>
      <c r="C29">
        <v>16377</v>
      </c>
      <c r="D29">
        <f t="shared" si="0"/>
        <v>7.08963790044871</v>
      </c>
      <c r="E29" s="1">
        <f t="shared" si="1"/>
        <v>119374.18015488956</v>
      </c>
    </row>
    <row r="30" spans="1:5" x14ac:dyDescent="0.25">
      <c r="A30">
        <v>28</v>
      </c>
      <c r="B30">
        <v>4727</v>
      </c>
      <c r="C30">
        <v>4224</v>
      </c>
      <c r="D30">
        <f t="shared" si="0"/>
        <v>-1.0640998519145335</v>
      </c>
      <c r="E30" s="1">
        <f t="shared" si="1"/>
        <v>3097.3286092087324</v>
      </c>
    </row>
    <row r="31" spans="1:5" x14ac:dyDescent="0.25">
      <c r="A31">
        <v>29</v>
      </c>
      <c r="B31">
        <v>8961</v>
      </c>
      <c r="C31">
        <v>16257</v>
      </c>
      <c r="D31">
        <f t="shared" si="0"/>
        <v>8.1419484432541012</v>
      </c>
      <c r="E31" s="1">
        <f t="shared" si="1"/>
        <v>157351.87464798419</v>
      </c>
    </row>
    <row r="32" spans="1:5" x14ac:dyDescent="0.25">
      <c r="A32">
        <v>30</v>
      </c>
      <c r="B32">
        <v>10823</v>
      </c>
      <c r="C32">
        <v>16192</v>
      </c>
      <c r="D32">
        <f t="shared" si="0"/>
        <v>4.960731774923774</v>
      </c>
      <c r="E32" s="1">
        <f t="shared" si="1"/>
        <v>65929.402847398174</v>
      </c>
    </row>
    <row r="33" spans="1:5" x14ac:dyDescent="0.25">
      <c r="A33">
        <v>31</v>
      </c>
      <c r="B33">
        <v>7378</v>
      </c>
      <c r="C33">
        <v>8702</v>
      </c>
      <c r="D33">
        <f t="shared" si="0"/>
        <v>1.7945242613174304</v>
      </c>
      <c r="E33" s="1">
        <f t="shared" si="1"/>
        <v>14575.6245457811</v>
      </c>
    </row>
    <row r="34" spans="1:5" x14ac:dyDescent="0.25">
      <c r="A34">
        <v>32</v>
      </c>
      <c r="B34">
        <v>10677</v>
      </c>
      <c r="C34">
        <v>14683</v>
      </c>
      <c r="D34">
        <f t="shared" si="0"/>
        <v>3.7519902594361718</v>
      </c>
      <c r="E34" s="1">
        <f t="shared" si="1"/>
        <v>42727.890943208164</v>
      </c>
    </row>
    <row r="35" spans="1:5" x14ac:dyDescent="0.25">
      <c r="A35">
        <v>33</v>
      </c>
      <c r="B35">
        <v>9806</v>
      </c>
      <c r="C35">
        <v>11670</v>
      </c>
      <c r="D35">
        <f t="shared" si="0"/>
        <v>1.9008770140730167</v>
      </c>
      <c r="E35" s="1">
        <f t="shared" si="1"/>
        <v>20147.937181743353</v>
      </c>
    </row>
    <row r="36" spans="1:5" x14ac:dyDescent="0.25">
      <c r="C36">
        <f>SUM(C2:C14,C16:C35)</f>
        <v>513504</v>
      </c>
      <c r="D36">
        <v>2.5039696909178595</v>
      </c>
    </row>
    <row r="37" spans="1:5" x14ac:dyDescent="0.25">
      <c r="D37">
        <v>3.2930655654866525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8F675D145854F82842FA86215F8CC" ma:contentTypeVersion="18" ma:contentTypeDescription="Create a new document." ma:contentTypeScope="" ma:versionID="29e60e0c544b1056120b8bc1aaa7336a">
  <xsd:schema xmlns:xsd="http://www.w3.org/2001/XMLSchema" xmlns:xs="http://www.w3.org/2001/XMLSchema" xmlns:p="http://schemas.microsoft.com/office/2006/metadata/properties" xmlns:ns2="328c3103-abd7-40e1-92a8-6e7a364213db" xmlns:ns3="0671e06c-d293-4184-aa76-0642a53c5a22" targetNamespace="http://schemas.microsoft.com/office/2006/metadata/properties" ma:root="true" ma:fieldsID="44cf3b8a4ca32b7b3b88dd39eb5686da" ns2:_="" ns3:_="">
    <xsd:import namespace="328c3103-abd7-40e1-92a8-6e7a364213db"/>
    <xsd:import namespace="0671e06c-d293-4184-aa76-0642a53c5a2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c3103-abd7-40e1-92a8-6e7a364213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40057c-0eb3-43fa-a5d5-b40b4f7530df}" ma:internalName="TaxCatchAll" ma:showField="CatchAllData" ma:web="328c3103-abd7-40e1-92a8-6e7a364213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1e06c-d293-4184-aa76-0642a53c5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821bcfc-ffc4-46b8-8cbf-fbded4ffe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8c3103-abd7-40e1-92a8-6e7a364213db" xsi:nil="true"/>
    <lcf76f155ced4ddcb4097134ff3c332f xmlns="0671e06c-d293-4184-aa76-0642a53c5a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F7BEC4-5E38-43DC-ACA0-D5A14397DC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0116C-6B22-4C3E-9A09-A2A28DA17E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c3103-abd7-40e1-92a8-6e7a364213db"/>
    <ds:schemaRef ds:uri="0671e06c-d293-4184-aa76-0642a53c5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146F6A-69DF-47FA-8F4F-89DBBEB725C5}">
  <ds:schemaRefs>
    <ds:schemaRef ds:uri="http://schemas.microsoft.com/office/2006/metadata/properties"/>
    <ds:schemaRef ds:uri="http://schemas.microsoft.com/office/infopath/2007/PartnerControls"/>
    <ds:schemaRef ds:uri="328c3103-abd7-40e1-92a8-6e7a364213db"/>
    <ds:schemaRef ds:uri="0671e06c-d293-4184-aa76-0642a53c5a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Tulsipur</vt:lpstr>
      <vt:lpstr>Pokhara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Joyse</dc:creator>
  <cp:lastModifiedBy>Richard Farr</cp:lastModifiedBy>
  <dcterms:created xsi:type="dcterms:W3CDTF">2024-11-20T02:48:52Z</dcterms:created>
  <dcterms:modified xsi:type="dcterms:W3CDTF">2025-03-13T05:36:57Z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0x0101005848F675D145854F82842FA86215F8CC</vt:lpwstr>
  </property>
  <property fmtid="{D5CDD505-2E9C-101B-9397-08002B2CF9AE}" pid="3" name="MediaServiceImageTags">
    <vt:lpwstr/>
  </property>
</Properties>
</file>