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UNIVERSITIES\Italy\Genova\Strategos\Courses\Operational Research for Strategic Decisions Models Methods\second\project\"/>
    </mc:Choice>
  </mc:AlternateContent>
  <xr:revisionPtr revIDLastSave="0" documentId="13_ncr:1_{B4761E6F-A0C1-41B8-A2C5-57B70A783B5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ingleObj-ProfitModel" sheetId="15" r:id="rId1"/>
    <sheet name="SingleObj-SustainabilityModel" sheetId="16" r:id="rId2"/>
    <sheet name="Weighted_Sum" sheetId="12" r:id="rId3"/>
    <sheet name="Constraint_Method" sheetId="13" r:id="rId4"/>
    <sheet name="Sheet1" sheetId="14" r:id="rId5"/>
  </sheets>
  <definedNames>
    <definedName name="solver_adj" localSheetId="3" hidden="1">Constraint_Method!$B$3:$L$3</definedName>
    <definedName name="solver_adj" localSheetId="0" hidden="1">'SingleObj-ProfitModel'!$B$3:$L$3</definedName>
    <definedName name="solver_adj" localSheetId="1" hidden="1">'SingleObj-SustainabilityModel'!$B$3:$L$3</definedName>
    <definedName name="solver_adj" localSheetId="2" hidden="1">Weighted_Sum!$B$75:$L$75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Constraint_Method!$B$3:$L$3</definedName>
    <definedName name="solver_lhs1" localSheetId="0" hidden="1">'SingleObj-ProfitModel'!$B$3:$L$3</definedName>
    <definedName name="solver_lhs1" localSheetId="1" hidden="1">'SingleObj-SustainabilityModel'!$B$3:$L$3</definedName>
    <definedName name="solver_lhs1" localSheetId="2" hidden="1">Weighted_Sum!$B$75:$L$75</definedName>
    <definedName name="solver_lhs10" localSheetId="3" hidden="1">Constraint_Method!$N$19</definedName>
    <definedName name="solver_lhs10" localSheetId="2" hidden="1">Weighted_Sum!$N$42</definedName>
    <definedName name="solver_lhs11" localSheetId="3" hidden="1">Constraint_Method!$N$20</definedName>
    <definedName name="solver_lhs11" localSheetId="2" hidden="1">Weighted_Sum!$N$43</definedName>
    <definedName name="solver_lhs12" localSheetId="3" hidden="1">Constraint_Method!$N$21</definedName>
    <definedName name="solver_lhs12" localSheetId="2" hidden="1">Weighted_Sum!$N$44</definedName>
    <definedName name="solver_lhs13" localSheetId="3" hidden="1">Constraint_Method!$N$8</definedName>
    <definedName name="solver_lhs13" localSheetId="2" hidden="1">Weighted_Sum!$N$45</definedName>
    <definedName name="solver_lhs14" localSheetId="3" hidden="1">Constraint_Method!$N$9</definedName>
    <definedName name="solver_lhs2" localSheetId="3" hidden="1">Constraint_Method!$N$10</definedName>
    <definedName name="solver_lhs2" localSheetId="0" hidden="1">'SingleObj-ProfitModel'!$N$17:$N$20</definedName>
    <definedName name="solver_lhs2" localSheetId="1" hidden="1">'SingleObj-SustainabilityModel'!$N$17:$N$20</definedName>
    <definedName name="solver_lhs2" localSheetId="2" hidden="1">Weighted_Sum!$N$81:$N$88</definedName>
    <definedName name="solver_lhs3" localSheetId="3" hidden="1">Constraint_Method!$N$11</definedName>
    <definedName name="solver_lhs3" localSheetId="0" hidden="1">'SingleObj-ProfitModel'!$N$8:$N$15</definedName>
    <definedName name="solver_lhs3" localSheetId="1" hidden="1">'SingleObj-SustainabilityModel'!$N$8:$N$15</definedName>
    <definedName name="solver_lhs3" localSheetId="2" hidden="1">Weighted_Sum!$N$90:$N$93</definedName>
    <definedName name="solver_lhs4" localSheetId="3" hidden="1">Constraint_Method!$N$12</definedName>
    <definedName name="solver_lhs4" localSheetId="2" hidden="1">Weighted_Sum!$N$35</definedName>
    <definedName name="solver_lhs5" localSheetId="3" hidden="1">Constraint_Method!$N$13</definedName>
    <definedName name="solver_lhs5" localSheetId="2" hidden="1">Weighted_Sum!$N$36</definedName>
    <definedName name="solver_lhs6" localSheetId="3" hidden="1">Constraint_Method!$N$14</definedName>
    <definedName name="solver_lhs6" localSheetId="2" hidden="1">Weighted_Sum!$N$37</definedName>
    <definedName name="solver_lhs7" localSheetId="3" hidden="1">Constraint_Method!$N$15</definedName>
    <definedName name="solver_lhs7" localSheetId="2" hidden="1">Weighted_Sum!$N$38</definedName>
    <definedName name="solver_lhs8" localSheetId="3" hidden="1">Constraint_Method!$N$16</definedName>
    <definedName name="solver_lhs8" localSheetId="2" hidden="1">Weighted_Sum!$N$39</definedName>
    <definedName name="solver_lhs9" localSheetId="3" hidden="1">Constraint_Method!$N$18</definedName>
    <definedName name="solver_lhs9" localSheetId="2" hidden="1">Weighted_Sum!$N$40</definedName>
    <definedName name="solver_lin" localSheetId="3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14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3" hidden="1">1</definedName>
    <definedName name="solver_nwt" localSheetId="2" hidden="1">1</definedName>
    <definedName name="solver_opt" localSheetId="3" hidden="1">Constraint_Method!$O$5</definedName>
    <definedName name="solver_opt" localSheetId="0" hidden="1">'SingleObj-ProfitModel'!$C$24</definedName>
    <definedName name="solver_opt" localSheetId="1" hidden="1">'SingleObj-SustainabilityModel'!$D$24</definedName>
    <definedName name="solver_opt" localSheetId="2" hidden="1">Weighted_Sum!$O$74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3" hidden="1">4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0" localSheetId="3" hidden="1">1</definedName>
    <definedName name="solver_rel10" localSheetId="2" hidden="1">1</definedName>
    <definedName name="solver_rel11" localSheetId="3" hidden="1">1</definedName>
    <definedName name="solver_rel11" localSheetId="2" hidden="1">1</definedName>
    <definedName name="solver_rel12" localSheetId="3" hidden="1">1</definedName>
    <definedName name="solver_rel12" localSheetId="2" hidden="1">1</definedName>
    <definedName name="solver_rel13" localSheetId="3" hidden="1">1</definedName>
    <definedName name="solver_rel13" localSheetId="2" hidden="1">1</definedName>
    <definedName name="solver_rel14" localSheetId="3" hidden="1">1</definedName>
    <definedName name="solver_rel2" localSheetId="3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3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3" hidden="1">1</definedName>
    <definedName name="solver_rel4" localSheetId="2" hidden="1">1</definedName>
    <definedName name="solver_rel5" localSheetId="3" hidden="1">1</definedName>
    <definedName name="solver_rel5" localSheetId="2" hidden="1">1</definedName>
    <definedName name="solver_rel6" localSheetId="3" hidden="1">1</definedName>
    <definedName name="solver_rel6" localSheetId="2" hidden="1">1</definedName>
    <definedName name="solver_rel7" localSheetId="3" hidden="1">1</definedName>
    <definedName name="solver_rel7" localSheetId="2" hidden="1">1</definedName>
    <definedName name="solver_rel8" localSheetId="3" hidden="1">1</definedName>
    <definedName name="solver_rel8" localSheetId="2" hidden="1">1</definedName>
    <definedName name="solver_rel9" localSheetId="3" hidden="1">1</definedName>
    <definedName name="solver_rel9" localSheetId="2" hidden="1">1</definedName>
    <definedName name="solver_rhs1" localSheetId="3" hidden="1">"integer"</definedName>
    <definedName name="solver_rhs1" localSheetId="0" hidden="1">"integer"</definedName>
    <definedName name="solver_rhs1" localSheetId="1" hidden="1">"integer"</definedName>
    <definedName name="solver_rhs1" localSheetId="2" hidden="1">"integer"</definedName>
    <definedName name="solver_rhs10" localSheetId="3" hidden="1">Constraint_Method!$P$19</definedName>
    <definedName name="solver_rhs10" localSheetId="2" hidden="1">Weighted_Sum!$P$42</definedName>
    <definedName name="solver_rhs11" localSheetId="3" hidden="1">Constraint_Method!$P$20</definedName>
    <definedName name="solver_rhs11" localSheetId="2" hidden="1">Weighted_Sum!$P$43</definedName>
    <definedName name="solver_rhs12" localSheetId="3" hidden="1">Constraint_Method!$P$21</definedName>
    <definedName name="solver_rhs12" localSheetId="2" hidden="1">Weighted_Sum!$P$44</definedName>
    <definedName name="solver_rhs13" localSheetId="3" hidden="1">Constraint_Method!$P$8</definedName>
    <definedName name="solver_rhs13" localSheetId="2" hidden="1">Weighted_Sum!$P$45</definedName>
    <definedName name="solver_rhs14" localSheetId="3" hidden="1">Constraint_Method!$P$9</definedName>
    <definedName name="solver_rhs2" localSheetId="3" hidden="1">Constraint_Method!$P$10</definedName>
    <definedName name="solver_rhs2" localSheetId="0" hidden="1">'SingleObj-ProfitModel'!$P$17:$P$20</definedName>
    <definedName name="solver_rhs2" localSheetId="1" hidden="1">'SingleObj-SustainabilityModel'!$P$17:$P$20</definedName>
    <definedName name="solver_rhs2" localSheetId="2" hidden="1">Weighted_Sum!$P$81:$P$88</definedName>
    <definedName name="solver_rhs3" localSheetId="3" hidden="1">Constraint_Method!$P$11</definedName>
    <definedName name="solver_rhs3" localSheetId="0" hidden="1">'SingleObj-ProfitModel'!$P$8:$P$15</definedName>
    <definedName name="solver_rhs3" localSheetId="1" hidden="1">'SingleObj-SustainabilityModel'!$P$8:$P$15</definedName>
    <definedName name="solver_rhs3" localSheetId="2" hidden="1">Weighted_Sum!$P$90:$P$93</definedName>
    <definedName name="solver_rhs4" localSheetId="3" hidden="1">Constraint_Method!$P$12</definedName>
    <definedName name="solver_rhs4" localSheetId="2" hidden="1">Weighted_Sum!$P$35</definedName>
    <definedName name="solver_rhs5" localSheetId="3" hidden="1">Constraint_Method!$P$13</definedName>
    <definedName name="solver_rhs5" localSheetId="2" hidden="1">Weighted_Sum!$P$36</definedName>
    <definedName name="solver_rhs6" localSheetId="3" hidden="1">Constraint_Method!$P$14</definedName>
    <definedName name="solver_rhs6" localSheetId="2" hidden="1">Weighted_Sum!$P$37</definedName>
    <definedName name="solver_rhs7" localSheetId="3" hidden="1">Constraint_Method!$P$15</definedName>
    <definedName name="solver_rhs7" localSheetId="2" hidden="1">Weighted_Sum!$P$38</definedName>
    <definedName name="solver_rhs8" localSheetId="3" hidden="1">Constraint_Method!$P$16</definedName>
    <definedName name="solver_rhs8" localSheetId="2" hidden="1">Weighted_Sum!$P$39</definedName>
    <definedName name="solver_rhs9" localSheetId="3" hidden="1">Constraint_Method!$P$18</definedName>
    <definedName name="solver_rhs9" localSheetId="2" hidden="1">Weighted_Sum!$P$40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2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6" l="1"/>
  <c r="N18" i="16"/>
  <c r="N19" i="16"/>
  <c r="N20" i="16"/>
  <c r="N17" i="16"/>
  <c r="N9" i="16"/>
  <c r="N10" i="16"/>
  <c r="N11" i="16"/>
  <c r="N12" i="16"/>
  <c r="N13" i="16"/>
  <c r="N14" i="16"/>
  <c r="N15" i="16"/>
  <c r="N8" i="16"/>
  <c r="C24" i="15"/>
  <c r="N18" i="15"/>
  <c r="N19" i="15"/>
  <c r="N20" i="15"/>
  <c r="N17" i="15"/>
  <c r="N9" i="15"/>
  <c r="N10" i="15"/>
  <c r="N11" i="15"/>
  <c r="N12" i="15"/>
  <c r="N13" i="15"/>
  <c r="N14" i="15"/>
  <c r="N15" i="15"/>
  <c r="N8" i="15"/>
  <c r="N93" i="12" l="1"/>
  <c r="N92" i="12"/>
  <c r="N91" i="12"/>
  <c r="N90" i="12"/>
  <c r="N88" i="12"/>
  <c r="N87" i="12"/>
  <c r="N86" i="12"/>
  <c r="N85" i="12"/>
  <c r="N84" i="12"/>
  <c r="N83" i="12"/>
  <c r="N82" i="12"/>
  <c r="N81" i="12"/>
  <c r="R78" i="12"/>
  <c r="O78" i="12"/>
  <c r="O77" i="12"/>
  <c r="O53" i="12"/>
  <c r="N69" i="12"/>
  <c r="N68" i="12"/>
  <c r="N67" i="12"/>
  <c r="N66" i="12"/>
  <c r="N64" i="12"/>
  <c r="N63" i="12"/>
  <c r="N62" i="12"/>
  <c r="N61" i="12"/>
  <c r="N60" i="12"/>
  <c r="N59" i="12"/>
  <c r="N58" i="12"/>
  <c r="N57" i="12"/>
  <c r="R54" i="12"/>
  <c r="O54" i="12"/>
  <c r="N16" i="13"/>
  <c r="N21" i="13"/>
  <c r="N20" i="13"/>
  <c r="N19" i="13"/>
  <c r="N18" i="13"/>
  <c r="N15" i="13"/>
  <c r="N14" i="13"/>
  <c r="N13" i="13"/>
  <c r="N12" i="13"/>
  <c r="N11" i="13"/>
  <c r="N10" i="13"/>
  <c r="N9" i="13"/>
  <c r="N8" i="13"/>
  <c r="O5" i="13"/>
  <c r="N45" i="12"/>
  <c r="N44" i="12"/>
  <c r="N43" i="12"/>
  <c r="N42" i="12"/>
  <c r="N40" i="12"/>
  <c r="N39" i="12"/>
  <c r="N38" i="12"/>
  <c r="N37" i="12"/>
  <c r="N36" i="12"/>
  <c r="N35" i="12"/>
  <c r="N34" i="12"/>
  <c r="N33" i="12"/>
  <c r="R30" i="12"/>
  <c r="O30" i="12"/>
  <c r="O29" i="12"/>
  <c r="N21" i="12"/>
  <c r="N20" i="12"/>
  <c r="N19" i="12"/>
  <c r="N18" i="12"/>
  <c r="R6" i="12"/>
  <c r="O6" i="12"/>
  <c r="O5" i="12"/>
  <c r="N16" i="12"/>
  <c r="N15" i="12"/>
  <c r="N14" i="12"/>
  <c r="N13" i="12"/>
  <c r="N12" i="12"/>
  <c r="N11" i="12"/>
  <c r="N10" i="12"/>
  <c r="N9" i="12"/>
  <c r="O74" i="12" l="1"/>
  <c r="O26" i="12"/>
  <c r="O50" i="12"/>
  <c r="O2" i="12"/>
</calcChain>
</file>

<file path=xl/sharedStrings.xml><?xml version="1.0" encoding="utf-8"?>
<sst xmlns="http://schemas.openxmlformats.org/spreadsheetml/2006/main" count="353" uniqueCount="45">
  <si>
    <t>&lt;=</t>
  </si>
  <si>
    <t>P1</t>
  </si>
  <si>
    <t>P2</t>
  </si>
  <si>
    <t>P3</t>
  </si>
  <si>
    <t>f1</t>
  </si>
  <si>
    <t>f2</t>
  </si>
  <si>
    <t>λ</t>
  </si>
  <si>
    <t>1 - λ</t>
  </si>
  <si>
    <t>Constraints</t>
  </si>
  <si>
    <t>φ</t>
  </si>
  <si>
    <t>P4</t>
  </si>
  <si>
    <t>D1</t>
  </si>
  <si>
    <t>D2</t>
  </si>
  <si>
    <t>D3</t>
  </si>
  <si>
    <t>D4</t>
  </si>
  <si>
    <t>D5</t>
  </si>
  <si>
    <t>D6</t>
  </si>
  <si>
    <t>W</t>
  </si>
  <si>
    <t>C1</t>
  </si>
  <si>
    <t>C2</t>
  </si>
  <si>
    <t>C3</t>
  </si>
  <si>
    <t>C4</t>
  </si>
  <si>
    <t>C5</t>
  </si>
  <si>
    <t>C6</t>
  </si>
  <si>
    <t>C7</t>
  </si>
  <si>
    <t>C8</t>
  </si>
  <si>
    <t>CNC Milling</t>
  </si>
  <si>
    <t>CNC Threading</t>
  </si>
  <si>
    <t>FDM 3D Printer</t>
  </si>
  <si>
    <t>Furnace</t>
  </si>
  <si>
    <t>Packaging Machine</t>
  </si>
  <si>
    <t>Pooling Machine</t>
  </si>
  <si>
    <t>Product 1</t>
  </si>
  <si>
    <t>Worker</t>
  </si>
  <si>
    <t>Product 2</t>
  </si>
  <si>
    <t>Product 3</t>
  </si>
  <si>
    <t>Product 4</t>
  </si>
  <si>
    <t>Bounds</t>
  </si>
  <si>
    <t>SUM</t>
  </si>
  <si>
    <t>C9</t>
  </si>
  <si>
    <t>f</t>
  </si>
  <si>
    <t>Waster Water Vs Profit Evaulation</t>
  </si>
  <si>
    <t>Investment Vs Profit Evaluation</t>
  </si>
  <si>
    <t>ProfitModel</t>
  </si>
  <si>
    <t>Sustainability  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</si>
</sst>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2" borderId="4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Waster</a:t>
            </a:r>
            <a:r>
              <a:rPr lang="en-GB" baseline="0"/>
              <a:t> Water Vs Profit Evaluation </a:t>
            </a:r>
            <a:endParaRPr lang="en-GB"/>
          </a:p>
        </c:rich>
      </c:tx>
      <c:layout>
        <c:manualLayout>
          <c:xMode val="edge"/>
          <c:yMode val="edge"/>
          <c:x val="0.24100467388100552"/>
          <c:y val="2.603017498977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9155730533683"/>
          <c:y val="0.19483814523184603"/>
          <c:w val="0.84587510936132981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Sheet1!$A$3:$A$6</c:f>
              <c:numCache>
                <c:formatCode>General</c:formatCode>
                <c:ptCount val="4"/>
                <c:pt idx="0">
                  <c:v>0</c:v>
                </c:pt>
                <c:pt idx="1">
                  <c:v>18585.02</c:v>
                </c:pt>
                <c:pt idx="2">
                  <c:v>20892.509999999998</c:v>
                </c:pt>
                <c:pt idx="3">
                  <c:v>24481.93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0</c:v>
                </c:pt>
                <c:pt idx="1">
                  <c:v>3924</c:v>
                </c:pt>
                <c:pt idx="2">
                  <c:v>4561</c:v>
                </c:pt>
                <c:pt idx="3">
                  <c:v>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5-BC4E-8B90-BF1B335B41A7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123963903"/>
        <c:axId val="1373605087"/>
      </c:scatterChart>
      <c:valAx>
        <c:axId val="112396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  <a:r>
                  <a:rPr lang="en-GB" baseline="0"/>
                  <a:t> Evaluation (Euro)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918472356730802"/>
              <c:y val="0.96014825377187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05087"/>
        <c:crosses val="autoZero"/>
        <c:crossBetween val="midCat"/>
      </c:valAx>
      <c:valAx>
        <c:axId val="13736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Waste</a:t>
                </a:r>
                <a:r>
                  <a:rPr lang="en-GB" baseline="0"/>
                  <a:t> Water Evaluation (Liters)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Investment</a:t>
            </a:r>
            <a:r>
              <a:rPr lang="en-GB" sz="1600" b="1" baseline="0"/>
              <a:t> Vs Profit Evaluation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sz="16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Sheet1!$A$12:$A$15</c:f>
              <c:numCache>
                <c:formatCode>General</c:formatCode>
                <c:ptCount val="4"/>
                <c:pt idx="0">
                  <c:v>0</c:v>
                </c:pt>
                <c:pt idx="1">
                  <c:v>18585.02</c:v>
                </c:pt>
                <c:pt idx="2">
                  <c:v>20892.509999999998</c:v>
                </c:pt>
                <c:pt idx="3">
                  <c:v>24481.93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0</c:v>
                </c:pt>
                <c:pt idx="1">
                  <c:v>23100</c:v>
                </c:pt>
                <c:pt idx="2">
                  <c:v>30500</c:v>
                </c:pt>
                <c:pt idx="3">
                  <c:v>39500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5-3242-9373-1471CE341FD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508645583"/>
        <c:axId val="1122477263"/>
      </c:scatterChart>
      <c:valAx>
        <c:axId val="15086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Profit Evaluation (Euro)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77263"/>
        <c:crosses val="autoZero"/>
        <c:crossBetween val="midCat"/>
      </c:valAx>
      <c:valAx>
        <c:axId val="11224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Investment Evalution (Euro)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4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97</xdr:row>
      <xdr:rowOff>82550</xdr:rowOff>
    </xdr:from>
    <xdr:to>
      <xdr:col>8</xdr:col>
      <xdr:colOff>254000</xdr:colOff>
      <xdr:row>123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4DB33-8979-30C3-3173-345BA7F5F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97</xdr:row>
      <xdr:rowOff>101600</xdr:rowOff>
    </xdr:from>
    <xdr:to>
      <xdr:col>18</xdr:col>
      <xdr:colOff>88900</xdr:colOff>
      <xdr:row>123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55E472-2F67-3643-6AAB-5C5A012D4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DBB1-BF3D-8842-832A-CF84C5639D4D}">
  <dimension ref="A1:P24"/>
  <sheetViews>
    <sheetView tabSelected="1" workbookViewId="0">
      <selection activeCell="C24" sqref="A24:C24"/>
    </sheetView>
  </sheetViews>
  <sheetFormatPr defaultColWidth="11.42578125" defaultRowHeight="15" x14ac:dyDescent="0.25"/>
  <cols>
    <col min="14" max="14" width="12.140625" bestFit="1" customWidth="1"/>
  </cols>
  <sheetData>
    <row r="1" spans="1:16" ht="30" x14ac:dyDescent="0.25">
      <c r="B1" s="13" t="s">
        <v>32</v>
      </c>
      <c r="C1" s="13" t="s">
        <v>34</v>
      </c>
      <c r="D1" s="13" t="s">
        <v>35</v>
      </c>
      <c r="E1" s="13" t="s">
        <v>36</v>
      </c>
      <c r="F1" s="14" t="s">
        <v>26</v>
      </c>
      <c r="G1" s="14" t="s">
        <v>27</v>
      </c>
      <c r="H1" s="14" t="s">
        <v>28</v>
      </c>
      <c r="I1" s="15" t="s">
        <v>29</v>
      </c>
      <c r="J1" s="15" t="s">
        <v>30</v>
      </c>
      <c r="K1" s="15" t="s">
        <v>31</v>
      </c>
      <c r="L1" s="15" t="s">
        <v>33</v>
      </c>
    </row>
    <row r="2" spans="1:16" x14ac:dyDescent="0.25">
      <c r="B2" s="16" t="s">
        <v>1</v>
      </c>
      <c r="C2" s="16" t="s">
        <v>2</v>
      </c>
      <c r="D2" s="16" t="s">
        <v>3</v>
      </c>
      <c r="E2" s="16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  <c r="K2" s="16" t="s">
        <v>16</v>
      </c>
      <c r="L2" s="16" t="s">
        <v>17</v>
      </c>
    </row>
    <row r="3" spans="1:16" x14ac:dyDescent="0.25">
      <c r="B3" s="6">
        <v>0</v>
      </c>
      <c r="C3" s="6">
        <v>1000</v>
      </c>
      <c r="D3" s="20">
        <v>620</v>
      </c>
      <c r="E3" s="6">
        <v>0</v>
      </c>
      <c r="F3" s="20">
        <v>2</v>
      </c>
      <c r="G3" s="20">
        <v>13</v>
      </c>
      <c r="H3" s="20">
        <v>31</v>
      </c>
      <c r="I3" s="20">
        <v>17</v>
      </c>
      <c r="J3" s="20">
        <v>1</v>
      </c>
      <c r="K3" s="20">
        <v>12</v>
      </c>
      <c r="L3" s="20">
        <v>21</v>
      </c>
    </row>
    <row r="5" spans="1:16" x14ac:dyDescent="0.25">
      <c r="A5" s="16" t="s">
        <v>4</v>
      </c>
      <c r="B5" s="5">
        <v>16.796626875000001</v>
      </c>
      <c r="C5" s="5">
        <v>35.343648125000001</v>
      </c>
      <c r="D5" s="5">
        <v>24.320299025000001</v>
      </c>
      <c r="E5" s="5">
        <v>21.951675850000001</v>
      </c>
      <c r="F5" s="5">
        <v>-42.5</v>
      </c>
      <c r="G5" s="5">
        <v>-25.5</v>
      </c>
      <c r="H5" s="5">
        <v>-10.199999999999999</v>
      </c>
      <c r="I5" s="5">
        <v>-8.5</v>
      </c>
      <c r="J5" s="5">
        <v>-1.7</v>
      </c>
      <c r="K5" s="5">
        <v>-5.95</v>
      </c>
      <c r="L5" s="5">
        <v>-1190</v>
      </c>
    </row>
    <row r="7" spans="1:16" x14ac:dyDescent="0.25">
      <c r="A7" s="32" t="s">
        <v>8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6" x14ac:dyDescent="0.25">
      <c r="A8" s="16" t="s">
        <v>18</v>
      </c>
      <c r="B8" s="5">
        <v>1.8</v>
      </c>
      <c r="C8" s="5">
        <v>0</v>
      </c>
      <c r="D8" s="5">
        <v>0.5</v>
      </c>
      <c r="E8" s="5">
        <v>1.25</v>
      </c>
      <c r="F8" s="5">
        <v>-200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24">
        <f>SUMPRODUCT(B8:L8,$B$3:$L$3)</f>
        <v>-90</v>
      </c>
      <c r="O8" s="23" t="s">
        <v>0</v>
      </c>
      <c r="P8" s="25">
        <v>0</v>
      </c>
    </row>
    <row r="9" spans="1:16" x14ac:dyDescent="0.25">
      <c r="A9" s="16" t="s">
        <v>19</v>
      </c>
      <c r="B9" s="5">
        <v>0</v>
      </c>
      <c r="C9" s="5">
        <v>2</v>
      </c>
      <c r="D9" s="5">
        <v>0.75</v>
      </c>
      <c r="E9" s="5">
        <v>0.5</v>
      </c>
      <c r="F9" s="5">
        <v>0</v>
      </c>
      <c r="G9" s="5">
        <v>-200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N9" s="24">
        <f t="shared" ref="N9:N15" si="0">SUMPRODUCT(B9:L9,$B$3:$L$3)</f>
        <v>-135</v>
      </c>
      <c r="O9" s="23" t="s">
        <v>0</v>
      </c>
      <c r="P9" s="25">
        <v>0</v>
      </c>
    </row>
    <row r="10" spans="1:16" x14ac:dyDescent="0.25">
      <c r="A10" s="16" t="s">
        <v>20</v>
      </c>
      <c r="B10" s="5">
        <v>2.5</v>
      </c>
      <c r="C10" s="5">
        <v>4</v>
      </c>
      <c r="D10" s="5">
        <v>3.4</v>
      </c>
      <c r="E10" s="5">
        <v>3.8</v>
      </c>
      <c r="F10" s="5">
        <v>0</v>
      </c>
      <c r="G10" s="5">
        <v>0</v>
      </c>
      <c r="H10" s="5">
        <v>-200</v>
      </c>
      <c r="I10" s="5">
        <v>0</v>
      </c>
      <c r="J10" s="5">
        <v>0</v>
      </c>
      <c r="K10" s="5">
        <v>0</v>
      </c>
      <c r="L10" s="5">
        <v>0</v>
      </c>
      <c r="N10" s="24">
        <f t="shared" si="0"/>
        <v>-92</v>
      </c>
      <c r="O10" s="23" t="s">
        <v>0</v>
      </c>
      <c r="P10" s="25">
        <v>0</v>
      </c>
    </row>
    <row r="11" spans="1:16" x14ac:dyDescent="0.25">
      <c r="A11" s="16" t="s">
        <v>21</v>
      </c>
      <c r="B11" s="5">
        <v>3</v>
      </c>
      <c r="C11" s="5">
        <v>2</v>
      </c>
      <c r="D11" s="5">
        <v>2.25</v>
      </c>
      <c r="E11" s="5">
        <v>3.5</v>
      </c>
      <c r="F11" s="5">
        <v>0</v>
      </c>
      <c r="G11" s="5">
        <v>0</v>
      </c>
      <c r="H11" s="5">
        <v>0</v>
      </c>
      <c r="I11" s="5">
        <v>-200</v>
      </c>
      <c r="J11" s="5">
        <v>0</v>
      </c>
      <c r="K11" s="5">
        <v>0</v>
      </c>
      <c r="L11" s="5">
        <v>0</v>
      </c>
      <c r="N11" s="24">
        <f t="shared" si="0"/>
        <v>-5</v>
      </c>
      <c r="O11" s="23" t="s">
        <v>0</v>
      </c>
      <c r="P11" s="25">
        <v>0</v>
      </c>
    </row>
    <row r="12" spans="1:16" x14ac:dyDescent="0.25">
      <c r="A12" s="16" t="s">
        <v>22</v>
      </c>
      <c r="B12" s="5">
        <v>0.1</v>
      </c>
      <c r="C12" s="5">
        <v>0.1</v>
      </c>
      <c r="D12" s="5">
        <v>0.12</v>
      </c>
      <c r="E12" s="5">
        <v>0.12</v>
      </c>
      <c r="F12" s="5">
        <v>0</v>
      </c>
      <c r="G12" s="5">
        <v>0</v>
      </c>
      <c r="H12" s="5">
        <v>0</v>
      </c>
      <c r="I12" s="5">
        <v>0</v>
      </c>
      <c r="J12" s="5">
        <v>-200</v>
      </c>
      <c r="K12" s="5">
        <v>0</v>
      </c>
      <c r="L12" s="5">
        <v>0</v>
      </c>
      <c r="N12" s="24">
        <f t="shared" si="0"/>
        <v>-25.600000000000023</v>
      </c>
      <c r="O12" s="23" t="s">
        <v>0</v>
      </c>
      <c r="P12" s="25">
        <v>0</v>
      </c>
    </row>
    <row r="13" spans="1:16" x14ac:dyDescent="0.25">
      <c r="A13" s="16" t="s">
        <v>23</v>
      </c>
      <c r="B13" s="5">
        <v>2</v>
      </c>
      <c r="C13" s="5">
        <v>2.25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-200</v>
      </c>
      <c r="L13" s="5">
        <v>0</v>
      </c>
      <c r="N13" s="24">
        <f t="shared" si="0"/>
        <v>-150</v>
      </c>
      <c r="O13" s="23" t="s">
        <v>0</v>
      </c>
      <c r="P13" s="25">
        <v>0</v>
      </c>
    </row>
    <row r="14" spans="1:16" x14ac:dyDescent="0.25">
      <c r="A14" s="16" t="s">
        <v>24</v>
      </c>
      <c r="B14" s="5">
        <v>0</v>
      </c>
      <c r="C14" s="5">
        <v>0</v>
      </c>
      <c r="D14" s="5">
        <v>0</v>
      </c>
      <c r="E14" s="5">
        <v>0</v>
      </c>
      <c r="F14" s="5">
        <v>3000</v>
      </c>
      <c r="G14" s="5">
        <v>600</v>
      </c>
      <c r="H14" s="5">
        <v>400</v>
      </c>
      <c r="I14" s="5">
        <v>600</v>
      </c>
      <c r="J14" s="5">
        <v>100</v>
      </c>
      <c r="K14" s="5">
        <v>250</v>
      </c>
      <c r="L14" s="5">
        <v>0</v>
      </c>
      <c r="N14" s="24">
        <f t="shared" si="0"/>
        <v>39500</v>
      </c>
      <c r="O14" s="23" t="s">
        <v>0</v>
      </c>
      <c r="P14" s="25">
        <v>40000</v>
      </c>
    </row>
    <row r="15" spans="1:16" x14ac:dyDescent="0.25">
      <c r="A15" s="16" t="s">
        <v>25</v>
      </c>
      <c r="B15" s="5">
        <v>2.56</v>
      </c>
      <c r="C15" s="5">
        <v>2.65</v>
      </c>
      <c r="D15" s="5">
        <v>2.5</v>
      </c>
      <c r="E15" s="5">
        <v>2.93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-200</v>
      </c>
      <c r="N15" s="24">
        <f t="shared" si="0"/>
        <v>0</v>
      </c>
      <c r="O15" s="23" t="s">
        <v>0</v>
      </c>
      <c r="P15" s="25">
        <v>0</v>
      </c>
    </row>
    <row r="16" spans="1:16" x14ac:dyDescent="0.25">
      <c r="A16" s="33" t="s">
        <v>37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N16" s="26"/>
      <c r="O16" s="23"/>
      <c r="P16" s="23"/>
    </row>
    <row r="17" spans="1:16" x14ac:dyDescent="0.25">
      <c r="A17" s="1"/>
      <c r="B17" s="5">
        <v>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N17" s="27">
        <f>SUMPRODUCT(B17:L17,$B$3:$L$3)</f>
        <v>0</v>
      </c>
      <c r="O17" s="23" t="s">
        <v>0</v>
      </c>
      <c r="P17" s="28">
        <v>1000</v>
      </c>
    </row>
    <row r="18" spans="1:16" x14ac:dyDescent="0.25">
      <c r="B18" s="5">
        <v>0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27">
        <f t="shared" ref="N18:N20" si="1">SUMPRODUCT(B18:L18,$B$3:$L$3)</f>
        <v>1000</v>
      </c>
      <c r="O18" s="23" t="s">
        <v>0</v>
      </c>
      <c r="P18" s="28">
        <v>1000</v>
      </c>
    </row>
    <row r="19" spans="1:16" x14ac:dyDescent="0.25">
      <c r="B19" s="5">
        <v>0</v>
      </c>
      <c r="C19" s="5">
        <v>0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N19" s="24">
        <f t="shared" si="1"/>
        <v>620</v>
      </c>
      <c r="O19" s="23" t="s">
        <v>0</v>
      </c>
      <c r="P19" s="28">
        <v>1000</v>
      </c>
    </row>
    <row r="20" spans="1:16" x14ac:dyDescent="0.25">
      <c r="B20" s="5">
        <v>0</v>
      </c>
      <c r="C20" s="5">
        <v>0</v>
      </c>
      <c r="D20" s="5">
        <v>0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27">
        <f t="shared" si="1"/>
        <v>0</v>
      </c>
      <c r="O20" s="23" t="s">
        <v>0</v>
      </c>
      <c r="P20" s="28">
        <v>1000</v>
      </c>
    </row>
    <row r="24" spans="1:16" x14ac:dyDescent="0.25">
      <c r="A24" s="34" t="s">
        <v>43</v>
      </c>
      <c r="B24" s="34"/>
      <c r="C24" s="29">
        <f>SUMPRODUCT(B5:L5,B3:L3)</f>
        <v>24481.933520500002</v>
      </c>
    </row>
  </sheetData>
  <mergeCells count="3">
    <mergeCell ref="A7:L7"/>
    <mergeCell ref="A16:L16"/>
    <mergeCell ref="A24:B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3C81-DEA8-4441-AC0D-77F9B5E666D6}">
  <dimension ref="A1:P24"/>
  <sheetViews>
    <sheetView workbookViewId="0">
      <selection activeCell="N8" sqref="N8:P20"/>
    </sheetView>
  </sheetViews>
  <sheetFormatPr defaultColWidth="11.42578125" defaultRowHeight="15" x14ac:dyDescent="0.25"/>
  <cols>
    <col min="3" max="3" width="11.42578125" customWidth="1"/>
  </cols>
  <sheetData>
    <row r="1" spans="1:16" ht="30" x14ac:dyDescent="0.25">
      <c r="B1" s="13" t="s">
        <v>32</v>
      </c>
      <c r="C1" s="13" t="s">
        <v>34</v>
      </c>
      <c r="D1" s="13" t="s">
        <v>35</v>
      </c>
      <c r="E1" s="13" t="s">
        <v>36</v>
      </c>
      <c r="F1" s="14" t="s">
        <v>26</v>
      </c>
      <c r="G1" s="14" t="s">
        <v>27</v>
      </c>
      <c r="H1" s="14" t="s">
        <v>28</v>
      </c>
      <c r="I1" s="15" t="s">
        <v>29</v>
      </c>
      <c r="J1" s="15" t="s">
        <v>30</v>
      </c>
      <c r="K1" s="15" t="s">
        <v>31</v>
      </c>
      <c r="L1" s="15" t="s">
        <v>33</v>
      </c>
    </row>
    <row r="2" spans="1:16" x14ac:dyDescent="0.25">
      <c r="B2" s="16" t="s">
        <v>1</v>
      </c>
      <c r="C2" s="16" t="s">
        <v>2</v>
      </c>
      <c r="D2" s="16" t="s">
        <v>3</v>
      </c>
      <c r="E2" s="16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  <c r="K2" s="16" t="s">
        <v>16</v>
      </c>
      <c r="L2" s="16" t="s">
        <v>17</v>
      </c>
    </row>
    <row r="3" spans="1:16" x14ac:dyDescent="0.25"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5" spans="1:16" x14ac:dyDescent="0.25">
      <c r="A5" s="16" t="s">
        <v>5</v>
      </c>
      <c r="B5" s="5">
        <v>4.5</v>
      </c>
      <c r="C5" s="5">
        <v>4</v>
      </c>
      <c r="D5" s="5">
        <v>2.5499999999999998</v>
      </c>
      <c r="E5" s="5">
        <v>3.5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</row>
    <row r="7" spans="1:16" x14ac:dyDescent="0.25">
      <c r="A7" s="32" t="s">
        <v>8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6" x14ac:dyDescent="0.25">
      <c r="A8" s="16" t="s">
        <v>18</v>
      </c>
      <c r="B8" s="5">
        <v>1.8</v>
      </c>
      <c r="C8" s="5">
        <v>0</v>
      </c>
      <c r="D8" s="5">
        <v>0.5</v>
      </c>
      <c r="E8" s="5">
        <v>1.25</v>
      </c>
      <c r="F8" s="5">
        <v>-200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31">
        <f>SUMPRODUCT(B8:L8,$B$3:$L$3)</f>
        <v>0</v>
      </c>
      <c r="O8" s="21" t="s">
        <v>0</v>
      </c>
      <c r="P8" s="5">
        <v>0</v>
      </c>
    </row>
    <row r="9" spans="1:16" x14ac:dyDescent="0.25">
      <c r="A9" s="16" t="s">
        <v>19</v>
      </c>
      <c r="B9" s="5">
        <v>0</v>
      </c>
      <c r="C9" s="5">
        <v>2</v>
      </c>
      <c r="D9" s="5">
        <v>0.75</v>
      </c>
      <c r="E9" s="5">
        <v>0.5</v>
      </c>
      <c r="F9" s="5">
        <v>0</v>
      </c>
      <c r="G9" s="5">
        <v>-200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N9" s="31">
        <f t="shared" ref="N9:N15" si="0">SUMPRODUCT(B9:L9,$B$3:$L$3)</f>
        <v>0</v>
      </c>
      <c r="O9" s="21" t="s">
        <v>0</v>
      </c>
      <c r="P9" s="5">
        <v>0</v>
      </c>
    </row>
    <row r="10" spans="1:16" x14ac:dyDescent="0.25">
      <c r="A10" s="16" t="s">
        <v>20</v>
      </c>
      <c r="B10" s="5">
        <v>2.5</v>
      </c>
      <c r="C10" s="5">
        <v>4</v>
      </c>
      <c r="D10" s="5">
        <v>3.4</v>
      </c>
      <c r="E10" s="5">
        <v>3.8</v>
      </c>
      <c r="F10" s="5">
        <v>0</v>
      </c>
      <c r="G10" s="5">
        <v>0</v>
      </c>
      <c r="H10" s="5">
        <v>-200</v>
      </c>
      <c r="I10" s="5">
        <v>0</v>
      </c>
      <c r="J10" s="5">
        <v>0</v>
      </c>
      <c r="K10" s="5">
        <v>0</v>
      </c>
      <c r="L10" s="5">
        <v>0</v>
      </c>
      <c r="N10" s="31">
        <f t="shared" si="0"/>
        <v>0</v>
      </c>
      <c r="O10" s="21" t="s">
        <v>0</v>
      </c>
      <c r="P10" s="5">
        <v>0</v>
      </c>
    </row>
    <row r="11" spans="1:16" x14ac:dyDescent="0.25">
      <c r="A11" s="16" t="s">
        <v>21</v>
      </c>
      <c r="B11" s="5">
        <v>3</v>
      </c>
      <c r="C11" s="5">
        <v>2</v>
      </c>
      <c r="D11" s="5">
        <v>2.25</v>
      </c>
      <c r="E11" s="5">
        <v>3.5</v>
      </c>
      <c r="F11" s="5">
        <v>0</v>
      </c>
      <c r="G11" s="5">
        <v>0</v>
      </c>
      <c r="H11" s="5">
        <v>0</v>
      </c>
      <c r="I11" s="5">
        <v>-200</v>
      </c>
      <c r="J11" s="5">
        <v>0</v>
      </c>
      <c r="K11" s="5">
        <v>0</v>
      </c>
      <c r="L11" s="5">
        <v>0</v>
      </c>
      <c r="N11" s="31">
        <f t="shared" si="0"/>
        <v>0</v>
      </c>
      <c r="O11" s="21" t="s">
        <v>0</v>
      </c>
      <c r="P11" s="5">
        <v>0</v>
      </c>
    </row>
    <row r="12" spans="1:16" x14ac:dyDescent="0.25">
      <c r="A12" s="16" t="s">
        <v>22</v>
      </c>
      <c r="B12" s="5">
        <v>0.1</v>
      </c>
      <c r="C12" s="5">
        <v>0.1</v>
      </c>
      <c r="D12" s="5">
        <v>0.12</v>
      </c>
      <c r="E12" s="5">
        <v>0.12</v>
      </c>
      <c r="F12" s="5">
        <v>0</v>
      </c>
      <c r="G12" s="5">
        <v>0</v>
      </c>
      <c r="H12" s="5">
        <v>0</v>
      </c>
      <c r="I12" s="5">
        <v>0</v>
      </c>
      <c r="J12" s="5">
        <v>-200</v>
      </c>
      <c r="K12" s="5">
        <v>0</v>
      </c>
      <c r="L12" s="5">
        <v>0</v>
      </c>
      <c r="N12" s="31">
        <f t="shared" si="0"/>
        <v>0</v>
      </c>
      <c r="O12" s="21" t="s">
        <v>0</v>
      </c>
      <c r="P12" s="5">
        <v>0</v>
      </c>
    </row>
    <row r="13" spans="1:16" x14ac:dyDescent="0.25">
      <c r="A13" s="16" t="s">
        <v>23</v>
      </c>
      <c r="B13" s="5">
        <v>2</v>
      </c>
      <c r="C13" s="5">
        <v>2.25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-200</v>
      </c>
      <c r="L13" s="5">
        <v>0</v>
      </c>
      <c r="N13" s="31">
        <f t="shared" si="0"/>
        <v>0</v>
      </c>
      <c r="O13" s="21" t="s">
        <v>0</v>
      </c>
      <c r="P13" s="5">
        <v>0</v>
      </c>
    </row>
    <row r="14" spans="1:16" x14ac:dyDescent="0.25">
      <c r="A14" s="16" t="s">
        <v>24</v>
      </c>
      <c r="B14" s="5">
        <v>0</v>
      </c>
      <c r="C14" s="5">
        <v>0</v>
      </c>
      <c r="D14" s="5">
        <v>0</v>
      </c>
      <c r="E14" s="5">
        <v>0</v>
      </c>
      <c r="F14" s="5">
        <v>3000</v>
      </c>
      <c r="G14" s="5">
        <v>600</v>
      </c>
      <c r="H14" s="5">
        <v>400</v>
      </c>
      <c r="I14" s="5">
        <v>600</v>
      </c>
      <c r="J14" s="5">
        <v>100</v>
      </c>
      <c r="K14" s="5">
        <v>250</v>
      </c>
      <c r="L14" s="5">
        <v>0</v>
      </c>
      <c r="N14" s="31">
        <f t="shared" si="0"/>
        <v>0</v>
      </c>
      <c r="O14" s="21" t="s">
        <v>0</v>
      </c>
      <c r="P14" s="5">
        <v>40000</v>
      </c>
    </row>
    <row r="15" spans="1:16" x14ac:dyDescent="0.25">
      <c r="A15" s="16" t="s">
        <v>25</v>
      </c>
      <c r="B15" s="5">
        <v>2.56</v>
      </c>
      <c r="C15" s="5">
        <v>2.65</v>
      </c>
      <c r="D15" s="5">
        <v>2.5</v>
      </c>
      <c r="E15" s="5">
        <v>2.93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-200</v>
      </c>
      <c r="N15" s="31">
        <f t="shared" si="0"/>
        <v>0</v>
      </c>
      <c r="O15" s="21" t="s">
        <v>0</v>
      </c>
      <c r="P15" s="5">
        <v>0</v>
      </c>
    </row>
    <row r="16" spans="1:16" x14ac:dyDescent="0.25">
      <c r="A16" s="33" t="s">
        <v>37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N16" s="22"/>
      <c r="O16" s="21"/>
      <c r="P16" s="22"/>
    </row>
    <row r="17" spans="1:16" x14ac:dyDescent="0.25">
      <c r="A17" s="1"/>
      <c r="B17" s="5">
        <v>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N17" s="31">
        <f>SUMPRODUCT(B17:L17,$B$3:$L$3)</f>
        <v>0</v>
      </c>
      <c r="O17" s="21" t="s">
        <v>0</v>
      </c>
      <c r="P17" s="5">
        <v>1000</v>
      </c>
    </row>
    <row r="18" spans="1:16" x14ac:dyDescent="0.25">
      <c r="B18" s="5">
        <v>0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31">
        <f t="shared" ref="N18:N20" si="1">SUMPRODUCT(B18:L18,$B$3:$L$3)</f>
        <v>0</v>
      </c>
      <c r="O18" s="21" t="s">
        <v>0</v>
      </c>
      <c r="P18" s="5">
        <v>1000</v>
      </c>
    </row>
    <row r="19" spans="1:16" x14ac:dyDescent="0.25">
      <c r="B19" s="5">
        <v>0</v>
      </c>
      <c r="C19" s="5">
        <v>0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N19" s="31">
        <f t="shared" si="1"/>
        <v>0</v>
      </c>
      <c r="O19" s="21" t="s">
        <v>0</v>
      </c>
      <c r="P19" s="5">
        <v>1000</v>
      </c>
    </row>
    <row r="20" spans="1:16" x14ac:dyDescent="0.25">
      <c r="B20" s="5">
        <v>0</v>
      </c>
      <c r="C20" s="5">
        <v>0</v>
      </c>
      <c r="D20" s="5">
        <v>0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31">
        <f t="shared" si="1"/>
        <v>0</v>
      </c>
      <c r="O20" s="21" t="s">
        <v>0</v>
      </c>
      <c r="P20" s="5">
        <v>1000</v>
      </c>
    </row>
    <row r="24" spans="1:16" ht="17.25" customHeight="1" x14ac:dyDescent="0.25">
      <c r="B24" s="35" t="s">
        <v>44</v>
      </c>
      <c r="C24" s="35"/>
      <c r="D24" s="30">
        <f>SUMPRODUCT(B5:L5,B3:L3)</f>
        <v>0</v>
      </c>
    </row>
  </sheetData>
  <mergeCells count="3">
    <mergeCell ref="A7:L7"/>
    <mergeCell ref="A16:L16"/>
    <mergeCell ref="B24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1743-A208-4412-9DA7-CB0543C43578}">
  <dimension ref="A1:R93"/>
  <sheetViews>
    <sheetView topLeftCell="A25" workbookViewId="0">
      <selection activeCell="R24" sqref="R24"/>
    </sheetView>
  </sheetViews>
  <sheetFormatPr defaultColWidth="8.85546875" defaultRowHeight="15" x14ac:dyDescent="0.25"/>
  <cols>
    <col min="2" max="5" width="12" bestFit="1" customWidth="1"/>
    <col min="6" max="6" width="9.28515625" customWidth="1"/>
    <col min="7" max="7" width="10.85546875" customWidth="1"/>
    <col min="8" max="8" width="11.42578125" customWidth="1"/>
    <col min="9" max="9" width="8.7109375" bestFit="1" customWidth="1"/>
    <col min="10" max="10" width="12.7109375" customWidth="1"/>
    <col min="11" max="11" width="12.140625" customWidth="1"/>
    <col min="13" max="13" width="2.85546875" customWidth="1"/>
  </cols>
  <sheetData>
    <row r="1" spans="1:18" ht="36" customHeight="1" x14ac:dyDescent="0.25">
      <c r="B1" s="13" t="s">
        <v>32</v>
      </c>
      <c r="C1" s="13" t="s">
        <v>34</v>
      </c>
      <c r="D1" s="13" t="s">
        <v>35</v>
      </c>
      <c r="E1" s="13" t="s">
        <v>36</v>
      </c>
      <c r="F1" s="14" t="s">
        <v>26</v>
      </c>
      <c r="G1" s="14" t="s">
        <v>27</v>
      </c>
      <c r="H1" s="14" t="s">
        <v>28</v>
      </c>
      <c r="I1" s="15" t="s">
        <v>29</v>
      </c>
      <c r="J1" s="15" t="s">
        <v>30</v>
      </c>
      <c r="K1" s="15" t="s">
        <v>31</v>
      </c>
      <c r="L1" s="15" t="s">
        <v>33</v>
      </c>
    </row>
    <row r="2" spans="1:18" x14ac:dyDescent="0.25">
      <c r="B2" s="16" t="s">
        <v>1</v>
      </c>
      <c r="C2" s="16" t="s">
        <v>2</v>
      </c>
      <c r="D2" s="16" t="s">
        <v>3</v>
      </c>
      <c r="E2" s="16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  <c r="K2" s="16" t="s">
        <v>16</v>
      </c>
      <c r="L2" s="16" t="s">
        <v>17</v>
      </c>
      <c r="N2" s="17" t="s">
        <v>9</v>
      </c>
      <c r="O2" s="4">
        <f>(R5*O5)-(R6*O6)</f>
        <v>0</v>
      </c>
    </row>
    <row r="3" spans="1:18" x14ac:dyDescent="0.25"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5" spans="1:18" x14ac:dyDescent="0.25">
      <c r="A5" s="16" t="s">
        <v>4</v>
      </c>
      <c r="B5" s="5">
        <v>16.796626875000001</v>
      </c>
      <c r="C5" s="5">
        <v>35.343648125000001</v>
      </c>
      <c r="D5" s="5">
        <v>24.320299025000001</v>
      </c>
      <c r="E5" s="5">
        <v>21.951675850000001</v>
      </c>
      <c r="F5" s="5">
        <v>-42.5</v>
      </c>
      <c r="G5" s="5">
        <v>-25.5</v>
      </c>
      <c r="H5" s="5">
        <v>-10.199999999999999</v>
      </c>
      <c r="I5" s="5">
        <v>-8.5</v>
      </c>
      <c r="J5" s="5">
        <v>-1.7</v>
      </c>
      <c r="K5" s="5">
        <v>-5.95</v>
      </c>
      <c r="L5" s="5">
        <v>-1190</v>
      </c>
      <c r="N5" s="16" t="s">
        <v>4</v>
      </c>
      <c r="O5" s="4">
        <f>SUMPRODUCT(B5:L5,B3:L3)</f>
        <v>0</v>
      </c>
      <c r="Q5" s="18" t="s">
        <v>6</v>
      </c>
      <c r="R5" s="5">
        <v>0</v>
      </c>
    </row>
    <row r="6" spans="1:18" x14ac:dyDescent="0.25">
      <c r="A6" s="16" t="s">
        <v>5</v>
      </c>
      <c r="B6" s="5">
        <v>4.5</v>
      </c>
      <c r="C6" s="5">
        <v>4</v>
      </c>
      <c r="D6" s="5">
        <v>2.5499999999999998</v>
      </c>
      <c r="E6" s="5">
        <v>3.5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N6" s="16" t="s">
        <v>5</v>
      </c>
      <c r="O6" s="4">
        <f>SUMPRODUCT(B6:L6,B3:L3)</f>
        <v>0</v>
      </c>
      <c r="Q6" s="16" t="s">
        <v>7</v>
      </c>
      <c r="R6" s="5">
        <f>1-R5</f>
        <v>1</v>
      </c>
    </row>
    <row r="7" spans="1:18" ht="6" customHeight="1" x14ac:dyDescent="0.25"/>
    <row r="8" spans="1:18" x14ac:dyDescent="0.25">
      <c r="A8" s="32" t="s">
        <v>8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N8" s="2" t="s">
        <v>38</v>
      </c>
    </row>
    <row r="9" spans="1:18" x14ac:dyDescent="0.25">
      <c r="A9" s="16" t="s">
        <v>18</v>
      </c>
      <c r="B9" s="5">
        <v>1.8</v>
      </c>
      <c r="C9" s="5">
        <v>0</v>
      </c>
      <c r="D9" s="5">
        <v>0.5</v>
      </c>
      <c r="E9" s="5">
        <v>1.25</v>
      </c>
      <c r="F9" s="5">
        <v>-200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N9" s="4">
        <f>SUMPRODUCT(B9:L9,B3:L3)</f>
        <v>0</v>
      </c>
      <c r="O9" s="7" t="s">
        <v>0</v>
      </c>
      <c r="P9" s="5">
        <v>0</v>
      </c>
    </row>
    <row r="10" spans="1:18" x14ac:dyDescent="0.25">
      <c r="A10" s="16" t="s">
        <v>19</v>
      </c>
      <c r="B10" s="5">
        <v>0</v>
      </c>
      <c r="C10" s="5">
        <v>2</v>
      </c>
      <c r="D10" s="5">
        <v>0.75</v>
      </c>
      <c r="E10" s="5">
        <v>0.5</v>
      </c>
      <c r="F10" s="5">
        <v>0</v>
      </c>
      <c r="G10" s="5">
        <v>-200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N10" s="4">
        <f>SUMPRODUCT(B10:L10,B3:L3)</f>
        <v>0</v>
      </c>
      <c r="O10" s="7" t="s">
        <v>0</v>
      </c>
      <c r="P10" s="5">
        <v>0</v>
      </c>
    </row>
    <row r="11" spans="1:18" x14ac:dyDescent="0.25">
      <c r="A11" s="16" t="s">
        <v>20</v>
      </c>
      <c r="B11" s="5">
        <v>2.5</v>
      </c>
      <c r="C11" s="5">
        <v>4</v>
      </c>
      <c r="D11" s="5">
        <v>3.4</v>
      </c>
      <c r="E11" s="5">
        <v>3.8</v>
      </c>
      <c r="F11" s="5">
        <v>0</v>
      </c>
      <c r="G11" s="5">
        <v>0</v>
      </c>
      <c r="H11" s="5">
        <v>-200</v>
      </c>
      <c r="I11" s="5">
        <v>0</v>
      </c>
      <c r="J11" s="5">
        <v>0</v>
      </c>
      <c r="K11" s="5">
        <v>0</v>
      </c>
      <c r="L11" s="5">
        <v>0</v>
      </c>
      <c r="N11" s="4">
        <f>SUMPRODUCT(B11:L11,B3:L3)</f>
        <v>0</v>
      </c>
      <c r="O11" s="7" t="s">
        <v>0</v>
      </c>
      <c r="P11" s="5">
        <v>0</v>
      </c>
    </row>
    <row r="12" spans="1:18" x14ac:dyDescent="0.25">
      <c r="A12" s="16" t="s">
        <v>21</v>
      </c>
      <c r="B12" s="5">
        <v>3</v>
      </c>
      <c r="C12" s="5">
        <v>2</v>
      </c>
      <c r="D12" s="5">
        <v>2.25</v>
      </c>
      <c r="E12" s="5">
        <v>3.5</v>
      </c>
      <c r="F12" s="5">
        <v>0</v>
      </c>
      <c r="G12" s="5">
        <v>0</v>
      </c>
      <c r="H12" s="5">
        <v>0</v>
      </c>
      <c r="I12" s="5">
        <v>-200</v>
      </c>
      <c r="J12" s="5">
        <v>0</v>
      </c>
      <c r="K12" s="5">
        <v>0</v>
      </c>
      <c r="L12" s="5">
        <v>0</v>
      </c>
      <c r="N12" s="4">
        <f>SUMPRODUCT(B12:L12,B3:L3)</f>
        <v>0</v>
      </c>
      <c r="O12" s="7" t="s">
        <v>0</v>
      </c>
      <c r="P12" s="5">
        <v>0</v>
      </c>
    </row>
    <row r="13" spans="1:18" x14ac:dyDescent="0.25">
      <c r="A13" s="16" t="s">
        <v>22</v>
      </c>
      <c r="B13" s="5">
        <v>0.1</v>
      </c>
      <c r="C13" s="5">
        <v>0.1</v>
      </c>
      <c r="D13" s="5">
        <v>0.12</v>
      </c>
      <c r="E13" s="5">
        <v>0.12</v>
      </c>
      <c r="F13" s="5">
        <v>0</v>
      </c>
      <c r="G13" s="5">
        <v>0</v>
      </c>
      <c r="H13" s="5">
        <v>0</v>
      </c>
      <c r="I13" s="5">
        <v>0</v>
      </c>
      <c r="J13" s="5">
        <v>-200</v>
      </c>
      <c r="K13" s="5">
        <v>0</v>
      </c>
      <c r="L13" s="5">
        <v>0</v>
      </c>
      <c r="N13" s="4">
        <f>SUMPRODUCT(B13:L13,B3:L3)</f>
        <v>0</v>
      </c>
      <c r="O13" s="7" t="s">
        <v>0</v>
      </c>
      <c r="P13" s="5">
        <v>0</v>
      </c>
    </row>
    <row r="14" spans="1:18" x14ac:dyDescent="0.25">
      <c r="A14" s="16" t="s">
        <v>23</v>
      </c>
      <c r="B14" s="5">
        <v>2</v>
      </c>
      <c r="C14" s="5">
        <v>2.25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-200</v>
      </c>
      <c r="L14" s="5">
        <v>0</v>
      </c>
      <c r="N14" s="4">
        <f>SUMPRODUCT(B14:L14,B3:L3)</f>
        <v>0</v>
      </c>
      <c r="O14" s="7" t="s">
        <v>0</v>
      </c>
      <c r="P14" s="5">
        <v>0</v>
      </c>
    </row>
    <row r="15" spans="1:18" x14ac:dyDescent="0.25">
      <c r="A15" s="16" t="s">
        <v>24</v>
      </c>
      <c r="B15" s="5">
        <v>0</v>
      </c>
      <c r="C15" s="5">
        <v>0</v>
      </c>
      <c r="D15" s="5">
        <v>0</v>
      </c>
      <c r="E15" s="5">
        <v>0</v>
      </c>
      <c r="F15" s="5">
        <v>3000</v>
      </c>
      <c r="G15" s="5">
        <v>600</v>
      </c>
      <c r="H15" s="5">
        <v>400</v>
      </c>
      <c r="I15" s="5">
        <v>600</v>
      </c>
      <c r="J15" s="5">
        <v>100</v>
      </c>
      <c r="K15" s="5">
        <v>250</v>
      </c>
      <c r="L15" s="5">
        <v>0</v>
      </c>
      <c r="N15" s="4">
        <f>SUMPRODUCT(B15:L15,B3:L3)</f>
        <v>0</v>
      </c>
      <c r="O15" s="7" t="s">
        <v>0</v>
      </c>
      <c r="P15" s="5">
        <v>40000</v>
      </c>
    </row>
    <row r="16" spans="1:18" x14ac:dyDescent="0.25">
      <c r="A16" s="16" t="s">
        <v>25</v>
      </c>
      <c r="B16" s="5">
        <v>2.56</v>
      </c>
      <c r="C16" s="5">
        <v>2.65</v>
      </c>
      <c r="D16" s="5">
        <v>2.5</v>
      </c>
      <c r="E16" s="5">
        <v>2.93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-200</v>
      </c>
      <c r="N16" s="4">
        <f>SUMPRODUCT(B16:L16,B3:L3)</f>
        <v>0</v>
      </c>
      <c r="O16" s="7" t="s">
        <v>0</v>
      </c>
      <c r="P16" s="5">
        <v>0</v>
      </c>
    </row>
    <row r="17" spans="1:18" x14ac:dyDescent="0.25">
      <c r="A17" s="33" t="s">
        <v>37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8" x14ac:dyDescent="0.25">
      <c r="A18" s="1"/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4">
        <f>SUMPRODUCT(B18:L18,B3:L3)</f>
        <v>0</v>
      </c>
      <c r="O18" s="7" t="s">
        <v>0</v>
      </c>
      <c r="P18" s="5">
        <v>1000</v>
      </c>
    </row>
    <row r="19" spans="1:18" x14ac:dyDescent="0.25">
      <c r="B19" s="5">
        <v>0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N19" s="4">
        <f>SUMPRODUCT(B19:L19,B3:L3)</f>
        <v>0</v>
      </c>
      <c r="O19" s="7" t="s">
        <v>0</v>
      </c>
      <c r="P19" s="5">
        <v>1000</v>
      </c>
    </row>
    <row r="20" spans="1:18" x14ac:dyDescent="0.25">
      <c r="B20" s="5">
        <v>0</v>
      </c>
      <c r="C20" s="5">
        <v>0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4">
        <f>SUMPRODUCT(B20:L20,B3:L3)</f>
        <v>0</v>
      </c>
      <c r="O20" s="7" t="s">
        <v>0</v>
      </c>
      <c r="P20" s="5">
        <v>1000</v>
      </c>
    </row>
    <row r="21" spans="1:18" x14ac:dyDescent="0.25">
      <c r="B21" s="5">
        <v>0</v>
      </c>
      <c r="C21" s="5">
        <v>0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N21" s="4">
        <f>SUMPRODUCT(B21:L21,B3:L3)</f>
        <v>0</v>
      </c>
      <c r="O21" s="7" t="s">
        <v>0</v>
      </c>
      <c r="P21" s="5">
        <v>1000</v>
      </c>
    </row>
    <row r="25" spans="1:18" ht="30" x14ac:dyDescent="0.25">
      <c r="B25" s="13" t="s">
        <v>32</v>
      </c>
      <c r="C25" s="13" t="s">
        <v>34</v>
      </c>
      <c r="D25" s="13" t="s">
        <v>35</v>
      </c>
      <c r="E25" s="13" t="s">
        <v>36</v>
      </c>
      <c r="F25" s="14" t="s">
        <v>26</v>
      </c>
      <c r="G25" s="14" t="s">
        <v>27</v>
      </c>
      <c r="H25" s="14" t="s">
        <v>28</v>
      </c>
      <c r="I25" s="15" t="s">
        <v>29</v>
      </c>
      <c r="J25" s="15" t="s">
        <v>30</v>
      </c>
      <c r="K25" s="15" t="s">
        <v>31</v>
      </c>
      <c r="L25" s="15" t="s">
        <v>33</v>
      </c>
    </row>
    <row r="26" spans="1:18" x14ac:dyDescent="0.25">
      <c r="B26" s="16" t="s">
        <v>1</v>
      </c>
      <c r="C26" s="16" t="s">
        <v>2</v>
      </c>
      <c r="D26" s="16" t="s">
        <v>3</v>
      </c>
      <c r="E26" s="16" t="s">
        <v>10</v>
      </c>
      <c r="F26" s="16" t="s">
        <v>11</v>
      </c>
      <c r="G26" s="16" t="s">
        <v>12</v>
      </c>
      <c r="H26" s="16" t="s">
        <v>13</v>
      </c>
      <c r="I26" s="16" t="s">
        <v>14</v>
      </c>
      <c r="J26" s="16" t="s">
        <v>15</v>
      </c>
      <c r="K26" s="16" t="s">
        <v>16</v>
      </c>
      <c r="L26" s="16" t="s">
        <v>17</v>
      </c>
      <c r="N26" s="17" t="s">
        <v>9</v>
      </c>
      <c r="O26" s="4">
        <f>(R29*O29)-(R30*O30)</f>
        <v>24481.933520500002</v>
      </c>
    </row>
    <row r="27" spans="1:18" x14ac:dyDescent="0.25">
      <c r="B27" s="6">
        <v>0</v>
      </c>
      <c r="C27" s="6">
        <v>1000</v>
      </c>
      <c r="D27" s="6">
        <v>620</v>
      </c>
      <c r="E27" s="6">
        <v>0</v>
      </c>
      <c r="F27" s="6">
        <v>2</v>
      </c>
      <c r="G27" s="6">
        <v>13</v>
      </c>
      <c r="H27" s="6">
        <v>31</v>
      </c>
      <c r="I27" s="6">
        <v>17</v>
      </c>
      <c r="J27" s="6">
        <v>1</v>
      </c>
      <c r="K27" s="6">
        <v>12</v>
      </c>
      <c r="L27" s="6">
        <v>21</v>
      </c>
    </row>
    <row r="29" spans="1:18" x14ac:dyDescent="0.25">
      <c r="A29" s="16" t="s">
        <v>4</v>
      </c>
      <c r="B29" s="5">
        <v>16.796626875000001</v>
      </c>
      <c r="C29" s="5">
        <v>35.343648125000001</v>
      </c>
      <c r="D29" s="5">
        <v>24.320299025000001</v>
      </c>
      <c r="E29" s="5">
        <v>21.951675850000001</v>
      </c>
      <c r="F29" s="5">
        <v>-42.5</v>
      </c>
      <c r="G29" s="5">
        <v>-25.5</v>
      </c>
      <c r="H29" s="5">
        <v>-10.199999999999999</v>
      </c>
      <c r="I29" s="5">
        <v>-8.5</v>
      </c>
      <c r="J29" s="5">
        <v>-1.7</v>
      </c>
      <c r="K29" s="5">
        <v>-5.95</v>
      </c>
      <c r="L29" s="5">
        <v>-1190</v>
      </c>
      <c r="N29" s="16" t="s">
        <v>4</v>
      </c>
      <c r="O29" s="4">
        <f>SUMPRODUCT(B29:L29,B27:L27)</f>
        <v>24481.933520500002</v>
      </c>
      <c r="Q29" s="18" t="s">
        <v>6</v>
      </c>
      <c r="R29" s="5">
        <v>1</v>
      </c>
    </row>
    <row r="30" spans="1:18" x14ac:dyDescent="0.25">
      <c r="A30" s="16" t="s">
        <v>5</v>
      </c>
      <c r="B30" s="5">
        <v>4.5</v>
      </c>
      <c r="C30" s="5">
        <v>4</v>
      </c>
      <c r="D30" s="5">
        <v>2.5499999999999998</v>
      </c>
      <c r="E30" s="5">
        <v>3.5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N30" s="16" t="s">
        <v>5</v>
      </c>
      <c r="O30" s="4">
        <f>SUMPRODUCT(B30:L30,B27:L27)</f>
        <v>5581</v>
      </c>
      <c r="Q30" s="16" t="s">
        <v>7</v>
      </c>
      <c r="R30" s="5">
        <f>1-R29</f>
        <v>0</v>
      </c>
    </row>
    <row r="32" spans="1:18" x14ac:dyDescent="0.25">
      <c r="A32" s="32" t="s">
        <v>8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N32" s="2" t="s">
        <v>38</v>
      </c>
    </row>
    <row r="33" spans="1:16" x14ac:dyDescent="0.25">
      <c r="A33" s="16" t="s">
        <v>18</v>
      </c>
      <c r="B33" s="5">
        <v>1.8</v>
      </c>
      <c r="C33" s="5">
        <v>0</v>
      </c>
      <c r="D33" s="5">
        <v>0.5</v>
      </c>
      <c r="E33" s="5">
        <v>1.25</v>
      </c>
      <c r="F33" s="5">
        <v>-200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N33" s="4">
        <f>SUMPRODUCT(B33:L33,B27:L27)</f>
        <v>-90</v>
      </c>
      <c r="O33" s="7" t="s">
        <v>0</v>
      </c>
      <c r="P33" s="5">
        <v>0</v>
      </c>
    </row>
    <row r="34" spans="1:16" x14ac:dyDescent="0.25">
      <c r="A34" s="16" t="s">
        <v>19</v>
      </c>
      <c r="B34" s="5">
        <v>0</v>
      </c>
      <c r="C34" s="5">
        <v>2</v>
      </c>
      <c r="D34" s="5">
        <v>0.75</v>
      </c>
      <c r="E34" s="5">
        <v>0.5</v>
      </c>
      <c r="F34" s="5">
        <v>0</v>
      </c>
      <c r="G34" s="5">
        <v>-200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N34" s="4">
        <f>SUMPRODUCT(B34:L34,B27:L27)</f>
        <v>-135</v>
      </c>
      <c r="O34" s="7" t="s">
        <v>0</v>
      </c>
      <c r="P34" s="5">
        <v>0</v>
      </c>
    </row>
    <row r="35" spans="1:16" x14ac:dyDescent="0.25">
      <c r="A35" s="16" t="s">
        <v>20</v>
      </c>
      <c r="B35" s="5">
        <v>2.5</v>
      </c>
      <c r="C35" s="5">
        <v>4</v>
      </c>
      <c r="D35" s="5">
        <v>3.4</v>
      </c>
      <c r="E35" s="5">
        <v>3.8</v>
      </c>
      <c r="F35" s="5">
        <v>0</v>
      </c>
      <c r="G35" s="5">
        <v>0</v>
      </c>
      <c r="H35" s="5">
        <v>-200</v>
      </c>
      <c r="I35" s="5">
        <v>0</v>
      </c>
      <c r="J35" s="5">
        <v>0</v>
      </c>
      <c r="K35" s="5">
        <v>0</v>
      </c>
      <c r="L35" s="5">
        <v>0</v>
      </c>
      <c r="N35" s="4">
        <f>SUMPRODUCT(B35:L35,B27:L27)</f>
        <v>-92</v>
      </c>
      <c r="O35" s="7" t="s">
        <v>0</v>
      </c>
      <c r="P35" s="5">
        <v>0</v>
      </c>
    </row>
    <row r="36" spans="1:16" x14ac:dyDescent="0.25">
      <c r="A36" s="16" t="s">
        <v>21</v>
      </c>
      <c r="B36" s="5">
        <v>3</v>
      </c>
      <c r="C36" s="5">
        <v>2</v>
      </c>
      <c r="D36" s="5">
        <v>2.25</v>
      </c>
      <c r="E36" s="5">
        <v>3.5</v>
      </c>
      <c r="F36" s="5">
        <v>0</v>
      </c>
      <c r="G36" s="5">
        <v>0</v>
      </c>
      <c r="H36" s="5">
        <v>0</v>
      </c>
      <c r="I36" s="5">
        <v>-200</v>
      </c>
      <c r="J36" s="5">
        <v>0</v>
      </c>
      <c r="K36" s="5">
        <v>0</v>
      </c>
      <c r="L36" s="5">
        <v>0</v>
      </c>
      <c r="N36" s="4">
        <f>SUMPRODUCT(B36:L36,B27:L27)</f>
        <v>-5</v>
      </c>
      <c r="O36" s="7" t="s">
        <v>0</v>
      </c>
      <c r="P36" s="5">
        <v>0</v>
      </c>
    </row>
    <row r="37" spans="1:16" x14ac:dyDescent="0.25">
      <c r="A37" s="16" t="s">
        <v>22</v>
      </c>
      <c r="B37" s="5">
        <v>0.1</v>
      </c>
      <c r="C37" s="5">
        <v>0.1</v>
      </c>
      <c r="D37" s="5">
        <v>0.12</v>
      </c>
      <c r="E37" s="5">
        <v>0.12</v>
      </c>
      <c r="F37" s="5">
        <v>0</v>
      </c>
      <c r="G37" s="5">
        <v>0</v>
      </c>
      <c r="H37" s="5">
        <v>0</v>
      </c>
      <c r="I37" s="5">
        <v>0</v>
      </c>
      <c r="J37" s="5">
        <v>-200</v>
      </c>
      <c r="K37" s="5">
        <v>0</v>
      </c>
      <c r="L37" s="5">
        <v>0</v>
      </c>
      <c r="N37" s="4">
        <f>SUMPRODUCT(B37:L37,B27:L27)</f>
        <v>-25.600000000000023</v>
      </c>
      <c r="O37" s="7" t="s">
        <v>0</v>
      </c>
      <c r="P37" s="5">
        <v>0</v>
      </c>
    </row>
    <row r="38" spans="1:16" x14ac:dyDescent="0.25">
      <c r="A38" s="16" t="s">
        <v>23</v>
      </c>
      <c r="B38" s="5">
        <v>2</v>
      </c>
      <c r="C38" s="5">
        <v>2.25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-200</v>
      </c>
      <c r="L38" s="5">
        <v>0</v>
      </c>
      <c r="N38" s="4">
        <f>SUMPRODUCT(B38:L38,B27:L27)</f>
        <v>-150</v>
      </c>
      <c r="O38" s="7" t="s">
        <v>0</v>
      </c>
      <c r="P38" s="5">
        <v>0</v>
      </c>
    </row>
    <row r="39" spans="1:16" x14ac:dyDescent="0.25">
      <c r="A39" s="16" t="s">
        <v>24</v>
      </c>
      <c r="B39" s="5">
        <v>0</v>
      </c>
      <c r="C39" s="5">
        <v>0</v>
      </c>
      <c r="D39" s="5">
        <v>0</v>
      </c>
      <c r="E39" s="5">
        <v>0</v>
      </c>
      <c r="F39" s="5">
        <v>3000</v>
      </c>
      <c r="G39" s="5">
        <v>600</v>
      </c>
      <c r="H39" s="5">
        <v>400</v>
      </c>
      <c r="I39" s="5">
        <v>600</v>
      </c>
      <c r="J39" s="5">
        <v>100</v>
      </c>
      <c r="K39" s="5">
        <v>250</v>
      </c>
      <c r="L39" s="5">
        <v>0</v>
      </c>
      <c r="N39" s="4">
        <f>SUMPRODUCT(B39:L39,B27:L27)</f>
        <v>39500</v>
      </c>
      <c r="O39" s="7" t="s">
        <v>0</v>
      </c>
      <c r="P39" s="5">
        <v>40000</v>
      </c>
    </row>
    <row r="40" spans="1:16" x14ac:dyDescent="0.25">
      <c r="A40" s="16" t="s">
        <v>25</v>
      </c>
      <c r="B40" s="5">
        <v>2.56</v>
      </c>
      <c r="C40" s="5">
        <v>2.65</v>
      </c>
      <c r="D40" s="5">
        <v>2.5</v>
      </c>
      <c r="E40" s="5">
        <v>2.93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-200</v>
      </c>
      <c r="N40" s="4">
        <f>SUMPRODUCT(B40:L40,B27:L27)</f>
        <v>0</v>
      </c>
      <c r="O40" s="7" t="s">
        <v>0</v>
      </c>
      <c r="P40" s="5">
        <v>0</v>
      </c>
    </row>
    <row r="41" spans="1:16" x14ac:dyDescent="0.25">
      <c r="A41" s="33" t="s">
        <v>37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6" x14ac:dyDescent="0.25">
      <c r="A42" s="1"/>
      <c r="B42" s="5">
        <v>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N42" s="4">
        <f>SUMPRODUCT(B42:L42,B27:L27)</f>
        <v>0</v>
      </c>
      <c r="O42" s="7" t="s">
        <v>0</v>
      </c>
      <c r="P42" s="5">
        <v>1000</v>
      </c>
    </row>
    <row r="43" spans="1:16" x14ac:dyDescent="0.25">
      <c r="B43" s="5">
        <v>0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N43" s="4">
        <f>SUMPRODUCT(B43:L43,B27:L27)</f>
        <v>1000</v>
      </c>
      <c r="O43" s="7" t="s">
        <v>0</v>
      </c>
      <c r="P43" s="5">
        <v>1000</v>
      </c>
    </row>
    <row r="44" spans="1:16" x14ac:dyDescent="0.25">
      <c r="B44" s="5">
        <v>0</v>
      </c>
      <c r="C44" s="5">
        <v>0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N44" s="4">
        <f>SUMPRODUCT(B44:L44,B27:L27)</f>
        <v>620</v>
      </c>
      <c r="O44" s="7" t="s">
        <v>0</v>
      </c>
      <c r="P44" s="5">
        <v>1000</v>
      </c>
    </row>
    <row r="45" spans="1:16" x14ac:dyDescent="0.25">
      <c r="B45" s="5">
        <v>0</v>
      </c>
      <c r="C45" s="5">
        <v>0</v>
      </c>
      <c r="D45" s="5">
        <v>0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N45" s="4">
        <f>SUMPRODUCT(B45:L45,B27:L27)</f>
        <v>0</v>
      </c>
      <c r="O45" s="7" t="s">
        <v>0</v>
      </c>
      <c r="P45" s="5">
        <v>1000</v>
      </c>
    </row>
    <row r="49" spans="1:18" ht="30" x14ac:dyDescent="0.25">
      <c r="B49" s="13" t="s">
        <v>32</v>
      </c>
      <c r="C49" s="13" t="s">
        <v>34</v>
      </c>
      <c r="D49" s="13" t="s">
        <v>35</v>
      </c>
      <c r="E49" s="13" t="s">
        <v>36</v>
      </c>
      <c r="F49" s="14" t="s">
        <v>26</v>
      </c>
      <c r="G49" s="14" t="s">
        <v>27</v>
      </c>
      <c r="H49" s="14" t="s">
        <v>28</v>
      </c>
      <c r="I49" s="15" t="s">
        <v>29</v>
      </c>
      <c r="J49" s="15" t="s">
        <v>30</v>
      </c>
      <c r="K49" s="15" t="s">
        <v>31</v>
      </c>
      <c r="L49" s="15" t="s">
        <v>33</v>
      </c>
    </row>
    <row r="50" spans="1:18" x14ac:dyDescent="0.25">
      <c r="B50" s="16" t="s">
        <v>1</v>
      </c>
      <c r="C50" s="16" t="s">
        <v>2</v>
      </c>
      <c r="D50" s="16" t="s">
        <v>3</v>
      </c>
      <c r="E50" s="16" t="s">
        <v>10</v>
      </c>
      <c r="F50" s="16" t="s">
        <v>11</v>
      </c>
      <c r="G50" s="16" t="s">
        <v>12</v>
      </c>
      <c r="H50" s="16" t="s">
        <v>13</v>
      </c>
      <c r="I50" s="16" t="s">
        <v>14</v>
      </c>
      <c r="J50" s="16" t="s">
        <v>15</v>
      </c>
      <c r="K50" s="16" t="s">
        <v>16</v>
      </c>
      <c r="L50" s="16" t="s">
        <v>17</v>
      </c>
      <c r="N50" s="17" t="s">
        <v>9</v>
      </c>
      <c r="O50" s="4">
        <f>(R53*O53)-(R54*O54)</f>
        <v>577.80376212500096</v>
      </c>
    </row>
    <row r="51" spans="1:18" x14ac:dyDescent="0.25">
      <c r="B51" s="6">
        <v>0</v>
      </c>
      <c r="C51" s="6">
        <v>981</v>
      </c>
      <c r="D51" s="6">
        <v>0</v>
      </c>
      <c r="E51" s="6">
        <v>0</v>
      </c>
      <c r="F51" s="6">
        <v>0</v>
      </c>
      <c r="G51" s="6">
        <v>10</v>
      </c>
      <c r="H51" s="6">
        <v>20</v>
      </c>
      <c r="I51" s="6">
        <v>10</v>
      </c>
      <c r="J51" s="6">
        <v>1</v>
      </c>
      <c r="K51" s="6">
        <v>12</v>
      </c>
      <c r="L51" s="6">
        <v>13</v>
      </c>
    </row>
    <row r="53" spans="1:18" x14ac:dyDescent="0.25">
      <c r="A53" s="16" t="s">
        <v>4</v>
      </c>
      <c r="B53" s="5">
        <v>16.796626875000001</v>
      </c>
      <c r="C53" s="5">
        <v>35.343648125000001</v>
      </c>
      <c r="D53" s="5">
        <v>24.320299025000001</v>
      </c>
      <c r="E53" s="5">
        <v>21.951675850000001</v>
      </c>
      <c r="F53" s="5">
        <v>-42.5</v>
      </c>
      <c r="G53" s="5">
        <v>-25.5</v>
      </c>
      <c r="H53" s="5">
        <v>-10.199999999999999</v>
      </c>
      <c r="I53" s="5">
        <v>-8.5</v>
      </c>
      <c r="J53" s="5">
        <v>-1.7</v>
      </c>
      <c r="K53" s="5">
        <v>-5.95</v>
      </c>
      <c r="L53" s="5">
        <v>-1190</v>
      </c>
      <c r="N53" s="16" t="s">
        <v>4</v>
      </c>
      <c r="O53" s="4">
        <f>SUMPRODUCT(B53:L53,B51:L51)</f>
        <v>18585.018810625006</v>
      </c>
      <c r="Q53" s="18" t="s">
        <v>6</v>
      </c>
      <c r="R53" s="5">
        <v>0.2</v>
      </c>
    </row>
    <row r="54" spans="1:18" x14ac:dyDescent="0.25">
      <c r="A54" s="16" t="s">
        <v>5</v>
      </c>
      <c r="B54" s="5">
        <v>4.5</v>
      </c>
      <c r="C54" s="5">
        <v>4</v>
      </c>
      <c r="D54" s="5">
        <v>2.5499999999999998</v>
      </c>
      <c r="E54" s="5">
        <v>3.5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N54" s="16" t="s">
        <v>5</v>
      </c>
      <c r="O54" s="4">
        <f>SUMPRODUCT(B54:L54,B51:L51)</f>
        <v>3924</v>
      </c>
      <c r="Q54" s="16" t="s">
        <v>7</v>
      </c>
      <c r="R54" s="5">
        <f>1-R53</f>
        <v>0.8</v>
      </c>
    </row>
    <row r="56" spans="1:18" x14ac:dyDescent="0.25">
      <c r="A56" s="32" t="s">
        <v>8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N56" s="2" t="s">
        <v>38</v>
      </c>
    </row>
    <row r="57" spans="1:18" x14ac:dyDescent="0.25">
      <c r="A57" s="16" t="s">
        <v>18</v>
      </c>
      <c r="B57" s="5">
        <v>1.8</v>
      </c>
      <c r="C57" s="5">
        <v>0</v>
      </c>
      <c r="D57" s="5">
        <v>0.5</v>
      </c>
      <c r="E57" s="5">
        <v>1.25</v>
      </c>
      <c r="F57" s="5">
        <v>-200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N57" s="4">
        <f>SUMPRODUCT(B57:L57,B51:L51)</f>
        <v>0</v>
      </c>
      <c r="O57" s="7" t="s">
        <v>0</v>
      </c>
      <c r="P57" s="5">
        <v>0</v>
      </c>
    </row>
    <row r="58" spans="1:18" x14ac:dyDescent="0.25">
      <c r="A58" s="16" t="s">
        <v>19</v>
      </c>
      <c r="B58" s="5">
        <v>0</v>
      </c>
      <c r="C58" s="5">
        <v>2</v>
      </c>
      <c r="D58" s="5">
        <v>0.75</v>
      </c>
      <c r="E58" s="5">
        <v>0.5</v>
      </c>
      <c r="F58" s="5">
        <v>0</v>
      </c>
      <c r="G58" s="5">
        <v>-200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N58" s="4">
        <f>SUMPRODUCT(B58:L58,B51:L51)</f>
        <v>-38</v>
      </c>
      <c r="O58" s="7" t="s">
        <v>0</v>
      </c>
      <c r="P58" s="5">
        <v>0</v>
      </c>
    </row>
    <row r="59" spans="1:18" x14ac:dyDescent="0.25">
      <c r="A59" s="16" t="s">
        <v>20</v>
      </c>
      <c r="B59" s="5">
        <v>2.5</v>
      </c>
      <c r="C59" s="5">
        <v>4</v>
      </c>
      <c r="D59" s="5">
        <v>3.4</v>
      </c>
      <c r="E59" s="5">
        <v>3.8</v>
      </c>
      <c r="F59" s="5">
        <v>0</v>
      </c>
      <c r="G59" s="5">
        <v>0</v>
      </c>
      <c r="H59" s="5">
        <v>-200</v>
      </c>
      <c r="I59" s="5">
        <v>0</v>
      </c>
      <c r="J59" s="5">
        <v>0</v>
      </c>
      <c r="K59" s="5">
        <v>0</v>
      </c>
      <c r="L59" s="5">
        <v>0</v>
      </c>
      <c r="N59" s="4">
        <f>SUMPRODUCT(B59:L59,B51:L51)</f>
        <v>-76</v>
      </c>
      <c r="O59" s="7" t="s">
        <v>0</v>
      </c>
      <c r="P59" s="5">
        <v>0</v>
      </c>
    </row>
    <row r="60" spans="1:18" x14ac:dyDescent="0.25">
      <c r="A60" s="16" t="s">
        <v>21</v>
      </c>
      <c r="B60" s="5">
        <v>3</v>
      </c>
      <c r="C60" s="5">
        <v>2</v>
      </c>
      <c r="D60" s="5">
        <v>2.25</v>
      </c>
      <c r="E60" s="5">
        <v>3.5</v>
      </c>
      <c r="F60" s="5">
        <v>0</v>
      </c>
      <c r="G60" s="5">
        <v>0</v>
      </c>
      <c r="H60" s="5">
        <v>0</v>
      </c>
      <c r="I60" s="5">
        <v>-200</v>
      </c>
      <c r="J60" s="5">
        <v>0</v>
      </c>
      <c r="K60" s="5">
        <v>0</v>
      </c>
      <c r="L60" s="5">
        <v>0</v>
      </c>
      <c r="N60" s="4">
        <f>SUMPRODUCT(B60:L60,B51:L51)</f>
        <v>-38</v>
      </c>
      <c r="O60" s="7" t="s">
        <v>0</v>
      </c>
      <c r="P60" s="5">
        <v>0</v>
      </c>
    </row>
    <row r="61" spans="1:18" x14ac:dyDescent="0.25">
      <c r="A61" s="16" t="s">
        <v>22</v>
      </c>
      <c r="B61" s="5">
        <v>0.1</v>
      </c>
      <c r="C61" s="5">
        <v>0.1</v>
      </c>
      <c r="D61" s="5">
        <v>0.12</v>
      </c>
      <c r="E61" s="5">
        <v>0.12</v>
      </c>
      <c r="F61" s="5">
        <v>0</v>
      </c>
      <c r="G61" s="5">
        <v>0</v>
      </c>
      <c r="H61" s="5">
        <v>0</v>
      </c>
      <c r="I61" s="5">
        <v>0</v>
      </c>
      <c r="J61" s="5">
        <v>-200</v>
      </c>
      <c r="K61" s="5">
        <v>0</v>
      </c>
      <c r="L61" s="5">
        <v>0</v>
      </c>
      <c r="N61" s="4">
        <f>SUMPRODUCT(B61:L61,B51:L51)</f>
        <v>-101.89999999999999</v>
      </c>
      <c r="O61" s="7" t="s">
        <v>0</v>
      </c>
      <c r="P61" s="5">
        <v>0</v>
      </c>
    </row>
    <row r="62" spans="1:18" x14ac:dyDescent="0.25">
      <c r="A62" s="16" t="s">
        <v>23</v>
      </c>
      <c r="B62" s="5">
        <v>2</v>
      </c>
      <c r="C62" s="5">
        <v>2.25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-200</v>
      </c>
      <c r="L62" s="5">
        <v>0</v>
      </c>
      <c r="N62" s="4">
        <f>SUMPRODUCT(B62:L62,B51:L51)</f>
        <v>-192.75</v>
      </c>
      <c r="O62" s="7" t="s">
        <v>0</v>
      </c>
      <c r="P62" s="5">
        <v>0</v>
      </c>
    </row>
    <row r="63" spans="1:18" x14ac:dyDescent="0.25">
      <c r="A63" s="16" t="s">
        <v>24</v>
      </c>
      <c r="B63" s="5">
        <v>0</v>
      </c>
      <c r="C63" s="5">
        <v>0</v>
      </c>
      <c r="D63" s="5">
        <v>0</v>
      </c>
      <c r="E63" s="5">
        <v>0</v>
      </c>
      <c r="F63" s="5">
        <v>3000</v>
      </c>
      <c r="G63" s="5">
        <v>600</v>
      </c>
      <c r="H63" s="5">
        <v>400</v>
      </c>
      <c r="I63" s="5">
        <v>600</v>
      </c>
      <c r="J63" s="5">
        <v>100</v>
      </c>
      <c r="K63" s="5">
        <v>250</v>
      </c>
      <c r="L63" s="5">
        <v>0</v>
      </c>
      <c r="N63" s="4">
        <f>SUMPRODUCT(B63:L63,B51:L51)</f>
        <v>23100</v>
      </c>
      <c r="O63" s="7" t="s">
        <v>0</v>
      </c>
      <c r="P63" s="5">
        <v>40000</v>
      </c>
    </row>
    <row r="64" spans="1:18" x14ac:dyDescent="0.25">
      <c r="A64" s="16" t="s">
        <v>25</v>
      </c>
      <c r="B64" s="5">
        <v>2.56</v>
      </c>
      <c r="C64" s="5">
        <v>2.65</v>
      </c>
      <c r="D64" s="5">
        <v>2.5</v>
      </c>
      <c r="E64" s="5">
        <v>2.93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-200</v>
      </c>
      <c r="N64" s="4">
        <f>SUMPRODUCT(B64:L64,B51:L51)</f>
        <v>-0.34999999999990905</v>
      </c>
      <c r="O64" s="7" t="s">
        <v>0</v>
      </c>
      <c r="P64" s="5">
        <v>0</v>
      </c>
    </row>
    <row r="65" spans="1:18" x14ac:dyDescent="0.25">
      <c r="A65" s="33" t="s">
        <v>37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</row>
    <row r="66" spans="1:18" x14ac:dyDescent="0.25">
      <c r="A66" s="1"/>
      <c r="B66" s="5">
        <v>1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N66" s="4">
        <f>SUMPRODUCT(B66:L66,B51:L51)</f>
        <v>0</v>
      </c>
      <c r="O66" s="7" t="s">
        <v>0</v>
      </c>
      <c r="P66" s="5">
        <v>1000</v>
      </c>
    </row>
    <row r="67" spans="1:18" x14ac:dyDescent="0.25">
      <c r="B67" s="5">
        <v>0</v>
      </c>
      <c r="C67" s="5">
        <v>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N67" s="4">
        <f>SUMPRODUCT(B67:L67,B51:L51)</f>
        <v>981</v>
      </c>
      <c r="O67" s="7" t="s">
        <v>0</v>
      </c>
      <c r="P67" s="5">
        <v>1000</v>
      </c>
    </row>
    <row r="68" spans="1:18" x14ac:dyDescent="0.25">
      <c r="B68" s="5">
        <v>0</v>
      </c>
      <c r="C68" s="5">
        <v>0</v>
      </c>
      <c r="D68" s="5">
        <v>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N68" s="4">
        <f>SUMPRODUCT(B68:L68,B51:L51)</f>
        <v>0</v>
      </c>
      <c r="O68" s="7" t="s">
        <v>0</v>
      </c>
      <c r="P68" s="5">
        <v>1000</v>
      </c>
    </row>
    <row r="69" spans="1:18" x14ac:dyDescent="0.25">
      <c r="B69" s="5">
        <v>0</v>
      </c>
      <c r="C69" s="5">
        <v>0</v>
      </c>
      <c r="D69" s="5">
        <v>0</v>
      </c>
      <c r="E69" s="5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N69" s="4">
        <f>SUMPRODUCT(B69:L69,B51:L51)</f>
        <v>0</v>
      </c>
      <c r="O69" s="7" t="s">
        <v>0</v>
      </c>
      <c r="P69" s="5">
        <v>1000</v>
      </c>
    </row>
    <row r="73" spans="1:18" ht="30" x14ac:dyDescent="0.25">
      <c r="B73" s="13" t="s">
        <v>32</v>
      </c>
      <c r="C73" s="13" t="s">
        <v>34</v>
      </c>
      <c r="D73" s="13" t="s">
        <v>35</v>
      </c>
      <c r="E73" s="13" t="s">
        <v>36</v>
      </c>
      <c r="F73" s="14" t="s">
        <v>26</v>
      </c>
      <c r="G73" s="14" t="s">
        <v>27</v>
      </c>
      <c r="H73" s="14" t="s">
        <v>28</v>
      </c>
      <c r="I73" s="15" t="s">
        <v>29</v>
      </c>
      <c r="J73" s="15" t="s">
        <v>30</v>
      </c>
      <c r="K73" s="15" t="s">
        <v>31</v>
      </c>
      <c r="L73" s="15" t="s">
        <v>33</v>
      </c>
    </row>
    <row r="74" spans="1:18" x14ac:dyDescent="0.25">
      <c r="B74" s="16" t="s">
        <v>1</v>
      </c>
      <c r="C74" s="16" t="s">
        <v>2</v>
      </c>
      <c r="D74" s="16" t="s">
        <v>3</v>
      </c>
      <c r="E74" s="16" t="s">
        <v>10</v>
      </c>
      <c r="F74" s="16" t="s">
        <v>11</v>
      </c>
      <c r="G74" s="16" t="s">
        <v>12</v>
      </c>
      <c r="H74" s="16" t="s">
        <v>13</v>
      </c>
      <c r="I74" s="16" t="s">
        <v>14</v>
      </c>
      <c r="J74" s="16" t="s">
        <v>15</v>
      </c>
      <c r="K74" s="16" t="s">
        <v>16</v>
      </c>
      <c r="L74" s="16" t="s">
        <v>17</v>
      </c>
      <c r="N74" s="17" t="s">
        <v>9</v>
      </c>
      <c r="O74" s="4">
        <f>(R77*O77)-(R78*O78)</f>
        <v>1038.7730603100017</v>
      </c>
    </row>
    <row r="75" spans="1:18" x14ac:dyDescent="0.25">
      <c r="B75" s="6">
        <v>0</v>
      </c>
      <c r="C75" s="6">
        <v>1000</v>
      </c>
      <c r="D75" s="6">
        <v>220</v>
      </c>
      <c r="E75" s="6">
        <v>0</v>
      </c>
      <c r="F75" s="6">
        <v>1</v>
      </c>
      <c r="G75" s="6">
        <v>11</v>
      </c>
      <c r="H75" s="6">
        <v>25</v>
      </c>
      <c r="I75" s="6">
        <v>13</v>
      </c>
      <c r="J75" s="6">
        <v>1</v>
      </c>
      <c r="K75" s="6">
        <v>12</v>
      </c>
      <c r="L75" s="6">
        <v>16</v>
      </c>
    </row>
    <row r="77" spans="1:18" x14ac:dyDescent="0.25">
      <c r="A77" s="3" t="s">
        <v>4</v>
      </c>
      <c r="B77" s="5">
        <v>16.796626875000001</v>
      </c>
      <c r="C77" s="5">
        <v>35.343648125000001</v>
      </c>
      <c r="D77" s="5">
        <v>24.320299025000001</v>
      </c>
      <c r="E77" s="5">
        <v>21.951675850000001</v>
      </c>
      <c r="F77" s="5">
        <v>-42.5</v>
      </c>
      <c r="G77" s="5">
        <v>-25.5</v>
      </c>
      <c r="H77" s="5">
        <v>-10.199999999999999</v>
      </c>
      <c r="I77" s="5">
        <v>-8.5</v>
      </c>
      <c r="J77" s="5">
        <v>-1.7</v>
      </c>
      <c r="K77" s="5">
        <v>-5.95</v>
      </c>
      <c r="L77" s="5">
        <v>-1190</v>
      </c>
      <c r="N77" s="16" t="s">
        <v>4</v>
      </c>
      <c r="O77" s="4">
        <f>SUMPRODUCT(B77:L77,B75:L75)</f>
        <v>20892.513910500005</v>
      </c>
      <c r="Q77" s="18" t="s">
        <v>6</v>
      </c>
      <c r="R77" s="5">
        <v>0.22</v>
      </c>
    </row>
    <row r="78" spans="1:18" x14ac:dyDescent="0.25">
      <c r="A78" s="3" t="s">
        <v>5</v>
      </c>
      <c r="B78" s="5">
        <v>4.5</v>
      </c>
      <c r="C78" s="5">
        <v>4</v>
      </c>
      <c r="D78" s="5">
        <v>2.5499999999999998</v>
      </c>
      <c r="E78" s="5">
        <v>3.5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N78" s="16" t="s">
        <v>5</v>
      </c>
      <c r="O78" s="4">
        <f>SUMPRODUCT(B78:L78,B75:L75)</f>
        <v>4561</v>
      </c>
      <c r="Q78" s="16" t="s">
        <v>7</v>
      </c>
      <c r="R78" s="5">
        <f>1-R77</f>
        <v>0.78</v>
      </c>
    </row>
    <row r="80" spans="1:18" x14ac:dyDescent="0.25">
      <c r="A80" s="32" t="s">
        <v>8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N80" s="2" t="s">
        <v>38</v>
      </c>
    </row>
    <row r="81" spans="1:16" x14ac:dyDescent="0.25">
      <c r="A81" s="3" t="s">
        <v>18</v>
      </c>
      <c r="B81" s="5">
        <v>1.8</v>
      </c>
      <c r="C81" s="5">
        <v>0</v>
      </c>
      <c r="D81" s="5">
        <v>0.5</v>
      </c>
      <c r="E81" s="5">
        <v>1.25</v>
      </c>
      <c r="F81" s="5">
        <v>-200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N81" s="4">
        <f>SUMPRODUCT(B81:L81,B75:L75)</f>
        <v>-90</v>
      </c>
      <c r="O81" s="7" t="s">
        <v>0</v>
      </c>
      <c r="P81" s="5">
        <v>0</v>
      </c>
    </row>
    <row r="82" spans="1:16" x14ac:dyDescent="0.25">
      <c r="A82" s="3" t="s">
        <v>19</v>
      </c>
      <c r="B82" s="5">
        <v>0</v>
      </c>
      <c r="C82" s="5">
        <v>2</v>
      </c>
      <c r="D82" s="5">
        <v>0.75</v>
      </c>
      <c r="E82" s="5">
        <v>0.5</v>
      </c>
      <c r="F82" s="5">
        <v>0</v>
      </c>
      <c r="G82" s="5">
        <v>-200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N82" s="4">
        <f>SUMPRODUCT(B82:L82,B75:L75)</f>
        <v>-35</v>
      </c>
      <c r="O82" s="7" t="s">
        <v>0</v>
      </c>
      <c r="P82" s="5">
        <v>0</v>
      </c>
    </row>
    <row r="83" spans="1:16" x14ac:dyDescent="0.25">
      <c r="A83" s="3" t="s">
        <v>20</v>
      </c>
      <c r="B83" s="5">
        <v>2.5</v>
      </c>
      <c r="C83" s="5">
        <v>4</v>
      </c>
      <c r="D83" s="5">
        <v>3.4</v>
      </c>
      <c r="E83" s="5">
        <v>3.8</v>
      </c>
      <c r="F83" s="5">
        <v>0</v>
      </c>
      <c r="G83" s="5">
        <v>0</v>
      </c>
      <c r="H83" s="5">
        <v>-200</v>
      </c>
      <c r="I83" s="5">
        <v>0</v>
      </c>
      <c r="J83" s="5">
        <v>0</v>
      </c>
      <c r="K83" s="5">
        <v>0</v>
      </c>
      <c r="L83" s="5">
        <v>0</v>
      </c>
      <c r="N83" s="4">
        <f>SUMPRODUCT(B83:L83,B75:L75)</f>
        <v>-252</v>
      </c>
      <c r="O83" s="7" t="s">
        <v>0</v>
      </c>
      <c r="P83" s="5">
        <v>0</v>
      </c>
    </row>
    <row r="84" spans="1:16" x14ac:dyDescent="0.25">
      <c r="A84" s="3" t="s">
        <v>21</v>
      </c>
      <c r="B84" s="5">
        <v>3</v>
      </c>
      <c r="C84" s="5">
        <v>2</v>
      </c>
      <c r="D84" s="5">
        <v>2.25</v>
      </c>
      <c r="E84" s="5">
        <v>3.5</v>
      </c>
      <c r="F84" s="5">
        <v>0</v>
      </c>
      <c r="G84" s="5">
        <v>0</v>
      </c>
      <c r="H84" s="5">
        <v>0</v>
      </c>
      <c r="I84" s="5">
        <v>-200</v>
      </c>
      <c r="J84" s="5">
        <v>0</v>
      </c>
      <c r="K84" s="5">
        <v>0</v>
      </c>
      <c r="L84" s="5">
        <v>0</v>
      </c>
      <c r="N84" s="4">
        <f>SUMPRODUCT(B84:L84,B75:L75)</f>
        <v>-105</v>
      </c>
      <c r="O84" s="7" t="s">
        <v>0</v>
      </c>
      <c r="P84" s="5">
        <v>0</v>
      </c>
    </row>
    <row r="85" spans="1:16" x14ac:dyDescent="0.25">
      <c r="A85" s="3" t="s">
        <v>22</v>
      </c>
      <c r="B85" s="5">
        <v>0.1</v>
      </c>
      <c r="C85" s="5">
        <v>0.1</v>
      </c>
      <c r="D85" s="5">
        <v>0.12</v>
      </c>
      <c r="E85" s="5">
        <v>0.12</v>
      </c>
      <c r="F85" s="5">
        <v>0</v>
      </c>
      <c r="G85" s="5">
        <v>0</v>
      </c>
      <c r="H85" s="5">
        <v>0</v>
      </c>
      <c r="I85" s="5">
        <v>0</v>
      </c>
      <c r="J85" s="5">
        <v>-200</v>
      </c>
      <c r="K85" s="5">
        <v>0</v>
      </c>
      <c r="L85" s="5">
        <v>0</v>
      </c>
      <c r="N85" s="4">
        <f>SUMPRODUCT(B85:L85,B75:L75)</f>
        <v>-73.599999999999994</v>
      </c>
      <c r="O85" s="7" t="s">
        <v>0</v>
      </c>
      <c r="P85" s="5">
        <v>0</v>
      </c>
    </row>
    <row r="86" spans="1:16" x14ac:dyDescent="0.25">
      <c r="A86" s="3" t="s">
        <v>23</v>
      </c>
      <c r="B86" s="5">
        <v>2</v>
      </c>
      <c r="C86" s="5">
        <v>2.25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-200</v>
      </c>
      <c r="L86" s="5">
        <v>0</v>
      </c>
      <c r="N86" s="4">
        <f>SUMPRODUCT(B86:L86,B75:L75)</f>
        <v>-150</v>
      </c>
      <c r="O86" s="7" t="s">
        <v>0</v>
      </c>
      <c r="P86" s="5">
        <v>0</v>
      </c>
    </row>
    <row r="87" spans="1:16" x14ac:dyDescent="0.25">
      <c r="A87" s="3" t="s">
        <v>24</v>
      </c>
      <c r="B87" s="5">
        <v>0</v>
      </c>
      <c r="C87" s="5">
        <v>0</v>
      </c>
      <c r="D87" s="5">
        <v>0</v>
      </c>
      <c r="E87" s="5">
        <v>0</v>
      </c>
      <c r="F87" s="5">
        <v>3000</v>
      </c>
      <c r="G87" s="5">
        <v>600</v>
      </c>
      <c r="H87" s="5">
        <v>400</v>
      </c>
      <c r="I87" s="5">
        <v>600</v>
      </c>
      <c r="J87" s="5">
        <v>100</v>
      </c>
      <c r="K87" s="5">
        <v>250</v>
      </c>
      <c r="L87" s="5">
        <v>0</v>
      </c>
      <c r="N87" s="4">
        <f>SUMPRODUCT(B87:L87,B75:L75)</f>
        <v>30500</v>
      </c>
      <c r="O87" s="7" t="s">
        <v>0</v>
      </c>
      <c r="P87" s="5">
        <v>40000</v>
      </c>
    </row>
    <row r="88" spans="1:16" x14ac:dyDescent="0.25">
      <c r="A88" s="3" t="s">
        <v>25</v>
      </c>
      <c r="B88" s="5">
        <v>2.56</v>
      </c>
      <c r="C88" s="5">
        <v>2.65</v>
      </c>
      <c r="D88" s="5">
        <v>2.5</v>
      </c>
      <c r="E88" s="5">
        <v>2.93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-200</v>
      </c>
      <c r="N88" s="4">
        <f>SUMPRODUCT(B88:L88,B75:L75)</f>
        <v>0</v>
      </c>
      <c r="O88" s="7" t="s">
        <v>0</v>
      </c>
      <c r="P88" s="5">
        <v>0</v>
      </c>
    </row>
    <row r="89" spans="1:16" x14ac:dyDescent="0.25">
      <c r="A89" s="33" t="s">
        <v>37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</row>
    <row r="90" spans="1:16" x14ac:dyDescent="0.25">
      <c r="A90" s="1"/>
      <c r="B90" s="5">
        <v>1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N90" s="4">
        <f>SUMPRODUCT(B90:L90,B75:L75)</f>
        <v>0</v>
      </c>
      <c r="O90" s="7" t="s">
        <v>0</v>
      </c>
      <c r="P90" s="5">
        <v>1000</v>
      </c>
    </row>
    <row r="91" spans="1:16" x14ac:dyDescent="0.25">
      <c r="B91" s="5">
        <v>0</v>
      </c>
      <c r="C91" s="5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N91" s="4">
        <f>SUMPRODUCT(B91:L91,B75:L75)</f>
        <v>1000</v>
      </c>
      <c r="O91" s="7" t="s">
        <v>0</v>
      </c>
      <c r="P91" s="5">
        <v>1000</v>
      </c>
    </row>
    <row r="92" spans="1:16" x14ac:dyDescent="0.25">
      <c r="B92" s="5">
        <v>0</v>
      </c>
      <c r="C92" s="5">
        <v>0</v>
      </c>
      <c r="D92" s="5">
        <v>1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N92" s="4">
        <f>SUMPRODUCT(B92:L92,B75:L75)</f>
        <v>220</v>
      </c>
      <c r="O92" s="7" t="s">
        <v>0</v>
      </c>
      <c r="P92" s="5">
        <v>1000</v>
      </c>
    </row>
    <row r="93" spans="1:16" x14ac:dyDescent="0.25">
      <c r="B93" s="5">
        <v>0</v>
      </c>
      <c r="C93" s="5">
        <v>0</v>
      </c>
      <c r="D93" s="5">
        <v>0</v>
      </c>
      <c r="E93" s="5">
        <v>1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N93" s="4">
        <f>SUMPRODUCT(B93:L93,B75:L75)</f>
        <v>0</v>
      </c>
      <c r="O93" s="7" t="s">
        <v>0</v>
      </c>
      <c r="P93" s="5">
        <v>1000</v>
      </c>
    </row>
  </sheetData>
  <mergeCells count="8">
    <mergeCell ref="A65:L65"/>
    <mergeCell ref="A80:L80"/>
    <mergeCell ref="A89:L89"/>
    <mergeCell ref="A8:L8"/>
    <mergeCell ref="A17:L17"/>
    <mergeCell ref="A32:L32"/>
    <mergeCell ref="A41:L41"/>
    <mergeCell ref="A56:L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B05A-5B09-4401-B0DC-629016C4FFA6}">
  <dimension ref="A1:R21"/>
  <sheetViews>
    <sheetView workbookViewId="0">
      <selection activeCell="R31" sqref="R31"/>
    </sheetView>
  </sheetViews>
  <sheetFormatPr defaultColWidth="8.85546875" defaultRowHeight="15" x14ac:dyDescent="0.25"/>
  <cols>
    <col min="7" max="7" width="10.140625" customWidth="1"/>
    <col min="10" max="10" width="10.42578125" customWidth="1"/>
  </cols>
  <sheetData>
    <row r="1" spans="1:18" ht="45" x14ac:dyDescent="0.25">
      <c r="B1" s="13" t="s">
        <v>32</v>
      </c>
      <c r="C1" s="13" t="s">
        <v>34</v>
      </c>
      <c r="D1" s="13" t="s">
        <v>35</v>
      </c>
      <c r="E1" s="13" t="s">
        <v>36</v>
      </c>
      <c r="F1" s="14" t="s">
        <v>26</v>
      </c>
      <c r="G1" s="14" t="s">
        <v>27</v>
      </c>
      <c r="H1" s="14" t="s">
        <v>28</v>
      </c>
      <c r="I1" s="15" t="s">
        <v>29</v>
      </c>
      <c r="J1" s="15" t="s">
        <v>30</v>
      </c>
      <c r="K1" s="15" t="s">
        <v>31</v>
      </c>
      <c r="L1" s="15" t="s">
        <v>33</v>
      </c>
      <c r="N1" s="11"/>
      <c r="O1" s="11"/>
    </row>
    <row r="2" spans="1:18" x14ac:dyDescent="0.25">
      <c r="B2" s="16" t="s">
        <v>1</v>
      </c>
      <c r="C2" s="16" t="s">
        <v>2</v>
      </c>
      <c r="D2" s="16" t="s">
        <v>3</v>
      </c>
      <c r="E2" s="16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  <c r="K2" s="16" t="s">
        <v>16</v>
      </c>
      <c r="L2" s="16" t="s">
        <v>17</v>
      </c>
      <c r="N2" s="9"/>
      <c r="O2" s="10"/>
    </row>
    <row r="3" spans="1:18" x14ac:dyDescent="0.25">
      <c r="B3" s="6">
        <v>0</v>
      </c>
      <c r="C3" s="6">
        <v>444</v>
      </c>
      <c r="D3" s="6">
        <v>87</v>
      </c>
      <c r="E3" s="6">
        <v>0</v>
      </c>
      <c r="F3" s="6">
        <v>1</v>
      </c>
      <c r="G3" s="6">
        <v>5</v>
      </c>
      <c r="H3" s="6">
        <v>11</v>
      </c>
      <c r="I3" s="6">
        <v>6</v>
      </c>
      <c r="J3" s="6">
        <v>1</v>
      </c>
      <c r="K3" s="6">
        <v>5</v>
      </c>
      <c r="L3" s="6">
        <v>7</v>
      </c>
    </row>
    <row r="4" spans="1:18" x14ac:dyDescent="0.25">
      <c r="P4" s="11"/>
      <c r="Q4" s="11"/>
      <c r="R4" s="11"/>
    </row>
    <row r="5" spans="1:18" x14ac:dyDescent="0.25">
      <c r="A5" s="16" t="s">
        <v>40</v>
      </c>
      <c r="B5" s="5">
        <v>16.796626875000001</v>
      </c>
      <c r="C5" s="5">
        <v>35.343648125000001</v>
      </c>
      <c r="D5" s="5">
        <v>24.320299025000001</v>
      </c>
      <c r="E5" s="5">
        <v>21.951675850000001</v>
      </c>
      <c r="F5" s="5">
        <v>-42.5</v>
      </c>
      <c r="G5" s="5">
        <v>-25.5</v>
      </c>
      <c r="H5" s="5">
        <v>-10.199999999999999</v>
      </c>
      <c r="I5" s="5">
        <v>-8.5</v>
      </c>
      <c r="J5" s="5">
        <v>-1.7</v>
      </c>
      <c r="K5" s="5">
        <v>-5.95</v>
      </c>
      <c r="L5" s="5">
        <v>-1190</v>
      </c>
      <c r="N5" s="16" t="s">
        <v>40</v>
      </c>
      <c r="O5" s="12">
        <f>SUMPRODUCT(B5:L5,B3:L3)</f>
        <v>9113.7957826749989</v>
      </c>
      <c r="P5" s="11"/>
      <c r="Q5" s="9"/>
      <c r="R5" s="10"/>
    </row>
    <row r="6" spans="1:18" x14ac:dyDescent="0.25">
      <c r="P6" s="11"/>
      <c r="Q6" s="8"/>
      <c r="R6" s="8"/>
    </row>
    <row r="7" spans="1:18" x14ac:dyDescent="0.25">
      <c r="A7" s="32" t="s">
        <v>8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N7" s="19" t="s">
        <v>38</v>
      </c>
    </row>
    <row r="8" spans="1:18" x14ac:dyDescent="0.25">
      <c r="A8" s="16" t="s">
        <v>18</v>
      </c>
      <c r="B8" s="5">
        <v>1.8</v>
      </c>
      <c r="C8" s="5">
        <v>0</v>
      </c>
      <c r="D8" s="5">
        <v>0.5</v>
      </c>
      <c r="E8" s="5">
        <v>1.25</v>
      </c>
      <c r="F8" s="5">
        <v>-200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4">
        <f>SUMPRODUCT(B8:L8,B3:L3)</f>
        <v>-156.5</v>
      </c>
      <c r="O8" s="7" t="s">
        <v>0</v>
      </c>
      <c r="P8" s="5">
        <v>0</v>
      </c>
    </row>
    <row r="9" spans="1:18" x14ac:dyDescent="0.25">
      <c r="A9" s="16" t="s">
        <v>19</v>
      </c>
      <c r="B9" s="5">
        <v>0</v>
      </c>
      <c r="C9" s="5">
        <v>2</v>
      </c>
      <c r="D9" s="5">
        <v>0.75</v>
      </c>
      <c r="E9" s="5">
        <v>0.5</v>
      </c>
      <c r="F9" s="5">
        <v>0</v>
      </c>
      <c r="G9" s="5">
        <v>-200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N9" s="4">
        <f>SUMPRODUCT(B9:L9,B3:L3)</f>
        <v>-46.75</v>
      </c>
      <c r="O9" s="7" t="s">
        <v>0</v>
      </c>
      <c r="P9" s="5">
        <v>0</v>
      </c>
    </row>
    <row r="10" spans="1:18" x14ac:dyDescent="0.25">
      <c r="A10" s="16" t="s">
        <v>20</v>
      </c>
      <c r="B10" s="5">
        <v>2.5</v>
      </c>
      <c r="C10" s="5">
        <v>4</v>
      </c>
      <c r="D10" s="5">
        <v>3.4</v>
      </c>
      <c r="E10" s="5">
        <v>3.8</v>
      </c>
      <c r="F10" s="5">
        <v>0</v>
      </c>
      <c r="G10" s="5">
        <v>0</v>
      </c>
      <c r="H10" s="5">
        <v>-200</v>
      </c>
      <c r="I10" s="5">
        <v>0</v>
      </c>
      <c r="J10" s="5">
        <v>0</v>
      </c>
      <c r="K10" s="5">
        <v>0</v>
      </c>
      <c r="L10" s="5">
        <v>0</v>
      </c>
      <c r="N10" s="4">
        <f>SUMPRODUCT(B10:L10,B3:L3)</f>
        <v>-128.19999999999982</v>
      </c>
      <c r="O10" s="7" t="s">
        <v>0</v>
      </c>
      <c r="P10" s="5">
        <v>0</v>
      </c>
    </row>
    <row r="11" spans="1:18" x14ac:dyDescent="0.25">
      <c r="A11" s="16" t="s">
        <v>21</v>
      </c>
      <c r="B11" s="5">
        <v>3</v>
      </c>
      <c r="C11" s="5">
        <v>2</v>
      </c>
      <c r="D11" s="5">
        <v>2.25</v>
      </c>
      <c r="E11" s="5">
        <v>3.5</v>
      </c>
      <c r="F11" s="5">
        <v>0</v>
      </c>
      <c r="G11" s="5">
        <v>0</v>
      </c>
      <c r="H11" s="5">
        <v>0</v>
      </c>
      <c r="I11" s="5">
        <v>-200</v>
      </c>
      <c r="J11" s="5">
        <v>0</v>
      </c>
      <c r="K11" s="5">
        <v>0</v>
      </c>
      <c r="L11" s="5">
        <v>0</v>
      </c>
      <c r="N11" s="4">
        <f>SUMPRODUCT(B11:L11,B3:L3)</f>
        <v>-116.25</v>
      </c>
      <c r="O11" s="7" t="s">
        <v>0</v>
      </c>
      <c r="P11" s="5">
        <v>0</v>
      </c>
    </row>
    <row r="12" spans="1:18" x14ac:dyDescent="0.25">
      <c r="A12" s="16" t="s">
        <v>22</v>
      </c>
      <c r="B12" s="5">
        <v>0.1</v>
      </c>
      <c r="C12" s="5">
        <v>0.1</v>
      </c>
      <c r="D12" s="5">
        <v>0.12</v>
      </c>
      <c r="E12" s="5">
        <v>0.12</v>
      </c>
      <c r="F12" s="5">
        <v>0</v>
      </c>
      <c r="G12" s="5">
        <v>0</v>
      </c>
      <c r="H12" s="5">
        <v>0</v>
      </c>
      <c r="I12" s="5">
        <v>0</v>
      </c>
      <c r="J12" s="5">
        <v>-200</v>
      </c>
      <c r="K12" s="5">
        <v>0</v>
      </c>
      <c r="L12" s="5">
        <v>0</v>
      </c>
      <c r="N12" s="4">
        <f>SUMPRODUCT(B12:L12,B3:L3)</f>
        <v>-145.16</v>
      </c>
      <c r="O12" s="7" t="s">
        <v>0</v>
      </c>
      <c r="P12" s="5">
        <v>0</v>
      </c>
    </row>
    <row r="13" spans="1:18" x14ac:dyDescent="0.25">
      <c r="A13" s="16" t="s">
        <v>23</v>
      </c>
      <c r="B13" s="5">
        <v>2</v>
      </c>
      <c r="C13" s="5">
        <v>2.25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-200</v>
      </c>
      <c r="L13" s="5">
        <v>0</v>
      </c>
      <c r="N13" s="4">
        <f>SUMPRODUCT(B13:L13,B3:L3)</f>
        <v>-1</v>
      </c>
      <c r="O13" s="7" t="s">
        <v>0</v>
      </c>
      <c r="P13" s="5">
        <v>0</v>
      </c>
    </row>
    <row r="14" spans="1:18" x14ac:dyDescent="0.25">
      <c r="A14" s="16" t="s">
        <v>24</v>
      </c>
      <c r="B14" s="5">
        <v>0</v>
      </c>
      <c r="C14" s="5">
        <v>0</v>
      </c>
      <c r="D14" s="5">
        <v>0</v>
      </c>
      <c r="E14" s="5">
        <v>0</v>
      </c>
      <c r="F14" s="5">
        <v>3000</v>
      </c>
      <c r="G14" s="5">
        <v>600</v>
      </c>
      <c r="H14" s="5">
        <v>400</v>
      </c>
      <c r="I14" s="5">
        <v>600</v>
      </c>
      <c r="J14" s="5">
        <v>100</v>
      </c>
      <c r="K14" s="5">
        <v>250</v>
      </c>
      <c r="L14" s="5">
        <v>0</v>
      </c>
      <c r="N14" s="4">
        <f>SUMPRODUCT(B14:L14,B3:L3)</f>
        <v>15350</v>
      </c>
      <c r="O14" s="7" t="s">
        <v>0</v>
      </c>
      <c r="P14" s="5">
        <v>40000</v>
      </c>
    </row>
    <row r="15" spans="1:18" x14ac:dyDescent="0.25">
      <c r="A15" s="16" t="s">
        <v>25</v>
      </c>
      <c r="B15" s="5">
        <v>2.56</v>
      </c>
      <c r="C15" s="5">
        <v>2.65</v>
      </c>
      <c r="D15" s="5">
        <v>2.5</v>
      </c>
      <c r="E15" s="5">
        <v>2.93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-200</v>
      </c>
      <c r="N15" s="4">
        <f>SUMPRODUCT(B15:L15,B3:L3)</f>
        <v>-5.9000000000000909</v>
      </c>
      <c r="O15" s="7" t="s">
        <v>0</v>
      </c>
      <c r="P15" s="5">
        <v>0</v>
      </c>
    </row>
    <row r="16" spans="1:18" x14ac:dyDescent="0.25">
      <c r="A16" s="16" t="s">
        <v>39</v>
      </c>
      <c r="B16" s="5">
        <v>4.5</v>
      </c>
      <c r="C16" s="5">
        <v>4</v>
      </c>
      <c r="D16" s="5">
        <v>2.5499999999999998</v>
      </c>
      <c r="E16" s="5">
        <v>3.5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N16" s="4">
        <f>SUMPRODUCT(B16:L16,B3:L3)</f>
        <v>1997.85</v>
      </c>
      <c r="O16" s="7" t="s">
        <v>0</v>
      </c>
      <c r="P16" s="5">
        <v>2000</v>
      </c>
    </row>
    <row r="17" spans="1:16" x14ac:dyDescent="0.25">
      <c r="A17" s="33" t="s">
        <v>37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6" x14ac:dyDescent="0.25">
      <c r="A18" s="1"/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N18" s="4">
        <f>SUMPRODUCT(B18:L18,B3:L3)</f>
        <v>0</v>
      </c>
      <c r="O18" s="7" t="s">
        <v>0</v>
      </c>
      <c r="P18" s="5">
        <v>1000</v>
      </c>
    </row>
    <row r="19" spans="1:16" x14ac:dyDescent="0.25">
      <c r="B19" s="5">
        <v>0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N19" s="4">
        <f>SUMPRODUCT(B19:L19,B3:L3)</f>
        <v>444</v>
      </c>
      <c r="O19" s="7" t="s">
        <v>0</v>
      </c>
      <c r="P19" s="5">
        <v>1000</v>
      </c>
    </row>
    <row r="20" spans="1:16" x14ac:dyDescent="0.25">
      <c r="B20" s="5">
        <v>0</v>
      </c>
      <c r="C20" s="5">
        <v>0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N20" s="4">
        <f>SUMPRODUCT(B20:L20,B3:L3)</f>
        <v>87</v>
      </c>
      <c r="O20" s="7" t="s">
        <v>0</v>
      </c>
      <c r="P20" s="5">
        <v>1000</v>
      </c>
    </row>
    <row r="21" spans="1:16" x14ac:dyDescent="0.25">
      <c r="B21" s="5">
        <v>0</v>
      </c>
      <c r="C21" s="5">
        <v>0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N21" s="4">
        <f>SUMPRODUCT(B21:L21,B3:L3)</f>
        <v>0</v>
      </c>
      <c r="O21" s="7" t="s">
        <v>0</v>
      </c>
      <c r="P21" s="5">
        <v>1000</v>
      </c>
    </row>
  </sheetData>
  <mergeCells count="2">
    <mergeCell ref="A7:L7"/>
    <mergeCell ref="A17:L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1091-9757-8241-8615-8355E5178CB9}">
  <dimension ref="A1:C15"/>
  <sheetViews>
    <sheetView workbookViewId="0">
      <selection activeCell="F19" sqref="F19"/>
    </sheetView>
  </sheetViews>
  <sheetFormatPr defaultColWidth="11.42578125" defaultRowHeight="15" x14ac:dyDescent="0.25"/>
  <sheetData>
    <row r="1" spans="1:3" x14ac:dyDescent="0.25">
      <c r="A1" s="36" t="s">
        <v>41</v>
      </c>
      <c r="B1" s="36"/>
      <c r="C1" s="36"/>
    </row>
    <row r="2" spans="1:3" x14ac:dyDescent="0.25">
      <c r="A2" t="s">
        <v>4</v>
      </c>
      <c r="B2" t="s">
        <v>5</v>
      </c>
    </row>
    <row r="3" spans="1:3" x14ac:dyDescent="0.25">
      <c r="A3">
        <v>0</v>
      </c>
      <c r="B3">
        <v>0</v>
      </c>
    </row>
    <row r="4" spans="1:3" x14ac:dyDescent="0.25">
      <c r="A4">
        <v>18585.02</v>
      </c>
      <c r="B4">
        <v>3924</v>
      </c>
    </row>
    <row r="5" spans="1:3" x14ac:dyDescent="0.25">
      <c r="A5">
        <v>20892.509999999998</v>
      </c>
      <c r="B5">
        <v>4561</v>
      </c>
    </row>
    <row r="6" spans="1:3" x14ac:dyDescent="0.25">
      <c r="A6">
        <v>24481.93</v>
      </c>
      <c r="B6">
        <v>5581</v>
      </c>
    </row>
    <row r="10" spans="1:3" x14ac:dyDescent="0.25">
      <c r="A10" t="s">
        <v>42</v>
      </c>
    </row>
    <row r="12" spans="1:3" x14ac:dyDescent="0.25">
      <c r="A12">
        <v>0</v>
      </c>
      <c r="B12">
        <v>0</v>
      </c>
    </row>
    <row r="13" spans="1:3" x14ac:dyDescent="0.25">
      <c r="A13">
        <v>18585.02</v>
      </c>
      <c r="B13">
        <v>23100</v>
      </c>
    </row>
    <row r="14" spans="1:3" x14ac:dyDescent="0.25">
      <c r="A14">
        <v>20892.509999999998</v>
      </c>
      <c r="B14">
        <v>30500</v>
      </c>
    </row>
    <row r="15" spans="1:3" x14ac:dyDescent="0.25">
      <c r="A15">
        <v>24481.93</v>
      </c>
      <c r="B15">
        <v>39500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SingleObj-ProfitModel</vt:lpstr>
      <vt:lpstr>SingleObj-SustainabilityModel</vt:lpstr>
      <vt:lpstr>Weighted_Sum</vt:lpstr>
      <vt:lpstr>Constraint_Method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Mosajd</dc:creator>
  <cp:lastModifiedBy>Mosajd</cp:lastModifiedBy>
  <dcterms:created xsi:type="dcterms:W3CDTF">2015-06-05T18:17:20Z</dcterms:created>
  <dcterms:modified xsi:type="dcterms:W3CDTF">2022-06-11T16:13:48Z</dcterms:modified>
</cp:coreProperties>
</file>