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moses\Documents\"/>
    </mc:Choice>
  </mc:AlternateContent>
  <xr:revisionPtr revIDLastSave="0" documentId="8_{E3205F6E-622A-4E2B-AFE2-ED6BE62DCD17}" xr6:coauthVersionLast="47" xr6:coauthVersionMax="47" xr10:uidLastSave="{00000000-0000-0000-0000-000000000000}"/>
  <bookViews>
    <workbookView xWindow="-110" yWindow="-110" windowWidth="19420" windowHeight="10300" activeTab="2" xr2:uid="{F4558E75-6074-446A-A724-9469529F3307}"/>
  </bookViews>
  <sheets>
    <sheet name="montly profit" sheetId="3" r:id="rId1"/>
    <sheet name="top 5 products" sheetId="4" r:id="rId2"/>
    <sheet name="sales data" sheetId="1" r:id="rId3"/>
  </sheets>
  <definedNames>
    <definedName name="Slicer_Category">#N/A</definedName>
    <definedName name="Slicer_Date">#N/A</definedName>
    <definedName name="Slicer_Product">#N/A</definedName>
    <definedName name="Slicer_unit_Amount">#N/A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1" l="1"/>
  <c r="I25" i="1"/>
  <c r="I26" i="1"/>
  <c r="I27" i="1"/>
  <c r="I28" i="1"/>
  <c r="I29" i="1"/>
  <c r="I30" i="1"/>
  <c r="I31" i="1"/>
  <c r="I32" i="1"/>
  <c r="I33" i="1"/>
  <c r="I34" i="1"/>
  <c r="I35" i="1"/>
  <c r="I36" i="1"/>
  <c r="I37" i="1"/>
  <c r="I38" i="1"/>
  <c r="I39" i="1"/>
  <c r="I40" i="1"/>
  <c r="I41" i="1"/>
  <c r="I42" i="1"/>
  <c r="I43" i="1"/>
  <c r="I44" i="1"/>
  <c r="I45" i="1"/>
  <c r="J45" i="1" s="1"/>
  <c r="I46" i="1"/>
  <c r="J46" i="1" s="1"/>
  <c r="I47" i="1"/>
  <c r="J47" i="1" s="1"/>
  <c r="I48" i="1"/>
  <c r="I49" i="1"/>
  <c r="I50" i="1"/>
  <c r="I51" i="1"/>
  <c r="H29" i="1"/>
  <c r="H30" i="1"/>
  <c r="H31" i="1"/>
  <c r="H32" i="1"/>
  <c r="H33" i="1"/>
  <c r="J33" i="1" s="1"/>
  <c r="H34" i="1"/>
  <c r="J34" i="1" s="1"/>
  <c r="H35" i="1"/>
  <c r="J35" i="1" s="1"/>
  <c r="H36" i="1"/>
  <c r="H37" i="1"/>
  <c r="H38" i="1"/>
  <c r="H39" i="1"/>
  <c r="J39" i="1" s="1"/>
  <c r="H40" i="1"/>
  <c r="J40" i="1" s="1"/>
  <c r="H41" i="1"/>
  <c r="H42" i="1"/>
  <c r="H43" i="1"/>
  <c r="H44" i="1"/>
  <c r="H45" i="1"/>
  <c r="H46" i="1"/>
  <c r="H47" i="1"/>
  <c r="H48" i="1"/>
  <c r="H49" i="1"/>
  <c r="H50" i="1"/>
  <c r="H51" i="1"/>
  <c r="J51" i="1" s="1"/>
  <c r="H24" i="1"/>
  <c r="H25" i="1"/>
  <c r="H26" i="1"/>
  <c r="H27" i="1"/>
  <c r="J27" i="1" s="1"/>
  <c r="H28" i="1"/>
  <c r="J28" i="1" s="1"/>
  <c r="I23" i="1"/>
  <c r="I22" i="1"/>
  <c r="I21" i="1"/>
  <c r="J21" i="1" s="1"/>
  <c r="I20" i="1"/>
  <c r="J20" i="1" s="1"/>
  <c r="I19" i="1"/>
  <c r="J19" i="1"/>
  <c r="I18" i="1"/>
  <c r="J18" i="1" s="1"/>
  <c r="I17" i="1"/>
  <c r="H23" i="1"/>
  <c r="H22" i="1"/>
  <c r="H21" i="1"/>
  <c r="H20" i="1"/>
  <c r="H19" i="1"/>
  <c r="H18" i="1"/>
  <c r="H17" i="1"/>
  <c r="J17" i="1" s="1"/>
  <c r="J9" i="1"/>
  <c r="J10" i="1"/>
  <c r="I4" i="1"/>
  <c r="I5" i="1"/>
  <c r="I6" i="1"/>
  <c r="I7" i="1"/>
  <c r="I8" i="1"/>
  <c r="I9" i="1"/>
  <c r="I10" i="1"/>
  <c r="I11" i="1"/>
  <c r="I12" i="1"/>
  <c r="I13" i="1"/>
  <c r="I14" i="1"/>
  <c r="I15" i="1"/>
  <c r="I16" i="1"/>
  <c r="I3" i="1"/>
  <c r="I53" i="1" s="1"/>
  <c r="H4" i="1"/>
  <c r="H5" i="1"/>
  <c r="J5" i="1" s="1"/>
  <c r="H6" i="1"/>
  <c r="J6" i="1" s="1"/>
  <c r="H7" i="1"/>
  <c r="H8" i="1"/>
  <c r="H9" i="1"/>
  <c r="H10" i="1"/>
  <c r="H11" i="1"/>
  <c r="J11" i="1" s="1"/>
  <c r="H12" i="1"/>
  <c r="J12" i="1" s="1"/>
  <c r="H13" i="1"/>
  <c r="J13" i="1" s="1"/>
  <c r="H14" i="1"/>
  <c r="J14" i="1" s="1"/>
  <c r="H15" i="1"/>
  <c r="H16" i="1"/>
  <c r="H3" i="1"/>
  <c r="J3" i="1" s="1"/>
  <c r="J38" i="1" l="1"/>
  <c r="J49" i="1"/>
  <c r="J36" i="1"/>
  <c r="J44" i="1"/>
  <c r="J8" i="1"/>
  <c r="H53" i="1"/>
  <c r="J53" i="1" s="1"/>
  <c r="J48" i="1"/>
  <c r="J32" i="1"/>
  <c r="J22" i="1"/>
  <c r="J43" i="1"/>
  <c r="J26" i="1"/>
  <c r="J30" i="1"/>
  <c r="J16" i="1"/>
  <c r="J4" i="1"/>
  <c r="J25" i="1"/>
  <c r="J41" i="1"/>
  <c r="J29" i="1"/>
  <c r="J50" i="1"/>
  <c r="J37" i="1"/>
  <c r="J31" i="1"/>
  <c r="J7" i="1"/>
  <c r="J42" i="1"/>
  <c r="J15" i="1"/>
  <c r="J24" i="1"/>
  <c r="J23" i="1"/>
</calcChain>
</file>

<file path=xl/sharedStrings.xml><?xml version="1.0" encoding="utf-8"?>
<sst xmlns="http://schemas.openxmlformats.org/spreadsheetml/2006/main" count="205" uniqueCount="40">
  <si>
    <t>Date</t>
  </si>
  <si>
    <t>Product</t>
  </si>
  <si>
    <t>Category</t>
  </si>
  <si>
    <t>Units sold</t>
  </si>
  <si>
    <t>Unit price (£)</t>
  </si>
  <si>
    <t>cost per unit (£)</t>
  </si>
  <si>
    <t>chicken wings</t>
  </si>
  <si>
    <t>tomatoes</t>
  </si>
  <si>
    <t>lamb chops</t>
  </si>
  <si>
    <t>apples</t>
  </si>
  <si>
    <t>oranges</t>
  </si>
  <si>
    <t>liver</t>
  </si>
  <si>
    <t>Chicken wings</t>
  </si>
  <si>
    <t>beef</t>
  </si>
  <si>
    <t>meat</t>
  </si>
  <si>
    <t>fruit</t>
  </si>
  <si>
    <t>veg</t>
  </si>
  <si>
    <t>1kg</t>
  </si>
  <si>
    <t>unit Amount</t>
  </si>
  <si>
    <t>Total Revenue(£)</t>
  </si>
  <si>
    <t>Total Cost(£)</t>
  </si>
  <si>
    <t>profit (£)</t>
  </si>
  <si>
    <t>1.5kg</t>
  </si>
  <si>
    <t>1.6kg</t>
  </si>
  <si>
    <t>Retail Profit Dashboard – MM Mini Market</t>
  </si>
  <si>
    <t>Date: 20/02/2025</t>
  </si>
  <si>
    <t>MOSES ELWON</t>
  </si>
  <si>
    <t xml:space="preserve">TOTAL PROFIT </t>
  </si>
  <si>
    <t>Row Labels</t>
  </si>
  <si>
    <t>Grand Total</t>
  </si>
  <si>
    <t>2024</t>
  </si>
  <si>
    <t>2025</t>
  </si>
  <si>
    <t>Dec</t>
  </si>
  <si>
    <t>Jan</t>
  </si>
  <si>
    <t>Feb</t>
  </si>
  <si>
    <t>Qtr4</t>
  </si>
  <si>
    <t>Qtr1</t>
  </si>
  <si>
    <t>Sum of profit (£)</t>
  </si>
  <si>
    <t>Top 5 Products</t>
  </si>
  <si>
    <r>
      <rPr>
        <b/>
        <sz val="18"/>
        <color theme="1"/>
        <rFont val="Aptos Narrow"/>
        <family val="2"/>
        <scheme val="minor"/>
      </rPr>
      <t>Monthly Profit</t>
    </r>
    <r>
      <rPr>
        <sz val="18"/>
        <color theme="1"/>
        <rFont val="Aptos Narrow"/>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</si>
</sst>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8"/>
      <color theme="1"/>
      <name val="Aptos Narrow"/>
      <family val="2"/>
      <scheme val="minor"/>
    </font>
    <font>
      <sz val="18"/>
      <color theme="1"/>
      <name val="Aptos Narrow"/>
      <family val="2"/>
      <scheme val="minor"/>
    </font>
    <font>
      <b/>
      <i/>
      <sz val="16"/>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2" fillId="0" borderId="0" xfId="0" applyFont="1"/>
    <xf numFmtId="0" fontId="1"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[Retail_Profit_Dashboard_V1.xlsx]montly profit!PivotTable4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reporting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'montly profit'!$B$3</c:f>
              <c:strCache>
                <c:ptCount val="1"/>
                <c:pt idx="0">
                  <c:v>Total</c:v>
                </c:pt>
              </c:strCache>
            </c:strRef>
          </c:tx>
          <c:spPr>
            <a:solidFill>
              <a:schemeClr val="accent1"/>
            </a:solidFill>
            <a:ln>
              <a:noFill/>
            </a:ln>
            <a:effectLst/>
          </c:spPr>
          <c:invertIfNegative val="0"/>
          <c:cat>
            <c:multiLvlStrRef>
              <c:f>'montly profit'!$A$4:$A$11</c:f>
              <c:multiLvlStrCache>
                <c:ptCount val="3"/>
                <c:lvl>
                  <c:pt idx="0">
                    <c:v>Dec</c:v>
                  </c:pt>
                  <c:pt idx="1">
                    <c:v>Jan</c:v>
                  </c:pt>
                  <c:pt idx="2">
                    <c:v>Feb</c:v>
                  </c:pt>
                </c:lvl>
                <c:lvl>
                  <c:pt idx="0">
                    <c:v>Qtr4</c:v>
                  </c:pt>
                  <c:pt idx="1">
                    <c:v>Qtr1</c:v>
                  </c:pt>
                </c:lvl>
                <c:lvl>
                  <c:pt idx="0">
                    <c:v>2024</c:v>
                  </c:pt>
                  <c:pt idx="1">
                    <c:v>2025</c:v>
                  </c:pt>
                </c:lvl>
              </c:multiLvlStrCache>
            </c:multiLvlStrRef>
          </c:cat>
          <c:val>
            <c:numRef>
              <c:f>'montly profit'!$B$4:$B$11</c:f>
              <c:numCache>
                <c:formatCode>General</c:formatCode>
                <c:ptCount val="3"/>
                <c:pt idx="0">
                  <c:v>145.5</c:v>
                </c:pt>
                <c:pt idx="1">
                  <c:v>1878.4</c:v>
                </c:pt>
                <c:pt idx="2">
                  <c:v>1108.4000000000001</c:v>
                </c:pt>
              </c:numCache>
            </c:numRef>
          </c:val>
          <c:extLst>
            <c:ext xmlns:c16="http://schemas.microsoft.com/office/drawing/2014/chart" uri="{C3380CC4-5D6E-409C-BE32-E72D297353CC}">
              <c16:uniqueId val="{00000000-DE0E-4F2F-A3DD-4A409B560E0C}"/>
            </c:ext>
          </c:extLst>
        </c:ser>
        <c:dLbls>
          <c:showLegendKey val="0"/>
          <c:showVal val="0"/>
          <c:showCatName val="0"/>
          <c:showSerName val="0"/>
          <c:showPercent val="0"/>
          <c:showBubbleSize val="0"/>
        </c:dLbls>
        <c:gapWidth val="182"/>
        <c:axId val="1748474895"/>
        <c:axId val="1748479695"/>
      </c:barChart>
      <c:catAx>
        <c:axId val="174847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79695"/>
        <c:crosses val="autoZero"/>
        <c:auto val="1"/>
        <c:lblAlgn val="ctr"/>
        <c:lblOffset val="100"/>
        <c:noMultiLvlLbl val="0"/>
      </c:catAx>
      <c:valAx>
        <c:axId val="1748479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7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[Retail_Profit_Dashboard_V1.xlsx]top 5 products!PivotTable5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profitable</a:t>
            </a:r>
            <a:r>
              <a:rPr lang="en-US" baseline="0"/>
              <a:t>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products'!$B$3</c:f>
              <c:strCache>
                <c:ptCount val="1"/>
                <c:pt idx="0">
                  <c:v>Total</c:v>
                </c:pt>
              </c:strCache>
            </c:strRef>
          </c:tx>
          <c:spPr>
            <a:solidFill>
              <a:schemeClr val="accent1"/>
            </a:solidFill>
            <a:ln>
              <a:noFill/>
            </a:ln>
            <a:effectLst/>
            <a:sp3d/>
          </c:spPr>
          <c:invertIfNegative val="0"/>
          <c:cat>
            <c:strRef>
              <c:f>'top 5 products'!$A$4:$A$11</c:f>
              <c:strCache>
                <c:ptCount val="7"/>
                <c:pt idx="0">
                  <c:v>lamb chops</c:v>
                </c:pt>
                <c:pt idx="1">
                  <c:v>beef</c:v>
                </c:pt>
                <c:pt idx="2">
                  <c:v>liver</c:v>
                </c:pt>
                <c:pt idx="3">
                  <c:v>Chicken wings</c:v>
                </c:pt>
                <c:pt idx="4">
                  <c:v>apples</c:v>
                </c:pt>
                <c:pt idx="5">
                  <c:v>oranges</c:v>
                </c:pt>
                <c:pt idx="6">
                  <c:v>tomatoes</c:v>
                </c:pt>
              </c:strCache>
            </c:strRef>
          </c:cat>
          <c:val>
            <c:numRef>
              <c:f>'top 5 products'!$B$4:$B$11</c:f>
              <c:numCache>
                <c:formatCode>General</c:formatCode>
                <c:ptCount val="7"/>
                <c:pt idx="0">
                  <c:v>1132.5</c:v>
                </c:pt>
                <c:pt idx="1">
                  <c:v>500.5</c:v>
                </c:pt>
                <c:pt idx="2">
                  <c:v>376.25</c:v>
                </c:pt>
                <c:pt idx="3">
                  <c:v>364.80000000000007</c:v>
                </c:pt>
                <c:pt idx="4">
                  <c:v>319.5</c:v>
                </c:pt>
                <c:pt idx="5">
                  <c:v>276.75</c:v>
                </c:pt>
                <c:pt idx="6">
                  <c:v>162</c:v>
                </c:pt>
              </c:numCache>
            </c:numRef>
          </c:val>
          <c:extLst>
            <c:ext xmlns:c16="http://schemas.microsoft.com/office/drawing/2014/chart" uri="{C3380CC4-5D6E-409C-BE32-E72D297353CC}">
              <c16:uniqueId val="{00000000-3E61-46AE-8944-DA50AF15E091}"/>
            </c:ext>
          </c:extLst>
        </c:ser>
        <c:dLbls>
          <c:showLegendKey val="0"/>
          <c:showVal val="0"/>
          <c:showCatName val="0"/>
          <c:showSerName val="0"/>
          <c:showPercent val="0"/>
          <c:showBubbleSize val="0"/>
        </c:dLbls>
        <c:gapWidth val="150"/>
        <c:shape val="box"/>
        <c:axId val="1748466735"/>
        <c:axId val="1748473935"/>
        <c:axId val="0"/>
      </c:bar3DChart>
      <c:catAx>
        <c:axId val="1748466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73935"/>
        <c:crosses val="autoZero"/>
        <c:auto val="1"/>
        <c:lblAlgn val="ctr"/>
        <c:lblOffset val="100"/>
        <c:noMultiLvlLbl val="0"/>
      </c:catAx>
      <c:valAx>
        <c:axId val="1748473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6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[Retail_Profit_Dashboard_V1.xlsx]montly profit!PivotTable4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reporting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'montly profit'!$B$3</c:f>
              <c:strCache>
                <c:ptCount val="1"/>
                <c:pt idx="0">
                  <c:v>Total</c:v>
                </c:pt>
              </c:strCache>
            </c:strRef>
          </c:tx>
          <c:spPr>
            <a:solidFill>
              <a:schemeClr val="accent1"/>
            </a:solidFill>
            <a:ln>
              <a:noFill/>
            </a:ln>
            <a:effectLst/>
          </c:spPr>
          <c:invertIfNegative val="0"/>
          <c:cat>
            <c:multiLvlStrRef>
              <c:f>'montly profit'!$A$4:$A$11</c:f>
              <c:multiLvlStrCache>
                <c:ptCount val="3"/>
                <c:lvl>
                  <c:pt idx="0">
                    <c:v>Dec</c:v>
                  </c:pt>
                  <c:pt idx="1">
                    <c:v>Jan</c:v>
                  </c:pt>
                  <c:pt idx="2">
                    <c:v>Feb</c:v>
                  </c:pt>
                </c:lvl>
                <c:lvl>
                  <c:pt idx="0">
                    <c:v>Qtr4</c:v>
                  </c:pt>
                  <c:pt idx="1">
                    <c:v>Qtr1</c:v>
                  </c:pt>
                </c:lvl>
                <c:lvl>
                  <c:pt idx="0">
                    <c:v>2024</c:v>
                  </c:pt>
                  <c:pt idx="1">
                    <c:v>2025</c:v>
                  </c:pt>
                </c:lvl>
              </c:multiLvlStrCache>
            </c:multiLvlStrRef>
          </c:cat>
          <c:val>
            <c:numRef>
              <c:f>'montly profit'!$B$4:$B$11</c:f>
              <c:numCache>
                <c:formatCode>General</c:formatCode>
                <c:ptCount val="3"/>
                <c:pt idx="0">
                  <c:v>145.5</c:v>
                </c:pt>
                <c:pt idx="1">
                  <c:v>1878.4</c:v>
                </c:pt>
                <c:pt idx="2">
                  <c:v>1108.4000000000001</c:v>
                </c:pt>
              </c:numCache>
            </c:numRef>
          </c:val>
          <c:extLst>
            <c:ext xmlns:c16="http://schemas.microsoft.com/office/drawing/2014/chart" uri="{C3380CC4-5D6E-409C-BE32-E72D297353CC}">
              <c16:uniqueId val="{00000000-90CE-45CE-A7CB-A071D75B6636}"/>
            </c:ext>
          </c:extLst>
        </c:ser>
        <c:dLbls>
          <c:showLegendKey val="0"/>
          <c:showVal val="0"/>
          <c:showCatName val="0"/>
          <c:showSerName val="0"/>
          <c:showPercent val="0"/>
          <c:showBubbleSize val="0"/>
        </c:dLbls>
        <c:gapWidth val="182"/>
        <c:axId val="1748474895"/>
        <c:axId val="1748479695"/>
      </c:barChart>
      <c:catAx>
        <c:axId val="174847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79695"/>
        <c:crosses val="autoZero"/>
        <c:auto val="1"/>
        <c:lblAlgn val="ctr"/>
        <c:lblOffset val="100"/>
        <c:noMultiLvlLbl val="0"/>
      </c:catAx>
      <c:valAx>
        <c:axId val="1748479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7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[Retail_Profit_Dashboard_V1.xlsx]top 5 products!PivotTable5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profitable</a:t>
            </a:r>
            <a:r>
              <a:rPr lang="en-US" baseline="0"/>
              <a:t>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products'!$B$3</c:f>
              <c:strCache>
                <c:ptCount val="1"/>
                <c:pt idx="0">
                  <c:v>Total</c:v>
                </c:pt>
              </c:strCache>
            </c:strRef>
          </c:tx>
          <c:spPr>
            <a:solidFill>
              <a:schemeClr val="accent1"/>
            </a:solidFill>
            <a:ln>
              <a:noFill/>
            </a:ln>
            <a:effectLst/>
            <a:sp3d/>
          </c:spPr>
          <c:invertIfNegative val="0"/>
          <c:cat>
            <c:strRef>
              <c:f>'top 5 products'!$A$4:$A$11</c:f>
              <c:strCache>
                <c:ptCount val="7"/>
                <c:pt idx="0">
                  <c:v>lamb chops</c:v>
                </c:pt>
                <c:pt idx="1">
                  <c:v>beef</c:v>
                </c:pt>
                <c:pt idx="2">
                  <c:v>liver</c:v>
                </c:pt>
                <c:pt idx="3">
                  <c:v>Chicken wings</c:v>
                </c:pt>
                <c:pt idx="4">
                  <c:v>apples</c:v>
                </c:pt>
                <c:pt idx="5">
                  <c:v>oranges</c:v>
                </c:pt>
                <c:pt idx="6">
                  <c:v>tomatoes</c:v>
                </c:pt>
              </c:strCache>
            </c:strRef>
          </c:cat>
          <c:val>
            <c:numRef>
              <c:f>'top 5 products'!$B$4:$B$11</c:f>
              <c:numCache>
                <c:formatCode>General</c:formatCode>
                <c:ptCount val="7"/>
                <c:pt idx="0">
                  <c:v>1132.5</c:v>
                </c:pt>
                <c:pt idx="1">
                  <c:v>500.5</c:v>
                </c:pt>
                <c:pt idx="2">
                  <c:v>376.25</c:v>
                </c:pt>
                <c:pt idx="3">
                  <c:v>364.80000000000007</c:v>
                </c:pt>
                <c:pt idx="4">
                  <c:v>319.5</c:v>
                </c:pt>
                <c:pt idx="5">
                  <c:v>276.75</c:v>
                </c:pt>
                <c:pt idx="6">
                  <c:v>162</c:v>
                </c:pt>
              </c:numCache>
            </c:numRef>
          </c:val>
          <c:extLst>
            <c:ext xmlns:c16="http://schemas.microsoft.com/office/drawing/2014/chart" uri="{C3380CC4-5D6E-409C-BE32-E72D297353CC}">
              <c16:uniqueId val="{00000000-4DEC-49C4-9335-FB038FD22E9C}"/>
            </c:ext>
          </c:extLst>
        </c:ser>
        <c:dLbls>
          <c:showLegendKey val="0"/>
          <c:showVal val="0"/>
          <c:showCatName val="0"/>
          <c:showSerName val="0"/>
          <c:showPercent val="0"/>
          <c:showBubbleSize val="0"/>
        </c:dLbls>
        <c:gapWidth val="150"/>
        <c:shape val="box"/>
        <c:axId val="1748466735"/>
        <c:axId val="1748473935"/>
        <c:axId val="0"/>
      </c:bar3DChart>
      <c:catAx>
        <c:axId val="1748466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73935"/>
        <c:crosses val="autoZero"/>
        <c:auto val="1"/>
        <c:lblAlgn val="ctr"/>
        <c:lblOffset val="100"/>
        <c:noMultiLvlLbl val="0"/>
      </c:catAx>
      <c:valAx>
        <c:axId val="1748473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6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320675</xdr:colOff>
      <xdr:row>1</xdr:row>
      <xdr:rowOff>38100</xdr:rowOff>
    </xdr:from>
    <xdr:to>
      <xdr:col>10</xdr:col>
      <xdr:colOff>15875</xdr:colOff>
      <xdr:row>16</xdr:row>
      <xdr:rowOff>19050</xdr:rowOff>
    </xdr:to>
    <xdr:graphicFrame macro="">
      <xdr:nvGraphicFramePr>
        <xdr:cNvPr id="2" name="Chart 1">
          <a:extLst>
            <a:ext uri="{FF2B5EF4-FFF2-40B4-BE49-F238E27FC236}">
              <a16:creationId xmlns:a16="http://schemas.microsoft.com/office/drawing/2014/main" id="{C2BF3C65-6B8C-89A6-CE95-C930D0552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495300</xdr:colOff>
      <xdr:row>1</xdr:row>
      <xdr:rowOff>82550</xdr:rowOff>
    </xdr:from>
    <xdr:to>
      <xdr:col>16</xdr:col>
      <xdr:colOff>495300</xdr:colOff>
      <xdr:row>15</xdr:row>
      <xdr:rowOff>123822</xdr:rowOff>
    </xdr:to>
    <mc:AlternateContent xmlns:mc="http://schemas.openxmlformats.org/markup-compatibility/2006">
      <mc:Choice xmlns:a14="http://schemas.microsoft.com/office/drawing/2010/main" Requires="a14">
        <xdr:graphicFrame macro="">
          <xdr:nvGraphicFramePr>
            <xdr:cNvPr id="3" name="Date">
              <a:extLst>
                <a:ext uri="{FF2B5EF4-FFF2-40B4-BE49-F238E27FC236}">
                  <a16:creationId xmlns:a16="http://schemas.microsoft.com/office/drawing/2014/main" id="{21AF8A21-09B6-09D9-3098-5F2A01BF6F7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067800" y="266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317500</xdr:colOff>
      <xdr:row>1</xdr:row>
      <xdr:rowOff>107950</xdr:rowOff>
    </xdr:from>
    <xdr:to>
      <xdr:col>13</xdr:col>
      <xdr:colOff>317500</xdr:colOff>
      <xdr:row>15</xdr:row>
      <xdr:rowOff>149222</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9CBB92D9-238C-A3F6-72B4-FA790C0F5AF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061200" y="292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136525</xdr:colOff>
      <xdr:row>0</xdr:row>
      <xdr:rowOff>101600</xdr:rowOff>
    </xdr:from>
    <xdr:to>
      <xdr:col>9</xdr:col>
      <xdr:colOff>441325</xdr:colOff>
      <xdr:row>15</xdr:row>
      <xdr:rowOff>82550</xdr:rowOff>
    </xdr:to>
    <xdr:graphicFrame macro="">
      <xdr:nvGraphicFramePr>
        <xdr:cNvPr id="2" name="Chart 1">
          <a:extLst>
            <a:ext uri="{FF2B5EF4-FFF2-40B4-BE49-F238E27FC236}">
              <a16:creationId xmlns:a16="http://schemas.microsoft.com/office/drawing/2014/main" id="{AB126A70-DCBF-C48C-203A-A4415EB77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577850</xdr:colOff>
      <xdr:row>0</xdr:row>
      <xdr:rowOff>120650</xdr:rowOff>
    </xdr:from>
    <xdr:to>
      <xdr:col>15</xdr:col>
      <xdr:colOff>577850</xdr:colOff>
      <xdr:row>14</xdr:row>
      <xdr:rowOff>161922</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18052577-D7FB-7418-8C54-E835C82187A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540750" y="12065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520700</xdr:colOff>
      <xdr:row>0</xdr:row>
      <xdr:rowOff>95250</xdr:rowOff>
    </xdr:from>
    <xdr:to>
      <xdr:col>12</xdr:col>
      <xdr:colOff>520700</xdr:colOff>
      <xdr:row>14</xdr:row>
      <xdr:rowOff>136522</xdr:rowOff>
    </xdr:to>
    <mc:AlternateContent xmlns:mc="http://schemas.openxmlformats.org/markup-compatibility/2006">
      <mc:Choice xmlns:a14="http://schemas.microsoft.com/office/drawing/2010/main" Requires="a14">
        <xdr:graphicFrame macro="">
          <xdr:nvGraphicFramePr>
            <xdr:cNvPr id="4" name="unit Amount">
              <a:extLst>
                <a:ext uri="{FF2B5EF4-FFF2-40B4-BE49-F238E27FC236}">
                  <a16:creationId xmlns:a16="http://schemas.microsoft.com/office/drawing/2014/main" id="{50AC9988-AC1D-07BA-AAAB-94DFAC6F846C}"/>
                </a:ext>
              </a:extLst>
            </xdr:cNvPr>
            <xdr:cNvGraphicFramePr/>
          </xdr:nvGraphicFramePr>
          <xdr:xfrm>
            <a:off x="0" y="0"/>
            <a:ext cx="0" cy="0"/>
          </xdr:xfrm>
          <a:graphic>
            <a:graphicData uri="http://schemas.microsoft.com/office/drawing/2010/slicer">
              <sle:slicer xmlns:sle="http://schemas.microsoft.com/office/drawing/2010/slicer" name="unit Amount"/>
            </a:graphicData>
          </a:graphic>
        </xdr:graphicFrame>
      </mc:Choice>
      <mc:Fallback>
        <xdr:sp macro="" textlink="">
          <xdr:nvSpPr>
            <xdr:cNvPr id="0" name=""/>
            <xdr:cNvSpPr>
              <a:spLocks noTextEdit="1"/>
            </xdr:cNvSpPr>
          </xdr:nvSpPr>
          <xdr:spPr>
            <a:xfrm>
              <a:off x="6654800" y="9525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20894</xdr:colOff>
      <xdr:row>54</xdr:row>
      <xdr:rowOff>166329</xdr:rowOff>
    </xdr:from>
    <xdr:to>
      <xdr:col>11</xdr:col>
      <xdr:colOff>849533</xdr:colOff>
      <xdr:row>69</xdr:row>
      <xdr:rowOff>150601</xdr:rowOff>
    </xdr:to>
    <xdr:graphicFrame macro="">
      <xdr:nvGraphicFramePr>
        <xdr:cNvPr id="2" name="Chart 1">
          <a:extLst>
            <a:ext uri="{FF2B5EF4-FFF2-40B4-BE49-F238E27FC236}">
              <a16:creationId xmlns:a16="http://schemas.microsoft.com/office/drawing/2014/main" id="{020E4957-7251-4114-B672-BFC514A3A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1664931</xdr:colOff>
      <xdr:row>55</xdr:row>
      <xdr:rowOff>1412</xdr:rowOff>
    </xdr:from>
    <xdr:to>
      <xdr:col>3</xdr:col>
      <xdr:colOff>60359</xdr:colOff>
      <xdr:row>62</xdr:row>
      <xdr:rowOff>63502</xdr:rowOff>
    </xdr:to>
    <mc:AlternateContent xmlns:mc="http://schemas.openxmlformats.org/markup-compatibility/2006">
      <mc:Choice xmlns:a14="http://schemas.microsoft.com/office/drawing/2010/main" Requires="a14">
        <xdr:graphicFrame macro="">
          <xdr:nvGraphicFramePr>
            <xdr:cNvPr id="3" name="Category 1">
              <a:extLst>
                <a:ext uri="{FF2B5EF4-FFF2-40B4-BE49-F238E27FC236}">
                  <a16:creationId xmlns:a16="http://schemas.microsoft.com/office/drawing/2014/main" id="{54B902AD-3159-4ACA-A627-8716821599C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402350" y="10222864"/>
              <a:ext cx="1590912" cy="14652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1508637</xdr:colOff>
      <xdr:row>55</xdr:row>
      <xdr:rowOff>25400</xdr:rowOff>
    </xdr:from>
    <xdr:to>
      <xdr:col>4</xdr:col>
      <xdr:colOff>1118329</xdr:colOff>
      <xdr:row>62</xdr:row>
      <xdr:rowOff>67028</xdr:rowOff>
    </xdr:to>
    <mc:AlternateContent xmlns:mc="http://schemas.openxmlformats.org/markup-compatibility/2006">
      <mc:Choice xmlns:a14="http://schemas.microsoft.com/office/drawing/2010/main" Requires="a14">
        <xdr:graphicFrame macro="">
          <xdr:nvGraphicFramePr>
            <xdr:cNvPr id="4" name="Date 1">
              <a:extLst>
                <a:ext uri="{FF2B5EF4-FFF2-40B4-BE49-F238E27FC236}">
                  <a16:creationId xmlns:a16="http://schemas.microsoft.com/office/drawing/2014/main" id="{AAF2AB79-8065-4300-B7AA-8D9BEF747B86}"/>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3925734" y="10246852"/>
              <a:ext cx="1729772" cy="14447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78431</xdr:colOff>
      <xdr:row>70</xdr:row>
      <xdr:rowOff>180805</xdr:rowOff>
    </xdr:from>
    <xdr:to>
      <xdr:col>11</xdr:col>
      <xdr:colOff>918359</xdr:colOff>
      <xdr:row>85</xdr:row>
      <xdr:rowOff>64183</xdr:rowOff>
    </xdr:to>
    <xdr:graphicFrame macro="">
      <xdr:nvGraphicFramePr>
        <xdr:cNvPr id="5" name="Chart 4">
          <a:extLst>
            <a:ext uri="{FF2B5EF4-FFF2-40B4-BE49-F238E27FC236}">
              <a16:creationId xmlns:a16="http://schemas.microsoft.com/office/drawing/2014/main" id="{DF906681-F47C-4CFD-9824-76FD81D67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1437559</xdr:colOff>
      <xdr:row>70</xdr:row>
      <xdr:rowOff>176571</xdr:rowOff>
    </xdr:from>
    <xdr:to>
      <xdr:col>2</xdr:col>
      <xdr:colOff>1456039</xdr:colOff>
      <xdr:row>79</xdr:row>
      <xdr:rowOff>26083</xdr:rowOff>
    </xdr:to>
    <mc:AlternateContent xmlns:mc="http://schemas.openxmlformats.org/markup-compatibility/2006">
      <mc:Choice xmlns:a14="http://schemas.microsoft.com/office/drawing/2010/main" Requires="a14">
        <xdr:graphicFrame macro="">
          <xdr:nvGraphicFramePr>
            <xdr:cNvPr id="6" name="unit Amount 1">
              <a:extLst>
                <a:ext uri="{FF2B5EF4-FFF2-40B4-BE49-F238E27FC236}">
                  <a16:creationId xmlns:a16="http://schemas.microsoft.com/office/drawing/2014/main" id="{44D2560C-EF02-40F7-AFA1-F2267534B1B1}"/>
                </a:ext>
              </a:extLst>
            </xdr:cNvPr>
            <xdr:cNvGraphicFramePr/>
          </xdr:nvGraphicFramePr>
          <xdr:xfrm>
            <a:off x="0" y="0"/>
            <a:ext cx="0" cy="0"/>
          </xdr:xfrm>
          <a:graphic>
            <a:graphicData uri="http://schemas.microsoft.com/office/drawing/2010/slicer">
              <sle:slicer xmlns:sle="http://schemas.microsoft.com/office/drawing/2010/slicer" name="unit Amount 1"/>
            </a:graphicData>
          </a:graphic>
        </xdr:graphicFrame>
      </mc:Choice>
      <mc:Fallback>
        <xdr:sp macro="" textlink="">
          <xdr:nvSpPr>
            <xdr:cNvPr id="0" name=""/>
            <xdr:cNvSpPr>
              <a:spLocks noTextEdit="1"/>
            </xdr:cNvSpPr>
          </xdr:nvSpPr>
          <xdr:spPr>
            <a:xfrm>
              <a:off x="2174978" y="13276006"/>
              <a:ext cx="1698158" cy="16213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1371645</xdr:colOff>
      <xdr:row>70</xdr:row>
      <xdr:rowOff>143388</xdr:rowOff>
    </xdr:from>
    <xdr:to>
      <xdr:col>5</xdr:col>
      <xdr:colOff>2187</xdr:colOff>
      <xdr:row>79</xdr:row>
      <xdr:rowOff>21122</xdr:rowOff>
    </xdr:to>
    <mc:AlternateContent xmlns:mc="http://schemas.openxmlformats.org/markup-compatibility/2006">
      <mc:Choice xmlns:a14="http://schemas.microsoft.com/office/drawing/2010/main" Requires="a14">
        <xdr:graphicFrame macro="">
          <xdr:nvGraphicFramePr>
            <xdr:cNvPr id="7" name="Product 1">
              <a:extLst>
                <a:ext uri="{FF2B5EF4-FFF2-40B4-BE49-F238E27FC236}">
                  <a16:creationId xmlns:a16="http://schemas.microsoft.com/office/drawing/2014/main" id="{9172EB32-424C-41F6-A46C-20E5B97AF0B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3788742" y="13242823"/>
              <a:ext cx="1877235" cy="16495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es elwon" refreshedDate="45795.703230671294" createdVersion="8" refreshedVersion="8" minRefreshableVersion="3" recordCount="49" xr:uid="{7EBDF703-05F3-4FB0-A26E-7295F62DE0B3}">
  <cacheSource type="worksheet">
    <worksheetSource ref="A2:J51" sheet="sales data"/>
  </cacheSource>
  <cacheFields count="13">
    <cacheField name="Date" numFmtId="14">
      <sharedItems containsSemiMixedTypes="0" containsNonDate="0" containsDate="1" containsString="0" minDate="2024-12-29T00:00:00" maxDate="2025-02-16T00:00:00" count="49">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sharedItems>
      <fieldGroup par="12"/>
    </cacheField>
    <cacheField name="Product" numFmtId="0">
      <sharedItems count="7">
        <s v="Chicken wings"/>
        <s v="lamb chops"/>
        <s v="apples"/>
        <s v="oranges"/>
        <s v="liver"/>
        <s v="tomatoes"/>
        <s v="beef"/>
      </sharedItems>
    </cacheField>
    <cacheField name="unit Amount" numFmtId="0">
      <sharedItems count="3">
        <s v="1kg"/>
        <s v="1.5kg"/>
        <s v="1.6kg"/>
      </sharedItems>
    </cacheField>
    <cacheField name="Category" numFmtId="0">
      <sharedItems count="3">
        <s v="meat"/>
        <s v="fruit"/>
        <s v="veg"/>
      </sharedItems>
    </cacheField>
    <cacheField name="Units sold" numFmtId="0">
      <sharedItems containsSemiMixedTypes="0" containsString="0" containsNumber="1" containsInteger="1" minValue="12" maxValue="34"/>
    </cacheField>
    <cacheField name="Unit price (£)" numFmtId="0">
      <sharedItems containsSemiMixedTypes="0" containsString="0" containsNumber="1" minValue="1.5" maxValue="18.5"/>
    </cacheField>
    <cacheField name="cost per unit (£)" numFmtId="0">
      <sharedItems containsSemiMixedTypes="0" containsString="0" containsNumber="1" minValue="0.5" maxValue="10.5"/>
    </cacheField>
    <cacheField name="Total Revenue(£)" numFmtId="0">
      <sharedItems containsSemiMixedTypes="0" containsString="0" containsNumber="1" minValue="24" maxValue="629"/>
    </cacheField>
    <cacheField name="Total Cost(£)" numFmtId="0">
      <sharedItems containsSemiMixedTypes="0" containsString="0" containsNumber="1" minValue="8" maxValue="357"/>
    </cacheField>
    <cacheField name="profit (£)" numFmtId="0">
      <sharedItems containsSemiMixedTypes="0" containsString="0" containsNumber="1" minValue="15" maxValue="272" count="39">
        <n v="50"/>
        <n v="71.5"/>
        <n v="24"/>
        <n v="34.5"/>
        <n v="30"/>
        <n v="19"/>
        <n v="112"/>
        <n v="58"/>
        <n v="77"/>
        <n v="39"/>
        <n v="42"/>
        <n v="37.5"/>
        <n v="18"/>
        <n v="96"/>
        <n v="45.600000000000009"/>
        <n v="136"/>
        <n v="54"/>
        <n v="60.75"/>
        <n v="55.25"/>
        <n v="15"/>
        <n v="57.600000000000009"/>
        <n v="192"/>
        <n v="29.25"/>
        <n v="33.75"/>
        <n v="16.25"/>
        <n v="45.5"/>
        <n v="43.2"/>
        <n v="56.25"/>
        <n v="51.75"/>
        <n v="84.5"/>
        <n v="36.25"/>
        <n v="68.25"/>
        <n v="272"/>
        <n v="27"/>
        <n v="74.75"/>
        <n v="28.75"/>
        <n v="48.75"/>
        <n v="67.200000000000017"/>
        <n v="65.25"/>
      </sharedItems>
    </cacheField>
    <cacheField name="Months (Date)" numFmtId="0" databaseField="0">
      <fieldGroup base="0">
        <rangePr groupBy="months" startDate="2024-12-29T00:00:00" endDate="2025-02-16T00:00:00"/>
        <groupItems count="14">
          <s v="&lt;29/12/2024"/>
          <s v="Jan"/>
          <s v="Feb"/>
          <s v="Mar"/>
          <s v="Apr"/>
          <s v="May"/>
          <s v="Jun"/>
          <s v="Jul"/>
          <s v="Aug"/>
          <s v="Sep"/>
          <s v="Oct"/>
          <s v="Nov"/>
          <s v="Dec"/>
          <s v="&gt;16/02/2025"/>
        </groupItems>
      </fieldGroup>
    </cacheField>
    <cacheField name="Quarters (Date)" numFmtId="0" databaseField="0">
      <fieldGroup base="0">
        <rangePr groupBy="quarters" startDate="2024-12-29T00:00:00" endDate="2025-02-16T00:00:00"/>
        <groupItems count="6">
          <s v="&lt;29/12/2024"/>
          <s v="Qtr1"/>
          <s v="Qtr2"/>
          <s v="Qtr3"/>
          <s v="Qtr4"/>
          <s v="&gt;16/02/2025"/>
        </groupItems>
      </fieldGroup>
    </cacheField>
    <cacheField name="Years (Date)" numFmtId="0" databaseField="0">
      <fieldGroup base="0">
        <rangePr groupBy="years" startDate="2024-12-29T00:00:00" endDate="2025-02-16T00:00:00"/>
        <groupItems count="4">
          <s v="&lt;29/12/2024"/>
          <s v="2024"/>
          <s v="2025"/>
          <s v="&gt;16/02/2025"/>
        </groupItems>
      </fieldGroup>
    </cacheField>
  </cacheFields>
  <extLst>
    <ext xmlns:x14="http://schemas.microsoft.com/office/spreadsheetml/2009/9/main" uri="{725AE2AE-9491-48be-B2B4-4EB974FC3084}">
      <x14:pivotCacheDefinition pivotCacheId="319054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x v="0"/>
    <n v="25"/>
    <n v="3.5"/>
    <n v="1.5"/>
    <n v="87.5"/>
    <n v="37.5"/>
    <x v="0"/>
  </r>
  <r>
    <x v="1"/>
    <x v="1"/>
    <x v="0"/>
    <x v="0"/>
    <n v="13"/>
    <n v="13"/>
    <n v="7.5"/>
    <n v="169"/>
    <n v="97.5"/>
    <x v="1"/>
  </r>
  <r>
    <x v="2"/>
    <x v="2"/>
    <x v="0"/>
    <x v="1"/>
    <n v="16"/>
    <n v="2"/>
    <n v="0.5"/>
    <n v="32"/>
    <n v="8"/>
    <x v="2"/>
  </r>
  <r>
    <x v="3"/>
    <x v="3"/>
    <x v="0"/>
    <x v="1"/>
    <n v="23"/>
    <n v="2"/>
    <n v="0.5"/>
    <n v="46"/>
    <n v="11.5"/>
    <x v="3"/>
  </r>
  <r>
    <x v="4"/>
    <x v="4"/>
    <x v="0"/>
    <x v="0"/>
    <n v="12"/>
    <n v="4.5"/>
    <n v="2"/>
    <n v="54"/>
    <n v="24"/>
    <x v="4"/>
  </r>
  <r>
    <x v="5"/>
    <x v="5"/>
    <x v="0"/>
    <x v="2"/>
    <n v="19"/>
    <n v="1.5"/>
    <n v="0.5"/>
    <n v="28.5"/>
    <n v="9.5"/>
    <x v="5"/>
  </r>
  <r>
    <x v="6"/>
    <x v="6"/>
    <x v="0"/>
    <x v="0"/>
    <n v="28"/>
    <n v="8"/>
    <n v="4"/>
    <n v="224"/>
    <n v="112"/>
    <x v="6"/>
  </r>
  <r>
    <x v="7"/>
    <x v="0"/>
    <x v="0"/>
    <x v="0"/>
    <n v="29"/>
    <n v="3.5"/>
    <n v="1.5"/>
    <n v="101.5"/>
    <n v="43.5"/>
    <x v="7"/>
  </r>
  <r>
    <x v="8"/>
    <x v="1"/>
    <x v="0"/>
    <x v="0"/>
    <n v="14"/>
    <n v="13"/>
    <n v="7.5"/>
    <n v="182"/>
    <n v="105"/>
    <x v="8"/>
  </r>
  <r>
    <x v="9"/>
    <x v="2"/>
    <x v="0"/>
    <x v="1"/>
    <n v="26"/>
    <n v="2"/>
    <n v="0.5"/>
    <n v="52"/>
    <n v="13"/>
    <x v="9"/>
  </r>
  <r>
    <x v="10"/>
    <x v="3"/>
    <x v="0"/>
    <x v="1"/>
    <n v="28"/>
    <n v="2"/>
    <n v="0.5"/>
    <n v="56"/>
    <n v="14"/>
    <x v="10"/>
  </r>
  <r>
    <x v="11"/>
    <x v="4"/>
    <x v="0"/>
    <x v="0"/>
    <n v="15"/>
    <n v="4.5"/>
    <n v="2"/>
    <n v="67.5"/>
    <n v="30"/>
    <x v="11"/>
  </r>
  <r>
    <x v="12"/>
    <x v="5"/>
    <x v="0"/>
    <x v="2"/>
    <n v="18"/>
    <n v="1.5"/>
    <n v="0.5"/>
    <n v="27"/>
    <n v="9"/>
    <x v="12"/>
  </r>
  <r>
    <x v="13"/>
    <x v="6"/>
    <x v="0"/>
    <x v="0"/>
    <n v="24"/>
    <n v="8"/>
    <n v="4"/>
    <n v="192"/>
    <n v="96"/>
    <x v="13"/>
  </r>
  <r>
    <x v="14"/>
    <x v="0"/>
    <x v="1"/>
    <x v="0"/>
    <n v="19"/>
    <n v="4.4000000000000004"/>
    <n v="2"/>
    <n v="83.600000000000009"/>
    <n v="38"/>
    <x v="14"/>
  </r>
  <r>
    <x v="15"/>
    <x v="1"/>
    <x v="1"/>
    <x v="0"/>
    <n v="17"/>
    <n v="18.5"/>
    <n v="10.5"/>
    <n v="314.5"/>
    <n v="178.5"/>
    <x v="15"/>
  </r>
  <r>
    <x v="16"/>
    <x v="2"/>
    <x v="1"/>
    <x v="1"/>
    <n v="24"/>
    <n v="3"/>
    <n v="0.75"/>
    <n v="72"/>
    <n v="18"/>
    <x v="16"/>
  </r>
  <r>
    <x v="17"/>
    <x v="3"/>
    <x v="1"/>
    <x v="1"/>
    <n v="27"/>
    <n v="3"/>
    <n v="0.75"/>
    <n v="81"/>
    <n v="20.25"/>
    <x v="17"/>
  </r>
  <r>
    <x v="18"/>
    <x v="4"/>
    <x v="1"/>
    <x v="0"/>
    <n v="17"/>
    <n v="6"/>
    <n v="2.75"/>
    <n v="102"/>
    <n v="46.75"/>
    <x v="18"/>
  </r>
  <r>
    <x v="19"/>
    <x v="5"/>
    <x v="1"/>
    <x v="2"/>
    <n v="12"/>
    <n v="2"/>
    <n v="0.75"/>
    <n v="24"/>
    <n v="9"/>
    <x v="19"/>
  </r>
  <r>
    <x v="20"/>
    <x v="6"/>
    <x v="1"/>
    <x v="0"/>
    <n v="17"/>
    <n v="10"/>
    <n v="6.75"/>
    <n v="170"/>
    <n v="114.75"/>
    <x v="18"/>
  </r>
  <r>
    <x v="21"/>
    <x v="0"/>
    <x v="1"/>
    <x v="0"/>
    <n v="24"/>
    <n v="4.4000000000000004"/>
    <n v="2"/>
    <n v="105.60000000000001"/>
    <n v="48"/>
    <x v="20"/>
  </r>
  <r>
    <x v="22"/>
    <x v="1"/>
    <x v="1"/>
    <x v="0"/>
    <n v="24"/>
    <n v="18.5"/>
    <n v="10.5"/>
    <n v="444"/>
    <n v="252"/>
    <x v="21"/>
  </r>
  <r>
    <x v="23"/>
    <x v="2"/>
    <x v="1"/>
    <x v="1"/>
    <n v="13"/>
    <n v="3"/>
    <n v="0.75"/>
    <n v="39"/>
    <n v="9.75"/>
    <x v="22"/>
  </r>
  <r>
    <x v="24"/>
    <x v="3"/>
    <x v="1"/>
    <x v="1"/>
    <n v="15"/>
    <n v="3"/>
    <n v="0.75"/>
    <n v="45"/>
    <n v="11.25"/>
    <x v="23"/>
  </r>
  <r>
    <x v="25"/>
    <x v="4"/>
    <x v="1"/>
    <x v="0"/>
    <n v="17"/>
    <n v="6"/>
    <n v="2.75"/>
    <n v="102"/>
    <n v="46.75"/>
    <x v="18"/>
  </r>
  <r>
    <x v="26"/>
    <x v="5"/>
    <x v="1"/>
    <x v="2"/>
    <n v="13"/>
    <n v="2"/>
    <n v="0.75"/>
    <n v="26"/>
    <n v="9.75"/>
    <x v="24"/>
  </r>
  <r>
    <x v="27"/>
    <x v="6"/>
    <x v="1"/>
    <x v="0"/>
    <n v="14"/>
    <n v="10"/>
    <n v="6.75"/>
    <n v="140"/>
    <n v="94.5"/>
    <x v="25"/>
  </r>
  <r>
    <x v="28"/>
    <x v="0"/>
    <x v="1"/>
    <x v="0"/>
    <n v="18"/>
    <n v="4.4000000000000004"/>
    <n v="2"/>
    <n v="79.2"/>
    <n v="36"/>
    <x v="26"/>
  </r>
  <r>
    <x v="29"/>
    <x v="1"/>
    <x v="1"/>
    <x v="0"/>
    <n v="24"/>
    <n v="18.5"/>
    <n v="10.5"/>
    <n v="444"/>
    <n v="252"/>
    <x v="21"/>
  </r>
  <r>
    <x v="30"/>
    <x v="2"/>
    <x v="1"/>
    <x v="1"/>
    <n v="25"/>
    <n v="3"/>
    <n v="0.75"/>
    <n v="75"/>
    <n v="18.75"/>
    <x v="27"/>
  </r>
  <r>
    <x v="31"/>
    <x v="3"/>
    <x v="1"/>
    <x v="1"/>
    <n v="23"/>
    <n v="3"/>
    <n v="0.75"/>
    <n v="69"/>
    <n v="17.25"/>
    <x v="28"/>
  </r>
  <r>
    <x v="32"/>
    <x v="4"/>
    <x v="1"/>
    <x v="0"/>
    <n v="26"/>
    <n v="6"/>
    <n v="2.75"/>
    <n v="156"/>
    <n v="71.5"/>
    <x v="29"/>
  </r>
  <r>
    <x v="33"/>
    <x v="5"/>
    <x v="1"/>
    <x v="2"/>
    <n v="29"/>
    <n v="2"/>
    <n v="0.75"/>
    <n v="58"/>
    <n v="21.75"/>
    <x v="30"/>
  </r>
  <r>
    <x v="34"/>
    <x v="6"/>
    <x v="2"/>
    <x v="0"/>
    <n v="21"/>
    <n v="10"/>
    <n v="6.75"/>
    <n v="210"/>
    <n v="141.75"/>
    <x v="31"/>
  </r>
  <r>
    <x v="35"/>
    <x v="0"/>
    <x v="2"/>
    <x v="0"/>
    <n v="18"/>
    <n v="4.4000000000000004"/>
    <n v="2"/>
    <n v="79.2"/>
    <n v="36"/>
    <x v="26"/>
  </r>
  <r>
    <x v="36"/>
    <x v="1"/>
    <x v="2"/>
    <x v="0"/>
    <n v="34"/>
    <n v="18.5"/>
    <n v="10.5"/>
    <n v="629"/>
    <n v="357"/>
    <x v="32"/>
  </r>
  <r>
    <x v="37"/>
    <x v="2"/>
    <x v="2"/>
    <x v="1"/>
    <n v="23"/>
    <n v="3"/>
    <n v="0.75"/>
    <n v="69"/>
    <n v="17.25"/>
    <x v="28"/>
  </r>
  <r>
    <x v="38"/>
    <x v="3"/>
    <x v="2"/>
    <x v="1"/>
    <n v="12"/>
    <n v="3"/>
    <n v="0.75"/>
    <n v="36"/>
    <n v="9"/>
    <x v="33"/>
  </r>
  <r>
    <x v="39"/>
    <x v="4"/>
    <x v="2"/>
    <x v="0"/>
    <n v="23"/>
    <n v="6"/>
    <n v="2.75"/>
    <n v="138"/>
    <n v="63.25"/>
    <x v="34"/>
  </r>
  <r>
    <x v="40"/>
    <x v="5"/>
    <x v="2"/>
    <x v="2"/>
    <n v="23"/>
    <n v="2"/>
    <n v="0.75"/>
    <n v="46"/>
    <n v="17.25"/>
    <x v="35"/>
  </r>
  <r>
    <x v="41"/>
    <x v="6"/>
    <x v="2"/>
    <x v="0"/>
    <n v="15"/>
    <n v="10"/>
    <n v="6.75"/>
    <n v="150"/>
    <n v="101.25"/>
    <x v="36"/>
  </r>
  <r>
    <x v="42"/>
    <x v="0"/>
    <x v="2"/>
    <x v="0"/>
    <n v="28"/>
    <n v="4.4000000000000004"/>
    <n v="2"/>
    <n v="123.20000000000002"/>
    <n v="56"/>
    <x v="37"/>
  </r>
  <r>
    <x v="43"/>
    <x v="1"/>
    <x v="2"/>
    <x v="0"/>
    <n v="24"/>
    <n v="18.5"/>
    <n v="10.5"/>
    <n v="444"/>
    <n v="252"/>
    <x v="21"/>
  </r>
  <r>
    <x v="44"/>
    <x v="2"/>
    <x v="2"/>
    <x v="1"/>
    <n v="29"/>
    <n v="3"/>
    <n v="0.75"/>
    <n v="87"/>
    <n v="21.75"/>
    <x v="38"/>
  </r>
  <r>
    <x v="45"/>
    <x v="3"/>
    <x v="2"/>
    <x v="1"/>
    <n v="12"/>
    <n v="3"/>
    <n v="0.75"/>
    <n v="36"/>
    <n v="9"/>
    <x v="33"/>
  </r>
  <r>
    <x v="46"/>
    <x v="4"/>
    <x v="2"/>
    <x v="0"/>
    <n v="12"/>
    <n v="6"/>
    <n v="2.75"/>
    <n v="72"/>
    <n v="33"/>
    <x v="9"/>
  </r>
  <r>
    <x v="47"/>
    <x v="5"/>
    <x v="2"/>
    <x v="2"/>
    <n v="23"/>
    <n v="2"/>
    <n v="0.75"/>
    <n v="46"/>
    <n v="17.25"/>
    <x v="35"/>
  </r>
  <r>
    <x v="48"/>
    <x v="6"/>
    <x v="2"/>
    <x v="0"/>
    <n v="23"/>
    <n v="10"/>
    <n v="6.75"/>
    <n v="230"/>
    <n v="155.25"/>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10AFE9-6085-42A1-9BA4-0720E07B731F}"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3">
    <pivotField axis="axisRow" numFmtId="14"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items count="4">
        <item x="1"/>
        <item x="0"/>
        <item x="2"/>
        <item t="default"/>
      </items>
    </pivotField>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sd="0" x="2"/>
        <item sd="0" x="3"/>
        <item x="4"/>
        <item sd="0" x="5"/>
        <item t="default"/>
      </items>
    </pivotField>
    <pivotField axis="axisRow" showAll="0">
      <items count="5">
        <item sd="0" x="0"/>
        <item x="1"/>
        <item x="2"/>
        <item sd="0" x="3"/>
        <item t="default"/>
      </items>
    </pivotField>
  </pivotFields>
  <rowFields count="4">
    <field x="12"/>
    <field x="11"/>
    <field x="10"/>
    <field x="0"/>
  </rowFields>
  <rowItems count="8">
    <i>
      <x v="1"/>
    </i>
    <i r="1">
      <x v="4"/>
    </i>
    <i r="2">
      <x v="12"/>
    </i>
    <i>
      <x v="2"/>
    </i>
    <i r="1">
      <x v="1"/>
    </i>
    <i r="2">
      <x v="1"/>
    </i>
    <i r="2">
      <x v="2"/>
    </i>
    <i t="grand">
      <x/>
    </i>
  </rowItems>
  <colItems count="1">
    <i/>
  </colItems>
  <dataFields count="1">
    <dataField name="Sum of profit (£)"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D2118B-08DF-4893-9FA9-DBAAF8D40776}"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3">
    <pivotField numFmtId="14"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axis="axisRow" showAll="0" sortType="descending">
      <items count="8">
        <item x="2"/>
        <item x="6"/>
        <item x="0"/>
        <item x="1"/>
        <item x="4"/>
        <item x="3"/>
        <item x="5"/>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 showAll="0"/>
    <pivotField showAll="0"/>
    <pivotField showAll="0"/>
    <pivotField dataField="1" showAll="0">
      <items count="40">
        <item x="19"/>
        <item x="24"/>
        <item x="12"/>
        <item x="5"/>
        <item x="2"/>
        <item x="33"/>
        <item x="35"/>
        <item x="22"/>
        <item x="4"/>
        <item x="23"/>
        <item x="3"/>
        <item x="30"/>
        <item x="11"/>
        <item x="9"/>
        <item x="10"/>
        <item x="26"/>
        <item x="25"/>
        <item x="14"/>
        <item x="36"/>
        <item x="0"/>
        <item x="28"/>
        <item x="16"/>
        <item x="18"/>
        <item x="27"/>
        <item x="20"/>
        <item x="7"/>
        <item x="17"/>
        <item x="38"/>
        <item x="37"/>
        <item x="31"/>
        <item x="1"/>
        <item x="34"/>
        <item x="8"/>
        <item x="29"/>
        <item x="13"/>
        <item x="6"/>
        <item x="15"/>
        <item x="21"/>
        <item x="32"/>
        <item t="default"/>
      </items>
    </pivotField>
    <pivotField showAll="0" defaultSubtotal="0"/>
    <pivotField showAll="0" defaultSubtotal="0"/>
    <pivotField showAll="0" defaultSubtotal="0">
      <items count="4">
        <item x="0"/>
        <item x="1"/>
        <item x="2"/>
        <item x="3"/>
      </items>
    </pivotField>
  </pivotFields>
  <rowFields count="1">
    <field x="1"/>
  </rowFields>
  <rowItems count="8">
    <i>
      <x v="3"/>
    </i>
    <i>
      <x v="1"/>
    </i>
    <i>
      <x v="4"/>
    </i>
    <i>
      <x v="2"/>
    </i>
    <i>
      <x/>
    </i>
    <i>
      <x v="5"/>
    </i>
    <i>
      <x v="6"/>
    </i>
    <i t="grand">
      <x/>
    </i>
  </rowItems>
  <colItems count="1">
    <i/>
  </colItems>
  <dataFields count="1">
    <dataField name="Sum of profit (£)"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F624A5-302E-4BFF-8A9C-D1B9DD8D786B}"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72:G80" firstHeaderRow="1" firstDataRow="1" firstDataCol="1"/>
  <pivotFields count="13">
    <pivotField numFmtId="14"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axis="axisRow" showAll="0" sortType="descending">
      <items count="8">
        <item x="2"/>
        <item x="6"/>
        <item x="0"/>
        <item x="1"/>
        <item x="4"/>
        <item x="3"/>
        <item x="5"/>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 showAll="0"/>
    <pivotField showAll="0"/>
    <pivotField showAll="0"/>
    <pivotField dataField="1" showAll="0">
      <items count="40">
        <item x="19"/>
        <item x="24"/>
        <item x="12"/>
        <item x="5"/>
        <item x="2"/>
        <item x="33"/>
        <item x="35"/>
        <item x="22"/>
        <item x="4"/>
        <item x="23"/>
        <item x="3"/>
        <item x="30"/>
        <item x="11"/>
        <item x="9"/>
        <item x="10"/>
        <item x="26"/>
        <item x="25"/>
        <item x="14"/>
        <item x="36"/>
        <item x="0"/>
        <item x="28"/>
        <item x="16"/>
        <item x="18"/>
        <item x="27"/>
        <item x="20"/>
        <item x="7"/>
        <item x="17"/>
        <item x="38"/>
        <item x="37"/>
        <item x="31"/>
        <item x="1"/>
        <item x="34"/>
        <item x="8"/>
        <item x="29"/>
        <item x="13"/>
        <item x="6"/>
        <item x="15"/>
        <item x="21"/>
        <item x="32"/>
        <item t="default"/>
      </items>
    </pivotField>
    <pivotField showAll="0" defaultSubtotal="0"/>
    <pivotField showAll="0" defaultSubtotal="0"/>
    <pivotField showAll="0" defaultSubtotal="0">
      <items count="4">
        <item x="0"/>
        <item x="1"/>
        <item x="2"/>
        <item x="3"/>
      </items>
    </pivotField>
  </pivotFields>
  <rowFields count="1">
    <field x="1"/>
  </rowFields>
  <rowItems count="8">
    <i>
      <x v="3"/>
    </i>
    <i>
      <x v="1"/>
    </i>
    <i>
      <x v="4"/>
    </i>
    <i>
      <x v="2"/>
    </i>
    <i>
      <x/>
    </i>
    <i>
      <x v="5"/>
    </i>
    <i>
      <x v="6"/>
    </i>
    <i t="grand">
      <x/>
    </i>
  </rowItems>
  <colItems count="1">
    <i/>
  </colItems>
  <dataFields count="1">
    <dataField name="Sum of profit (£)"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410079-15E3-4532-A70D-837D5B100DFB}"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56:G64" firstHeaderRow="1" firstDataRow="1" firstDataCol="1"/>
  <pivotFields count="13">
    <pivotField axis="axisRow" numFmtId="14"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items count="4">
        <item x="1"/>
        <item x="0"/>
        <item x="2"/>
        <item t="default"/>
      </items>
    </pivotField>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sd="0" x="2"/>
        <item sd="0" x="3"/>
        <item x="4"/>
        <item sd="0" x="5"/>
        <item t="default"/>
      </items>
    </pivotField>
    <pivotField axis="axisRow" showAll="0">
      <items count="5">
        <item sd="0" x="0"/>
        <item x="1"/>
        <item x="2"/>
        <item sd="0" x="3"/>
        <item t="default"/>
      </items>
    </pivotField>
  </pivotFields>
  <rowFields count="4">
    <field x="12"/>
    <field x="11"/>
    <field x="10"/>
    <field x="0"/>
  </rowFields>
  <rowItems count="8">
    <i>
      <x v="1"/>
    </i>
    <i r="1">
      <x v="4"/>
    </i>
    <i r="2">
      <x v="12"/>
    </i>
    <i>
      <x v="2"/>
    </i>
    <i r="1">
      <x v="1"/>
    </i>
    <i r="2">
      <x v="1"/>
    </i>
    <i r="2">
      <x v="2"/>
    </i>
    <i t="grand">
      <x/>
    </i>
  </rowItems>
  <colItems count="1">
    <i/>
  </colItems>
  <dataFields count="1">
    <dataField name="Sum of profit (£)"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B9D181F-D3EF-473B-BEEB-F05D04A9051A}" sourceName="Date">
  <pivotTables>
    <pivotTable tabId="3" name="PivotTable4"/>
    <pivotTable tabId="1" name="PivotTable8"/>
  </pivotTables>
  <data>
    <tabular pivotCacheId="319054446">
      <items count="4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C462B8D-E0C5-445A-9179-940D184BC801}" sourceName="Category">
  <pivotTables>
    <pivotTable tabId="3" name="PivotTable4"/>
    <pivotTable tabId="1" name="PivotTable8"/>
  </pivotTables>
  <data>
    <tabular pivotCacheId="31905444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43DAC65-8551-4879-A78B-9E73E9964B29}" sourceName="Product">
  <pivotTables>
    <pivotTable tabId="4" name="PivotTable5"/>
    <pivotTable tabId="1" name="PivotTable9"/>
  </pivotTables>
  <data>
    <tabular pivotCacheId="319054446">
      <items count="7">
        <i x="2" s="1"/>
        <i x="6" s="1"/>
        <i x="0" s="1"/>
        <i x="1" s="1"/>
        <i x="4" s="1"/>
        <i x="3"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_Amount" xr10:uid="{BD527BF3-9D14-49B2-9D70-3DE731CF9026}" sourceName="unit Amount">
  <pivotTables>
    <pivotTable tabId="4" name="PivotTable5"/>
    <pivotTable tabId="1" name="PivotTable9"/>
  </pivotTables>
  <data>
    <tabular pivotCacheId="31905444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C942430F-8084-4F93-B1B1-D838D0F10D0B}" cache="Slicer_Date" caption="Date" rowHeight="251883"/>
  <slicer name="Category" xr10:uid="{4606105A-9107-439A-A9C8-A2D3BF3F1019}" cache="Slicer_Category" caption="Catego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971B55F-09C6-4661-B27B-50583D3C02F1}" cache="Slicer_Product" caption="Product" rowHeight="251883"/>
  <slicer name="unit Amount" xr10:uid="{17EA78CD-9EAC-45DC-9405-AF0FCBCF168E}" cache="Slicer_unit_Amount" caption="unit Amoun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9F8B7F2-C755-48BD-A9ED-7A136113CAA0}" cache="Slicer_Date" caption="Date" rowHeight="251883"/>
  <slicer name="Category 1" xr10:uid="{B5F6F992-9F05-4512-86DD-F667F28CD92F}" cache="Slicer_Category" caption="Category" rowHeight="251883"/>
  <slicer name="Product 1" xr10:uid="{7F9C6ABB-06C2-4B2E-A08D-00E461A38969}" cache="Slicer_Product" caption="Product" startItem="3" rowHeight="251883"/>
  <slicer name="unit Amount 1" xr10:uid="{142250FE-4E29-4D86-96CA-772128E434CA}" cache="Slicer_unit_Amount" caption="unit Amoun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2069D-01A1-4D84-83ED-12E1CD4BB194}">
  <dimension ref="A3:B11"/>
  <sheetViews>
    <sheetView workbookViewId="0">
      <selection activeCell="A3" sqref="A3:B11"/>
    </sheetView>
  </sheetViews>
  <sheetFormatPr defaultRowHeight="14.5" x14ac:dyDescent="0.35"/>
  <cols>
    <col min="1" max="1" width="12.453125" bestFit="1" customWidth="1"/>
    <col min="2" max="2" width="14.26953125" bestFit="1" customWidth="1"/>
  </cols>
  <sheetData>
    <row r="3" spans="1:2" x14ac:dyDescent="0.35">
      <c r="A3" s="3" t="s">
        <v>28</v>
      </c>
      <c r="B3" t="s">
        <v>37</v>
      </c>
    </row>
    <row r="4" spans="1:2" x14ac:dyDescent="0.35">
      <c r="A4" s="4" t="s">
        <v>30</v>
      </c>
      <c r="B4" s="2">
        <v>145.5</v>
      </c>
    </row>
    <row r="5" spans="1:2" x14ac:dyDescent="0.35">
      <c r="A5" s="5" t="s">
        <v>35</v>
      </c>
      <c r="B5" s="2">
        <v>145.5</v>
      </c>
    </row>
    <row r="6" spans="1:2" x14ac:dyDescent="0.35">
      <c r="A6" s="6" t="s">
        <v>32</v>
      </c>
      <c r="B6" s="2">
        <v>145.5</v>
      </c>
    </row>
    <row r="7" spans="1:2" x14ac:dyDescent="0.35">
      <c r="A7" s="4" t="s">
        <v>31</v>
      </c>
      <c r="B7" s="2">
        <v>2986.8</v>
      </c>
    </row>
    <row r="8" spans="1:2" x14ac:dyDescent="0.35">
      <c r="A8" s="5" t="s">
        <v>36</v>
      </c>
      <c r="B8" s="2">
        <v>2986.8</v>
      </c>
    </row>
    <row r="9" spans="1:2" x14ac:dyDescent="0.35">
      <c r="A9" s="6" t="s">
        <v>33</v>
      </c>
      <c r="B9" s="2">
        <v>1878.4</v>
      </c>
    </row>
    <row r="10" spans="1:2" x14ac:dyDescent="0.35">
      <c r="A10" s="6" t="s">
        <v>34</v>
      </c>
      <c r="B10" s="2">
        <v>1108.4000000000001</v>
      </c>
    </row>
    <row r="11" spans="1:2" x14ac:dyDescent="0.35">
      <c r="A11" s="4" t="s">
        <v>29</v>
      </c>
      <c r="B11" s="2">
        <v>3132.3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A67CA-D25E-4CEC-ADC6-7D60212B8F29}">
  <dimension ref="A3:B11"/>
  <sheetViews>
    <sheetView workbookViewId="0">
      <selection activeCell="A3" sqref="A3:B11"/>
    </sheetView>
  </sheetViews>
  <sheetFormatPr defaultRowHeight="14.5" x14ac:dyDescent="0.35"/>
  <cols>
    <col min="1" max="1" width="12.453125" bestFit="1" customWidth="1"/>
    <col min="2" max="2" width="14.26953125" bestFit="1" customWidth="1"/>
  </cols>
  <sheetData>
    <row r="3" spans="1:2" x14ac:dyDescent="0.35">
      <c r="A3" s="3" t="s">
        <v>28</v>
      </c>
      <c r="B3" t="s">
        <v>37</v>
      </c>
    </row>
    <row r="4" spans="1:2" x14ac:dyDescent="0.35">
      <c r="A4" s="4" t="s">
        <v>8</v>
      </c>
      <c r="B4" s="2">
        <v>1132.5</v>
      </c>
    </row>
    <row r="5" spans="1:2" x14ac:dyDescent="0.35">
      <c r="A5" s="4" t="s">
        <v>13</v>
      </c>
      <c r="B5" s="2">
        <v>500.5</v>
      </c>
    </row>
    <row r="6" spans="1:2" x14ac:dyDescent="0.35">
      <c r="A6" s="4" t="s">
        <v>11</v>
      </c>
      <c r="B6" s="2">
        <v>376.25</v>
      </c>
    </row>
    <row r="7" spans="1:2" x14ac:dyDescent="0.35">
      <c r="A7" s="4" t="s">
        <v>12</v>
      </c>
      <c r="B7" s="2">
        <v>364.80000000000007</v>
      </c>
    </row>
    <row r="8" spans="1:2" x14ac:dyDescent="0.35">
      <c r="A8" s="4" t="s">
        <v>9</v>
      </c>
      <c r="B8" s="2">
        <v>319.5</v>
      </c>
    </row>
    <row r="9" spans="1:2" x14ac:dyDescent="0.35">
      <c r="A9" s="4" t="s">
        <v>10</v>
      </c>
      <c r="B9" s="2">
        <v>276.75</v>
      </c>
    </row>
    <row r="10" spans="1:2" x14ac:dyDescent="0.35">
      <c r="A10" s="4" t="s">
        <v>7</v>
      </c>
      <c r="B10" s="2">
        <v>162</v>
      </c>
    </row>
    <row r="11" spans="1:2" x14ac:dyDescent="0.35">
      <c r="A11" s="4" t="s">
        <v>29</v>
      </c>
      <c r="B11" s="2">
        <v>3132.3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626-C4D6-4D65-8591-3AEB2E7E32E9}">
  <dimension ref="A1:J80"/>
  <sheetViews>
    <sheetView tabSelected="1" zoomScale="62" zoomScaleNormal="62" workbookViewId="0">
      <selection activeCell="Q64" sqref="Q64"/>
    </sheetView>
  </sheetViews>
  <sheetFormatPr defaultRowHeight="14.5" x14ac:dyDescent="0.35"/>
  <cols>
    <col min="1" max="1" width="10.54296875" customWidth="1"/>
    <col min="2" max="2" width="24.08984375" customWidth="1"/>
    <col min="3" max="3" width="21.6328125" customWidth="1"/>
    <col min="4" max="4" width="8.6328125" customWidth="1"/>
    <col min="5" max="5" width="16.1796875" customWidth="1"/>
    <col min="6" max="6" width="18.81640625" bestFit="1" customWidth="1"/>
    <col min="7" max="7" width="20.26953125" customWidth="1"/>
    <col min="8" max="9" width="14.90625" customWidth="1"/>
    <col min="10" max="10" width="15" customWidth="1"/>
    <col min="12" max="12" width="14.54296875" customWidth="1"/>
    <col min="13" max="13" width="14" customWidth="1"/>
  </cols>
  <sheetData>
    <row r="1" spans="1:10" ht="21" x14ac:dyDescent="0.5">
      <c r="A1" s="9" t="s">
        <v>24</v>
      </c>
      <c r="B1" s="9"/>
      <c r="C1" s="9"/>
      <c r="D1" s="9" t="s">
        <v>25</v>
      </c>
      <c r="E1" s="9"/>
      <c r="F1" s="9" t="s">
        <v>26</v>
      </c>
    </row>
    <row r="2" spans="1:10" x14ac:dyDescent="0.35">
      <c r="A2" t="s">
        <v>0</v>
      </c>
      <c r="B2" t="s">
        <v>1</v>
      </c>
      <c r="C2" t="s">
        <v>18</v>
      </c>
      <c r="D2" t="s">
        <v>2</v>
      </c>
      <c r="E2" t="s">
        <v>3</v>
      </c>
      <c r="F2" t="s">
        <v>4</v>
      </c>
      <c r="G2" t="s">
        <v>5</v>
      </c>
      <c r="H2" t="s">
        <v>19</v>
      </c>
      <c r="I2" t="s">
        <v>20</v>
      </c>
      <c r="J2" t="s">
        <v>21</v>
      </c>
    </row>
    <row r="3" spans="1:10" x14ac:dyDescent="0.35">
      <c r="A3" s="1">
        <v>45655</v>
      </c>
      <c r="B3" t="s">
        <v>12</v>
      </c>
      <c r="C3" t="s">
        <v>17</v>
      </c>
      <c r="D3" t="s">
        <v>14</v>
      </c>
      <c r="E3">
        <v>25</v>
      </c>
      <c r="F3">
        <v>3.5</v>
      </c>
      <c r="G3">
        <v>1.5</v>
      </c>
      <c r="H3">
        <f>E3*F3</f>
        <v>87.5</v>
      </c>
      <c r="I3">
        <f>E3*G3</f>
        <v>37.5</v>
      </c>
      <c r="J3">
        <f>H3-I3</f>
        <v>50</v>
      </c>
    </row>
    <row r="4" spans="1:10" x14ac:dyDescent="0.35">
      <c r="A4" s="1">
        <v>45656</v>
      </c>
      <c r="B4" t="s">
        <v>8</v>
      </c>
      <c r="C4" t="s">
        <v>17</v>
      </c>
      <c r="D4" t="s">
        <v>14</v>
      </c>
      <c r="E4">
        <v>13</v>
      </c>
      <c r="F4">
        <v>13</v>
      </c>
      <c r="G4">
        <v>7.5</v>
      </c>
      <c r="H4">
        <f t="shared" ref="H4:H51" si="0">E4*F4</f>
        <v>169</v>
      </c>
      <c r="I4">
        <f t="shared" ref="I4:I51" si="1">E4*G4</f>
        <v>97.5</v>
      </c>
      <c r="J4">
        <f t="shared" ref="J4:J51" si="2">H4-I4</f>
        <v>71.5</v>
      </c>
    </row>
    <row r="5" spans="1:10" x14ac:dyDescent="0.35">
      <c r="A5" s="1">
        <v>45657</v>
      </c>
      <c r="B5" t="s">
        <v>9</v>
      </c>
      <c r="C5" t="s">
        <v>17</v>
      </c>
      <c r="D5" t="s">
        <v>15</v>
      </c>
      <c r="E5">
        <v>16</v>
      </c>
      <c r="F5">
        <v>2</v>
      </c>
      <c r="G5">
        <v>0.5</v>
      </c>
      <c r="H5">
        <f t="shared" si="0"/>
        <v>32</v>
      </c>
      <c r="I5">
        <f t="shared" si="1"/>
        <v>8</v>
      </c>
      <c r="J5">
        <f t="shared" si="2"/>
        <v>24</v>
      </c>
    </row>
    <row r="6" spans="1:10" x14ac:dyDescent="0.35">
      <c r="A6" s="1">
        <v>45658</v>
      </c>
      <c r="B6" t="s">
        <v>10</v>
      </c>
      <c r="C6" t="s">
        <v>17</v>
      </c>
      <c r="D6" t="s">
        <v>15</v>
      </c>
      <c r="E6">
        <v>23</v>
      </c>
      <c r="F6">
        <v>2</v>
      </c>
      <c r="G6">
        <v>0.5</v>
      </c>
      <c r="H6">
        <f t="shared" si="0"/>
        <v>46</v>
      </c>
      <c r="I6">
        <f t="shared" si="1"/>
        <v>11.5</v>
      </c>
      <c r="J6">
        <f t="shared" si="2"/>
        <v>34.5</v>
      </c>
    </row>
    <row r="7" spans="1:10" x14ac:dyDescent="0.35">
      <c r="A7" s="1">
        <v>45659</v>
      </c>
      <c r="B7" t="s">
        <v>11</v>
      </c>
      <c r="C7" t="s">
        <v>17</v>
      </c>
      <c r="D7" t="s">
        <v>14</v>
      </c>
      <c r="E7">
        <v>12</v>
      </c>
      <c r="F7">
        <v>4.5</v>
      </c>
      <c r="G7">
        <v>2</v>
      </c>
      <c r="H7">
        <f t="shared" si="0"/>
        <v>54</v>
      </c>
      <c r="I7">
        <f t="shared" si="1"/>
        <v>24</v>
      </c>
      <c r="J7">
        <f t="shared" si="2"/>
        <v>30</v>
      </c>
    </row>
    <row r="8" spans="1:10" x14ac:dyDescent="0.35">
      <c r="A8" s="1">
        <v>45660</v>
      </c>
      <c r="B8" t="s">
        <v>7</v>
      </c>
      <c r="C8" t="s">
        <v>17</v>
      </c>
      <c r="D8" t="s">
        <v>16</v>
      </c>
      <c r="E8">
        <v>19</v>
      </c>
      <c r="F8">
        <v>1.5</v>
      </c>
      <c r="G8">
        <v>0.5</v>
      </c>
      <c r="H8">
        <f t="shared" si="0"/>
        <v>28.5</v>
      </c>
      <c r="I8">
        <f t="shared" si="1"/>
        <v>9.5</v>
      </c>
      <c r="J8">
        <f t="shared" si="2"/>
        <v>19</v>
      </c>
    </row>
    <row r="9" spans="1:10" x14ac:dyDescent="0.35">
      <c r="A9" s="1">
        <v>45661</v>
      </c>
      <c r="B9" t="s">
        <v>13</v>
      </c>
      <c r="C9" t="s">
        <v>17</v>
      </c>
      <c r="D9" t="s">
        <v>14</v>
      </c>
      <c r="E9">
        <v>28</v>
      </c>
      <c r="F9">
        <v>8</v>
      </c>
      <c r="G9">
        <v>4</v>
      </c>
      <c r="H9">
        <f t="shared" si="0"/>
        <v>224</v>
      </c>
      <c r="I9">
        <f t="shared" si="1"/>
        <v>112</v>
      </c>
      <c r="J9">
        <f t="shared" si="2"/>
        <v>112</v>
      </c>
    </row>
    <row r="10" spans="1:10" x14ac:dyDescent="0.35">
      <c r="A10" s="1">
        <v>45662</v>
      </c>
      <c r="B10" t="s">
        <v>6</v>
      </c>
      <c r="C10" t="s">
        <v>17</v>
      </c>
      <c r="D10" t="s">
        <v>14</v>
      </c>
      <c r="E10">
        <v>29</v>
      </c>
      <c r="F10">
        <v>3.5</v>
      </c>
      <c r="G10">
        <v>1.5</v>
      </c>
      <c r="H10">
        <f t="shared" si="0"/>
        <v>101.5</v>
      </c>
      <c r="I10">
        <f t="shared" si="1"/>
        <v>43.5</v>
      </c>
      <c r="J10">
        <f t="shared" si="2"/>
        <v>58</v>
      </c>
    </row>
    <row r="11" spans="1:10" x14ac:dyDescent="0.35">
      <c r="A11" s="1">
        <v>45663</v>
      </c>
      <c r="B11" t="s">
        <v>8</v>
      </c>
      <c r="C11" t="s">
        <v>17</v>
      </c>
      <c r="D11" t="s">
        <v>14</v>
      </c>
      <c r="E11">
        <v>14</v>
      </c>
      <c r="F11">
        <v>13</v>
      </c>
      <c r="G11">
        <v>7.5</v>
      </c>
      <c r="H11">
        <f t="shared" si="0"/>
        <v>182</v>
      </c>
      <c r="I11">
        <f t="shared" si="1"/>
        <v>105</v>
      </c>
      <c r="J11">
        <f t="shared" si="2"/>
        <v>77</v>
      </c>
    </row>
    <row r="12" spans="1:10" x14ac:dyDescent="0.35">
      <c r="A12" s="1">
        <v>45664</v>
      </c>
      <c r="B12" t="s">
        <v>9</v>
      </c>
      <c r="C12" t="s">
        <v>17</v>
      </c>
      <c r="D12" t="s">
        <v>15</v>
      </c>
      <c r="E12">
        <v>26</v>
      </c>
      <c r="F12">
        <v>2</v>
      </c>
      <c r="G12">
        <v>0.5</v>
      </c>
      <c r="H12">
        <f t="shared" si="0"/>
        <v>52</v>
      </c>
      <c r="I12">
        <f t="shared" si="1"/>
        <v>13</v>
      </c>
      <c r="J12">
        <f t="shared" si="2"/>
        <v>39</v>
      </c>
    </row>
    <row r="13" spans="1:10" x14ac:dyDescent="0.35">
      <c r="A13" s="1">
        <v>45665</v>
      </c>
      <c r="B13" t="s">
        <v>10</v>
      </c>
      <c r="C13" t="s">
        <v>17</v>
      </c>
      <c r="D13" t="s">
        <v>15</v>
      </c>
      <c r="E13">
        <v>28</v>
      </c>
      <c r="F13">
        <v>2</v>
      </c>
      <c r="G13">
        <v>0.5</v>
      </c>
      <c r="H13">
        <f t="shared" si="0"/>
        <v>56</v>
      </c>
      <c r="I13">
        <f t="shared" si="1"/>
        <v>14</v>
      </c>
      <c r="J13">
        <f t="shared" si="2"/>
        <v>42</v>
      </c>
    </row>
    <row r="14" spans="1:10" x14ac:dyDescent="0.35">
      <c r="A14" s="1">
        <v>45666</v>
      </c>
      <c r="B14" t="s">
        <v>11</v>
      </c>
      <c r="C14" t="s">
        <v>17</v>
      </c>
      <c r="D14" t="s">
        <v>14</v>
      </c>
      <c r="E14">
        <v>15</v>
      </c>
      <c r="F14">
        <v>4.5</v>
      </c>
      <c r="G14">
        <v>2</v>
      </c>
      <c r="H14">
        <f t="shared" si="0"/>
        <v>67.5</v>
      </c>
      <c r="I14">
        <f t="shared" si="1"/>
        <v>30</v>
      </c>
      <c r="J14">
        <f t="shared" si="2"/>
        <v>37.5</v>
      </c>
    </row>
    <row r="15" spans="1:10" x14ac:dyDescent="0.35">
      <c r="A15" s="1">
        <v>45667</v>
      </c>
      <c r="B15" t="s">
        <v>7</v>
      </c>
      <c r="C15" t="s">
        <v>17</v>
      </c>
      <c r="D15" t="s">
        <v>16</v>
      </c>
      <c r="E15">
        <v>18</v>
      </c>
      <c r="F15">
        <v>1.5</v>
      </c>
      <c r="G15">
        <v>0.5</v>
      </c>
      <c r="H15">
        <f t="shared" si="0"/>
        <v>27</v>
      </c>
      <c r="I15">
        <f t="shared" si="1"/>
        <v>9</v>
      </c>
      <c r="J15">
        <f t="shared" si="2"/>
        <v>18</v>
      </c>
    </row>
    <row r="16" spans="1:10" x14ac:dyDescent="0.35">
      <c r="A16" s="1">
        <v>45668</v>
      </c>
      <c r="B16" t="s">
        <v>13</v>
      </c>
      <c r="C16" t="s">
        <v>17</v>
      </c>
      <c r="D16" t="s">
        <v>14</v>
      </c>
      <c r="E16">
        <v>24</v>
      </c>
      <c r="F16">
        <v>8</v>
      </c>
      <c r="G16">
        <v>4</v>
      </c>
      <c r="H16">
        <f t="shared" si="0"/>
        <v>192</v>
      </c>
      <c r="I16">
        <f t="shared" si="1"/>
        <v>96</v>
      </c>
      <c r="J16">
        <f t="shared" si="2"/>
        <v>96</v>
      </c>
    </row>
    <row r="17" spans="1:10" x14ac:dyDescent="0.35">
      <c r="A17" s="1">
        <v>45669</v>
      </c>
      <c r="B17" t="s">
        <v>12</v>
      </c>
      <c r="C17" t="s">
        <v>22</v>
      </c>
      <c r="D17" t="s">
        <v>14</v>
      </c>
      <c r="E17">
        <v>19</v>
      </c>
      <c r="F17">
        <v>4.4000000000000004</v>
      </c>
      <c r="G17">
        <v>2</v>
      </c>
      <c r="H17">
        <f t="shared" si="0"/>
        <v>83.600000000000009</v>
      </c>
      <c r="I17">
        <f t="shared" si="1"/>
        <v>38</v>
      </c>
      <c r="J17">
        <f t="shared" si="2"/>
        <v>45.600000000000009</v>
      </c>
    </row>
    <row r="18" spans="1:10" x14ac:dyDescent="0.35">
      <c r="A18" s="1">
        <v>45670</v>
      </c>
      <c r="B18" t="s">
        <v>8</v>
      </c>
      <c r="C18" t="s">
        <v>22</v>
      </c>
      <c r="D18" t="s">
        <v>14</v>
      </c>
      <c r="E18">
        <v>17</v>
      </c>
      <c r="F18">
        <v>18.5</v>
      </c>
      <c r="G18">
        <v>10.5</v>
      </c>
      <c r="H18">
        <f t="shared" si="0"/>
        <v>314.5</v>
      </c>
      <c r="I18">
        <f t="shared" si="1"/>
        <v>178.5</v>
      </c>
      <c r="J18">
        <f t="shared" si="2"/>
        <v>136</v>
      </c>
    </row>
    <row r="19" spans="1:10" x14ac:dyDescent="0.35">
      <c r="A19" s="1">
        <v>45671</v>
      </c>
      <c r="B19" t="s">
        <v>9</v>
      </c>
      <c r="C19" t="s">
        <v>22</v>
      </c>
      <c r="D19" t="s">
        <v>15</v>
      </c>
      <c r="E19">
        <v>24</v>
      </c>
      <c r="F19">
        <v>3</v>
      </c>
      <c r="G19">
        <v>0.75</v>
      </c>
      <c r="H19">
        <f t="shared" si="0"/>
        <v>72</v>
      </c>
      <c r="I19">
        <f t="shared" si="1"/>
        <v>18</v>
      </c>
      <c r="J19">
        <f t="shared" si="2"/>
        <v>54</v>
      </c>
    </row>
    <row r="20" spans="1:10" x14ac:dyDescent="0.35">
      <c r="A20" s="1">
        <v>45672</v>
      </c>
      <c r="B20" t="s">
        <v>10</v>
      </c>
      <c r="C20" t="s">
        <v>22</v>
      </c>
      <c r="D20" t="s">
        <v>15</v>
      </c>
      <c r="E20">
        <v>27</v>
      </c>
      <c r="F20">
        <v>3</v>
      </c>
      <c r="G20">
        <v>0.75</v>
      </c>
      <c r="H20">
        <f t="shared" si="0"/>
        <v>81</v>
      </c>
      <c r="I20">
        <f t="shared" si="1"/>
        <v>20.25</v>
      </c>
      <c r="J20">
        <f t="shared" si="2"/>
        <v>60.75</v>
      </c>
    </row>
    <row r="21" spans="1:10" x14ac:dyDescent="0.35">
      <c r="A21" s="1">
        <v>45673</v>
      </c>
      <c r="B21" t="s">
        <v>11</v>
      </c>
      <c r="C21" t="s">
        <v>22</v>
      </c>
      <c r="D21" t="s">
        <v>14</v>
      </c>
      <c r="E21">
        <v>17</v>
      </c>
      <c r="F21">
        <v>6</v>
      </c>
      <c r="G21">
        <v>2.75</v>
      </c>
      <c r="H21">
        <f t="shared" si="0"/>
        <v>102</v>
      </c>
      <c r="I21">
        <f t="shared" si="1"/>
        <v>46.75</v>
      </c>
      <c r="J21">
        <f t="shared" si="2"/>
        <v>55.25</v>
      </c>
    </row>
    <row r="22" spans="1:10" x14ac:dyDescent="0.35">
      <c r="A22" s="1">
        <v>45674</v>
      </c>
      <c r="B22" t="s">
        <v>7</v>
      </c>
      <c r="C22" t="s">
        <v>22</v>
      </c>
      <c r="D22" t="s">
        <v>16</v>
      </c>
      <c r="E22">
        <v>12</v>
      </c>
      <c r="F22">
        <v>2</v>
      </c>
      <c r="G22">
        <v>0.75</v>
      </c>
      <c r="H22">
        <f t="shared" si="0"/>
        <v>24</v>
      </c>
      <c r="I22">
        <f t="shared" si="1"/>
        <v>9</v>
      </c>
      <c r="J22">
        <f t="shared" si="2"/>
        <v>15</v>
      </c>
    </row>
    <row r="23" spans="1:10" x14ac:dyDescent="0.35">
      <c r="A23" s="1">
        <v>45675</v>
      </c>
      <c r="B23" t="s">
        <v>13</v>
      </c>
      <c r="C23" t="s">
        <v>22</v>
      </c>
      <c r="D23" t="s">
        <v>14</v>
      </c>
      <c r="E23">
        <v>17</v>
      </c>
      <c r="F23">
        <v>10</v>
      </c>
      <c r="G23">
        <v>6.75</v>
      </c>
      <c r="H23">
        <f t="shared" si="0"/>
        <v>170</v>
      </c>
      <c r="I23">
        <f t="shared" si="1"/>
        <v>114.75</v>
      </c>
      <c r="J23">
        <f t="shared" si="2"/>
        <v>55.25</v>
      </c>
    </row>
    <row r="24" spans="1:10" x14ac:dyDescent="0.35">
      <c r="A24" s="1">
        <v>45676</v>
      </c>
      <c r="B24" t="s">
        <v>6</v>
      </c>
      <c r="C24" t="s">
        <v>22</v>
      </c>
      <c r="D24" t="s">
        <v>14</v>
      </c>
      <c r="E24">
        <v>24</v>
      </c>
      <c r="F24">
        <v>4.4000000000000004</v>
      </c>
      <c r="G24">
        <v>2</v>
      </c>
      <c r="H24">
        <f t="shared" si="0"/>
        <v>105.60000000000001</v>
      </c>
      <c r="I24">
        <f t="shared" si="1"/>
        <v>48</v>
      </c>
      <c r="J24">
        <f t="shared" si="2"/>
        <v>57.600000000000009</v>
      </c>
    </row>
    <row r="25" spans="1:10" x14ac:dyDescent="0.35">
      <c r="A25" s="1">
        <v>45677</v>
      </c>
      <c r="B25" t="s">
        <v>8</v>
      </c>
      <c r="C25" t="s">
        <v>22</v>
      </c>
      <c r="D25" t="s">
        <v>14</v>
      </c>
      <c r="E25">
        <v>24</v>
      </c>
      <c r="F25">
        <v>18.5</v>
      </c>
      <c r="G25">
        <v>10.5</v>
      </c>
      <c r="H25">
        <f t="shared" si="0"/>
        <v>444</v>
      </c>
      <c r="I25">
        <f t="shared" si="1"/>
        <v>252</v>
      </c>
      <c r="J25">
        <f t="shared" si="2"/>
        <v>192</v>
      </c>
    </row>
    <row r="26" spans="1:10" x14ac:dyDescent="0.35">
      <c r="A26" s="1">
        <v>45678</v>
      </c>
      <c r="B26" t="s">
        <v>9</v>
      </c>
      <c r="C26" t="s">
        <v>22</v>
      </c>
      <c r="D26" t="s">
        <v>15</v>
      </c>
      <c r="E26">
        <v>13</v>
      </c>
      <c r="F26">
        <v>3</v>
      </c>
      <c r="G26">
        <v>0.75</v>
      </c>
      <c r="H26">
        <f t="shared" si="0"/>
        <v>39</v>
      </c>
      <c r="I26">
        <f t="shared" si="1"/>
        <v>9.75</v>
      </c>
      <c r="J26">
        <f t="shared" si="2"/>
        <v>29.25</v>
      </c>
    </row>
    <row r="27" spans="1:10" x14ac:dyDescent="0.35">
      <c r="A27" s="1">
        <v>45679</v>
      </c>
      <c r="B27" t="s">
        <v>10</v>
      </c>
      <c r="C27" t="s">
        <v>22</v>
      </c>
      <c r="D27" t="s">
        <v>15</v>
      </c>
      <c r="E27">
        <v>15</v>
      </c>
      <c r="F27">
        <v>3</v>
      </c>
      <c r="G27">
        <v>0.75</v>
      </c>
      <c r="H27">
        <f t="shared" si="0"/>
        <v>45</v>
      </c>
      <c r="I27">
        <f t="shared" si="1"/>
        <v>11.25</v>
      </c>
      <c r="J27">
        <f t="shared" si="2"/>
        <v>33.75</v>
      </c>
    </row>
    <row r="28" spans="1:10" x14ac:dyDescent="0.35">
      <c r="A28" s="1">
        <v>45680</v>
      </c>
      <c r="B28" t="s">
        <v>11</v>
      </c>
      <c r="C28" t="s">
        <v>22</v>
      </c>
      <c r="D28" t="s">
        <v>14</v>
      </c>
      <c r="E28">
        <v>17</v>
      </c>
      <c r="F28">
        <v>6</v>
      </c>
      <c r="G28">
        <v>2.75</v>
      </c>
      <c r="H28">
        <f t="shared" si="0"/>
        <v>102</v>
      </c>
      <c r="I28">
        <f t="shared" si="1"/>
        <v>46.75</v>
      </c>
      <c r="J28">
        <f t="shared" si="2"/>
        <v>55.25</v>
      </c>
    </row>
    <row r="29" spans="1:10" x14ac:dyDescent="0.35">
      <c r="A29" s="1">
        <v>45681</v>
      </c>
      <c r="B29" t="s">
        <v>7</v>
      </c>
      <c r="C29" t="s">
        <v>22</v>
      </c>
      <c r="D29" t="s">
        <v>16</v>
      </c>
      <c r="E29">
        <v>13</v>
      </c>
      <c r="F29">
        <v>2</v>
      </c>
      <c r="G29">
        <v>0.75</v>
      </c>
      <c r="H29">
        <f t="shared" si="0"/>
        <v>26</v>
      </c>
      <c r="I29">
        <f t="shared" si="1"/>
        <v>9.75</v>
      </c>
      <c r="J29">
        <f t="shared" si="2"/>
        <v>16.25</v>
      </c>
    </row>
    <row r="30" spans="1:10" x14ac:dyDescent="0.35">
      <c r="A30" s="1">
        <v>45682</v>
      </c>
      <c r="B30" t="s">
        <v>13</v>
      </c>
      <c r="C30" t="s">
        <v>22</v>
      </c>
      <c r="D30" t="s">
        <v>14</v>
      </c>
      <c r="E30">
        <v>14</v>
      </c>
      <c r="F30">
        <v>10</v>
      </c>
      <c r="G30">
        <v>6.75</v>
      </c>
      <c r="H30">
        <f t="shared" si="0"/>
        <v>140</v>
      </c>
      <c r="I30">
        <f t="shared" si="1"/>
        <v>94.5</v>
      </c>
      <c r="J30">
        <f t="shared" si="2"/>
        <v>45.5</v>
      </c>
    </row>
    <row r="31" spans="1:10" x14ac:dyDescent="0.35">
      <c r="A31" s="1">
        <v>45683</v>
      </c>
      <c r="B31" t="s">
        <v>12</v>
      </c>
      <c r="C31" t="s">
        <v>22</v>
      </c>
      <c r="D31" t="s">
        <v>14</v>
      </c>
      <c r="E31">
        <v>18</v>
      </c>
      <c r="F31">
        <v>4.4000000000000004</v>
      </c>
      <c r="G31">
        <v>2</v>
      </c>
      <c r="H31">
        <f t="shared" si="0"/>
        <v>79.2</v>
      </c>
      <c r="I31">
        <f t="shared" si="1"/>
        <v>36</v>
      </c>
      <c r="J31">
        <f t="shared" si="2"/>
        <v>43.2</v>
      </c>
    </row>
    <row r="32" spans="1:10" x14ac:dyDescent="0.35">
      <c r="A32" s="1">
        <v>45684</v>
      </c>
      <c r="B32" t="s">
        <v>8</v>
      </c>
      <c r="C32" t="s">
        <v>22</v>
      </c>
      <c r="D32" t="s">
        <v>14</v>
      </c>
      <c r="E32">
        <v>24</v>
      </c>
      <c r="F32">
        <v>18.5</v>
      </c>
      <c r="G32">
        <v>10.5</v>
      </c>
      <c r="H32">
        <f t="shared" si="0"/>
        <v>444</v>
      </c>
      <c r="I32">
        <f t="shared" si="1"/>
        <v>252</v>
      </c>
      <c r="J32">
        <f t="shared" si="2"/>
        <v>192</v>
      </c>
    </row>
    <row r="33" spans="1:10" x14ac:dyDescent="0.35">
      <c r="A33" s="1">
        <v>45685</v>
      </c>
      <c r="B33" t="s">
        <v>9</v>
      </c>
      <c r="C33" t="s">
        <v>22</v>
      </c>
      <c r="D33" t="s">
        <v>15</v>
      </c>
      <c r="E33">
        <v>25</v>
      </c>
      <c r="F33">
        <v>3</v>
      </c>
      <c r="G33">
        <v>0.75</v>
      </c>
      <c r="H33">
        <f t="shared" si="0"/>
        <v>75</v>
      </c>
      <c r="I33">
        <f t="shared" si="1"/>
        <v>18.75</v>
      </c>
      <c r="J33">
        <f t="shared" si="2"/>
        <v>56.25</v>
      </c>
    </row>
    <row r="34" spans="1:10" x14ac:dyDescent="0.35">
      <c r="A34" s="1">
        <v>45686</v>
      </c>
      <c r="B34" t="s">
        <v>10</v>
      </c>
      <c r="C34" t="s">
        <v>22</v>
      </c>
      <c r="D34" t="s">
        <v>15</v>
      </c>
      <c r="E34">
        <v>23</v>
      </c>
      <c r="F34">
        <v>3</v>
      </c>
      <c r="G34">
        <v>0.75</v>
      </c>
      <c r="H34">
        <f t="shared" si="0"/>
        <v>69</v>
      </c>
      <c r="I34">
        <f t="shared" si="1"/>
        <v>17.25</v>
      </c>
      <c r="J34">
        <f t="shared" si="2"/>
        <v>51.75</v>
      </c>
    </row>
    <row r="35" spans="1:10" x14ac:dyDescent="0.35">
      <c r="A35" s="1">
        <v>45687</v>
      </c>
      <c r="B35" t="s">
        <v>11</v>
      </c>
      <c r="C35" t="s">
        <v>22</v>
      </c>
      <c r="D35" t="s">
        <v>14</v>
      </c>
      <c r="E35">
        <v>26</v>
      </c>
      <c r="F35">
        <v>6</v>
      </c>
      <c r="G35">
        <v>2.75</v>
      </c>
      <c r="H35">
        <f t="shared" si="0"/>
        <v>156</v>
      </c>
      <c r="I35">
        <f t="shared" si="1"/>
        <v>71.5</v>
      </c>
      <c r="J35">
        <f t="shared" si="2"/>
        <v>84.5</v>
      </c>
    </row>
    <row r="36" spans="1:10" x14ac:dyDescent="0.35">
      <c r="A36" s="1">
        <v>45688</v>
      </c>
      <c r="B36" t="s">
        <v>7</v>
      </c>
      <c r="C36" t="s">
        <v>22</v>
      </c>
      <c r="D36" t="s">
        <v>16</v>
      </c>
      <c r="E36">
        <v>29</v>
      </c>
      <c r="F36">
        <v>2</v>
      </c>
      <c r="G36">
        <v>0.75</v>
      </c>
      <c r="H36">
        <f t="shared" si="0"/>
        <v>58</v>
      </c>
      <c r="I36">
        <f t="shared" si="1"/>
        <v>21.75</v>
      </c>
      <c r="J36">
        <f t="shared" si="2"/>
        <v>36.25</v>
      </c>
    </row>
    <row r="37" spans="1:10" x14ac:dyDescent="0.35">
      <c r="A37" s="1">
        <v>45689</v>
      </c>
      <c r="B37" t="s">
        <v>13</v>
      </c>
      <c r="C37" t="s">
        <v>23</v>
      </c>
      <c r="D37" t="s">
        <v>14</v>
      </c>
      <c r="E37">
        <v>21</v>
      </c>
      <c r="F37">
        <v>10</v>
      </c>
      <c r="G37">
        <v>6.75</v>
      </c>
      <c r="H37">
        <f t="shared" si="0"/>
        <v>210</v>
      </c>
      <c r="I37">
        <f t="shared" si="1"/>
        <v>141.75</v>
      </c>
      <c r="J37">
        <f t="shared" si="2"/>
        <v>68.25</v>
      </c>
    </row>
    <row r="38" spans="1:10" x14ac:dyDescent="0.35">
      <c r="A38" s="1">
        <v>45690</v>
      </c>
      <c r="B38" t="s">
        <v>6</v>
      </c>
      <c r="C38" t="s">
        <v>23</v>
      </c>
      <c r="D38" t="s">
        <v>14</v>
      </c>
      <c r="E38">
        <v>18</v>
      </c>
      <c r="F38">
        <v>4.4000000000000004</v>
      </c>
      <c r="G38">
        <v>2</v>
      </c>
      <c r="H38">
        <f t="shared" si="0"/>
        <v>79.2</v>
      </c>
      <c r="I38">
        <f t="shared" si="1"/>
        <v>36</v>
      </c>
      <c r="J38">
        <f t="shared" si="2"/>
        <v>43.2</v>
      </c>
    </row>
    <row r="39" spans="1:10" x14ac:dyDescent="0.35">
      <c r="A39" s="1">
        <v>45691</v>
      </c>
      <c r="B39" t="s">
        <v>8</v>
      </c>
      <c r="C39" t="s">
        <v>23</v>
      </c>
      <c r="D39" t="s">
        <v>14</v>
      </c>
      <c r="E39">
        <v>34</v>
      </c>
      <c r="F39">
        <v>18.5</v>
      </c>
      <c r="G39">
        <v>10.5</v>
      </c>
      <c r="H39">
        <f t="shared" si="0"/>
        <v>629</v>
      </c>
      <c r="I39">
        <f t="shared" si="1"/>
        <v>357</v>
      </c>
      <c r="J39">
        <f t="shared" si="2"/>
        <v>272</v>
      </c>
    </row>
    <row r="40" spans="1:10" x14ac:dyDescent="0.35">
      <c r="A40" s="1">
        <v>45692</v>
      </c>
      <c r="B40" t="s">
        <v>9</v>
      </c>
      <c r="C40" t="s">
        <v>23</v>
      </c>
      <c r="D40" t="s">
        <v>15</v>
      </c>
      <c r="E40">
        <v>23</v>
      </c>
      <c r="F40">
        <v>3</v>
      </c>
      <c r="G40">
        <v>0.75</v>
      </c>
      <c r="H40">
        <f t="shared" si="0"/>
        <v>69</v>
      </c>
      <c r="I40">
        <f t="shared" si="1"/>
        <v>17.25</v>
      </c>
      <c r="J40">
        <f t="shared" si="2"/>
        <v>51.75</v>
      </c>
    </row>
    <row r="41" spans="1:10" x14ac:dyDescent="0.35">
      <c r="A41" s="1">
        <v>45693</v>
      </c>
      <c r="B41" t="s">
        <v>10</v>
      </c>
      <c r="C41" t="s">
        <v>23</v>
      </c>
      <c r="D41" t="s">
        <v>15</v>
      </c>
      <c r="E41">
        <v>12</v>
      </c>
      <c r="F41">
        <v>3</v>
      </c>
      <c r="G41">
        <v>0.75</v>
      </c>
      <c r="H41">
        <f t="shared" si="0"/>
        <v>36</v>
      </c>
      <c r="I41">
        <f t="shared" si="1"/>
        <v>9</v>
      </c>
      <c r="J41">
        <f t="shared" si="2"/>
        <v>27</v>
      </c>
    </row>
    <row r="42" spans="1:10" x14ac:dyDescent="0.35">
      <c r="A42" s="1">
        <v>45694</v>
      </c>
      <c r="B42" t="s">
        <v>11</v>
      </c>
      <c r="C42" t="s">
        <v>23</v>
      </c>
      <c r="D42" t="s">
        <v>14</v>
      </c>
      <c r="E42">
        <v>23</v>
      </c>
      <c r="F42">
        <v>6</v>
      </c>
      <c r="G42">
        <v>2.75</v>
      </c>
      <c r="H42">
        <f t="shared" si="0"/>
        <v>138</v>
      </c>
      <c r="I42">
        <f t="shared" si="1"/>
        <v>63.25</v>
      </c>
      <c r="J42">
        <f t="shared" si="2"/>
        <v>74.75</v>
      </c>
    </row>
    <row r="43" spans="1:10" x14ac:dyDescent="0.35">
      <c r="A43" s="1">
        <v>45695</v>
      </c>
      <c r="B43" t="s">
        <v>7</v>
      </c>
      <c r="C43" t="s">
        <v>23</v>
      </c>
      <c r="D43" t="s">
        <v>16</v>
      </c>
      <c r="E43">
        <v>23</v>
      </c>
      <c r="F43">
        <v>2</v>
      </c>
      <c r="G43">
        <v>0.75</v>
      </c>
      <c r="H43">
        <f t="shared" si="0"/>
        <v>46</v>
      </c>
      <c r="I43">
        <f t="shared" si="1"/>
        <v>17.25</v>
      </c>
      <c r="J43">
        <f t="shared" si="2"/>
        <v>28.75</v>
      </c>
    </row>
    <row r="44" spans="1:10" x14ac:dyDescent="0.35">
      <c r="A44" s="1">
        <v>45696</v>
      </c>
      <c r="B44" t="s">
        <v>13</v>
      </c>
      <c r="C44" t="s">
        <v>23</v>
      </c>
      <c r="D44" t="s">
        <v>14</v>
      </c>
      <c r="E44">
        <v>15</v>
      </c>
      <c r="F44">
        <v>10</v>
      </c>
      <c r="G44">
        <v>6.75</v>
      </c>
      <c r="H44">
        <f t="shared" si="0"/>
        <v>150</v>
      </c>
      <c r="I44">
        <f t="shared" si="1"/>
        <v>101.25</v>
      </c>
      <c r="J44">
        <f t="shared" si="2"/>
        <v>48.75</v>
      </c>
    </row>
    <row r="45" spans="1:10" x14ac:dyDescent="0.35">
      <c r="A45" s="1">
        <v>45697</v>
      </c>
      <c r="B45" t="s">
        <v>12</v>
      </c>
      <c r="C45" t="s">
        <v>23</v>
      </c>
      <c r="D45" t="s">
        <v>14</v>
      </c>
      <c r="E45">
        <v>28</v>
      </c>
      <c r="F45">
        <v>4.4000000000000004</v>
      </c>
      <c r="G45">
        <v>2</v>
      </c>
      <c r="H45">
        <f t="shared" si="0"/>
        <v>123.20000000000002</v>
      </c>
      <c r="I45">
        <f t="shared" si="1"/>
        <v>56</v>
      </c>
      <c r="J45">
        <f t="shared" si="2"/>
        <v>67.200000000000017</v>
      </c>
    </row>
    <row r="46" spans="1:10" x14ac:dyDescent="0.35">
      <c r="A46" s="1">
        <v>45698</v>
      </c>
      <c r="B46" t="s">
        <v>8</v>
      </c>
      <c r="C46" t="s">
        <v>23</v>
      </c>
      <c r="D46" t="s">
        <v>14</v>
      </c>
      <c r="E46">
        <v>24</v>
      </c>
      <c r="F46">
        <v>18.5</v>
      </c>
      <c r="G46">
        <v>10.5</v>
      </c>
      <c r="H46">
        <f t="shared" si="0"/>
        <v>444</v>
      </c>
      <c r="I46">
        <f t="shared" si="1"/>
        <v>252</v>
      </c>
      <c r="J46">
        <f t="shared" si="2"/>
        <v>192</v>
      </c>
    </row>
    <row r="47" spans="1:10" x14ac:dyDescent="0.35">
      <c r="A47" s="1">
        <v>45699</v>
      </c>
      <c r="B47" t="s">
        <v>9</v>
      </c>
      <c r="C47" t="s">
        <v>23</v>
      </c>
      <c r="D47" t="s">
        <v>15</v>
      </c>
      <c r="E47">
        <v>29</v>
      </c>
      <c r="F47">
        <v>3</v>
      </c>
      <c r="G47">
        <v>0.75</v>
      </c>
      <c r="H47">
        <f t="shared" si="0"/>
        <v>87</v>
      </c>
      <c r="I47">
        <f t="shared" si="1"/>
        <v>21.75</v>
      </c>
      <c r="J47">
        <f t="shared" si="2"/>
        <v>65.25</v>
      </c>
    </row>
    <row r="48" spans="1:10" x14ac:dyDescent="0.35">
      <c r="A48" s="1">
        <v>45700</v>
      </c>
      <c r="B48" t="s">
        <v>10</v>
      </c>
      <c r="C48" t="s">
        <v>23</v>
      </c>
      <c r="D48" t="s">
        <v>15</v>
      </c>
      <c r="E48">
        <v>12</v>
      </c>
      <c r="F48">
        <v>3</v>
      </c>
      <c r="G48">
        <v>0.75</v>
      </c>
      <c r="H48">
        <f t="shared" si="0"/>
        <v>36</v>
      </c>
      <c r="I48">
        <f t="shared" si="1"/>
        <v>9</v>
      </c>
      <c r="J48">
        <f t="shared" si="2"/>
        <v>27</v>
      </c>
    </row>
    <row r="49" spans="1:10" x14ac:dyDescent="0.35">
      <c r="A49" s="1">
        <v>45701</v>
      </c>
      <c r="B49" t="s">
        <v>11</v>
      </c>
      <c r="C49" t="s">
        <v>23</v>
      </c>
      <c r="D49" t="s">
        <v>14</v>
      </c>
      <c r="E49">
        <v>12</v>
      </c>
      <c r="F49">
        <v>6</v>
      </c>
      <c r="G49">
        <v>2.75</v>
      </c>
      <c r="H49">
        <f t="shared" si="0"/>
        <v>72</v>
      </c>
      <c r="I49">
        <f t="shared" si="1"/>
        <v>33</v>
      </c>
      <c r="J49">
        <f t="shared" si="2"/>
        <v>39</v>
      </c>
    </row>
    <row r="50" spans="1:10" x14ac:dyDescent="0.35">
      <c r="A50" s="1">
        <v>45702</v>
      </c>
      <c r="B50" t="s">
        <v>7</v>
      </c>
      <c r="C50" t="s">
        <v>23</v>
      </c>
      <c r="D50" t="s">
        <v>16</v>
      </c>
      <c r="E50">
        <v>23</v>
      </c>
      <c r="F50">
        <v>2</v>
      </c>
      <c r="G50">
        <v>0.75</v>
      </c>
      <c r="H50">
        <f t="shared" si="0"/>
        <v>46</v>
      </c>
      <c r="I50">
        <f t="shared" si="1"/>
        <v>17.25</v>
      </c>
      <c r="J50">
        <f t="shared" si="2"/>
        <v>28.75</v>
      </c>
    </row>
    <row r="51" spans="1:10" x14ac:dyDescent="0.35">
      <c r="A51" s="1">
        <v>45703</v>
      </c>
      <c r="B51" t="s">
        <v>13</v>
      </c>
      <c r="C51" t="s">
        <v>23</v>
      </c>
      <c r="D51" t="s">
        <v>14</v>
      </c>
      <c r="E51">
        <v>23</v>
      </c>
      <c r="F51">
        <v>10</v>
      </c>
      <c r="G51">
        <v>6.75</v>
      </c>
      <c r="H51">
        <f t="shared" si="0"/>
        <v>230</v>
      </c>
      <c r="I51">
        <f t="shared" si="1"/>
        <v>155.25</v>
      </c>
      <c r="J51">
        <f t="shared" si="2"/>
        <v>74.75</v>
      </c>
    </row>
    <row r="52" spans="1:10" x14ac:dyDescent="0.35">
      <c r="H52" t="s">
        <v>19</v>
      </c>
      <c r="I52" t="s">
        <v>20</v>
      </c>
      <c r="J52" t="s">
        <v>27</v>
      </c>
    </row>
    <row r="53" spans="1:10" x14ac:dyDescent="0.35">
      <c r="H53">
        <f>SUM(H3:H52)</f>
        <v>6344.2999999999993</v>
      </c>
      <c r="I53">
        <f>SUM(I3:I52)</f>
        <v>3212</v>
      </c>
      <c r="J53">
        <f>H53-I53</f>
        <v>3132.2999999999993</v>
      </c>
    </row>
    <row r="56" spans="1:10" ht="23.5" x14ac:dyDescent="0.55000000000000004">
      <c r="B56" s="7" t="s">
        <v>39</v>
      </c>
      <c r="F56" s="3" t="s">
        <v>28</v>
      </c>
      <c r="G56" t="s">
        <v>37</v>
      </c>
    </row>
    <row r="57" spans="1:10" x14ac:dyDescent="0.35">
      <c r="F57" s="4" t="s">
        <v>30</v>
      </c>
      <c r="G57" s="2">
        <v>145.5</v>
      </c>
    </row>
    <row r="58" spans="1:10" x14ac:dyDescent="0.35">
      <c r="F58" s="5" t="s">
        <v>35</v>
      </c>
      <c r="G58" s="2">
        <v>145.5</v>
      </c>
    </row>
    <row r="59" spans="1:10" x14ac:dyDescent="0.35">
      <c r="F59" s="6" t="s">
        <v>32</v>
      </c>
      <c r="G59" s="2">
        <v>145.5</v>
      </c>
    </row>
    <row r="60" spans="1:10" x14ac:dyDescent="0.35">
      <c r="F60" s="4" t="s">
        <v>31</v>
      </c>
      <c r="G60" s="2">
        <v>2986.8</v>
      </c>
    </row>
    <row r="61" spans="1:10" x14ac:dyDescent="0.35">
      <c r="F61" s="5" t="s">
        <v>36</v>
      </c>
      <c r="G61" s="2">
        <v>2986.8</v>
      </c>
    </row>
    <row r="62" spans="1:10" x14ac:dyDescent="0.35">
      <c r="F62" s="6" t="s">
        <v>33</v>
      </c>
      <c r="G62" s="2">
        <v>1878.4</v>
      </c>
    </row>
    <row r="63" spans="1:10" x14ac:dyDescent="0.35">
      <c r="F63" s="6" t="s">
        <v>34</v>
      </c>
      <c r="G63" s="2">
        <v>1108.4000000000001</v>
      </c>
    </row>
    <row r="64" spans="1:10" x14ac:dyDescent="0.35">
      <c r="F64" s="4" t="s">
        <v>29</v>
      </c>
      <c r="G64" s="2">
        <v>3132.3</v>
      </c>
    </row>
    <row r="72" spans="2:7" ht="23.5" x14ac:dyDescent="0.55000000000000004">
      <c r="B72" s="8" t="s">
        <v>38</v>
      </c>
      <c r="F72" s="3" t="s">
        <v>28</v>
      </c>
      <c r="G72" t="s">
        <v>37</v>
      </c>
    </row>
    <row r="73" spans="2:7" x14ac:dyDescent="0.35">
      <c r="F73" s="4" t="s">
        <v>8</v>
      </c>
      <c r="G73" s="2">
        <v>1132.5</v>
      </c>
    </row>
    <row r="74" spans="2:7" x14ac:dyDescent="0.35">
      <c r="F74" s="4" t="s">
        <v>13</v>
      </c>
      <c r="G74" s="2">
        <v>500.5</v>
      </c>
    </row>
    <row r="75" spans="2:7" x14ac:dyDescent="0.35">
      <c r="F75" s="4" t="s">
        <v>11</v>
      </c>
      <c r="G75" s="2">
        <v>376.25</v>
      </c>
    </row>
    <row r="76" spans="2:7" x14ac:dyDescent="0.35">
      <c r="F76" s="4" t="s">
        <v>12</v>
      </c>
      <c r="G76" s="2">
        <v>364.80000000000007</v>
      </c>
    </row>
    <row r="77" spans="2:7" x14ac:dyDescent="0.35">
      <c r="F77" s="4" t="s">
        <v>9</v>
      </c>
      <c r="G77" s="2">
        <v>319.5</v>
      </c>
    </row>
    <row r="78" spans="2:7" x14ac:dyDescent="0.35">
      <c r="F78" s="4" t="s">
        <v>10</v>
      </c>
      <c r="G78" s="2">
        <v>276.75</v>
      </c>
    </row>
    <row r="79" spans="2:7" x14ac:dyDescent="0.35">
      <c r="F79" s="4" t="s">
        <v>7</v>
      </c>
      <c r="G79" s="2">
        <v>162</v>
      </c>
    </row>
    <row r="80" spans="2:7" x14ac:dyDescent="0.35">
      <c r="F80" s="4" t="s">
        <v>29</v>
      </c>
      <c r="G80" s="2">
        <v>3132.3</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montly profit</vt:lpstr>
      <vt:lpstr>top 5 products</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 Elwon</dc:creator>
  <cp:lastModifiedBy>Moses Elwon</cp:lastModifiedBy>
  <cp:lastPrinted>2025-05-18T21:58:57Z</cp:lastPrinted>
  <dcterms:created xsi:type="dcterms:W3CDTF">2025-05-18T12:50:56Z</dcterms:created>
  <dcterms:modified xsi:type="dcterms:W3CDTF">2025-05-18T22:00:17Z</dcterms:modified>
</cp:coreProperties>
</file>