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32CE29A-B208-45EC-A4E6-D401A1989FFF}" xr6:coauthVersionLast="43" xr6:coauthVersionMax="43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13" i="1"/>
  <c r="E10" i="1"/>
  <c r="E7" i="1"/>
  <c r="E4" i="1"/>
  <c r="D2" i="1"/>
  <c r="D3" i="1"/>
  <c r="D4" i="1"/>
  <c r="D5" i="1"/>
  <c r="D6" i="1"/>
  <c r="D7" i="1"/>
  <c r="D8" i="1"/>
  <c r="D9" i="1"/>
  <c r="D10" i="1"/>
  <c r="D11" i="1"/>
  <c r="D12" i="1"/>
  <c r="D13" i="1"/>
  <c r="C4" i="1"/>
  <c r="C5" i="1" s="1"/>
  <c r="C6" i="1" s="1"/>
  <c r="C7" i="1" s="1"/>
  <c r="C8" i="1" s="1"/>
  <c r="C9" i="1" s="1"/>
  <c r="C10" i="1" s="1"/>
  <c r="C11" i="1" s="1"/>
  <c r="C12" i="1" s="1"/>
  <c r="C13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<sst xmlns="http://schemas.openxmlformats.org/spreadsheetml/2006/main" count="21" uniqueCount="21">
  <si>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</si>
  <si>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</si>
  <si>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</si>
  <si>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</si>
  <si>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</si>
  <si>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</si>
  <si>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</si>
  <si>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</si>
  <si>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</si>
  <si>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</si>
  <si>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</si>
  <si>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</si>
  <si>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</si>
  <si>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</t>
  </si>
  <si>
    <t>Purchases</t>
  </si>
  <si>
    <t>Wages</t>
  </si>
  <si>
    <t>Utilities</t>
  </si>
  <si>
    <t>Taxes</t>
  </si>
  <si>
    <t>Profits</t>
  </si>
  <si>
    <t>Taxes/sales)%</t>
  </si>
  <si>
    <t>percentage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</si>
</sst>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2" fillId="2" borderId="0" xfId="0" applyFont="1" applyFill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B1" zoomScale="172" zoomScaleNormal="172" workbookViewId="0">
      <selection activeCell="H1" sqref="H1"/>
    </sheetView>
  </sheetViews>
  <sheetFormatPr defaultRowHeight="15" x14ac:dyDescent="0.25"/>
  <cols>
    <col min="2" max="2" width="13.85546875" customWidth="1"/>
    <col min="3" max="3" width="9.140625" customWidth="1"/>
    <col min="4" max="4" width="10.85546875" customWidth="1"/>
    <col min="5" max="5" width="10.28515625" customWidth="1"/>
    <col min="6" max="6" width="8" customWidth="1"/>
    <col min="7" max="7" width="10.7109375" customWidth="1"/>
    <col min="8" max="8" width="9.85546875" customWidth="1"/>
    <col min="9" max="10" width="8" customWidth="1"/>
  </cols>
  <sheetData>
    <row r="1" spans="1:9" ht="4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6" t="s">
        <v>20</v>
      </c>
      <c r="I1" s="2" t="s">
        <v>19</v>
      </c>
    </row>
    <row r="2" spans="1:9" x14ac:dyDescent="0.25">
      <c r="A2" t="s">
        <v>0</v>
      </c>
      <c r="B2" s="3">
        <v>500000</v>
      </c>
      <c r="C2">
        <v>300000</v>
      </c>
      <c r="D2" s="4">
        <f>(B2-C2)*20%</f>
        <v>40000</v>
      </c>
      <c r="F2">
        <f>18%*C2</f>
        <v>54000</v>
      </c>
      <c r="G2" s="4">
        <f>B2-SUM(C2:F2)</f>
        <v>106000</v>
      </c>
      <c r="H2" s="5">
        <f>(G2/C2)*100</f>
        <v>35.333333333333336</v>
      </c>
    </row>
    <row r="3" spans="1:9" x14ac:dyDescent="0.25">
      <c r="A3" t="s">
        <v>1</v>
      </c>
      <c r="B3" s="4">
        <f>15%*B2+B2</f>
        <v>575000</v>
      </c>
      <c r="C3">
        <f>12%*C2+C2</f>
        <v>336000</v>
      </c>
      <c r="D3" s="4">
        <f t="shared" ref="D3:D13" si="0">(B3-C3)*20%</f>
        <v>47800</v>
      </c>
      <c r="F3">
        <f t="shared" ref="F3:F13" si="1">18%*C3</f>
        <v>60480</v>
      </c>
      <c r="G3" s="4">
        <f t="shared" ref="G3:G13" si="2">B3-SUM(C3:F3)</f>
        <v>130720</v>
      </c>
    </row>
    <row r="4" spans="1:9" x14ac:dyDescent="0.25">
      <c r="A4" t="s">
        <v>2</v>
      </c>
      <c r="B4" s="4">
        <f t="shared" ref="B4:B13" si="3">15%*B3+B3</f>
        <v>661250</v>
      </c>
      <c r="C4">
        <f t="shared" ref="C4:C13" si="4">12%*C3+C3</f>
        <v>376320</v>
      </c>
      <c r="D4" s="4">
        <f t="shared" si="0"/>
        <v>56986</v>
      </c>
      <c r="E4" s="4">
        <f>5%*(SUM(C2:C4))</f>
        <v>50616</v>
      </c>
      <c r="F4">
        <f t="shared" si="1"/>
        <v>67737.599999999991</v>
      </c>
      <c r="G4" s="4">
        <f t="shared" si="2"/>
        <v>109590.40000000002</v>
      </c>
    </row>
    <row r="5" spans="1:9" x14ac:dyDescent="0.25">
      <c r="A5" t="s">
        <v>3</v>
      </c>
      <c r="B5" s="4">
        <f t="shared" si="3"/>
        <v>760437.5</v>
      </c>
      <c r="C5">
        <f t="shared" si="4"/>
        <v>421478.40000000002</v>
      </c>
      <c r="D5" s="4">
        <f t="shared" si="0"/>
        <v>67791.819999999992</v>
      </c>
      <c r="F5">
        <f t="shared" si="1"/>
        <v>75866.112000000008</v>
      </c>
      <c r="G5" s="4">
        <f t="shared" si="2"/>
        <v>195301.16799999995</v>
      </c>
    </row>
    <row r="6" spans="1:9" x14ac:dyDescent="0.25">
      <c r="A6" t="s">
        <v>4</v>
      </c>
      <c r="B6" s="4">
        <f t="shared" si="3"/>
        <v>874503.125</v>
      </c>
      <c r="C6">
        <f t="shared" si="4"/>
        <v>472055.80800000002</v>
      </c>
      <c r="D6" s="4">
        <f t="shared" si="0"/>
        <v>80489.463400000008</v>
      </c>
      <c r="F6">
        <f t="shared" si="1"/>
        <v>84970.045440000002</v>
      </c>
      <c r="G6" s="4">
        <f t="shared" si="2"/>
        <v>236987.80816000002</v>
      </c>
    </row>
    <row r="7" spans="1:9" x14ac:dyDescent="0.25">
      <c r="A7" t="s">
        <v>5</v>
      </c>
      <c r="B7" s="4">
        <f t="shared" si="3"/>
        <v>1005678.59375</v>
      </c>
      <c r="C7">
        <f t="shared" si="4"/>
        <v>528702.50496000005</v>
      </c>
      <c r="D7" s="4">
        <f t="shared" si="0"/>
        <v>95395.217757999999</v>
      </c>
      <c r="E7" s="4">
        <f>5%*(SUM(C5:C7))</f>
        <v>71111.835648000007</v>
      </c>
      <c r="F7">
        <f t="shared" si="1"/>
        <v>95166.4508928</v>
      </c>
      <c r="G7" s="4">
        <f t="shared" si="2"/>
        <v>215302.58449119993</v>
      </c>
    </row>
    <row r="8" spans="1:9" x14ac:dyDescent="0.25">
      <c r="A8" t="s">
        <v>6</v>
      </c>
      <c r="B8" s="4">
        <f t="shared" si="3"/>
        <v>1156530.3828125</v>
      </c>
      <c r="C8">
        <f t="shared" si="4"/>
        <v>592146.80555520009</v>
      </c>
      <c r="D8" s="4">
        <f t="shared" si="0"/>
        <v>112876.71545145998</v>
      </c>
      <c r="F8">
        <f t="shared" si="1"/>
        <v>106586.42499993602</v>
      </c>
      <c r="G8" s="4">
        <f t="shared" si="2"/>
        <v>344920.43680590391</v>
      </c>
    </row>
    <row r="9" spans="1:9" x14ac:dyDescent="0.25">
      <c r="A9" t="s">
        <v>7</v>
      </c>
      <c r="B9" s="4">
        <f t="shared" si="3"/>
        <v>1330009.940234375</v>
      </c>
      <c r="C9">
        <f t="shared" si="4"/>
        <v>663204.42222182406</v>
      </c>
      <c r="D9" s="4">
        <f t="shared" si="0"/>
        <v>133361.10360251018</v>
      </c>
      <c r="F9">
        <f t="shared" si="1"/>
        <v>119376.79599992832</v>
      </c>
      <c r="G9" s="4">
        <f t="shared" si="2"/>
        <v>414067.61841011234</v>
      </c>
    </row>
    <row r="10" spans="1:9" x14ac:dyDescent="0.25">
      <c r="A10" t="s">
        <v>8</v>
      </c>
      <c r="B10" s="4">
        <f t="shared" si="3"/>
        <v>1529511.4312695311</v>
      </c>
      <c r="C10">
        <f t="shared" si="4"/>
        <v>742788.9528884429</v>
      </c>
      <c r="D10" s="4">
        <f t="shared" si="0"/>
        <v>157344.49567621766</v>
      </c>
      <c r="E10" s="4">
        <f>5%*(SUM(C8:C10))</f>
        <v>99907.009033273367</v>
      </c>
      <c r="F10">
        <f t="shared" si="1"/>
        <v>133702.01151991973</v>
      </c>
      <c r="G10" s="4">
        <f t="shared" si="2"/>
        <v>395768.96215167758</v>
      </c>
    </row>
    <row r="11" spans="1:9" x14ac:dyDescent="0.25">
      <c r="A11" t="s">
        <v>9</v>
      </c>
      <c r="B11" s="4">
        <f t="shared" si="3"/>
        <v>1758938.1459599608</v>
      </c>
      <c r="C11">
        <f t="shared" si="4"/>
        <v>831923.62723505602</v>
      </c>
      <c r="D11" s="4">
        <f t="shared" si="0"/>
        <v>185402.90374498095</v>
      </c>
      <c r="F11">
        <f t="shared" si="1"/>
        <v>149746.25290231008</v>
      </c>
      <c r="G11" s="4">
        <f t="shared" si="2"/>
        <v>591865.36207761383</v>
      </c>
    </row>
    <row r="12" spans="1:9" x14ac:dyDescent="0.25">
      <c r="A12" t="s">
        <v>10</v>
      </c>
      <c r="B12" s="4">
        <f t="shared" si="3"/>
        <v>2022778.8678539549</v>
      </c>
      <c r="C12">
        <f t="shared" si="4"/>
        <v>931754.4625032628</v>
      </c>
      <c r="D12" s="4">
        <f t="shared" si="0"/>
        <v>218204.88107013842</v>
      </c>
      <c r="F12">
        <f t="shared" si="1"/>
        <v>167715.80325058728</v>
      </c>
      <c r="G12" s="4">
        <f t="shared" si="2"/>
        <v>705103.72102996637</v>
      </c>
    </row>
    <row r="13" spans="1:9" x14ac:dyDescent="0.25">
      <c r="A13" t="s">
        <v>11</v>
      </c>
      <c r="B13" s="4">
        <f t="shared" si="3"/>
        <v>2326195.6980320481</v>
      </c>
      <c r="C13">
        <f t="shared" si="4"/>
        <v>1043564.9980036543</v>
      </c>
      <c r="D13" s="4">
        <f t="shared" si="0"/>
        <v>256526.14000567878</v>
      </c>
      <c r="E13" s="4">
        <f>5%*(SUM(C11:C13))</f>
        <v>140362.15438709865</v>
      </c>
      <c r="F13">
        <f t="shared" si="1"/>
        <v>187841.69964065775</v>
      </c>
      <c r="G13" s="4">
        <f t="shared" si="2"/>
        <v>697900.70599495852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3329-87D3-4CCD-AD33-2F41155362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2019-06-29T13:10:54Z</dcterms:modified>
</cp:coreProperties>
</file>