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 activeTab="2"/>
  </bookViews>
  <sheets>
    <sheet name="Stages" sheetId="1" r:id="rId1"/>
    <sheet name="Last 16" sheetId="2" r:id="rId2"/>
    <sheet name="Quarter Final" sheetId="3" r:id="rId3"/>
    <sheet name="Semi Final" sheetId="4" r:id="rId4"/>
  </sheets>
  <calcPr calcId="125725"/>
</workbook>
</file>

<file path=xl/calcChain.xml><?xml version="1.0" encoding="utf-8"?>
<calcChain xmlns="http://schemas.openxmlformats.org/spreadsheetml/2006/main">
  <c r="AB8" i="4"/>
  <c r="Z8"/>
  <c r="X8"/>
  <c r="U8"/>
  <c r="S8"/>
  <c r="W8" s="1"/>
  <c r="O8"/>
  <c r="P8" s="1"/>
  <c r="L8"/>
  <c r="K8"/>
  <c r="H8"/>
  <c r="G8"/>
  <c r="D8"/>
  <c r="C8"/>
  <c r="Q6"/>
  <c r="R6"/>
  <c r="S6"/>
  <c r="T6"/>
  <c r="U6"/>
  <c r="V6"/>
  <c r="W6"/>
  <c r="X6"/>
  <c r="Y6"/>
  <c r="Z6"/>
  <c r="AA6"/>
  <c r="AB6"/>
  <c r="K6"/>
  <c r="L6"/>
  <c r="M6"/>
  <c r="N6"/>
  <c r="O6"/>
  <c r="P6"/>
  <c r="E6"/>
  <c r="F6"/>
  <c r="G6"/>
  <c r="H6"/>
  <c r="I6"/>
  <c r="J6"/>
  <c r="C6"/>
  <c r="D6"/>
  <c r="X5"/>
  <c r="AB5" s="1"/>
  <c r="W5"/>
  <c r="S5"/>
  <c r="O5"/>
  <c r="P5" s="1"/>
  <c r="K5"/>
  <c r="L5" s="1"/>
  <c r="G5"/>
  <c r="H5" s="1"/>
  <c r="C5"/>
  <c r="U5" s="1"/>
  <c r="X4"/>
  <c r="AB4" s="1"/>
  <c r="S4"/>
  <c r="W4" s="1"/>
  <c r="O4"/>
  <c r="P4" s="1"/>
  <c r="K4"/>
  <c r="L4" s="1"/>
  <c r="G4"/>
  <c r="H4" s="1"/>
  <c r="C4"/>
  <c r="U4" s="1"/>
  <c r="Q10" i="3"/>
  <c r="R10"/>
  <c r="T10"/>
  <c r="V10"/>
  <c r="Y10"/>
  <c r="AA10"/>
  <c r="J10"/>
  <c r="M10"/>
  <c r="N10"/>
  <c r="E10"/>
  <c r="F10"/>
  <c r="I10"/>
  <c r="Q14"/>
  <c r="R14"/>
  <c r="T14"/>
  <c r="V14"/>
  <c r="Y14"/>
  <c r="AA14"/>
  <c r="J14"/>
  <c r="K14"/>
  <c r="M14"/>
  <c r="N14"/>
  <c r="E14"/>
  <c r="F14"/>
  <c r="I14"/>
  <c r="X13"/>
  <c r="AB13" s="1"/>
  <c r="S13"/>
  <c r="W13" s="1"/>
  <c r="O13"/>
  <c r="P13" s="1"/>
  <c r="K13"/>
  <c r="L13" s="1"/>
  <c r="G13"/>
  <c r="H13" s="1"/>
  <c r="C13"/>
  <c r="U13" s="1"/>
  <c r="X9"/>
  <c r="AB9" s="1"/>
  <c r="S9"/>
  <c r="W9" s="1"/>
  <c r="O9"/>
  <c r="P9" s="1"/>
  <c r="K9"/>
  <c r="L9" s="1"/>
  <c r="G9"/>
  <c r="H9" s="1"/>
  <c r="C9"/>
  <c r="U9" s="1"/>
  <c r="Y18"/>
  <c r="AA18"/>
  <c r="R18"/>
  <c r="T18"/>
  <c r="V18"/>
  <c r="M18"/>
  <c r="N18"/>
  <c r="Q18"/>
  <c r="E18"/>
  <c r="F18"/>
  <c r="I18"/>
  <c r="J18"/>
  <c r="X17"/>
  <c r="AB17" s="1"/>
  <c r="S17"/>
  <c r="W17" s="1"/>
  <c r="O17"/>
  <c r="P17" s="1"/>
  <c r="K17"/>
  <c r="L17" s="1"/>
  <c r="G17"/>
  <c r="H17" s="1"/>
  <c r="C17"/>
  <c r="U17" s="1"/>
  <c r="X16"/>
  <c r="AB16" s="1"/>
  <c r="U16"/>
  <c r="S16"/>
  <c r="W16" s="1"/>
  <c r="W18" s="1"/>
  <c r="O16"/>
  <c r="P16" s="1"/>
  <c r="P18" s="1"/>
  <c r="K16"/>
  <c r="G16"/>
  <c r="Z16" s="1"/>
  <c r="D16"/>
  <c r="C16"/>
  <c r="C18" s="1"/>
  <c r="X12"/>
  <c r="AB12" s="1"/>
  <c r="S12"/>
  <c r="W12" s="1"/>
  <c r="W14" s="1"/>
  <c r="O12"/>
  <c r="P12" s="1"/>
  <c r="P14" s="1"/>
  <c r="K12"/>
  <c r="L12" s="1"/>
  <c r="L14" s="1"/>
  <c r="G12"/>
  <c r="H12" s="1"/>
  <c r="H14" s="1"/>
  <c r="C12"/>
  <c r="U12" s="1"/>
  <c r="U14" s="1"/>
  <c r="AB8"/>
  <c r="X8"/>
  <c r="S8"/>
  <c r="W8" s="1"/>
  <c r="W10" s="1"/>
  <c r="O8"/>
  <c r="P8" s="1"/>
  <c r="K8"/>
  <c r="K10" s="1"/>
  <c r="G8"/>
  <c r="H8" s="1"/>
  <c r="H10" s="1"/>
  <c r="C8"/>
  <c r="D8" s="1"/>
  <c r="Q6"/>
  <c r="R6"/>
  <c r="T6"/>
  <c r="V6"/>
  <c r="Y6"/>
  <c r="AA6"/>
  <c r="I6"/>
  <c r="J6"/>
  <c r="M6"/>
  <c r="N6"/>
  <c r="E6"/>
  <c r="F6"/>
  <c r="X5"/>
  <c r="AB5" s="1"/>
  <c r="S5"/>
  <c r="W5" s="1"/>
  <c r="O5"/>
  <c r="P5" s="1"/>
  <c r="K5"/>
  <c r="L5" s="1"/>
  <c r="G5"/>
  <c r="H5" s="1"/>
  <c r="C5"/>
  <c r="U5" s="1"/>
  <c r="X4"/>
  <c r="AB4" s="1"/>
  <c r="W4"/>
  <c r="S4"/>
  <c r="O4"/>
  <c r="P4" s="1"/>
  <c r="P6" s="1"/>
  <c r="K4"/>
  <c r="L4" s="1"/>
  <c r="L6" s="1"/>
  <c r="H4"/>
  <c r="H6" s="1"/>
  <c r="G4"/>
  <c r="Z4" s="1"/>
  <c r="C4"/>
  <c r="U4" s="1"/>
  <c r="U6" s="1"/>
  <c r="U13" i="2"/>
  <c r="AA34"/>
  <c r="Y34"/>
  <c r="V34"/>
  <c r="T34"/>
  <c r="R34"/>
  <c r="Q34"/>
  <c r="N34"/>
  <c r="M34"/>
  <c r="J34"/>
  <c r="I34"/>
  <c r="F34"/>
  <c r="E34"/>
  <c r="AA30"/>
  <c r="Y30"/>
  <c r="V30"/>
  <c r="T30"/>
  <c r="R30"/>
  <c r="Q30"/>
  <c r="N30"/>
  <c r="M30"/>
  <c r="J30"/>
  <c r="I30"/>
  <c r="F30"/>
  <c r="E30"/>
  <c r="AA26"/>
  <c r="Y26"/>
  <c r="V26"/>
  <c r="T26"/>
  <c r="R26"/>
  <c r="Q26"/>
  <c r="N26"/>
  <c r="M26"/>
  <c r="J26"/>
  <c r="I26"/>
  <c r="F26"/>
  <c r="E26"/>
  <c r="AA22"/>
  <c r="Y22"/>
  <c r="V22"/>
  <c r="T22"/>
  <c r="R22"/>
  <c r="Q22"/>
  <c r="N22"/>
  <c r="M22"/>
  <c r="J22"/>
  <c r="I22"/>
  <c r="F22"/>
  <c r="E22"/>
  <c r="AA18"/>
  <c r="Y18"/>
  <c r="V18"/>
  <c r="T18"/>
  <c r="R18"/>
  <c r="Q18"/>
  <c r="N18"/>
  <c r="M18"/>
  <c r="J18"/>
  <c r="I18"/>
  <c r="F18"/>
  <c r="E18"/>
  <c r="AA14"/>
  <c r="Y14"/>
  <c r="V14"/>
  <c r="T14"/>
  <c r="R14"/>
  <c r="Q14"/>
  <c r="N14"/>
  <c r="M14"/>
  <c r="J14"/>
  <c r="I14"/>
  <c r="F14"/>
  <c r="E14"/>
  <c r="AA10"/>
  <c r="Y10"/>
  <c r="V10"/>
  <c r="T10"/>
  <c r="R10"/>
  <c r="Q10"/>
  <c r="N10"/>
  <c r="M10"/>
  <c r="J10"/>
  <c r="I10"/>
  <c r="F10"/>
  <c r="E10"/>
  <c r="AA6"/>
  <c r="Y6"/>
  <c r="V6"/>
  <c r="T6"/>
  <c r="R6"/>
  <c r="Q6"/>
  <c r="N6"/>
  <c r="M6"/>
  <c r="J6"/>
  <c r="I6"/>
  <c r="F6"/>
  <c r="E6"/>
  <c r="C33"/>
  <c r="D33" s="1"/>
  <c r="G33"/>
  <c r="H33"/>
  <c r="K33"/>
  <c r="L33" s="1"/>
  <c r="O33"/>
  <c r="P33" s="1"/>
  <c r="S33"/>
  <c r="W33" s="1"/>
  <c r="X33"/>
  <c r="AB33" s="1"/>
  <c r="Z33"/>
  <c r="X32"/>
  <c r="AB32" s="1"/>
  <c r="AB34" s="1"/>
  <c r="S32"/>
  <c r="W32" s="1"/>
  <c r="O32"/>
  <c r="P32" s="1"/>
  <c r="K32"/>
  <c r="L32" s="1"/>
  <c r="G32"/>
  <c r="H32" s="1"/>
  <c r="C32"/>
  <c r="U32" s="1"/>
  <c r="X29"/>
  <c r="AB29" s="1"/>
  <c r="S29"/>
  <c r="W29" s="1"/>
  <c r="O29"/>
  <c r="P29" s="1"/>
  <c r="K29"/>
  <c r="L29" s="1"/>
  <c r="G29"/>
  <c r="H29" s="1"/>
  <c r="C29"/>
  <c r="U29" s="1"/>
  <c r="X28"/>
  <c r="AB28" s="1"/>
  <c r="S28"/>
  <c r="O28"/>
  <c r="P28" s="1"/>
  <c r="K28"/>
  <c r="L28" s="1"/>
  <c r="G28"/>
  <c r="H28" s="1"/>
  <c r="C28"/>
  <c r="U28" s="1"/>
  <c r="X25"/>
  <c r="AB25" s="1"/>
  <c r="S25"/>
  <c r="W25" s="1"/>
  <c r="O25"/>
  <c r="P25" s="1"/>
  <c r="K25"/>
  <c r="L25" s="1"/>
  <c r="G25"/>
  <c r="H25" s="1"/>
  <c r="C25"/>
  <c r="U25" s="1"/>
  <c r="X24"/>
  <c r="AB24" s="1"/>
  <c r="S24"/>
  <c r="W24" s="1"/>
  <c r="O24"/>
  <c r="P24" s="1"/>
  <c r="K24"/>
  <c r="L24" s="1"/>
  <c r="G24"/>
  <c r="H24" s="1"/>
  <c r="H26" s="1"/>
  <c r="C24"/>
  <c r="U24" s="1"/>
  <c r="X21"/>
  <c r="AB21" s="1"/>
  <c r="S21"/>
  <c r="W21" s="1"/>
  <c r="O21"/>
  <c r="P21" s="1"/>
  <c r="K21"/>
  <c r="L21" s="1"/>
  <c r="G21"/>
  <c r="Z21" s="1"/>
  <c r="C21"/>
  <c r="U21" s="1"/>
  <c r="X20"/>
  <c r="AB20" s="1"/>
  <c r="S20"/>
  <c r="W20" s="1"/>
  <c r="O20"/>
  <c r="P20" s="1"/>
  <c r="K20"/>
  <c r="L20" s="1"/>
  <c r="L22" s="1"/>
  <c r="G20"/>
  <c r="H20" s="1"/>
  <c r="C20"/>
  <c r="U20" s="1"/>
  <c r="X17"/>
  <c r="AB17" s="1"/>
  <c r="S17"/>
  <c r="W17" s="1"/>
  <c r="O17"/>
  <c r="P17" s="1"/>
  <c r="K17"/>
  <c r="L17" s="1"/>
  <c r="G17"/>
  <c r="H17" s="1"/>
  <c r="C17"/>
  <c r="U17" s="1"/>
  <c r="X16"/>
  <c r="AB16" s="1"/>
  <c r="S16"/>
  <c r="W16" s="1"/>
  <c r="O16"/>
  <c r="P16" s="1"/>
  <c r="K16"/>
  <c r="L16" s="1"/>
  <c r="G16"/>
  <c r="H16" s="1"/>
  <c r="C16"/>
  <c r="U16" s="1"/>
  <c r="X13"/>
  <c r="AB13" s="1"/>
  <c r="S13"/>
  <c r="W13" s="1"/>
  <c r="O13"/>
  <c r="P13" s="1"/>
  <c r="K13"/>
  <c r="L13" s="1"/>
  <c r="G13"/>
  <c r="Z13" s="1"/>
  <c r="C13"/>
  <c r="X12"/>
  <c r="AB12" s="1"/>
  <c r="S12"/>
  <c r="W12" s="1"/>
  <c r="O12"/>
  <c r="P12" s="1"/>
  <c r="K12"/>
  <c r="L12" s="1"/>
  <c r="G12"/>
  <c r="H12" s="1"/>
  <c r="C12"/>
  <c r="U12" s="1"/>
  <c r="X9"/>
  <c r="AB9" s="1"/>
  <c r="S9"/>
  <c r="W9" s="1"/>
  <c r="O9"/>
  <c r="P9" s="1"/>
  <c r="K9"/>
  <c r="L9" s="1"/>
  <c r="G9"/>
  <c r="H9" s="1"/>
  <c r="C9"/>
  <c r="U9" s="1"/>
  <c r="X8"/>
  <c r="AB8" s="1"/>
  <c r="S8"/>
  <c r="W8" s="1"/>
  <c r="O8"/>
  <c r="P8" s="1"/>
  <c r="K8"/>
  <c r="L8" s="1"/>
  <c r="G8"/>
  <c r="H8" s="1"/>
  <c r="C8"/>
  <c r="U8" s="1"/>
  <c r="X5"/>
  <c r="AB5" s="1"/>
  <c r="S5"/>
  <c r="W5" s="1"/>
  <c r="O5"/>
  <c r="P5" s="1"/>
  <c r="K5"/>
  <c r="L5" s="1"/>
  <c r="G5"/>
  <c r="H5" s="1"/>
  <c r="C5"/>
  <c r="U5" s="1"/>
  <c r="X4"/>
  <c r="AB4" s="1"/>
  <c r="S4"/>
  <c r="W4" s="1"/>
  <c r="O4"/>
  <c r="P4" s="1"/>
  <c r="K4"/>
  <c r="L4" s="1"/>
  <c r="G4"/>
  <c r="H4" s="1"/>
  <c r="C4"/>
  <c r="U4" s="1"/>
  <c r="M29" i="1"/>
  <c r="N29"/>
  <c r="O29"/>
  <c r="P29"/>
  <c r="Q29"/>
  <c r="R29"/>
  <c r="S29"/>
  <c r="T29"/>
  <c r="U29"/>
  <c r="V29"/>
  <c r="W29"/>
  <c r="X29"/>
  <c r="Y29"/>
  <c r="Z29"/>
  <c r="AA29"/>
  <c r="AB29"/>
  <c r="AC29"/>
  <c r="D29"/>
  <c r="E29"/>
  <c r="F29"/>
  <c r="G29"/>
  <c r="H29"/>
  <c r="I29"/>
  <c r="J29"/>
  <c r="K29"/>
  <c r="L29"/>
  <c r="C29"/>
  <c r="AB28"/>
  <c r="AC28"/>
  <c r="Y28"/>
  <c r="Z28"/>
  <c r="AA28"/>
  <c r="T28"/>
  <c r="U28"/>
  <c r="V28"/>
  <c r="W28"/>
  <c r="X28"/>
  <c r="O28"/>
  <c r="P28"/>
  <c r="Q28"/>
  <c r="R28"/>
  <c r="S28"/>
  <c r="J28"/>
  <c r="K28"/>
  <c r="L28"/>
  <c r="M28"/>
  <c r="N28"/>
  <c r="D28"/>
  <c r="E28"/>
  <c r="F28"/>
  <c r="G28"/>
  <c r="H28"/>
  <c r="I28"/>
  <c r="C28"/>
  <c r="M27"/>
  <c r="N27"/>
  <c r="O27"/>
  <c r="P27"/>
  <c r="Q27"/>
  <c r="R27"/>
  <c r="S27"/>
  <c r="T27"/>
  <c r="U27"/>
  <c r="V27"/>
  <c r="W27"/>
  <c r="X27"/>
  <c r="Y27"/>
  <c r="Z27"/>
  <c r="AA27"/>
  <c r="AB27"/>
  <c r="AC27"/>
  <c r="G27"/>
  <c r="H27"/>
  <c r="I27"/>
  <c r="J27"/>
  <c r="K27"/>
  <c r="L27"/>
  <c r="D27"/>
  <c r="E27"/>
  <c r="F27"/>
  <c r="C27"/>
  <c r="Y26"/>
  <c r="AC26" s="1"/>
  <c r="Y25"/>
  <c r="AC25" s="1"/>
  <c r="Y24"/>
  <c r="AC24" s="1"/>
  <c r="Y23"/>
  <c r="AC23"/>
  <c r="T26"/>
  <c r="X26" s="1"/>
  <c r="T25"/>
  <c r="X25" s="1"/>
  <c r="T24"/>
  <c r="X24" s="1"/>
  <c r="V24"/>
  <c r="T23"/>
  <c r="X23" s="1"/>
  <c r="P26"/>
  <c r="Q26" s="1"/>
  <c r="P25"/>
  <c r="Q25" s="1"/>
  <c r="P24"/>
  <c r="Q24" s="1"/>
  <c r="P23"/>
  <c r="Q23"/>
  <c r="L26"/>
  <c r="M26"/>
  <c r="L25"/>
  <c r="M25" s="1"/>
  <c r="L24"/>
  <c r="M24" s="1"/>
  <c r="L23"/>
  <c r="M23"/>
  <c r="H26"/>
  <c r="I26" s="1"/>
  <c r="D26"/>
  <c r="E26" s="1"/>
  <c r="H25"/>
  <c r="I25" s="1"/>
  <c r="D25"/>
  <c r="E25" s="1"/>
  <c r="H24"/>
  <c r="AA24" s="1"/>
  <c r="I24"/>
  <c r="D24"/>
  <c r="E24" s="1"/>
  <c r="H23"/>
  <c r="I23" s="1"/>
  <c r="D23"/>
  <c r="E23" s="1"/>
  <c r="Y22"/>
  <c r="AC22" s="1"/>
  <c r="AA22"/>
  <c r="Y21"/>
  <c r="AC21" s="1"/>
  <c r="Y20"/>
  <c r="AC20" s="1"/>
  <c r="Y19"/>
  <c r="AC19" s="1"/>
  <c r="AA20"/>
  <c r="T22"/>
  <c r="X22" s="1"/>
  <c r="T21"/>
  <c r="X21" s="1"/>
  <c r="V21"/>
  <c r="T20"/>
  <c r="X20" s="1"/>
  <c r="T19"/>
  <c r="X19" s="1"/>
  <c r="V19"/>
  <c r="P22"/>
  <c r="Q22" s="1"/>
  <c r="L22"/>
  <c r="M22"/>
  <c r="P21"/>
  <c r="Q21" s="1"/>
  <c r="L21"/>
  <c r="M21" s="1"/>
  <c r="P20"/>
  <c r="Q20" s="1"/>
  <c r="L20"/>
  <c r="M20" s="1"/>
  <c r="P19"/>
  <c r="Q19" s="1"/>
  <c r="L19"/>
  <c r="M19" s="1"/>
  <c r="H22"/>
  <c r="I22"/>
  <c r="D22"/>
  <c r="E22" s="1"/>
  <c r="D21"/>
  <c r="E21"/>
  <c r="H21"/>
  <c r="AA21" s="1"/>
  <c r="I21"/>
  <c r="H20"/>
  <c r="I20"/>
  <c r="D20"/>
  <c r="V20" s="1"/>
  <c r="H19"/>
  <c r="AA19" s="1"/>
  <c r="D19"/>
  <c r="E19"/>
  <c r="E4"/>
  <c r="E5"/>
  <c r="E8"/>
  <c r="E9"/>
  <c r="E10"/>
  <c r="E11"/>
  <c r="E12"/>
  <c r="E13"/>
  <c r="Y18"/>
  <c r="AC18" s="1"/>
  <c r="AA18"/>
  <c r="Y17"/>
  <c r="AC17" s="1"/>
  <c r="Y16"/>
  <c r="AC16" s="1"/>
  <c r="Y15"/>
  <c r="AC15"/>
  <c r="T18"/>
  <c r="X18" s="1"/>
  <c r="T17"/>
  <c r="X17" s="1"/>
  <c r="T16"/>
  <c r="X16"/>
  <c r="T15"/>
  <c r="X15" s="1"/>
  <c r="P18"/>
  <c r="Q18" s="1"/>
  <c r="P17"/>
  <c r="Q17" s="1"/>
  <c r="P16"/>
  <c r="Q16" s="1"/>
  <c r="P15"/>
  <c r="Q15"/>
  <c r="L18"/>
  <c r="M18"/>
  <c r="L17"/>
  <c r="M17"/>
  <c r="L16"/>
  <c r="M16" s="1"/>
  <c r="L15"/>
  <c r="M15" s="1"/>
  <c r="H18"/>
  <c r="I18" s="1"/>
  <c r="D18"/>
  <c r="V18" s="1"/>
  <c r="H17"/>
  <c r="I17" s="1"/>
  <c r="D17"/>
  <c r="V17" s="1"/>
  <c r="H16"/>
  <c r="I16" s="1"/>
  <c r="D16"/>
  <c r="V16" s="1"/>
  <c r="H15"/>
  <c r="AA15" s="1"/>
  <c r="D15"/>
  <c r="V15" s="1"/>
  <c r="AC8"/>
  <c r="Y4"/>
  <c r="AC4" s="1"/>
  <c r="Y5"/>
  <c r="AC5" s="1"/>
  <c r="Y6"/>
  <c r="AC6" s="1"/>
  <c r="Y7"/>
  <c r="AC7" s="1"/>
  <c r="Y8"/>
  <c r="Y9"/>
  <c r="AC9" s="1"/>
  <c r="Y10"/>
  <c r="AC10" s="1"/>
  <c r="Y11"/>
  <c r="AC11" s="1"/>
  <c r="Y12"/>
  <c r="AC12" s="1"/>
  <c r="Y13"/>
  <c r="AC13" s="1"/>
  <c r="Y14"/>
  <c r="AC14" s="1"/>
  <c r="Y3"/>
  <c r="AC3" s="1"/>
  <c r="T4"/>
  <c r="X4" s="1"/>
  <c r="T5"/>
  <c r="X5" s="1"/>
  <c r="T6"/>
  <c r="X6" s="1"/>
  <c r="T7"/>
  <c r="X7" s="1"/>
  <c r="T8"/>
  <c r="X8" s="1"/>
  <c r="T9"/>
  <c r="X9" s="1"/>
  <c r="T10"/>
  <c r="X10" s="1"/>
  <c r="T11"/>
  <c r="X11" s="1"/>
  <c r="T12"/>
  <c r="X12" s="1"/>
  <c r="T13"/>
  <c r="X13" s="1"/>
  <c r="T14"/>
  <c r="X14" s="1"/>
  <c r="T3"/>
  <c r="X3" s="1"/>
  <c r="AA14"/>
  <c r="V13"/>
  <c r="AA12"/>
  <c r="V12"/>
  <c r="AA11"/>
  <c r="V11"/>
  <c r="P14"/>
  <c r="Q14" s="1"/>
  <c r="P13"/>
  <c r="Q13" s="1"/>
  <c r="P12"/>
  <c r="Q12" s="1"/>
  <c r="P11"/>
  <c r="Q11" s="1"/>
  <c r="L14"/>
  <c r="M14" s="1"/>
  <c r="L13"/>
  <c r="M13" s="1"/>
  <c r="L12"/>
  <c r="M12" s="1"/>
  <c r="L11"/>
  <c r="M11" s="1"/>
  <c r="H14"/>
  <c r="I14"/>
  <c r="H13"/>
  <c r="AA13" s="1"/>
  <c r="I13"/>
  <c r="H12"/>
  <c r="I12" s="1"/>
  <c r="H11"/>
  <c r="I11"/>
  <c r="D14"/>
  <c r="E14" s="1"/>
  <c r="D13"/>
  <c r="D12"/>
  <c r="D11"/>
  <c r="AA4"/>
  <c r="AA6"/>
  <c r="AA7"/>
  <c r="AA8"/>
  <c r="AA3"/>
  <c r="V4"/>
  <c r="V5"/>
  <c r="V8"/>
  <c r="V9"/>
  <c r="V10"/>
  <c r="V3"/>
  <c r="P10"/>
  <c r="Q10" s="1"/>
  <c r="P9"/>
  <c r="Q9"/>
  <c r="P8"/>
  <c r="Q8" s="1"/>
  <c r="P7"/>
  <c r="Q7" s="1"/>
  <c r="L10"/>
  <c r="M10" s="1"/>
  <c r="L9"/>
  <c r="M9" s="1"/>
  <c r="L8"/>
  <c r="M8" s="1"/>
  <c r="L7"/>
  <c r="M7" s="1"/>
  <c r="H10"/>
  <c r="I10" s="1"/>
  <c r="D10"/>
  <c r="H9"/>
  <c r="AA9" s="1"/>
  <c r="I9"/>
  <c r="D9"/>
  <c r="H8"/>
  <c r="I8"/>
  <c r="D8"/>
  <c r="H7"/>
  <c r="I7" s="1"/>
  <c r="D7"/>
  <c r="E7" s="1"/>
  <c r="P4"/>
  <c r="Q4" s="1"/>
  <c r="P5"/>
  <c r="Q5" s="1"/>
  <c r="P6"/>
  <c r="Q6" s="1"/>
  <c r="Q3"/>
  <c r="P3"/>
  <c r="L4"/>
  <c r="M4" s="1"/>
  <c r="L5"/>
  <c r="M5" s="1"/>
  <c r="L6"/>
  <c r="M6" s="1"/>
  <c r="L3"/>
  <c r="M3" s="1"/>
  <c r="H4"/>
  <c r="I4" s="1"/>
  <c r="H5"/>
  <c r="I5" s="1"/>
  <c r="H6"/>
  <c r="I6" s="1"/>
  <c r="H3"/>
  <c r="I3" s="1"/>
  <c r="D4"/>
  <c r="D5"/>
  <c r="D6"/>
  <c r="E6" s="1"/>
  <c r="D3"/>
  <c r="E3" s="1"/>
  <c r="AB14" i="3" l="1"/>
  <c r="X14"/>
  <c r="S14"/>
  <c r="O14"/>
  <c r="G14"/>
  <c r="C14"/>
  <c r="AB10"/>
  <c r="X10"/>
  <c r="S10"/>
  <c r="O10"/>
  <c r="P10"/>
  <c r="L8"/>
  <c r="L10" s="1"/>
  <c r="G10"/>
  <c r="C10"/>
  <c r="U8"/>
  <c r="U10" s="1"/>
  <c r="D5" i="4"/>
  <c r="Z5"/>
  <c r="AB18" i="3"/>
  <c r="X18"/>
  <c r="S18"/>
  <c r="O18"/>
  <c r="K18"/>
  <c r="L16"/>
  <c r="L18" s="1"/>
  <c r="G18"/>
  <c r="H16"/>
  <c r="H18" s="1"/>
  <c r="U18"/>
  <c r="D4" i="4"/>
  <c r="Z4"/>
  <c r="AB6" i="3"/>
  <c r="X6"/>
  <c r="W6"/>
  <c r="S6"/>
  <c r="O6"/>
  <c r="K6"/>
  <c r="G6"/>
  <c r="C6"/>
  <c r="D13"/>
  <c r="Z13"/>
  <c r="D9"/>
  <c r="D10" s="1"/>
  <c r="Z9"/>
  <c r="AB26" i="2"/>
  <c r="W26"/>
  <c r="P26"/>
  <c r="L26"/>
  <c r="U26"/>
  <c r="P6"/>
  <c r="L6"/>
  <c r="H6"/>
  <c r="U6"/>
  <c r="D17" i="3"/>
  <c r="D18" s="1"/>
  <c r="Z17"/>
  <c r="Z18" s="1"/>
  <c r="D12"/>
  <c r="Z12"/>
  <c r="Z8"/>
  <c r="Z10" s="1"/>
  <c r="AB30" i="2"/>
  <c r="U30"/>
  <c r="S30"/>
  <c r="P30"/>
  <c r="L30"/>
  <c r="H30"/>
  <c r="W22"/>
  <c r="P22"/>
  <c r="U22"/>
  <c r="AB10"/>
  <c r="W10"/>
  <c r="P10"/>
  <c r="H10"/>
  <c r="L10"/>
  <c r="U10"/>
  <c r="D5" i="3"/>
  <c r="Z5"/>
  <c r="Z6" s="1"/>
  <c r="D4"/>
  <c r="U33" i="2"/>
  <c r="U34" s="1"/>
  <c r="AB18"/>
  <c r="W18"/>
  <c r="P18"/>
  <c r="L18"/>
  <c r="H18"/>
  <c r="U18"/>
  <c r="AB14"/>
  <c r="U14"/>
  <c r="P14"/>
  <c r="H34"/>
  <c r="P34"/>
  <c r="AB6"/>
  <c r="W14"/>
  <c r="H13"/>
  <c r="H14" s="1"/>
  <c r="L34"/>
  <c r="W6"/>
  <c r="L14"/>
  <c r="W34"/>
  <c r="AB22"/>
  <c r="H21"/>
  <c r="H22" s="1"/>
  <c r="X10"/>
  <c r="X18"/>
  <c r="X26"/>
  <c r="X34"/>
  <c r="C10"/>
  <c r="G10"/>
  <c r="K10"/>
  <c r="O10"/>
  <c r="S10"/>
  <c r="C18"/>
  <c r="G18"/>
  <c r="K18"/>
  <c r="O18"/>
  <c r="S18"/>
  <c r="C26"/>
  <c r="G26"/>
  <c r="K26"/>
  <c r="O26"/>
  <c r="S26"/>
  <c r="C34"/>
  <c r="G34"/>
  <c r="K34"/>
  <c r="O34"/>
  <c r="S34"/>
  <c r="D21"/>
  <c r="W28"/>
  <c r="W30" s="1"/>
  <c r="X6"/>
  <c r="X14"/>
  <c r="X22"/>
  <c r="X30"/>
  <c r="C6"/>
  <c r="G6"/>
  <c r="K6"/>
  <c r="O6"/>
  <c r="S6"/>
  <c r="C14"/>
  <c r="G14"/>
  <c r="K14"/>
  <c r="O14"/>
  <c r="S14"/>
  <c r="C22"/>
  <c r="G22"/>
  <c r="K22"/>
  <c r="O22"/>
  <c r="S22"/>
  <c r="C30"/>
  <c r="G30"/>
  <c r="K30"/>
  <c r="O30"/>
  <c r="D32"/>
  <c r="D34" s="1"/>
  <c r="Z32"/>
  <c r="Z34" s="1"/>
  <c r="D29"/>
  <c r="Z29"/>
  <c r="D28"/>
  <c r="Z28"/>
  <c r="D25"/>
  <c r="Z25"/>
  <c r="D24"/>
  <c r="Z24"/>
  <c r="D20"/>
  <c r="D22" s="1"/>
  <c r="Z20"/>
  <c r="Z22" s="1"/>
  <c r="D17"/>
  <c r="Z17"/>
  <c r="D16"/>
  <c r="Z16"/>
  <c r="D13"/>
  <c r="D12"/>
  <c r="Z12"/>
  <c r="Z14" s="1"/>
  <c r="D9"/>
  <c r="Z9"/>
  <c r="D8"/>
  <c r="Z8"/>
  <c r="D5"/>
  <c r="Z5"/>
  <c r="D4"/>
  <c r="D6" s="1"/>
  <c r="Z4"/>
  <c r="AA26" i="1"/>
  <c r="V26"/>
  <c r="AA25"/>
  <c r="V25"/>
  <c r="AA23"/>
  <c r="V23"/>
  <c r="V22"/>
  <c r="E20"/>
  <c r="I19"/>
  <c r="AA17"/>
  <c r="E17"/>
  <c r="E18"/>
  <c r="AA16"/>
  <c r="E16"/>
  <c r="I15"/>
  <c r="E15"/>
  <c r="V7"/>
  <c r="AA10"/>
  <c r="AA5"/>
  <c r="V6"/>
  <c r="V14"/>
  <c r="Z14" i="3" l="1"/>
  <c r="D14"/>
  <c r="D6"/>
  <c r="D10" i="2"/>
  <c r="Z18"/>
  <c r="D26"/>
  <c r="D30"/>
  <c r="D14"/>
  <c r="D18"/>
  <c r="Z26"/>
  <c r="Z30"/>
  <c r="Z6"/>
  <c r="Z10"/>
</calcChain>
</file>

<file path=xl/sharedStrings.xml><?xml version="1.0" encoding="utf-8"?>
<sst xmlns="http://schemas.openxmlformats.org/spreadsheetml/2006/main" count="196" uniqueCount="49">
  <si>
    <t>England</t>
  </si>
  <si>
    <t>Points</t>
  </si>
  <si>
    <t>Goals scored</t>
  </si>
  <si>
    <t>1st Half</t>
  </si>
  <si>
    <t>2nd Half</t>
  </si>
  <si>
    <t>Offside Caught</t>
  </si>
  <si>
    <t>Offsides against</t>
  </si>
  <si>
    <t xml:space="preserve">Corners </t>
  </si>
  <si>
    <t>Offsides</t>
  </si>
  <si>
    <t>Corners of</t>
  </si>
  <si>
    <t>Corners against</t>
  </si>
  <si>
    <t>Shots</t>
  </si>
  <si>
    <t>Target</t>
  </si>
  <si>
    <t>Off target</t>
  </si>
  <si>
    <t>Target against</t>
  </si>
  <si>
    <t>off target against</t>
  </si>
  <si>
    <t>Games</t>
  </si>
  <si>
    <t>Slovakia</t>
  </si>
  <si>
    <t>Russia</t>
  </si>
  <si>
    <t>Wales</t>
  </si>
  <si>
    <t>Goal Conceded</t>
  </si>
  <si>
    <t>Total</t>
  </si>
  <si>
    <t>Average</t>
  </si>
  <si>
    <t>Germany</t>
  </si>
  <si>
    <t>Poland</t>
  </si>
  <si>
    <t>Ukraine</t>
  </si>
  <si>
    <t>Northern Ireland</t>
  </si>
  <si>
    <t>Target/Goals</t>
  </si>
  <si>
    <t>Target/Goals against</t>
  </si>
  <si>
    <t>France</t>
  </si>
  <si>
    <t>Switzerland</t>
  </si>
  <si>
    <t>Romania</t>
  </si>
  <si>
    <t>Albania</t>
  </si>
  <si>
    <t>Target / off Target</t>
  </si>
  <si>
    <t>Spain</t>
  </si>
  <si>
    <t>Croatia</t>
  </si>
  <si>
    <t>Turkey</t>
  </si>
  <si>
    <t>Czech Republic</t>
  </si>
  <si>
    <t>Italy</t>
  </si>
  <si>
    <t>Belgium</t>
  </si>
  <si>
    <t>Sweden</t>
  </si>
  <si>
    <t>Ireland</t>
  </si>
  <si>
    <t>Portugal</t>
  </si>
  <si>
    <t>Austria</t>
  </si>
  <si>
    <t>Iceland</t>
  </si>
  <si>
    <t>Hungary</t>
  </si>
  <si>
    <t>Average:</t>
  </si>
  <si>
    <t>Max:</t>
  </si>
  <si>
    <t>Min: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</si>
</sst>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haroni"/>
    </font>
    <font>
      <sz val="11"/>
      <color theme="1"/>
      <name val="Aharoni"/>
    </font>
    <font>
      <i/>
      <sz val="11"/>
      <color theme="1"/>
      <name val="Arial"/>
      <family val="2"/>
      <scheme val="minor"/>
    </font>
    <font>
      <b/>
      <sz val="12"/>
      <color theme="1"/>
      <name val="Narkisim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2" fillId="3" borderId="4" xfId="0" applyFont="1" applyFill="1" applyBorder="1" applyAlignment="1"/>
    <xf numFmtId="0" fontId="2" fillId="3" borderId="3" xfId="0" applyFont="1" applyFill="1" applyBorder="1"/>
    <xf numFmtId="0" fontId="2" fillId="3" borderId="5" xfId="0" applyFont="1" applyFill="1" applyBorder="1" applyAlignment="1"/>
    <xf numFmtId="0" fontId="2" fillId="3" borderId="5" xfId="0" applyFont="1" applyFill="1" applyBorder="1"/>
    <xf numFmtId="0" fontId="0" fillId="0" borderId="1" xfId="0" applyFill="1" applyBorder="1"/>
    <xf numFmtId="164" fontId="0" fillId="0" borderId="1" xfId="1" applyNumberFormat="1" applyFont="1" applyBorder="1"/>
    <xf numFmtId="0" fontId="0" fillId="0" borderId="10" xfId="0" applyBorder="1"/>
    <xf numFmtId="164" fontId="0" fillId="0" borderId="1" xfId="1" applyNumberFormat="1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5" borderId="3" xfId="0" applyFill="1" applyBorder="1"/>
    <xf numFmtId="0" fontId="0" fillId="5" borderId="4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4" xfId="0" applyFill="1" applyBorder="1"/>
    <xf numFmtId="165" fontId="0" fillId="0" borderId="1" xfId="0" applyNumberFormat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8" xfId="0" applyBorder="1"/>
    <xf numFmtId="0" fontId="0" fillId="5" borderId="9" xfId="0" applyFill="1" applyBorder="1"/>
    <xf numFmtId="0" fontId="0" fillId="0" borderId="9" xfId="0" applyBorder="1"/>
    <xf numFmtId="165" fontId="0" fillId="0" borderId="9" xfId="0" applyNumberFormat="1" applyBorder="1"/>
    <xf numFmtId="0" fontId="0" fillId="5" borderId="12" xfId="0" applyFill="1" applyBorder="1"/>
    <xf numFmtId="0" fontId="0" fillId="5" borderId="13" xfId="0" applyFill="1" applyBorder="1"/>
    <xf numFmtId="164" fontId="0" fillId="0" borderId="9" xfId="1" applyNumberFormat="1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4" borderId="20" xfId="1" applyNumberFormat="1" applyFont="1" applyFill="1" applyBorder="1"/>
    <xf numFmtId="0" fontId="0" fillId="0" borderId="21" xfId="0" applyBorder="1"/>
    <xf numFmtId="0" fontId="0" fillId="5" borderId="22" xfId="0" applyFill="1" applyBorder="1"/>
    <xf numFmtId="0" fontId="0" fillId="0" borderId="22" xfId="0" applyBorder="1"/>
    <xf numFmtId="165" fontId="0" fillId="0" borderId="22" xfId="0" applyNumberFormat="1" applyBorder="1"/>
    <xf numFmtId="0" fontId="0" fillId="5" borderId="23" xfId="0" applyFill="1" applyBorder="1"/>
    <xf numFmtId="0" fontId="0" fillId="5" borderId="24" xfId="0" applyFill="1" applyBorder="1"/>
    <xf numFmtId="164" fontId="0" fillId="0" borderId="22" xfId="1" applyNumberFormat="1" applyFont="1" applyBorder="1"/>
    <xf numFmtId="164" fontId="0" fillId="0" borderId="25" xfId="1" applyNumberFormat="1" applyFont="1" applyBorder="1"/>
    <xf numFmtId="0" fontId="0" fillId="0" borderId="8" xfId="0" applyFill="1" applyBorder="1"/>
    <xf numFmtId="0" fontId="0" fillId="0" borderId="9" xfId="0" applyFill="1" applyBorder="1"/>
    <xf numFmtId="165" fontId="0" fillId="0" borderId="9" xfId="0" applyNumberFormat="1" applyFill="1" applyBorder="1"/>
    <xf numFmtId="0" fontId="0" fillId="0" borderId="10" xfId="0" applyFill="1" applyBorder="1"/>
    <xf numFmtId="0" fontId="0" fillId="4" borderId="21" xfId="0" applyFill="1" applyBorder="1"/>
    <xf numFmtId="0" fontId="0" fillId="4" borderId="22" xfId="0" applyFill="1" applyBorder="1"/>
    <xf numFmtId="165" fontId="0" fillId="4" borderId="22" xfId="0" applyNumberFormat="1" applyFill="1" applyBorder="1"/>
    <xf numFmtId="0" fontId="0" fillId="4" borderId="23" xfId="0" applyFill="1" applyBorder="1"/>
    <xf numFmtId="0" fontId="0" fillId="4" borderId="24" xfId="0" applyFill="1" applyBorder="1"/>
    <xf numFmtId="164" fontId="0" fillId="4" borderId="22" xfId="1" applyNumberFormat="1" applyFont="1" applyFill="1" applyBorder="1"/>
    <xf numFmtId="164" fontId="0" fillId="4" borderId="25" xfId="1" applyNumberFormat="1" applyFont="1" applyFill="1" applyBorder="1"/>
    <xf numFmtId="164" fontId="0" fillId="0" borderId="9" xfId="1" applyNumberFormat="1" applyFont="1" applyFill="1" applyBorder="1"/>
    <xf numFmtId="0" fontId="0" fillId="0" borderId="21" xfId="0" applyFill="1" applyBorder="1"/>
    <xf numFmtId="0" fontId="0" fillId="0" borderId="22" xfId="0" applyFill="1" applyBorder="1"/>
    <xf numFmtId="165" fontId="0" fillId="0" borderId="22" xfId="0" applyNumberFormat="1" applyFill="1" applyBorder="1"/>
    <xf numFmtId="164" fontId="0" fillId="0" borderId="22" xfId="1" applyNumberFormat="1" applyFont="1" applyFill="1" applyBorder="1"/>
    <xf numFmtId="164" fontId="0" fillId="0" borderId="19" xfId="1" applyNumberFormat="1" applyFont="1" applyFill="1" applyBorder="1"/>
    <xf numFmtId="164" fontId="0" fillId="0" borderId="20" xfId="1" applyNumberFormat="1" applyFont="1" applyFill="1" applyBorder="1"/>
    <xf numFmtId="164" fontId="0" fillId="0" borderId="25" xfId="1" applyNumberFormat="1" applyFont="1" applyFill="1" applyBorder="1"/>
    <xf numFmtId="0" fontId="0" fillId="6" borderId="26" xfId="0" applyFill="1" applyBorder="1"/>
    <xf numFmtId="165" fontId="0" fillId="6" borderId="27" xfId="0" applyNumberFormat="1" applyFill="1" applyBorder="1"/>
    <xf numFmtId="165" fontId="0" fillId="6" borderId="28" xfId="0" applyNumberFormat="1" applyFill="1" applyBorder="1"/>
    <xf numFmtId="0" fontId="0" fillId="7" borderId="26" xfId="0" applyFill="1" applyBorder="1"/>
    <xf numFmtId="0" fontId="0" fillId="8" borderId="26" xfId="0" applyFill="1" applyBorder="1"/>
    <xf numFmtId="165" fontId="0" fillId="7" borderId="27" xfId="0" applyNumberFormat="1" applyFill="1" applyBorder="1"/>
    <xf numFmtId="165" fontId="0" fillId="7" borderId="28" xfId="0" applyNumberFormat="1" applyFill="1" applyBorder="1"/>
    <xf numFmtId="165" fontId="0" fillId="8" borderId="27" xfId="0" applyNumberFormat="1" applyFill="1" applyBorder="1"/>
    <xf numFmtId="165" fontId="0" fillId="8" borderId="28" xfId="0" applyNumberFormat="1" applyFill="1" applyBorder="1"/>
    <xf numFmtId="0" fontId="0" fillId="0" borderId="29" xfId="0" applyBorder="1"/>
    <xf numFmtId="165" fontId="0" fillId="0" borderId="30" xfId="0" applyNumberFormat="1" applyBorder="1"/>
    <xf numFmtId="0" fontId="0" fillId="5" borderId="30" xfId="0" applyFill="1" applyBorder="1"/>
    <xf numFmtId="0" fontId="0" fillId="0" borderId="30" xfId="0" applyBorder="1"/>
    <xf numFmtId="0" fontId="0" fillId="5" borderId="31" xfId="0" applyFill="1" applyBorder="1"/>
    <xf numFmtId="0" fontId="0" fillId="5" borderId="32" xfId="0" applyFill="1" applyBorder="1"/>
    <xf numFmtId="164" fontId="0" fillId="0" borderId="30" xfId="1" applyNumberFormat="1" applyFont="1" applyBorder="1"/>
    <xf numFmtId="164" fontId="0" fillId="0" borderId="33" xfId="1" applyNumberFormat="1" applyFont="1" applyBorder="1"/>
    <xf numFmtId="165" fontId="2" fillId="6" borderId="34" xfId="0" applyNumberFormat="1" applyFont="1" applyFill="1" applyBorder="1"/>
    <xf numFmtId="165" fontId="2" fillId="6" borderId="35" xfId="0" applyNumberFormat="1" applyFont="1" applyFill="1" applyBorder="1"/>
    <xf numFmtId="165" fontId="2" fillId="6" borderId="36" xfId="0" applyNumberFormat="1" applyFont="1" applyFill="1" applyBorder="1"/>
    <xf numFmtId="0" fontId="3" fillId="0" borderId="0" xfId="0" applyFont="1"/>
    <xf numFmtId="0" fontId="4" fillId="0" borderId="8" xfId="0" applyFont="1" applyBorder="1"/>
    <xf numFmtId="0" fontId="4" fillId="0" borderId="10" xfId="0" applyFont="1" applyFill="1" applyBorder="1"/>
    <xf numFmtId="0" fontId="4" fillId="0" borderId="10" xfId="0" applyFont="1" applyBorder="1"/>
    <xf numFmtId="0" fontId="4" fillId="0" borderId="8" xfId="0" applyFont="1" applyFill="1" applyBorder="1"/>
    <xf numFmtId="0" fontId="4" fillId="0" borderId="21" xfId="0" applyFont="1" applyBorder="1"/>
    <xf numFmtId="0" fontId="5" fillId="0" borderId="8" xfId="0" applyFont="1" applyFill="1" applyBorder="1"/>
    <xf numFmtId="0" fontId="5" fillId="0" borderId="21" xfId="0" applyFont="1" applyFill="1" applyBorder="1"/>
    <xf numFmtId="0" fontId="5" fillId="0" borderId="10" xfId="0" applyFont="1" applyFill="1" applyBorder="1"/>
    <xf numFmtId="0" fontId="6" fillId="0" borderId="0" xfId="0" applyFont="1" applyFill="1" applyBorder="1"/>
    <xf numFmtId="0" fontId="7" fillId="3" borderId="1" xfId="0" applyFont="1" applyFill="1" applyBorder="1"/>
    <xf numFmtId="0" fontId="7" fillId="3" borderId="3" xfId="0" applyFont="1" applyFill="1" applyBorder="1"/>
    <xf numFmtId="0" fontId="7" fillId="3" borderId="5" xfId="0" applyFont="1" applyFill="1" applyBorder="1"/>
    <xf numFmtId="0" fontId="7" fillId="3" borderId="5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0" borderId="15" xfId="0" applyFill="1" applyBorder="1"/>
    <xf numFmtId="165" fontId="0" fillId="0" borderId="17" xfId="0" applyNumberFormat="1" applyBorder="1"/>
    <xf numFmtId="0" fontId="0" fillId="5" borderId="17" xfId="0" applyFill="1" applyBorder="1"/>
    <xf numFmtId="0" fontId="0" fillId="0" borderId="17" xfId="0" applyFill="1" applyBorder="1"/>
    <xf numFmtId="165" fontId="0" fillId="0" borderId="17" xfId="0" applyNumberFormat="1" applyFill="1" applyBorder="1"/>
    <xf numFmtId="0" fontId="0" fillId="5" borderId="18" xfId="0" applyFill="1" applyBorder="1"/>
    <xf numFmtId="0" fontId="0" fillId="0" borderId="15" xfId="0" applyBorder="1"/>
    <xf numFmtId="0" fontId="0" fillId="5" borderId="16" xfId="0" applyFill="1" applyBorder="1"/>
    <xf numFmtId="164" fontId="0" fillId="0" borderId="17" xfId="1" applyNumberFormat="1" applyFont="1" applyBorder="1"/>
    <xf numFmtId="0" fontId="0" fillId="0" borderId="17" xfId="0" applyBorder="1"/>
    <xf numFmtId="164" fontId="0" fillId="0" borderId="37" xfId="1" applyNumberFormat="1" applyFont="1" applyBorder="1"/>
    <xf numFmtId="165" fontId="2" fillId="6" borderId="26" xfId="0" applyNumberFormat="1" applyFont="1" applyFill="1" applyBorder="1"/>
    <xf numFmtId="165" fontId="2" fillId="6" borderId="27" xfId="0" applyNumberFormat="1" applyFont="1" applyFill="1" applyBorder="1"/>
    <xf numFmtId="165" fontId="2" fillId="6" borderId="28" xfId="0" applyNumberFormat="1" applyFont="1" applyFill="1" applyBorder="1"/>
    <xf numFmtId="0" fontId="0" fillId="0" borderId="38" xfId="0" applyFill="1" applyBorder="1"/>
    <xf numFmtId="165" fontId="0" fillId="0" borderId="7" xfId="0" applyNumberFormat="1" applyFill="1" applyBorder="1"/>
    <xf numFmtId="0" fontId="0" fillId="5" borderId="7" xfId="0" applyFill="1" applyBorder="1"/>
    <xf numFmtId="0" fontId="0" fillId="0" borderId="7" xfId="0" applyFill="1" applyBorder="1"/>
    <xf numFmtId="164" fontId="0" fillId="0" borderId="7" xfId="1" applyNumberFormat="1" applyFont="1" applyFill="1" applyBorder="1"/>
    <xf numFmtId="164" fontId="0" fillId="0" borderId="39" xfId="1" applyNumberFormat="1" applyFont="1" applyFill="1" applyBorder="1"/>
    <xf numFmtId="164" fontId="0" fillId="0" borderId="17" xfId="1" applyNumberFormat="1" applyFont="1" applyFill="1" applyBorder="1"/>
    <xf numFmtId="164" fontId="0" fillId="0" borderId="37" xfId="1" applyNumberFormat="1" applyFont="1" applyFill="1" applyBorder="1"/>
    <xf numFmtId="165" fontId="2" fillId="9" borderId="27" xfId="0" applyNumberFormat="1" applyFont="1" applyFill="1" applyBorder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9"/>
  <sheetViews>
    <sheetView topLeftCell="E1" workbookViewId="0">
      <selection activeCell="Q25" sqref="Q25"/>
    </sheetView>
  </sheetViews>
  <sheetFormatPr defaultRowHeight="14.25"/>
  <cols>
    <col min="1" max="1" width="13.875" bestFit="1" customWidth="1"/>
    <col min="2" max="2" width="9" style="16"/>
    <col min="3" max="3" width="10.375" style="16" bestFit="1" customWidth="1"/>
    <col min="4" max="5" width="10.375" bestFit="1" customWidth="1"/>
    <col min="6" max="6" width="12.875" style="16" bestFit="1" customWidth="1"/>
    <col min="7" max="7" width="12.75" style="16" bestFit="1" customWidth="1"/>
    <col min="8" max="9" width="12.5" customWidth="1"/>
    <col min="10" max="11" width="10.375" style="16" bestFit="1" customWidth="1"/>
    <col min="12" max="12" width="11.375" bestFit="1" customWidth="1"/>
    <col min="13" max="13" width="10.375" bestFit="1" customWidth="1"/>
    <col min="14" max="14" width="13.5" style="16" bestFit="1" customWidth="1"/>
    <col min="15" max="15" width="14.5" style="16" bestFit="1" customWidth="1"/>
    <col min="16" max="17" width="14.25" customWidth="1"/>
    <col min="18" max="18" width="11.375" style="16" bestFit="1" customWidth="1"/>
    <col min="19" max="19" width="14.25" style="16" bestFit="1" customWidth="1"/>
    <col min="20" max="20" width="14" customWidth="1"/>
    <col min="21" max="21" width="11.375" style="16" bestFit="1" customWidth="1"/>
    <col min="22" max="22" width="11.625" bestFit="1" customWidth="1"/>
    <col min="23" max="23" width="11.375" style="16" bestFit="1" customWidth="1"/>
    <col min="24" max="24" width="15.75" bestFit="1" customWidth="1"/>
    <col min="25" max="25" width="11.375" bestFit="1" customWidth="1"/>
    <col min="26" max="26" width="12.75" style="16" bestFit="1" customWidth="1"/>
    <col min="27" max="27" width="18.25" bestFit="1" customWidth="1"/>
    <col min="28" max="28" width="14.75" style="16" bestFit="1" customWidth="1"/>
    <col min="29" max="29" width="15.75" bestFit="1" customWidth="1"/>
  </cols>
  <sheetData>
    <row r="1" spans="1:29" ht="15.75" thickBot="1">
      <c r="A1" s="2"/>
      <c r="B1" s="2" t="s">
        <v>16</v>
      </c>
      <c r="C1" s="2" t="s">
        <v>1</v>
      </c>
      <c r="D1" s="5"/>
      <c r="E1" s="7"/>
      <c r="F1" s="6" t="s">
        <v>2</v>
      </c>
      <c r="G1" s="4"/>
      <c r="H1" s="104" t="s">
        <v>20</v>
      </c>
      <c r="I1" s="105"/>
      <c r="J1" s="105"/>
      <c r="K1" s="106"/>
      <c r="L1" s="104" t="s">
        <v>8</v>
      </c>
      <c r="M1" s="105"/>
      <c r="N1" s="105"/>
      <c r="O1" s="4"/>
      <c r="P1" s="104" t="s">
        <v>7</v>
      </c>
      <c r="Q1" s="105"/>
      <c r="R1" s="105"/>
      <c r="S1" s="106"/>
      <c r="T1" s="107" t="s">
        <v>11</v>
      </c>
      <c r="U1" s="108"/>
      <c r="V1" s="108"/>
      <c r="W1" s="108"/>
      <c r="X1" s="108"/>
      <c r="Y1" s="108"/>
      <c r="Z1" s="108"/>
      <c r="AA1" s="108"/>
      <c r="AB1" s="108"/>
      <c r="AC1" s="108"/>
    </row>
    <row r="2" spans="1:29" s="1" customFormat="1" ht="15" thickBot="1">
      <c r="A2" s="25"/>
      <c r="B2" s="25"/>
      <c r="C2" s="25"/>
      <c r="D2" s="25" t="s">
        <v>21</v>
      </c>
      <c r="E2" s="26" t="s">
        <v>22</v>
      </c>
      <c r="F2" s="26" t="s">
        <v>3</v>
      </c>
      <c r="G2" s="25" t="s">
        <v>4</v>
      </c>
      <c r="H2" s="25" t="s">
        <v>21</v>
      </c>
      <c r="I2" s="25" t="s">
        <v>22</v>
      </c>
      <c r="J2" s="25" t="s">
        <v>3</v>
      </c>
      <c r="K2" s="25" t="s">
        <v>4</v>
      </c>
      <c r="L2" s="25" t="s">
        <v>21</v>
      </c>
      <c r="M2" s="25" t="s">
        <v>22</v>
      </c>
      <c r="N2" s="25" t="s">
        <v>5</v>
      </c>
      <c r="O2" s="25" t="s">
        <v>6</v>
      </c>
      <c r="P2" s="25" t="s">
        <v>21</v>
      </c>
      <c r="Q2" s="25" t="s">
        <v>22</v>
      </c>
      <c r="R2" s="25" t="s">
        <v>9</v>
      </c>
      <c r="S2" s="27" t="s">
        <v>10</v>
      </c>
      <c r="T2" s="28" t="s">
        <v>21</v>
      </c>
      <c r="U2" s="29" t="s">
        <v>12</v>
      </c>
      <c r="V2" s="30" t="s">
        <v>27</v>
      </c>
      <c r="W2" s="31" t="s">
        <v>13</v>
      </c>
      <c r="X2" s="25" t="s">
        <v>33</v>
      </c>
      <c r="Y2" s="25" t="s">
        <v>21</v>
      </c>
      <c r="Z2" s="29" t="s">
        <v>14</v>
      </c>
      <c r="AA2" s="30" t="s">
        <v>28</v>
      </c>
      <c r="AB2" s="31" t="s">
        <v>15</v>
      </c>
      <c r="AC2" s="25" t="s">
        <v>33</v>
      </c>
    </row>
    <row r="3" spans="1:29">
      <c r="A3" s="32" t="s">
        <v>0</v>
      </c>
      <c r="B3" s="33">
        <v>3</v>
      </c>
      <c r="C3" s="33">
        <v>5</v>
      </c>
      <c r="D3" s="34">
        <f>F3+G3</f>
        <v>3</v>
      </c>
      <c r="E3" s="35">
        <f>D3/B3</f>
        <v>1</v>
      </c>
      <c r="F3" s="33">
        <v>0</v>
      </c>
      <c r="G3" s="33">
        <v>3</v>
      </c>
      <c r="H3" s="34">
        <f>J3+K3</f>
        <v>2</v>
      </c>
      <c r="I3" s="35">
        <f>H3/B3</f>
        <v>0.66666666666666663</v>
      </c>
      <c r="J3" s="33">
        <v>1</v>
      </c>
      <c r="K3" s="33">
        <v>1</v>
      </c>
      <c r="L3" s="34">
        <f>N3+O3</f>
        <v>12</v>
      </c>
      <c r="M3" s="35">
        <f>L3/B3</f>
        <v>4</v>
      </c>
      <c r="N3" s="33">
        <v>8</v>
      </c>
      <c r="O3" s="33">
        <v>4</v>
      </c>
      <c r="P3" s="34">
        <f>R3+S3</f>
        <v>33</v>
      </c>
      <c r="Q3" s="35">
        <f>P3/B3</f>
        <v>11</v>
      </c>
      <c r="R3" s="33">
        <v>26</v>
      </c>
      <c r="S3" s="36">
        <v>7</v>
      </c>
      <c r="T3" s="32">
        <f>U3+W3</f>
        <v>40</v>
      </c>
      <c r="U3" s="37">
        <v>15</v>
      </c>
      <c r="V3" s="38">
        <f>D3/U3</f>
        <v>0.2</v>
      </c>
      <c r="W3" s="36">
        <v>25</v>
      </c>
      <c r="X3" s="38">
        <f>U3/T3</f>
        <v>0.375</v>
      </c>
      <c r="Y3" s="34">
        <f>Z3+AB3</f>
        <v>14</v>
      </c>
      <c r="Z3" s="37">
        <v>6</v>
      </c>
      <c r="AA3" s="38">
        <f>H3/Z3</f>
        <v>0.33333333333333331</v>
      </c>
      <c r="AB3" s="36">
        <v>8</v>
      </c>
      <c r="AC3" s="39">
        <f>Z3/Y3</f>
        <v>0.42857142857142855</v>
      </c>
    </row>
    <row r="4" spans="1:29">
      <c r="A4" s="10" t="s">
        <v>17</v>
      </c>
      <c r="B4" s="15">
        <v>3</v>
      </c>
      <c r="C4" s="15">
        <v>4</v>
      </c>
      <c r="D4" s="3">
        <f t="shared" ref="D4:D26" si="0">F4+G4</f>
        <v>3</v>
      </c>
      <c r="E4" s="22">
        <f t="shared" ref="E4:E26" si="1">D4/B4</f>
        <v>1</v>
      </c>
      <c r="F4" s="15">
        <v>2</v>
      </c>
      <c r="G4" s="15">
        <v>1</v>
      </c>
      <c r="H4" s="3">
        <f t="shared" ref="H4:H26" si="2">J4+K4</f>
        <v>3</v>
      </c>
      <c r="I4" s="22">
        <f t="shared" ref="I4:I26" si="3">H4/B4</f>
        <v>1</v>
      </c>
      <c r="J4" s="15">
        <v>1</v>
      </c>
      <c r="K4" s="15">
        <v>2</v>
      </c>
      <c r="L4" s="3">
        <f t="shared" ref="L4:L26" si="4">N4+O4</f>
        <v>10</v>
      </c>
      <c r="M4" s="22">
        <f t="shared" ref="M4:M26" si="5">L4/B4</f>
        <v>3.3333333333333335</v>
      </c>
      <c r="N4" s="15">
        <v>9</v>
      </c>
      <c r="O4" s="15">
        <v>1</v>
      </c>
      <c r="P4" s="3">
        <f t="shared" ref="P4:P26" si="6">R4+S4</f>
        <v>27</v>
      </c>
      <c r="Q4" s="22">
        <f t="shared" ref="Q4:Q26" si="7">P4/B4</f>
        <v>9</v>
      </c>
      <c r="R4" s="15">
        <v>8</v>
      </c>
      <c r="S4" s="17">
        <v>19</v>
      </c>
      <c r="T4" s="10">
        <f t="shared" ref="T4:T26" si="8">U4+W4</f>
        <v>20</v>
      </c>
      <c r="U4" s="18">
        <v>7</v>
      </c>
      <c r="V4" s="9">
        <f t="shared" ref="V4:V26" si="9">D4/U4</f>
        <v>0.42857142857142855</v>
      </c>
      <c r="W4" s="17">
        <v>13</v>
      </c>
      <c r="X4" s="9">
        <f t="shared" ref="X4:X26" si="10">U4/T4</f>
        <v>0.35</v>
      </c>
      <c r="Y4" s="3">
        <f t="shared" ref="Y4:Y26" si="11">Z4+AB4</f>
        <v>33</v>
      </c>
      <c r="Z4" s="18">
        <v>15</v>
      </c>
      <c r="AA4" s="9">
        <f t="shared" ref="AA4:AA26" si="12">H4/Z4</f>
        <v>0.2</v>
      </c>
      <c r="AB4" s="17">
        <v>18</v>
      </c>
      <c r="AC4" s="40">
        <f t="shared" ref="AC4:AC26" si="13">Z4/Y4</f>
        <v>0.45454545454545453</v>
      </c>
    </row>
    <row r="5" spans="1:29" s="14" customFormat="1">
      <c r="A5" s="20" t="s">
        <v>18</v>
      </c>
      <c r="B5" s="12">
        <v>3</v>
      </c>
      <c r="C5" s="12">
        <v>1</v>
      </c>
      <c r="D5" s="12">
        <f t="shared" si="0"/>
        <v>2</v>
      </c>
      <c r="E5" s="23">
        <f t="shared" si="1"/>
        <v>0.66666666666666663</v>
      </c>
      <c r="F5" s="12">
        <v>0</v>
      </c>
      <c r="G5" s="12">
        <v>2</v>
      </c>
      <c r="H5" s="12">
        <f t="shared" si="2"/>
        <v>6</v>
      </c>
      <c r="I5" s="23">
        <f t="shared" si="3"/>
        <v>2</v>
      </c>
      <c r="J5" s="12">
        <v>4</v>
      </c>
      <c r="K5" s="12">
        <v>2</v>
      </c>
      <c r="L5" s="12">
        <f t="shared" si="4"/>
        <v>17</v>
      </c>
      <c r="M5" s="23">
        <f t="shared" si="5"/>
        <v>5.666666666666667</v>
      </c>
      <c r="N5" s="12">
        <v>3</v>
      </c>
      <c r="O5" s="12">
        <v>14</v>
      </c>
      <c r="P5" s="12">
        <f t="shared" si="6"/>
        <v>30</v>
      </c>
      <c r="Q5" s="23">
        <f t="shared" si="7"/>
        <v>10</v>
      </c>
      <c r="R5" s="12">
        <v>16</v>
      </c>
      <c r="S5" s="19">
        <v>14</v>
      </c>
      <c r="T5" s="20">
        <f t="shared" si="8"/>
        <v>22</v>
      </c>
      <c r="U5" s="21">
        <v>7</v>
      </c>
      <c r="V5" s="13">
        <f t="shared" si="9"/>
        <v>0.2857142857142857</v>
      </c>
      <c r="W5" s="19">
        <v>15</v>
      </c>
      <c r="X5" s="13">
        <f t="shared" si="10"/>
        <v>0.31818181818181818</v>
      </c>
      <c r="Y5" s="12">
        <f t="shared" si="11"/>
        <v>29</v>
      </c>
      <c r="Z5" s="21">
        <v>12</v>
      </c>
      <c r="AA5" s="13">
        <f t="shared" si="12"/>
        <v>0.5</v>
      </c>
      <c r="AB5" s="19">
        <v>17</v>
      </c>
      <c r="AC5" s="41">
        <f t="shared" si="13"/>
        <v>0.41379310344827586</v>
      </c>
    </row>
    <row r="6" spans="1:29" ht="15" thickBot="1">
      <c r="A6" s="42" t="s">
        <v>19</v>
      </c>
      <c r="B6" s="43">
        <v>3</v>
      </c>
      <c r="C6" s="43">
        <v>6</v>
      </c>
      <c r="D6" s="44">
        <f t="shared" si="0"/>
        <v>6</v>
      </c>
      <c r="E6" s="45">
        <f t="shared" si="1"/>
        <v>2</v>
      </c>
      <c r="F6" s="43">
        <v>4</v>
      </c>
      <c r="G6" s="43">
        <v>2</v>
      </c>
      <c r="H6" s="44">
        <f t="shared" si="2"/>
        <v>3</v>
      </c>
      <c r="I6" s="45">
        <f t="shared" si="3"/>
        <v>1</v>
      </c>
      <c r="J6" s="43">
        <v>0</v>
      </c>
      <c r="K6" s="43">
        <v>3</v>
      </c>
      <c r="L6" s="44">
        <f t="shared" si="4"/>
        <v>9</v>
      </c>
      <c r="M6" s="45">
        <f t="shared" si="5"/>
        <v>3</v>
      </c>
      <c r="N6" s="43">
        <v>4</v>
      </c>
      <c r="O6" s="43">
        <v>5</v>
      </c>
      <c r="P6" s="44">
        <f t="shared" si="6"/>
        <v>26</v>
      </c>
      <c r="Q6" s="45">
        <f t="shared" si="7"/>
        <v>8.6666666666666661</v>
      </c>
      <c r="R6" s="43">
        <v>10</v>
      </c>
      <c r="S6" s="46">
        <v>16</v>
      </c>
      <c r="T6" s="42">
        <f t="shared" si="8"/>
        <v>31</v>
      </c>
      <c r="U6" s="47">
        <v>22</v>
      </c>
      <c r="V6" s="48">
        <f t="shared" si="9"/>
        <v>0.27272727272727271</v>
      </c>
      <c r="W6" s="46">
        <v>9</v>
      </c>
      <c r="X6" s="48">
        <f t="shared" si="10"/>
        <v>0.70967741935483875</v>
      </c>
      <c r="Y6" s="44">
        <f t="shared" si="11"/>
        <v>37</v>
      </c>
      <c r="Z6" s="47">
        <v>18</v>
      </c>
      <c r="AA6" s="48">
        <f t="shared" si="12"/>
        <v>0.16666666666666666</v>
      </c>
      <c r="AB6" s="46">
        <v>19</v>
      </c>
      <c r="AC6" s="49">
        <f t="shared" si="13"/>
        <v>0.48648648648648651</v>
      </c>
    </row>
    <row r="7" spans="1:29">
      <c r="A7" s="50" t="s">
        <v>23</v>
      </c>
      <c r="B7" s="33">
        <v>3</v>
      </c>
      <c r="C7" s="33">
        <v>7</v>
      </c>
      <c r="D7" s="51">
        <f t="shared" si="0"/>
        <v>3</v>
      </c>
      <c r="E7" s="35">
        <f t="shared" si="1"/>
        <v>1</v>
      </c>
      <c r="F7" s="33">
        <v>2</v>
      </c>
      <c r="G7" s="33">
        <v>1</v>
      </c>
      <c r="H7" s="51">
        <f t="shared" si="2"/>
        <v>0</v>
      </c>
      <c r="I7" s="52">
        <f t="shared" si="3"/>
        <v>0</v>
      </c>
      <c r="J7" s="33">
        <v>0</v>
      </c>
      <c r="K7" s="33">
        <v>0</v>
      </c>
      <c r="L7" s="51">
        <f t="shared" si="4"/>
        <v>12</v>
      </c>
      <c r="M7" s="52">
        <f t="shared" si="5"/>
        <v>4</v>
      </c>
      <c r="N7" s="33">
        <v>5</v>
      </c>
      <c r="O7" s="33">
        <v>7</v>
      </c>
      <c r="P7" s="51">
        <f t="shared" si="6"/>
        <v>37</v>
      </c>
      <c r="Q7" s="52">
        <f t="shared" si="7"/>
        <v>12.333333333333334</v>
      </c>
      <c r="R7" s="33">
        <v>20</v>
      </c>
      <c r="S7" s="36">
        <v>17</v>
      </c>
      <c r="T7" s="32">
        <f t="shared" si="8"/>
        <v>46</v>
      </c>
      <c r="U7" s="37">
        <v>22</v>
      </c>
      <c r="V7" s="38">
        <f t="shared" si="9"/>
        <v>0.13636363636363635</v>
      </c>
      <c r="W7" s="36">
        <v>24</v>
      </c>
      <c r="X7" s="38">
        <f t="shared" si="10"/>
        <v>0.47826086956521741</v>
      </c>
      <c r="Y7" s="34">
        <f t="shared" si="11"/>
        <v>9</v>
      </c>
      <c r="Z7" s="37">
        <v>4</v>
      </c>
      <c r="AA7" s="38">
        <f t="shared" si="12"/>
        <v>0</v>
      </c>
      <c r="AB7" s="36">
        <v>5</v>
      </c>
      <c r="AC7" s="39">
        <f t="shared" si="13"/>
        <v>0.44444444444444442</v>
      </c>
    </row>
    <row r="8" spans="1:29">
      <c r="A8" s="53" t="s">
        <v>24</v>
      </c>
      <c r="B8" s="15">
        <v>3</v>
      </c>
      <c r="C8" s="15">
        <v>7</v>
      </c>
      <c r="D8" s="8">
        <f t="shared" si="0"/>
        <v>2</v>
      </c>
      <c r="E8" s="22">
        <f t="shared" si="1"/>
        <v>0.66666666666666663</v>
      </c>
      <c r="F8" s="15">
        <v>0</v>
      </c>
      <c r="G8" s="15">
        <v>2</v>
      </c>
      <c r="H8" s="8">
        <f t="shared" si="2"/>
        <v>0</v>
      </c>
      <c r="I8" s="24">
        <f t="shared" si="3"/>
        <v>0</v>
      </c>
      <c r="J8" s="15">
        <v>0</v>
      </c>
      <c r="K8" s="15">
        <v>0</v>
      </c>
      <c r="L8" s="8">
        <f t="shared" si="4"/>
        <v>11</v>
      </c>
      <c r="M8" s="24">
        <f t="shared" si="5"/>
        <v>3.6666666666666665</v>
      </c>
      <c r="N8" s="15">
        <v>5</v>
      </c>
      <c r="O8" s="15">
        <v>6</v>
      </c>
      <c r="P8" s="8">
        <f t="shared" si="6"/>
        <v>24</v>
      </c>
      <c r="Q8" s="24">
        <f t="shared" si="7"/>
        <v>8</v>
      </c>
      <c r="R8" s="15">
        <v>12</v>
      </c>
      <c r="S8" s="17">
        <v>12</v>
      </c>
      <c r="T8" s="10">
        <f t="shared" si="8"/>
        <v>21</v>
      </c>
      <c r="U8" s="18">
        <v>7</v>
      </c>
      <c r="V8" s="9">
        <f t="shared" si="9"/>
        <v>0.2857142857142857</v>
      </c>
      <c r="W8" s="17">
        <v>14</v>
      </c>
      <c r="X8" s="9">
        <f t="shared" si="10"/>
        <v>0.33333333333333331</v>
      </c>
      <c r="Y8" s="3">
        <f t="shared" si="11"/>
        <v>27</v>
      </c>
      <c r="Z8" s="18">
        <v>9</v>
      </c>
      <c r="AA8" s="9">
        <f t="shared" si="12"/>
        <v>0</v>
      </c>
      <c r="AB8" s="17">
        <v>18</v>
      </c>
      <c r="AC8" s="40">
        <f t="shared" si="13"/>
        <v>0.33333333333333331</v>
      </c>
    </row>
    <row r="9" spans="1:29">
      <c r="A9" s="53" t="s">
        <v>26</v>
      </c>
      <c r="B9" s="15">
        <v>3</v>
      </c>
      <c r="C9" s="15">
        <v>3</v>
      </c>
      <c r="D9" s="8">
        <f t="shared" si="0"/>
        <v>2</v>
      </c>
      <c r="E9" s="22">
        <f t="shared" si="1"/>
        <v>0.66666666666666663</v>
      </c>
      <c r="F9" s="15">
        <v>0</v>
      </c>
      <c r="G9" s="15">
        <v>2</v>
      </c>
      <c r="H9" s="8">
        <f t="shared" si="2"/>
        <v>2</v>
      </c>
      <c r="I9" s="24">
        <f t="shared" si="3"/>
        <v>0.66666666666666663</v>
      </c>
      <c r="J9" s="15">
        <v>1</v>
      </c>
      <c r="K9" s="15">
        <v>1</v>
      </c>
      <c r="L9" s="8">
        <f t="shared" si="4"/>
        <v>12</v>
      </c>
      <c r="M9" s="24">
        <f t="shared" si="5"/>
        <v>4</v>
      </c>
      <c r="N9" s="15">
        <v>5</v>
      </c>
      <c r="O9" s="15">
        <v>7</v>
      </c>
      <c r="P9" s="8">
        <f t="shared" si="6"/>
        <v>23</v>
      </c>
      <c r="Q9" s="24">
        <f t="shared" si="7"/>
        <v>7.666666666666667</v>
      </c>
      <c r="R9" s="15">
        <v>7</v>
      </c>
      <c r="S9" s="17">
        <v>16</v>
      </c>
      <c r="T9" s="10">
        <f t="shared" si="8"/>
        <v>13</v>
      </c>
      <c r="U9" s="18">
        <v>8</v>
      </c>
      <c r="V9" s="9">
        <f t="shared" si="9"/>
        <v>0.25</v>
      </c>
      <c r="W9" s="17">
        <v>5</v>
      </c>
      <c r="X9" s="9">
        <f t="shared" si="10"/>
        <v>0.61538461538461542</v>
      </c>
      <c r="Y9" s="3">
        <f t="shared" si="11"/>
        <v>44</v>
      </c>
      <c r="Z9" s="18">
        <v>19</v>
      </c>
      <c r="AA9" s="9">
        <f t="shared" si="12"/>
        <v>0.10526315789473684</v>
      </c>
      <c r="AB9" s="17">
        <v>25</v>
      </c>
      <c r="AC9" s="40">
        <f t="shared" si="13"/>
        <v>0.43181818181818182</v>
      </c>
    </row>
    <row r="10" spans="1:29" s="14" customFormat="1" ht="15" thickBot="1">
      <c r="A10" s="54" t="s">
        <v>25</v>
      </c>
      <c r="B10" s="55">
        <v>3</v>
      </c>
      <c r="C10" s="55">
        <v>0</v>
      </c>
      <c r="D10" s="55">
        <f t="shared" si="0"/>
        <v>0</v>
      </c>
      <c r="E10" s="56">
        <f t="shared" si="1"/>
        <v>0</v>
      </c>
      <c r="F10" s="55">
        <v>0</v>
      </c>
      <c r="G10" s="55">
        <v>0</v>
      </c>
      <c r="H10" s="55">
        <f t="shared" si="2"/>
        <v>5</v>
      </c>
      <c r="I10" s="56">
        <f t="shared" si="3"/>
        <v>1.6666666666666667</v>
      </c>
      <c r="J10" s="55">
        <v>1</v>
      </c>
      <c r="K10" s="55">
        <v>4</v>
      </c>
      <c r="L10" s="55">
        <f t="shared" si="4"/>
        <v>11</v>
      </c>
      <c r="M10" s="56">
        <f t="shared" si="5"/>
        <v>3.6666666666666665</v>
      </c>
      <c r="N10" s="55">
        <v>7</v>
      </c>
      <c r="O10" s="55">
        <v>4</v>
      </c>
      <c r="P10" s="55">
        <f t="shared" si="6"/>
        <v>28</v>
      </c>
      <c r="Q10" s="56">
        <f t="shared" si="7"/>
        <v>9.3333333333333339</v>
      </c>
      <c r="R10" s="55">
        <v>17</v>
      </c>
      <c r="S10" s="57">
        <v>11</v>
      </c>
      <c r="T10" s="54">
        <f t="shared" si="8"/>
        <v>32</v>
      </c>
      <c r="U10" s="58">
        <v>14</v>
      </c>
      <c r="V10" s="59">
        <f t="shared" si="9"/>
        <v>0</v>
      </c>
      <c r="W10" s="57">
        <v>18</v>
      </c>
      <c r="X10" s="59">
        <f t="shared" si="10"/>
        <v>0.4375</v>
      </c>
      <c r="Y10" s="55">
        <f t="shared" si="11"/>
        <v>34</v>
      </c>
      <c r="Z10" s="58">
        <v>21</v>
      </c>
      <c r="AA10" s="59">
        <f t="shared" si="12"/>
        <v>0.23809523809523808</v>
      </c>
      <c r="AB10" s="57">
        <v>13</v>
      </c>
      <c r="AC10" s="60">
        <f t="shared" si="13"/>
        <v>0.61764705882352944</v>
      </c>
    </row>
    <row r="11" spans="1:29">
      <c r="A11" s="50" t="s">
        <v>29</v>
      </c>
      <c r="B11" s="33">
        <v>3</v>
      </c>
      <c r="C11" s="33">
        <v>7</v>
      </c>
      <c r="D11" s="51">
        <f t="shared" si="0"/>
        <v>4</v>
      </c>
      <c r="E11" s="35">
        <f t="shared" si="1"/>
        <v>1.3333333333333333</v>
      </c>
      <c r="F11" s="33">
        <v>0</v>
      </c>
      <c r="G11" s="33">
        <v>4</v>
      </c>
      <c r="H11" s="51">
        <f t="shared" si="2"/>
        <v>1</v>
      </c>
      <c r="I11" s="52">
        <f t="shared" si="3"/>
        <v>0.33333333333333331</v>
      </c>
      <c r="J11" s="33">
        <v>0</v>
      </c>
      <c r="K11" s="33">
        <v>1</v>
      </c>
      <c r="L11" s="51">
        <f t="shared" si="4"/>
        <v>12</v>
      </c>
      <c r="M11" s="52">
        <f t="shared" si="5"/>
        <v>4</v>
      </c>
      <c r="N11" s="33">
        <v>6</v>
      </c>
      <c r="O11" s="33">
        <v>6</v>
      </c>
      <c r="P11" s="51">
        <f t="shared" si="6"/>
        <v>34</v>
      </c>
      <c r="Q11" s="52">
        <f t="shared" si="7"/>
        <v>11.333333333333334</v>
      </c>
      <c r="R11" s="33">
        <v>21</v>
      </c>
      <c r="S11" s="36">
        <v>13</v>
      </c>
      <c r="T11" s="32">
        <f t="shared" si="8"/>
        <v>31</v>
      </c>
      <c r="U11" s="37">
        <v>14</v>
      </c>
      <c r="V11" s="61">
        <f t="shared" si="9"/>
        <v>0.2857142857142857</v>
      </c>
      <c r="W11" s="36">
        <v>17</v>
      </c>
      <c r="X11" s="38">
        <f t="shared" si="10"/>
        <v>0.45161290322580644</v>
      </c>
      <c r="Y11" s="34">
        <f t="shared" si="11"/>
        <v>12</v>
      </c>
      <c r="Z11" s="37">
        <v>2</v>
      </c>
      <c r="AA11" s="61">
        <f t="shared" si="12"/>
        <v>0.5</v>
      </c>
      <c r="AB11" s="36">
        <v>10</v>
      </c>
      <c r="AC11" s="39">
        <f t="shared" si="13"/>
        <v>0.16666666666666666</v>
      </c>
    </row>
    <row r="12" spans="1:29">
      <c r="A12" s="53" t="s">
        <v>30</v>
      </c>
      <c r="B12" s="15">
        <v>3</v>
      </c>
      <c r="C12" s="15">
        <v>5</v>
      </c>
      <c r="D12" s="8">
        <f t="shared" si="0"/>
        <v>2</v>
      </c>
      <c r="E12" s="22">
        <f t="shared" si="1"/>
        <v>0.66666666666666663</v>
      </c>
      <c r="F12" s="15">
        <v>1</v>
      </c>
      <c r="G12" s="15">
        <v>1</v>
      </c>
      <c r="H12" s="8">
        <f t="shared" si="2"/>
        <v>1</v>
      </c>
      <c r="I12" s="24">
        <f t="shared" si="3"/>
        <v>0.33333333333333331</v>
      </c>
      <c r="J12" s="15">
        <v>1</v>
      </c>
      <c r="K12" s="15">
        <v>0</v>
      </c>
      <c r="L12" s="8">
        <f t="shared" si="4"/>
        <v>18</v>
      </c>
      <c r="M12" s="24">
        <f t="shared" si="5"/>
        <v>6</v>
      </c>
      <c r="N12" s="15">
        <v>15</v>
      </c>
      <c r="O12" s="15">
        <v>3</v>
      </c>
      <c r="P12" s="8">
        <f t="shared" si="6"/>
        <v>35</v>
      </c>
      <c r="Q12" s="24">
        <f t="shared" si="7"/>
        <v>11.666666666666666</v>
      </c>
      <c r="R12" s="15">
        <v>16</v>
      </c>
      <c r="S12" s="17">
        <v>19</v>
      </c>
      <c r="T12" s="10">
        <f t="shared" si="8"/>
        <v>28</v>
      </c>
      <c r="U12" s="18">
        <v>13</v>
      </c>
      <c r="V12" s="11">
        <f t="shared" si="9"/>
        <v>0.15384615384615385</v>
      </c>
      <c r="W12" s="17">
        <v>15</v>
      </c>
      <c r="X12" s="9">
        <f t="shared" si="10"/>
        <v>0.4642857142857143</v>
      </c>
      <c r="Y12" s="3">
        <f t="shared" si="11"/>
        <v>29</v>
      </c>
      <c r="Z12" s="18">
        <v>13</v>
      </c>
      <c r="AA12" s="11">
        <f t="shared" si="12"/>
        <v>7.6923076923076927E-2</v>
      </c>
      <c r="AB12" s="17">
        <v>16</v>
      </c>
      <c r="AC12" s="40">
        <f t="shared" si="13"/>
        <v>0.44827586206896552</v>
      </c>
    </row>
    <row r="13" spans="1:29" s="14" customFormat="1">
      <c r="A13" s="20" t="s">
        <v>31</v>
      </c>
      <c r="B13" s="12">
        <v>3</v>
      </c>
      <c r="C13" s="12">
        <v>1</v>
      </c>
      <c r="D13" s="12">
        <f t="shared" si="0"/>
        <v>2</v>
      </c>
      <c r="E13" s="23">
        <f t="shared" si="1"/>
        <v>0.66666666666666663</v>
      </c>
      <c r="F13" s="12">
        <v>1</v>
      </c>
      <c r="G13" s="12">
        <v>1</v>
      </c>
      <c r="H13" s="12">
        <f t="shared" si="2"/>
        <v>4</v>
      </c>
      <c r="I13" s="23">
        <f t="shared" si="3"/>
        <v>1.3333333333333333</v>
      </c>
      <c r="J13" s="12">
        <v>1</v>
      </c>
      <c r="K13" s="12">
        <v>3</v>
      </c>
      <c r="L13" s="12">
        <f t="shared" si="4"/>
        <v>17</v>
      </c>
      <c r="M13" s="23">
        <f t="shared" si="5"/>
        <v>5.666666666666667</v>
      </c>
      <c r="N13" s="12">
        <v>3</v>
      </c>
      <c r="O13" s="12">
        <v>14</v>
      </c>
      <c r="P13" s="12">
        <f t="shared" si="6"/>
        <v>28</v>
      </c>
      <c r="Q13" s="23">
        <f t="shared" si="7"/>
        <v>9.3333333333333339</v>
      </c>
      <c r="R13" s="12">
        <v>10</v>
      </c>
      <c r="S13" s="19">
        <v>18</v>
      </c>
      <c r="T13" s="20">
        <f t="shared" si="8"/>
        <v>28</v>
      </c>
      <c r="U13" s="21">
        <v>10</v>
      </c>
      <c r="V13" s="13">
        <f t="shared" si="9"/>
        <v>0.2</v>
      </c>
      <c r="W13" s="19">
        <v>18</v>
      </c>
      <c r="X13" s="13">
        <f t="shared" si="10"/>
        <v>0.35714285714285715</v>
      </c>
      <c r="Y13" s="12">
        <f t="shared" si="11"/>
        <v>34</v>
      </c>
      <c r="Z13" s="21">
        <v>16</v>
      </c>
      <c r="AA13" s="13">
        <f t="shared" si="12"/>
        <v>0.25</v>
      </c>
      <c r="AB13" s="19">
        <v>18</v>
      </c>
      <c r="AC13" s="41">
        <f t="shared" si="13"/>
        <v>0.47058823529411764</v>
      </c>
    </row>
    <row r="14" spans="1:29" s="14" customFormat="1" ht="15" thickBot="1">
      <c r="A14" s="54" t="s">
        <v>32</v>
      </c>
      <c r="B14" s="55">
        <v>3</v>
      </c>
      <c r="C14" s="55">
        <v>3</v>
      </c>
      <c r="D14" s="55">
        <f t="shared" si="0"/>
        <v>1</v>
      </c>
      <c r="E14" s="56">
        <f t="shared" si="1"/>
        <v>0.33333333333333331</v>
      </c>
      <c r="F14" s="55">
        <v>1</v>
      </c>
      <c r="G14" s="55">
        <v>0</v>
      </c>
      <c r="H14" s="55">
        <f t="shared" si="2"/>
        <v>3</v>
      </c>
      <c r="I14" s="56">
        <f t="shared" si="3"/>
        <v>1</v>
      </c>
      <c r="J14" s="55">
        <v>1</v>
      </c>
      <c r="K14" s="55">
        <v>2</v>
      </c>
      <c r="L14" s="55">
        <f t="shared" si="4"/>
        <v>15</v>
      </c>
      <c r="M14" s="56">
        <f t="shared" si="5"/>
        <v>5</v>
      </c>
      <c r="N14" s="55">
        <v>7</v>
      </c>
      <c r="O14" s="55">
        <v>8</v>
      </c>
      <c r="P14" s="55">
        <f t="shared" si="6"/>
        <v>27</v>
      </c>
      <c r="Q14" s="56">
        <f t="shared" si="7"/>
        <v>9</v>
      </c>
      <c r="R14" s="55">
        <v>15</v>
      </c>
      <c r="S14" s="57">
        <v>12</v>
      </c>
      <c r="T14" s="54">
        <f t="shared" si="8"/>
        <v>18</v>
      </c>
      <c r="U14" s="58">
        <v>7</v>
      </c>
      <c r="V14" s="59">
        <f t="shared" si="9"/>
        <v>0.14285714285714285</v>
      </c>
      <c r="W14" s="57">
        <v>11</v>
      </c>
      <c r="X14" s="59">
        <f t="shared" si="10"/>
        <v>0.3888888888888889</v>
      </c>
      <c r="Y14" s="55">
        <f t="shared" si="11"/>
        <v>35</v>
      </c>
      <c r="Z14" s="58">
        <v>13</v>
      </c>
      <c r="AA14" s="59">
        <f t="shared" si="12"/>
        <v>0.23076923076923078</v>
      </c>
      <c r="AB14" s="57">
        <v>22</v>
      </c>
      <c r="AC14" s="60">
        <f t="shared" si="13"/>
        <v>0.37142857142857144</v>
      </c>
    </row>
    <row r="15" spans="1:29">
      <c r="A15" s="50" t="s">
        <v>34</v>
      </c>
      <c r="B15" s="33">
        <v>3</v>
      </c>
      <c r="C15" s="33">
        <v>6</v>
      </c>
      <c r="D15" s="51">
        <f t="shared" si="0"/>
        <v>5</v>
      </c>
      <c r="E15" s="35">
        <f t="shared" si="1"/>
        <v>1.6666666666666667</v>
      </c>
      <c r="F15" s="33">
        <v>3</v>
      </c>
      <c r="G15" s="33">
        <v>2</v>
      </c>
      <c r="H15" s="51">
        <f t="shared" si="2"/>
        <v>2</v>
      </c>
      <c r="I15" s="52">
        <f t="shared" si="3"/>
        <v>0.66666666666666663</v>
      </c>
      <c r="J15" s="33">
        <v>1</v>
      </c>
      <c r="K15" s="33">
        <v>1</v>
      </c>
      <c r="L15" s="51">
        <f t="shared" si="4"/>
        <v>15</v>
      </c>
      <c r="M15" s="52">
        <f t="shared" si="5"/>
        <v>5</v>
      </c>
      <c r="N15" s="33">
        <v>9</v>
      </c>
      <c r="O15" s="33">
        <v>6</v>
      </c>
      <c r="P15" s="51">
        <f t="shared" si="6"/>
        <v>37</v>
      </c>
      <c r="Q15" s="52">
        <f t="shared" si="7"/>
        <v>12.333333333333334</v>
      </c>
      <c r="R15" s="33">
        <v>28</v>
      </c>
      <c r="S15" s="33">
        <v>9</v>
      </c>
      <c r="T15" s="51">
        <f t="shared" si="8"/>
        <v>35</v>
      </c>
      <c r="U15" s="33">
        <v>13</v>
      </c>
      <c r="V15" s="61">
        <f t="shared" si="9"/>
        <v>0.38461538461538464</v>
      </c>
      <c r="W15" s="33">
        <v>22</v>
      </c>
      <c r="X15" s="61">
        <f t="shared" si="10"/>
        <v>0.37142857142857144</v>
      </c>
      <c r="Y15" s="51">
        <f t="shared" si="11"/>
        <v>21</v>
      </c>
      <c r="Z15" s="33">
        <v>8</v>
      </c>
      <c r="AA15" s="61">
        <f t="shared" si="12"/>
        <v>0.25</v>
      </c>
      <c r="AB15" s="33">
        <v>13</v>
      </c>
      <c r="AC15" s="66">
        <f t="shared" si="13"/>
        <v>0.38095238095238093</v>
      </c>
    </row>
    <row r="16" spans="1:29">
      <c r="A16" s="53" t="s">
        <v>35</v>
      </c>
      <c r="B16" s="15">
        <v>3</v>
      </c>
      <c r="C16" s="15">
        <v>7</v>
      </c>
      <c r="D16" s="8">
        <f t="shared" si="0"/>
        <v>5</v>
      </c>
      <c r="E16" s="22">
        <f t="shared" si="1"/>
        <v>1.6666666666666667</v>
      </c>
      <c r="F16" s="15">
        <v>3</v>
      </c>
      <c r="G16" s="15">
        <v>2</v>
      </c>
      <c r="H16" s="8">
        <f t="shared" si="2"/>
        <v>3</v>
      </c>
      <c r="I16" s="24">
        <f t="shared" si="3"/>
        <v>1</v>
      </c>
      <c r="J16" s="15">
        <v>1</v>
      </c>
      <c r="K16" s="15">
        <v>2</v>
      </c>
      <c r="L16" s="8">
        <f t="shared" si="4"/>
        <v>5</v>
      </c>
      <c r="M16" s="24">
        <f t="shared" si="5"/>
        <v>1.6666666666666667</v>
      </c>
      <c r="N16" s="15">
        <v>2</v>
      </c>
      <c r="O16" s="15">
        <v>3</v>
      </c>
      <c r="P16" s="8">
        <f t="shared" si="6"/>
        <v>31</v>
      </c>
      <c r="Q16" s="24">
        <f t="shared" si="7"/>
        <v>10.333333333333334</v>
      </c>
      <c r="R16" s="15">
        <v>19</v>
      </c>
      <c r="S16" s="15">
        <v>12</v>
      </c>
      <c r="T16" s="8">
        <f t="shared" si="8"/>
        <v>42</v>
      </c>
      <c r="U16" s="15">
        <v>17</v>
      </c>
      <c r="V16" s="11">
        <f t="shared" si="9"/>
        <v>0.29411764705882354</v>
      </c>
      <c r="W16" s="15">
        <v>25</v>
      </c>
      <c r="X16" s="11">
        <f t="shared" si="10"/>
        <v>0.40476190476190477</v>
      </c>
      <c r="Y16" s="8">
        <f t="shared" si="11"/>
        <v>18</v>
      </c>
      <c r="Z16" s="15">
        <v>8</v>
      </c>
      <c r="AA16" s="11">
        <f t="shared" si="12"/>
        <v>0.375</v>
      </c>
      <c r="AB16" s="15">
        <v>10</v>
      </c>
      <c r="AC16" s="67">
        <f t="shared" si="13"/>
        <v>0.44444444444444442</v>
      </c>
    </row>
    <row r="17" spans="1:29" s="14" customFormat="1">
      <c r="A17" s="20" t="s">
        <v>37</v>
      </c>
      <c r="B17" s="12">
        <v>3</v>
      </c>
      <c r="C17" s="12">
        <v>1</v>
      </c>
      <c r="D17" s="12">
        <f t="shared" si="0"/>
        <v>2</v>
      </c>
      <c r="E17" s="23">
        <f t="shared" si="1"/>
        <v>0.66666666666666663</v>
      </c>
      <c r="F17" s="12">
        <v>0</v>
      </c>
      <c r="G17" s="12">
        <v>2</v>
      </c>
      <c r="H17" s="12">
        <f t="shared" si="2"/>
        <v>5</v>
      </c>
      <c r="I17" s="23">
        <f t="shared" si="3"/>
        <v>1.6666666666666667</v>
      </c>
      <c r="J17" s="12">
        <v>2</v>
      </c>
      <c r="K17" s="12">
        <v>3</v>
      </c>
      <c r="L17" s="12">
        <f t="shared" si="4"/>
        <v>17</v>
      </c>
      <c r="M17" s="23">
        <f t="shared" si="5"/>
        <v>5.666666666666667</v>
      </c>
      <c r="N17" s="12">
        <v>5</v>
      </c>
      <c r="O17" s="12">
        <v>12</v>
      </c>
      <c r="P17" s="12">
        <f t="shared" si="6"/>
        <v>50</v>
      </c>
      <c r="Q17" s="23">
        <f t="shared" si="7"/>
        <v>16.666666666666668</v>
      </c>
      <c r="R17" s="12">
        <v>22</v>
      </c>
      <c r="S17" s="12">
        <v>28</v>
      </c>
      <c r="T17" s="12">
        <f t="shared" si="8"/>
        <v>19</v>
      </c>
      <c r="U17" s="12">
        <v>13</v>
      </c>
      <c r="V17" s="13">
        <f t="shared" si="9"/>
        <v>0.15384615384615385</v>
      </c>
      <c r="W17" s="12">
        <v>6</v>
      </c>
      <c r="X17" s="13">
        <f t="shared" si="10"/>
        <v>0.68421052631578949</v>
      </c>
      <c r="Y17" s="12">
        <f t="shared" si="11"/>
        <v>34</v>
      </c>
      <c r="Z17" s="12">
        <v>13</v>
      </c>
      <c r="AA17" s="13">
        <f t="shared" si="12"/>
        <v>0.38461538461538464</v>
      </c>
      <c r="AB17" s="12">
        <v>21</v>
      </c>
      <c r="AC17" s="41">
        <f t="shared" si="13"/>
        <v>0.38235294117647056</v>
      </c>
    </row>
    <row r="18" spans="1:29" s="14" customFormat="1" ht="15" thickBot="1">
      <c r="A18" s="54" t="s">
        <v>36</v>
      </c>
      <c r="B18" s="55">
        <v>3</v>
      </c>
      <c r="C18" s="55">
        <v>3</v>
      </c>
      <c r="D18" s="55">
        <f t="shared" si="0"/>
        <v>2</v>
      </c>
      <c r="E18" s="56">
        <f t="shared" si="1"/>
        <v>0.66666666666666663</v>
      </c>
      <c r="F18" s="55">
        <v>1</v>
      </c>
      <c r="G18" s="55">
        <v>1</v>
      </c>
      <c r="H18" s="55">
        <f t="shared" si="2"/>
        <v>4</v>
      </c>
      <c r="I18" s="56">
        <f t="shared" si="3"/>
        <v>1.3333333333333333</v>
      </c>
      <c r="J18" s="55">
        <v>3</v>
      </c>
      <c r="K18" s="55">
        <v>1</v>
      </c>
      <c r="L18" s="55">
        <f t="shared" si="4"/>
        <v>14</v>
      </c>
      <c r="M18" s="56">
        <f t="shared" si="5"/>
        <v>4.666666666666667</v>
      </c>
      <c r="N18" s="55">
        <v>9</v>
      </c>
      <c r="O18" s="55">
        <v>5</v>
      </c>
      <c r="P18" s="55">
        <f t="shared" si="6"/>
        <v>29</v>
      </c>
      <c r="Q18" s="56">
        <f t="shared" si="7"/>
        <v>9.6666666666666661</v>
      </c>
      <c r="R18" s="55">
        <v>9</v>
      </c>
      <c r="S18" s="55">
        <v>20</v>
      </c>
      <c r="T18" s="55">
        <f t="shared" si="8"/>
        <v>18</v>
      </c>
      <c r="U18" s="55">
        <v>4</v>
      </c>
      <c r="V18" s="59">
        <f t="shared" si="9"/>
        <v>0.5</v>
      </c>
      <c r="W18" s="55">
        <v>14</v>
      </c>
      <c r="X18" s="59">
        <f t="shared" si="10"/>
        <v>0.22222222222222221</v>
      </c>
      <c r="Y18" s="55">
        <f t="shared" si="11"/>
        <v>42</v>
      </c>
      <c r="Z18" s="55">
        <v>18</v>
      </c>
      <c r="AA18" s="59">
        <f t="shared" si="12"/>
        <v>0.22222222222222221</v>
      </c>
      <c r="AB18" s="55">
        <v>24</v>
      </c>
      <c r="AC18" s="60">
        <f t="shared" si="13"/>
        <v>0.42857142857142855</v>
      </c>
    </row>
    <row r="19" spans="1:29">
      <c r="A19" s="50" t="s">
        <v>38</v>
      </c>
      <c r="B19" s="33">
        <v>3</v>
      </c>
      <c r="C19" s="33">
        <v>6</v>
      </c>
      <c r="D19" s="51">
        <f t="shared" si="0"/>
        <v>3</v>
      </c>
      <c r="E19" s="52">
        <f t="shared" si="1"/>
        <v>1</v>
      </c>
      <c r="F19" s="33">
        <v>1</v>
      </c>
      <c r="G19" s="33">
        <v>2</v>
      </c>
      <c r="H19" s="51">
        <f t="shared" si="2"/>
        <v>1</v>
      </c>
      <c r="I19" s="52">
        <f t="shared" si="3"/>
        <v>0.33333333333333331</v>
      </c>
      <c r="J19" s="33">
        <v>0</v>
      </c>
      <c r="K19" s="33">
        <v>1</v>
      </c>
      <c r="L19" s="51">
        <f t="shared" si="4"/>
        <v>6</v>
      </c>
      <c r="M19" s="52">
        <f t="shared" si="5"/>
        <v>2</v>
      </c>
      <c r="N19" s="33">
        <v>1</v>
      </c>
      <c r="O19" s="33">
        <v>5</v>
      </c>
      <c r="P19" s="51">
        <f t="shared" si="6"/>
        <v>33</v>
      </c>
      <c r="Q19" s="52">
        <f t="shared" si="7"/>
        <v>11</v>
      </c>
      <c r="R19" s="33">
        <v>17</v>
      </c>
      <c r="S19" s="33">
        <v>16</v>
      </c>
      <c r="T19" s="51">
        <f t="shared" si="8"/>
        <v>18</v>
      </c>
      <c r="U19" s="33">
        <v>10</v>
      </c>
      <c r="V19" s="61">
        <f t="shared" si="9"/>
        <v>0.3</v>
      </c>
      <c r="W19" s="33">
        <v>8</v>
      </c>
      <c r="X19" s="61">
        <f t="shared" si="10"/>
        <v>0.55555555555555558</v>
      </c>
      <c r="Y19" s="51">
        <f t="shared" si="11"/>
        <v>22</v>
      </c>
      <c r="Z19" s="33">
        <v>6</v>
      </c>
      <c r="AA19" s="61">
        <f t="shared" si="12"/>
        <v>0.16666666666666666</v>
      </c>
      <c r="AB19" s="33">
        <v>16</v>
      </c>
      <c r="AC19" s="66">
        <f t="shared" si="13"/>
        <v>0.27272727272727271</v>
      </c>
    </row>
    <row r="20" spans="1:29">
      <c r="A20" s="53" t="s">
        <v>39</v>
      </c>
      <c r="B20" s="15">
        <v>3</v>
      </c>
      <c r="C20" s="15">
        <v>6</v>
      </c>
      <c r="D20" s="8">
        <f t="shared" si="0"/>
        <v>4</v>
      </c>
      <c r="E20" s="24">
        <f t="shared" si="1"/>
        <v>1.3333333333333333</v>
      </c>
      <c r="F20" s="15">
        <v>0</v>
      </c>
      <c r="G20" s="15">
        <v>4</v>
      </c>
      <c r="H20" s="8">
        <f t="shared" si="2"/>
        <v>2</v>
      </c>
      <c r="I20" s="24">
        <f t="shared" si="3"/>
        <v>0.66666666666666663</v>
      </c>
      <c r="J20" s="15">
        <v>1</v>
      </c>
      <c r="K20" s="15">
        <v>1</v>
      </c>
      <c r="L20" s="8">
        <f t="shared" si="4"/>
        <v>9</v>
      </c>
      <c r="M20" s="24">
        <f t="shared" si="5"/>
        <v>3</v>
      </c>
      <c r="N20" s="15">
        <v>8</v>
      </c>
      <c r="O20" s="15">
        <v>1</v>
      </c>
      <c r="P20" s="8">
        <f t="shared" si="6"/>
        <v>39</v>
      </c>
      <c r="Q20" s="24">
        <f t="shared" si="7"/>
        <v>13</v>
      </c>
      <c r="R20" s="15">
        <v>25</v>
      </c>
      <c r="S20" s="15">
        <v>14</v>
      </c>
      <c r="T20" s="8">
        <f t="shared" si="8"/>
        <v>36</v>
      </c>
      <c r="U20" s="15">
        <v>17</v>
      </c>
      <c r="V20" s="11">
        <f t="shared" si="9"/>
        <v>0.23529411764705882</v>
      </c>
      <c r="W20" s="15">
        <v>19</v>
      </c>
      <c r="X20" s="11">
        <f t="shared" si="10"/>
        <v>0.47222222222222221</v>
      </c>
      <c r="Y20" s="8">
        <f t="shared" si="11"/>
        <v>23</v>
      </c>
      <c r="Z20" s="15">
        <v>10</v>
      </c>
      <c r="AA20" s="11">
        <f t="shared" si="12"/>
        <v>0.2</v>
      </c>
      <c r="AB20" s="15">
        <v>13</v>
      </c>
      <c r="AC20" s="67">
        <f t="shared" si="13"/>
        <v>0.43478260869565216</v>
      </c>
    </row>
    <row r="21" spans="1:29" s="14" customFormat="1">
      <c r="A21" s="20" t="s">
        <v>40</v>
      </c>
      <c r="B21" s="12">
        <v>3</v>
      </c>
      <c r="C21" s="12">
        <v>1</v>
      </c>
      <c r="D21" s="12">
        <f t="shared" si="0"/>
        <v>1</v>
      </c>
      <c r="E21" s="23">
        <f t="shared" si="1"/>
        <v>0.33333333333333331</v>
      </c>
      <c r="F21" s="12">
        <v>0</v>
      </c>
      <c r="G21" s="12">
        <v>1</v>
      </c>
      <c r="H21" s="12">
        <f t="shared" si="2"/>
        <v>3</v>
      </c>
      <c r="I21" s="23">
        <f t="shared" si="3"/>
        <v>1</v>
      </c>
      <c r="J21" s="12">
        <v>0</v>
      </c>
      <c r="K21" s="12">
        <v>3</v>
      </c>
      <c r="L21" s="12">
        <f t="shared" si="4"/>
        <v>11</v>
      </c>
      <c r="M21" s="23">
        <f t="shared" si="5"/>
        <v>3.6666666666666665</v>
      </c>
      <c r="N21" s="12">
        <v>4</v>
      </c>
      <c r="O21" s="12">
        <v>7</v>
      </c>
      <c r="P21" s="12">
        <f t="shared" si="6"/>
        <v>38</v>
      </c>
      <c r="Q21" s="23">
        <f t="shared" si="7"/>
        <v>12.666666666666666</v>
      </c>
      <c r="R21" s="12">
        <v>13</v>
      </c>
      <c r="S21" s="12">
        <v>25</v>
      </c>
      <c r="T21" s="12">
        <f t="shared" si="8"/>
        <v>15</v>
      </c>
      <c r="U21" s="12">
        <v>3</v>
      </c>
      <c r="V21" s="13">
        <f t="shared" si="9"/>
        <v>0.33333333333333331</v>
      </c>
      <c r="W21" s="12">
        <v>12</v>
      </c>
      <c r="X21" s="13">
        <f t="shared" si="10"/>
        <v>0.2</v>
      </c>
      <c r="Y21" s="12">
        <f t="shared" si="11"/>
        <v>26</v>
      </c>
      <c r="Z21" s="12">
        <v>15</v>
      </c>
      <c r="AA21" s="13">
        <f t="shared" si="12"/>
        <v>0.2</v>
      </c>
      <c r="AB21" s="12">
        <v>11</v>
      </c>
      <c r="AC21" s="41">
        <f t="shared" si="13"/>
        <v>0.57692307692307687</v>
      </c>
    </row>
    <row r="22" spans="1:29" ht="15" thickBot="1">
      <c r="A22" s="62" t="s">
        <v>41</v>
      </c>
      <c r="B22" s="43">
        <v>3</v>
      </c>
      <c r="C22" s="43">
        <v>4</v>
      </c>
      <c r="D22" s="63">
        <f t="shared" si="0"/>
        <v>2</v>
      </c>
      <c r="E22" s="64">
        <f t="shared" si="1"/>
        <v>0.66666666666666663</v>
      </c>
      <c r="F22" s="43">
        <v>0</v>
      </c>
      <c r="G22" s="43">
        <v>2</v>
      </c>
      <c r="H22" s="63">
        <f t="shared" si="2"/>
        <v>4</v>
      </c>
      <c r="I22" s="64">
        <f t="shared" si="3"/>
        <v>1.3333333333333333</v>
      </c>
      <c r="J22" s="43">
        <v>0</v>
      </c>
      <c r="K22" s="43">
        <v>4</v>
      </c>
      <c r="L22" s="63">
        <f t="shared" si="4"/>
        <v>12</v>
      </c>
      <c r="M22" s="64">
        <f t="shared" si="5"/>
        <v>4</v>
      </c>
      <c r="N22" s="43">
        <v>4</v>
      </c>
      <c r="O22" s="43">
        <v>8</v>
      </c>
      <c r="P22" s="63">
        <f t="shared" si="6"/>
        <v>27</v>
      </c>
      <c r="Q22" s="64">
        <f t="shared" si="7"/>
        <v>9</v>
      </c>
      <c r="R22" s="43">
        <v>13</v>
      </c>
      <c r="S22" s="43">
        <v>14</v>
      </c>
      <c r="T22" s="63">
        <f t="shared" si="8"/>
        <v>24</v>
      </c>
      <c r="U22" s="43">
        <v>8</v>
      </c>
      <c r="V22" s="65">
        <f t="shared" si="9"/>
        <v>0.25</v>
      </c>
      <c r="W22" s="43">
        <v>16</v>
      </c>
      <c r="X22" s="65">
        <f t="shared" si="10"/>
        <v>0.33333333333333331</v>
      </c>
      <c r="Y22" s="63">
        <f t="shared" si="11"/>
        <v>24</v>
      </c>
      <c r="Z22" s="43">
        <v>9</v>
      </c>
      <c r="AA22" s="65">
        <f t="shared" si="12"/>
        <v>0.44444444444444442</v>
      </c>
      <c r="AB22" s="43">
        <v>15</v>
      </c>
      <c r="AC22" s="68">
        <f t="shared" si="13"/>
        <v>0.375</v>
      </c>
    </row>
    <row r="23" spans="1:29">
      <c r="A23" s="50" t="s">
        <v>42</v>
      </c>
      <c r="B23" s="33">
        <v>3</v>
      </c>
      <c r="C23" s="33">
        <v>3</v>
      </c>
      <c r="D23" s="51">
        <f t="shared" si="0"/>
        <v>4</v>
      </c>
      <c r="E23" s="52">
        <f t="shared" si="1"/>
        <v>1.3333333333333333</v>
      </c>
      <c r="F23" s="33">
        <v>2</v>
      </c>
      <c r="G23" s="33">
        <v>2</v>
      </c>
      <c r="H23" s="51">
        <f t="shared" si="2"/>
        <v>4</v>
      </c>
      <c r="I23" s="52">
        <f t="shared" si="3"/>
        <v>1.3333333333333333</v>
      </c>
      <c r="J23" s="33">
        <v>1</v>
      </c>
      <c r="K23" s="33">
        <v>3</v>
      </c>
      <c r="L23" s="51">
        <f t="shared" si="4"/>
        <v>19</v>
      </c>
      <c r="M23" s="52">
        <f t="shared" si="5"/>
        <v>6.333333333333333</v>
      </c>
      <c r="N23" s="33">
        <v>13</v>
      </c>
      <c r="O23" s="33">
        <v>6</v>
      </c>
      <c r="P23" s="51">
        <f t="shared" si="6"/>
        <v>35</v>
      </c>
      <c r="Q23" s="52">
        <f t="shared" si="7"/>
        <v>11.666666666666666</v>
      </c>
      <c r="R23" s="33">
        <v>30</v>
      </c>
      <c r="S23" s="33">
        <v>5</v>
      </c>
      <c r="T23" s="51">
        <f t="shared" si="8"/>
        <v>51</v>
      </c>
      <c r="U23" s="33">
        <v>23</v>
      </c>
      <c r="V23" s="61">
        <f t="shared" si="9"/>
        <v>0.17391304347826086</v>
      </c>
      <c r="W23" s="33">
        <v>28</v>
      </c>
      <c r="X23" s="61">
        <f t="shared" si="10"/>
        <v>0.45098039215686275</v>
      </c>
      <c r="Y23" s="51">
        <f t="shared" si="11"/>
        <v>16</v>
      </c>
      <c r="Z23" s="33">
        <v>11</v>
      </c>
      <c r="AA23" s="61">
        <f t="shared" si="12"/>
        <v>0.36363636363636365</v>
      </c>
      <c r="AB23" s="33">
        <v>5</v>
      </c>
      <c r="AC23" s="66">
        <f t="shared" si="13"/>
        <v>0.6875</v>
      </c>
    </row>
    <row r="24" spans="1:29" s="14" customFormat="1">
      <c r="A24" s="20" t="s">
        <v>43</v>
      </c>
      <c r="B24" s="12">
        <v>3</v>
      </c>
      <c r="C24" s="12">
        <v>1</v>
      </c>
      <c r="D24" s="12">
        <f t="shared" si="0"/>
        <v>1</v>
      </c>
      <c r="E24" s="23">
        <f t="shared" si="1"/>
        <v>0.33333333333333331</v>
      </c>
      <c r="F24" s="12">
        <v>0</v>
      </c>
      <c r="G24" s="12">
        <v>1</v>
      </c>
      <c r="H24" s="12">
        <f t="shared" si="2"/>
        <v>3</v>
      </c>
      <c r="I24" s="23">
        <f t="shared" si="3"/>
        <v>1</v>
      </c>
      <c r="J24" s="12">
        <v>1</v>
      </c>
      <c r="K24" s="12">
        <v>2</v>
      </c>
      <c r="L24" s="12">
        <f t="shared" si="4"/>
        <v>12</v>
      </c>
      <c r="M24" s="23">
        <f t="shared" si="5"/>
        <v>4</v>
      </c>
      <c r="N24" s="12">
        <v>4</v>
      </c>
      <c r="O24" s="12">
        <v>8</v>
      </c>
      <c r="P24" s="12">
        <f t="shared" si="6"/>
        <v>28</v>
      </c>
      <c r="Q24" s="23">
        <f t="shared" si="7"/>
        <v>9.3333333333333339</v>
      </c>
      <c r="R24" s="12">
        <v>11</v>
      </c>
      <c r="S24" s="12">
        <v>17</v>
      </c>
      <c r="T24" s="12">
        <f t="shared" si="8"/>
        <v>26</v>
      </c>
      <c r="U24" s="12">
        <v>10</v>
      </c>
      <c r="V24" s="13">
        <f t="shared" si="9"/>
        <v>0.1</v>
      </c>
      <c r="W24" s="12">
        <v>16</v>
      </c>
      <c r="X24" s="13">
        <f t="shared" si="10"/>
        <v>0.38461538461538464</v>
      </c>
      <c r="Y24" s="12">
        <f t="shared" si="11"/>
        <v>36</v>
      </c>
      <c r="Z24" s="12">
        <v>18</v>
      </c>
      <c r="AA24" s="13">
        <f t="shared" si="12"/>
        <v>0.16666666666666666</v>
      </c>
      <c r="AB24" s="12">
        <v>18</v>
      </c>
      <c r="AC24" s="41">
        <f t="shared" si="13"/>
        <v>0.5</v>
      </c>
    </row>
    <row r="25" spans="1:29">
      <c r="A25" s="53" t="s">
        <v>44</v>
      </c>
      <c r="B25" s="15">
        <v>3</v>
      </c>
      <c r="C25" s="15">
        <v>5</v>
      </c>
      <c r="D25" s="8">
        <f t="shared" si="0"/>
        <v>3</v>
      </c>
      <c r="E25" s="24">
        <f t="shared" si="1"/>
        <v>1</v>
      </c>
      <c r="F25" s="15">
        <v>2</v>
      </c>
      <c r="G25" s="15">
        <v>1</v>
      </c>
      <c r="H25" s="8">
        <f t="shared" si="2"/>
        <v>3</v>
      </c>
      <c r="I25" s="24">
        <f t="shared" si="3"/>
        <v>1</v>
      </c>
      <c r="J25" s="15">
        <v>1</v>
      </c>
      <c r="K25" s="15">
        <v>2</v>
      </c>
      <c r="L25" s="8">
        <f t="shared" si="4"/>
        <v>12</v>
      </c>
      <c r="M25" s="24">
        <f t="shared" si="5"/>
        <v>4</v>
      </c>
      <c r="N25" s="15">
        <v>5</v>
      </c>
      <c r="O25" s="15">
        <v>7</v>
      </c>
      <c r="P25" s="8">
        <f t="shared" si="6"/>
        <v>31</v>
      </c>
      <c r="Q25" s="24">
        <f t="shared" si="7"/>
        <v>10.333333333333334</v>
      </c>
      <c r="R25" s="15">
        <v>8</v>
      </c>
      <c r="S25" s="15">
        <v>23</v>
      </c>
      <c r="T25" s="8">
        <f t="shared" si="8"/>
        <v>16</v>
      </c>
      <c r="U25" s="15">
        <v>10</v>
      </c>
      <c r="V25" s="11">
        <f t="shared" si="9"/>
        <v>0.3</v>
      </c>
      <c r="W25" s="15">
        <v>6</v>
      </c>
      <c r="X25" s="11">
        <f t="shared" si="10"/>
        <v>0.625</v>
      </c>
      <c r="Y25" s="8">
        <f t="shared" si="11"/>
        <v>40</v>
      </c>
      <c r="Z25" s="15">
        <v>20</v>
      </c>
      <c r="AA25" s="11">
        <f t="shared" si="12"/>
        <v>0.15</v>
      </c>
      <c r="AB25" s="15">
        <v>20</v>
      </c>
      <c r="AC25" s="67">
        <f t="shared" si="13"/>
        <v>0.5</v>
      </c>
    </row>
    <row r="26" spans="1:29" ht="15" thickBot="1">
      <c r="A26" s="62" t="s">
        <v>45</v>
      </c>
      <c r="B26" s="43">
        <v>3</v>
      </c>
      <c r="C26" s="43">
        <v>5</v>
      </c>
      <c r="D26" s="63">
        <f t="shared" si="0"/>
        <v>6</v>
      </c>
      <c r="E26" s="64">
        <f t="shared" si="1"/>
        <v>2</v>
      </c>
      <c r="F26" s="43">
        <v>1</v>
      </c>
      <c r="G26" s="43">
        <v>5</v>
      </c>
      <c r="H26" s="63">
        <f t="shared" si="2"/>
        <v>4</v>
      </c>
      <c r="I26" s="64">
        <f t="shared" si="3"/>
        <v>1.3333333333333333</v>
      </c>
      <c r="J26" s="43">
        <v>2</v>
      </c>
      <c r="K26" s="43">
        <v>2</v>
      </c>
      <c r="L26" s="63">
        <f t="shared" si="4"/>
        <v>11</v>
      </c>
      <c r="M26" s="64">
        <f t="shared" si="5"/>
        <v>3.6666666666666665</v>
      </c>
      <c r="N26" s="43">
        <v>5</v>
      </c>
      <c r="O26" s="43">
        <v>6</v>
      </c>
      <c r="P26" s="63">
        <f t="shared" si="6"/>
        <v>28</v>
      </c>
      <c r="Q26" s="64">
        <f t="shared" si="7"/>
        <v>9.3333333333333339</v>
      </c>
      <c r="R26" s="43">
        <v>12</v>
      </c>
      <c r="S26" s="43">
        <v>16</v>
      </c>
      <c r="T26" s="63">
        <f t="shared" si="8"/>
        <v>31</v>
      </c>
      <c r="U26" s="43">
        <v>18</v>
      </c>
      <c r="V26" s="65">
        <f t="shared" si="9"/>
        <v>0.33333333333333331</v>
      </c>
      <c r="W26" s="43">
        <v>13</v>
      </c>
      <c r="X26" s="65">
        <f t="shared" si="10"/>
        <v>0.58064516129032262</v>
      </c>
      <c r="Y26" s="63">
        <f t="shared" si="11"/>
        <v>31</v>
      </c>
      <c r="Z26" s="43">
        <v>12</v>
      </c>
      <c r="AA26" s="65">
        <f t="shared" si="12"/>
        <v>0.33333333333333331</v>
      </c>
      <c r="AB26" s="43">
        <v>19</v>
      </c>
      <c r="AC26" s="68">
        <f t="shared" si="13"/>
        <v>0.38709677419354838</v>
      </c>
    </row>
    <row r="27" spans="1:29" ht="15" thickBot="1">
      <c r="B27" s="69" t="s">
        <v>46</v>
      </c>
      <c r="C27" s="70">
        <f>AVERAGE(C3:C26)</f>
        <v>4.041666666666667</v>
      </c>
      <c r="D27" s="70">
        <f t="shared" ref="D27:G27" si="14">AVERAGE(D3:D26)</f>
        <v>2.8333333333333335</v>
      </c>
      <c r="E27" s="70">
        <f t="shared" si="14"/>
        <v>0.9444444444444442</v>
      </c>
      <c r="F27" s="70">
        <f t="shared" si="14"/>
        <v>1</v>
      </c>
      <c r="G27" s="70">
        <f t="shared" si="14"/>
        <v>1.8333333333333333</v>
      </c>
      <c r="H27" s="70">
        <f t="shared" ref="H27" si="15">AVERAGE(H3:H26)</f>
        <v>2.8333333333333335</v>
      </c>
      <c r="I27" s="70">
        <f t="shared" ref="I27" si="16">AVERAGE(I3:I26)</f>
        <v>0.9444444444444442</v>
      </c>
      <c r="J27" s="70">
        <f t="shared" ref="J27:K27" si="17">AVERAGE(J3:J26)</f>
        <v>1</v>
      </c>
      <c r="K27" s="70">
        <f t="shared" si="17"/>
        <v>1.8333333333333333</v>
      </c>
      <c r="L27" s="70">
        <f t="shared" ref="L27:M27" si="18">AVERAGE(L3:L26)</f>
        <v>12.458333333333334</v>
      </c>
      <c r="M27" s="70">
        <f t="shared" si="18"/>
        <v>4.1527777777777777</v>
      </c>
      <c r="N27" s="70">
        <f t="shared" ref="N27" si="19">AVERAGE(N3:N26)</f>
        <v>6.083333333333333</v>
      </c>
      <c r="O27" s="70">
        <f t="shared" ref="O27" si="20">AVERAGE(O3:O26)</f>
        <v>6.375</v>
      </c>
      <c r="P27" s="70">
        <f t="shared" ref="P27" si="21">AVERAGE(P3:P26)</f>
        <v>31.583333333333332</v>
      </c>
      <c r="Q27" s="70">
        <f t="shared" ref="Q27" si="22">AVERAGE(Q3:Q26)</f>
        <v>10.527777777777777</v>
      </c>
      <c r="R27" s="70">
        <f t="shared" ref="R27" si="23">AVERAGE(R3:R26)</f>
        <v>16.041666666666668</v>
      </c>
      <c r="S27" s="70">
        <f t="shared" ref="S27" si="24">AVERAGE(S3:S26)</f>
        <v>15.541666666666666</v>
      </c>
      <c r="T27" s="70">
        <f t="shared" ref="T27" si="25">AVERAGE(T3:T26)</f>
        <v>27.541666666666668</v>
      </c>
      <c r="U27" s="70">
        <f t="shared" ref="U27" si="26">AVERAGE(U3:U26)</f>
        <v>12.166666666666666</v>
      </c>
      <c r="V27" s="70">
        <f t="shared" ref="V27:W27" si="27">AVERAGE(V3:V26)</f>
        <v>0.2499983960342016</v>
      </c>
      <c r="W27" s="70">
        <f t="shared" si="27"/>
        <v>15.375</v>
      </c>
      <c r="X27" s="70">
        <f t="shared" ref="X27" si="28">AVERAGE(X3:X26)</f>
        <v>0.44017682055271917</v>
      </c>
      <c r="Y27" s="70">
        <f t="shared" ref="Y27" si="29">AVERAGE(Y3:Y26)</f>
        <v>27.916666666666668</v>
      </c>
      <c r="Z27" s="70">
        <f t="shared" ref="Z27" si="30">AVERAGE(Z3:Z26)</f>
        <v>12.333333333333334</v>
      </c>
      <c r="AA27" s="70">
        <f t="shared" ref="AA27" si="31">AVERAGE(AA3:AA26)</f>
        <v>0.24406815771947354</v>
      </c>
      <c r="AB27" s="70">
        <f t="shared" ref="AB27" si="32">AVERAGE(AB3:AB26)</f>
        <v>15.583333333333334</v>
      </c>
      <c r="AC27" s="71">
        <f t="shared" ref="AC27" si="33">AVERAGE(AC3:AC26)</f>
        <v>0.43491457310890552</v>
      </c>
    </row>
    <row r="28" spans="1:29" ht="15" thickBot="1">
      <c r="B28" s="72" t="s">
        <v>47</v>
      </c>
      <c r="C28" s="74">
        <f>MAX(C3:C26)</f>
        <v>7</v>
      </c>
      <c r="D28" s="74">
        <f t="shared" ref="D28:AC28" si="34">MAX(D3:D26)</f>
        <v>6</v>
      </c>
      <c r="E28" s="74">
        <f t="shared" si="34"/>
        <v>2</v>
      </c>
      <c r="F28" s="74">
        <f t="shared" si="34"/>
        <v>4</v>
      </c>
      <c r="G28" s="74">
        <f t="shared" si="34"/>
        <v>5</v>
      </c>
      <c r="H28" s="74">
        <f t="shared" si="34"/>
        <v>6</v>
      </c>
      <c r="I28" s="74">
        <f t="shared" si="34"/>
        <v>2</v>
      </c>
      <c r="J28" s="74">
        <f>MAX(J3:J26)</f>
        <v>4</v>
      </c>
      <c r="K28" s="74">
        <f t="shared" si="34"/>
        <v>4</v>
      </c>
      <c r="L28" s="74">
        <f t="shared" si="34"/>
        <v>19</v>
      </c>
      <c r="M28" s="74">
        <f t="shared" si="34"/>
        <v>6.333333333333333</v>
      </c>
      <c r="N28" s="74">
        <f t="shared" si="34"/>
        <v>15</v>
      </c>
      <c r="O28" s="74">
        <f>MAX(O3:O26)</f>
        <v>14</v>
      </c>
      <c r="P28" s="74">
        <f t="shared" si="34"/>
        <v>50</v>
      </c>
      <c r="Q28" s="74">
        <f t="shared" si="34"/>
        <v>16.666666666666668</v>
      </c>
      <c r="R28" s="74">
        <f t="shared" si="34"/>
        <v>30</v>
      </c>
      <c r="S28" s="74">
        <f t="shared" si="34"/>
        <v>28</v>
      </c>
      <c r="T28" s="74">
        <f>MAX(T3:T26)</f>
        <v>51</v>
      </c>
      <c r="U28" s="74">
        <f t="shared" si="34"/>
        <v>23</v>
      </c>
      <c r="V28" s="74">
        <f t="shared" si="34"/>
        <v>0.5</v>
      </c>
      <c r="W28" s="74">
        <f t="shared" si="34"/>
        <v>28</v>
      </c>
      <c r="X28" s="74">
        <f t="shared" si="34"/>
        <v>0.70967741935483875</v>
      </c>
      <c r="Y28" s="74">
        <f>MAX(Y3:Y26)</f>
        <v>44</v>
      </c>
      <c r="Z28" s="74">
        <f t="shared" si="34"/>
        <v>21</v>
      </c>
      <c r="AA28" s="74">
        <f t="shared" si="34"/>
        <v>0.5</v>
      </c>
      <c r="AB28" s="74">
        <f>MAX(AB3:AB26)</f>
        <v>25</v>
      </c>
      <c r="AC28" s="75">
        <f t="shared" si="34"/>
        <v>0.6875</v>
      </c>
    </row>
    <row r="29" spans="1:29" ht="15" thickBot="1">
      <c r="B29" s="73" t="s">
        <v>48</v>
      </c>
      <c r="C29" s="76">
        <f>MIN(C3:C26)</f>
        <v>0</v>
      </c>
      <c r="D29" s="76">
        <f t="shared" ref="D29:AC29" si="35">MIN(D3:D26)</f>
        <v>0</v>
      </c>
      <c r="E29" s="76">
        <f t="shared" si="35"/>
        <v>0</v>
      </c>
      <c r="F29" s="76">
        <f t="shared" si="35"/>
        <v>0</v>
      </c>
      <c r="G29" s="76">
        <f t="shared" si="35"/>
        <v>0</v>
      </c>
      <c r="H29" s="76">
        <f t="shared" si="35"/>
        <v>0</v>
      </c>
      <c r="I29" s="76">
        <f t="shared" si="35"/>
        <v>0</v>
      </c>
      <c r="J29" s="76">
        <f t="shared" si="35"/>
        <v>0</v>
      </c>
      <c r="K29" s="76">
        <f t="shared" si="35"/>
        <v>0</v>
      </c>
      <c r="L29" s="76">
        <f t="shared" si="35"/>
        <v>5</v>
      </c>
      <c r="M29" s="76">
        <f t="shared" si="35"/>
        <v>1.6666666666666667</v>
      </c>
      <c r="N29" s="76">
        <f t="shared" si="35"/>
        <v>1</v>
      </c>
      <c r="O29" s="76">
        <f t="shared" si="35"/>
        <v>1</v>
      </c>
      <c r="P29" s="76">
        <f t="shared" si="35"/>
        <v>23</v>
      </c>
      <c r="Q29" s="76">
        <f t="shared" si="35"/>
        <v>7.666666666666667</v>
      </c>
      <c r="R29" s="76">
        <f t="shared" si="35"/>
        <v>7</v>
      </c>
      <c r="S29" s="76">
        <f t="shared" si="35"/>
        <v>5</v>
      </c>
      <c r="T29" s="76">
        <f t="shared" si="35"/>
        <v>13</v>
      </c>
      <c r="U29" s="76">
        <f t="shared" si="35"/>
        <v>3</v>
      </c>
      <c r="V29" s="76">
        <f t="shared" si="35"/>
        <v>0</v>
      </c>
      <c r="W29" s="76">
        <f t="shared" si="35"/>
        <v>5</v>
      </c>
      <c r="X29" s="76">
        <f t="shared" si="35"/>
        <v>0.2</v>
      </c>
      <c r="Y29" s="76">
        <f t="shared" si="35"/>
        <v>9</v>
      </c>
      <c r="Z29" s="76">
        <f t="shared" si="35"/>
        <v>2</v>
      </c>
      <c r="AA29" s="76">
        <f t="shared" si="35"/>
        <v>0</v>
      </c>
      <c r="AB29" s="76">
        <f t="shared" si="35"/>
        <v>5</v>
      </c>
      <c r="AC29" s="77">
        <f t="shared" si="35"/>
        <v>0.16666666666666666</v>
      </c>
    </row>
  </sheetData>
  <mergeCells count="4">
    <mergeCell ref="H1:K1"/>
    <mergeCell ref="L1:N1"/>
    <mergeCell ref="P1:S1"/>
    <mergeCell ref="T1:AC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4"/>
  <sheetViews>
    <sheetView workbookViewId="0">
      <pane ySplit="1" topLeftCell="A4" activePane="bottomLeft" state="frozen"/>
      <selection pane="bottomLeft" activeCell="A5" sqref="A5:XFD5"/>
    </sheetView>
  </sheetViews>
  <sheetFormatPr defaultRowHeight="14.25"/>
  <cols>
    <col min="1" max="1" width="16.875" bestFit="1" customWidth="1"/>
    <col min="3" max="10" width="9.5" bestFit="1" customWidth="1"/>
    <col min="11" max="11" width="10.5" bestFit="1" customWidth="1"/>
    <col min="12" max="14" width="9.5" bestFit="1" customWidth="1"/>
    <col min="15" max="20" width="10.5" bestFit="1" customWidth="1"/>
    <col min="21" max="21" width="9.5" bestFit="1" customWidth="1"/>
    <col min="22" max="22" width="10.5" bestFit="1" customWidth="1"/>
    <col min="23" max="23" width="9.5" bestFit="1" customWidth="1"/>
    <col min="24" max="24" width="10.5" bestFit="1" customWidth="1"/>
    <col min="25" max="25" width="10.375" bestFit="1" customWidth="1"/>
    <col min="26" max="26" width="9.5" bestFit="1" customWidth="1"/>
    <col min="27" max="27" width="10.5" bestFit="1" customWidth="1"/>
    <col min="28" max="28" width="9.5" bestFit="1" customWidth="1"/>
  </cols>
  <sheetData>
    <row r="1" spans="1:28" ht="16.5" thickBot="1">
      <c r="A1" s="2"/>
      <c r="B1" s="99" t="s">
        <v>16</v>
      </c>
      <c r="C1" s="100"/>
      <c r="D1" s="101"/>
      <c r="E1" s="102" t="s">
        <v>2</v>
      </c>
      <c r="F1" s="103"/>
      <c r="G1" s="109" t="s">
        <v>20</v>
      </c>
      <c r="H1" s="110"/>
      <c r="I1" s="110"/>
      <c r="J1" s="111"/>
      <c r="K1" s="109" t="s">
        <v>8</v>
      </c>
      <c r="L1" s="110"/>
      <c r="M1" s="110"/>
      <c r="N1" s="103"/>
      <c r="O1" s="109" t="s">
        <v>7</v>
      </c>
      <c r="P1" s="110"/>
      <c r="Q1" s="110"/>
      <c r="R1" s="111"/>
      <c r="S1" s="112" t="s">
        <v>11</v>
      </c>
      <c r="T1" s="113"/>
      <c r="U1" s="113"/>
      <c r="V1" s="113"/>
      <c r="W1" s="113"/>
      <c r="X1" s="113"/>
      <c r="Y1" s="113"/>
      <c r="Z1" s="113"/>
      <c r="AA1" s="113"/>
      <c r="AB1" s="113"/>
    </row>
    <row r="2" spans="1:28" s="1" customFormat="1">
      <c r="A2" s="25"/>
      <c r="B2" s="25"/>
      <c r="C2" s="25" t="s">
        <v>21</v>
      </c>
      <c r="D2" s="26" t="s">
        <v>22</v>
      </c>
      <c r="E2" s="26" t="s">
        <v>3</v>
      </c>
      <c r="F2" s="25" t="s">
        <v>4</v>
      </c>
      <c r="G2" s="25" t="s">
        <v>21</v>
      </c>
      <c r="H2" s="25" t="s">
        <v>22</v>
      </c>
      <c r="I2" s="25" t="s">
        <v>3</v>
      </c>
      <c r="J2" s="25" t="s">
        <v>4</v>
      </c>
      <c r="K2" s="25" t="s">
        <v>21</v>
      </c>
      <c r="L2" s="25" t="s">
        <v>22</v>
      </c>
      <c r="M2" s="25" t="s">
        <v>5</v>
      </c>
      <c r="N2" s="25" t="s">
        <v>6</v>
      </c>
      <c r="O2" s="25" t="s">
        <v>21</v>
      </c>
      <c r="P2" s="25" t="s">
        <v>22</v>
      </c>
      <c r="Q2" s="25" t="s">
        <v>9</v>
      </c>
      <c r="R2" s="27" t="s">
        <v>10</v>
      </c>
      <c r="S2" s="28" t="s">
        <v>21</v>
      </c>
      <c r="T2" s="29" t="s">
        <v>12</v>
      </c>
      <c r="U2" s="30" t="s">
        <v>27</v>
      </c>
      <c r="V2" s="31" t="s">
        <v>13</v>
      </c>
      <c r="W2" s="25" t="s">
        <v>33</v>
      </c>
      <c r="X2" s="25" t="s">
        <v>21</v>
      </c>
      <c r="Y2" s="29" t="s">
        <v>14</v>
      </c>
      <c r="Z2" s="30" t="s">
        <v>28</v>
      </c>
      <c r="AA2" s="31" t="s">
        <v>15</v>
      </c>
      <c r="AB2" s="25" t="s">
        <v>33</v>
      </c>
    </row>
    <row r="3" spans="1:28" ht="15" thickBot="1"/>
    <row r="4" spans="1:28" ht="15.75">
      <c r="A4" s="90" t="s">
        <v>0</v>
      </c>
      <c r="B4" s="33">
        <v>4</v>
      </c>
      <c r="C4" s="32">
        <f>E4+F4</f>
        <v>4</v>
      </c>
      <c r="D4" s="35">
        <f>C4/B4</f>
        <v>1</v>
      </c>
      <c r="E4" s="33">
        <v>1</v>
      </c>
      <c r="F4" s="33">
        <v>3</v>
      </c>
      <c r="G4" s="34">
        <f>I4+J4</f>
        <v>4</v>
      </c>
      <c r="H4" s="35">
        <f>G4/B4</f>
        <v>1</v>
      </c>
      <c r="I4" s="33">
        <v>3</v>
      </c>
      <c r="J4" s="33">
        <v>1</v>
      </c>
      <c r="K4" s="34">
        <f>M4+N4</f>
        <v>14</v>
      </c>
      <c r="L4" s="35">
        <f>K4/B4</f>
        <v>3.5</v>
      </c>
      <c r="M4" s="33">
        <v>9</v>
      </c>
      <c r="N4" s="33">
        <v>5</v>
      </c>
      <c r="O4" s="34">
        <f>Q4+R4</f>
        <v>42</v>
      </c>
      <c r="P4" s="35">
        <f>O4/B4</f>
        <v>10.5</v>
      </c>
      <c r="Q4" s="33">
        <v>33</v>
      </c>
      <c r="R4" s="36">
        <v>9</v>
      </c>
      <c r="S4" s="32">
        <f>T4+V4</f>
        <v>54</v>
      </c>
      <c r="T4" s="37">
        <v>19</v>
      </c>
      <c r="U4" s="38">
        <f>C4/T4</f>
        <v>0.21052631578947367</v>
      </c>
      <c r="V4" s="36">
        <v>35</v>
      </c>
      <c r="W4" s="38">
        <f>T4/S4</f>
        <v>0.35185185185185186</v>
      </c>
      <c r="X4" s="34">
        <f>Y4+AA4</f>
        <v>22</v>
      </c>
      <c r="Y4" s="37">
        <v>11</v>
      </c>
      <c r="Z4" s="38">
        <f>G4/Y4</f>
        <v>0.36363636363636365</v>
      </c>
      <c r="AA4" s="36">
        <v>11</v>
      </c>
      <c r="AB4" s="39">
        <f>Y4/X4</f>
        <v>0.5</v>
      </c>
    </row>
    <row r="5" spans="1:28" ht="15.75">
      <c r="A5" s="91" t="s">
        <v>44</v>
      </c>
      <c r="B5" s="15">
        <v>4</v>
      </c>
      <c r="C5" s="53">
        <f t="shared" ref="C5" si="0">E5+F5</f>
        <v>5</v>
      </c>
      <c r="D5" s="24">
        <f>C5/B5</f>
        <v>1.25</v>
      </c>
      <c r="E5" s="15">
        <v>4</v>
      </c>
      <c r="F5" s="15">
        <v>1</v>
      </c>
      <c r="G5" s="8">
        <f t="shared" ref="G5" si="1">I5+J5</f>
        <v>4</v>
      </c>
      <c r="H5" s="24">
        <f>G5/B5</f>
        <v>1</v>
      </c>
      <c r="I5" s="15">
        <v>2</v>
      </c>
      <c r="J5" s="15">
        <v>2</v>
      </c>
      <c r="K5" s="8">
        <f t="shared" ref="K5" si="2">M5+N5</f>
        <v>14</v>
      </c>
      <c r="L5" s="24">
        <f>K5/B5</f>
        <v>3.5</v>
      </c>
      <c r="M5" s="15">
        <v>6</v>
      </c>
      <c r="N5" s="15">
        <v>8</v>
      </c>
      <c r="O5" s="8">
        <f t="shared" ref="O5" si="3">Q5+R5</f>
        <v>40</v>
      </c>
      <c r="P5" s="24">
        <f>O5/B5</f>
        <v>10</v>
      </c>
      <c r="Q5" s="15">
        <v>10</v>
      </c>
      <c r="R5" s="15">
        <v>30</v>
      </c>
      <c r="S5" s="8">
        <f t="shared" ref="S5" si="4">T5+V5</f>
        <v>24</v>
      </c>
      <c r="T5" s="15">
        <v>15</v>
      </c>
      <c r="U5" s="11">
        <f t="shared" ref="U5" si="5">C5/T5</f>
        <v>0.33333333333333331</v>
      </c>
      <c r="V5" s="15">
        <v>9</v>
      </c>
      <c r="W5" s="11">
        <f t="shared" ref="W5" si="6">T5/S5</f>
        <v>0.625</v>
      </c>
      <c r="X5" s="8">
        <f t="shared" ref="X5" si="7">Y5+AA5</f>
        <v>54</v>
      </c>
      <c r="Y5" s="15">
        <v>24</v>
      </c>
      <c r="Z5" s="11">
        <f t="shared" ref="Z5" si="8">G5/Y5</f>
        <v>0.16666666666666666</v>
      </c>
      <c r="AA5" s="15">
        <v>30</v>
      </c>
      <c r="AB5" s="67">
        <f t="shared" ref="AB5" si="9">Y5/X5</f>
        <v>0.44444444444444442</v>
      </c>
    </row>
    <row r="6" spans="1:28" ht="15.75" thickBot="1">
      <c r="A6" s="98" t="s">
        <v>46</v>
      </c>
      <c r="C6" s="86">
        <f>AVERAGE(C4:C5)</f>
        <v>4.5</v>
      </c>
      <c r="D6" s="87">
        <f t="shared" ref="D6:AB6" si="10">AVERAGE(D4:D5)</f>
        <v>1.125</v>
      </c>
      <c r="E6" s="87">
        <f t="shared" si="10"/>
        <v>2.5</v>
      </c>
      <c r="F6" s="87">
        <f t="shared" si="10"/>
        <v>2</v>
      </c>
      <c r="G6" s="87">
        <f t="shared" si="10"/>
        <v>4</v>
      </c>
      <c r="H6" s="87">
        <f t="shared" si="10"/>
        <v>1</v>
      </c>
      <c r="I6" s="87">
        <f t="shared" si="10"/>
        <v>2.5</v>
      </c>
      <c r="J6" s="87">
        <f t="shared" si="10"/>
        <v>1.5</v>
      </c>
      <c r="K6" s="87">
        <f t="shared" si="10"/>
        <v>14</v>
      </c>
      <c r="L6" s="87">
        <f t="shared" si="10"/>
        <v>3.5</v>
      </c>
      <c r="M6" s="87">
        <f t="shared" si="10"/>
        <v>7.5</v>
      </c>
      <c r="N6" s="87">
        <f t="shared" si="10"/>
        <v>6.5</v>
      </c>
      <c r="O6" s="87">
        <f t="shared" si="10"/>
        <v>41</v>
      </c>
      <c r="P6" s="87">
        <f t="shared" si="10"/>
        <v>10.25</v>
      </c>
      <c r="Q6" s="87">
        <f t="shared" si="10"/>
        <v>21.5</v>
      </c>
      <c r="R6" s="87">
        <f t="shared" si="10"/>
        <v>19.5</v>
      </c>
      <c r="S6" s="87">
        <f t="shared" si="10"/>
        <v>39</v>
      </c>
      <c r="T6" s="87">
        <f t="shared" si="10"/>
        <v>17</v>
      </c>
      <c r="U6" s="87">
        <f t="shared" si="10"/>
        <v>0.27192982456140347</v>
      </c>
      <c r="V6" s="87">
        <f t="shared" si="10"/>
        <v>22</v>
      </c>
      <c r="W6" s="87">
        <f t="shared" si="10"/>
        <v>0.48842592592592593</v>
      </c>
      <c r="X6" s="87">
        <f t="shared" si="10"/>
        <v>38</v>
      </c>
      <c r="Y6" s="87">
        <f t="shared" si="10"/>
        <v>17.5</v>
      </c>
      <c r="Z6" s="87">
        <f t="shared" si="10"/>
        <v>0.26515151515151514</v>
      </c>
      <c r="AA6" s="87">
        <f t="shared" si="10"/>
        <v>20.5</v>
      </c>
      <c r="AB6" s="88">
        <f t="shared" si="10"/>
        <v>0.47222222222222221</v>
      </c>
    </row>
    <row r="7" spans="1:28" ht="15" thickBot="1">
      <c r="A7" s="89"/>
    </row>
    <row r="8" spans="1:28" ht="16.5" thickBot="1">
      <c r="A8" s="92" t="s">
        <v>17</v>
      </c>
      <c r="B8" s="15">
        <v>4</v>
      </c>
      <c r="C8" s="32">
        <f t="shared" ref="C8:C9" si="11">E8+F8</f>
        <v>3</v>
      </c>
      <c r="D8" s="35">
        <f>C8/B8</f>
        <v>0.75</v>
      </c>
      <c r="E8" s="33">
        <v>2</v>
      </c>
      <c r="F8" s="33">
        <v>1</v>
      </c>
      <c r="G8" s="34">
        <f t="shared" ref="G8:G9" si="12">I8+J8</f>
        <v>6</v>
      </c>
      <c r="H8" s="35">
        <f>G8/B8</f>
        <v>1.5</v>
      </c>
      <c r="I8" s="33">
        <v>3</v>
      </c>
      <c r="J8" s="33">
        <v>3</v>
      </c>
      <c r="K8" s="34">
        <f t="shared" ref="K8:K9" si="13">M8+N8</f>
        <v>14</v>
      </c>
      <c r="L8" s="35">
        <f>K8/B8</f>
        <v>3.5</v>
      </c>
      <c r="M8" s="33">
        <v>12</v>
      </c>
      <c r="N8" s="33">
        <v>2</v>
      </c>
      <c r="O8" s="34">
        <f t="shared" ref="O8:O9" si="14">Q8+R8</f>
        <v>36</v>
      </c>
      <c r="P8" s="35">
        <f>O8/B8</f>
        <v>9</v>
      </c>
      <c r="Q8" s="33">
        <v>9</v>
      </c>
      <c r="R8" s="36">
        <v>27</v>
      </c>
      <c r="S8" s="32">
        <f t="shared" ref="S8:S9" si="15">T8+V8</f>
        <v>27</v>
      </c>
      <c r="T8" s="37">
        <v>9</v>
      </c>
      <c r="U8" s="38">
        <f t="shared" ref="U8:U9" si="16">C8/T8</f>
        <v>0.33333333333333331</v>
      </c>
      <c r="V8" s="36">
        <v>18</v>
      </c>
      <c r="W8" s="38">
        <f t="shared" ref="W8:W9" si="17">T8/S8</f>
        <v>0.33333333333333331</v>
      </c>
      <c r="X8" s="34">
        <f t="shared" ref="X8:X9" si="18">Y8+AA8</f>
        <v>47</v>
      </c>
      <c r="Y8" s="37">
        <v>22</v>
      </c>
      <c r="Z8" s="38">
        <f t="shared" ref="Z8:Z9" si="19">G8/Y8</f>
        <v>0.27272727272727271</v>
      </c>
      <c r="AA8" s="36">
        <v>25</v>
      </c>
      <c r="AB8" s="39">
        <f t="shared" ref="AB8:AB9" si="20">Y8/X8</f>
        <v>0.46808510638297873</v>
      </c>
    </row>
    <row r="9" spans="1:28" ht="15.75">
      <c r="A9" s="93" t="s">
        <v>23</v>
      </c>
      <c r="B9" s="33">
        <v>4</v>
      </c>
      <c r="C9" s="50">
        <f t="shared" si="11"/>
        <v>6</v>
      </c>
      <c r="D9" s="35">
        <f>C9/B9</f>
        <v>1.5</v>
      </c>
      <c r="E9" s="33">
        <v>4</v>
      </c>
      <c r="F9" s="33">
        <v>2</v>
      </c>
      <c r="G9" s="51">
        <f t="shared" si="12"/>
        <v>0</v>
      </c>
      <c r="H9" s="52">
        <f>G9/B9</f>
        <v>0</v>
      </c>
      <c r="I9" s="33">
        <v>0</v>
      </c>
      <c r="J9" s="33">
        <v>0</v>
      </c>
      <c r="K9" s="51">
        <f t="shared" si="13"/>
        <v>16</v>
      </c>
      <c r="L9" s="52">
        <f>K9/B9</f>
        <v>4</v>
      </c>
      <c r="M9" s="33">
        <v>6</v>
      </c>
      <c r="N9" s="33">
        <v>10</v>
      </c>
      <c r="O9" s="51">
        <f t="shared" si="14"/>
        <v>46</v>
      </c>
      <c r="P9" s="52">
        <f>O9/B9</f>
        <v>11.5</v>
      </c>
      <c r="Q9" s="33">
        <v>28</v>
      </c>
      <c r="R9" s="36">
        <v>18</v>
      </c>
      <c r="S9" s="32">
        <f t="shared" si="15"/>
        <v>60</v>
      </c>
      <c r="T9" s="37">
        <v>29</v>
      </c>
      <c r="U9" s="38">
        <f t="shared" si="16"/>
        <v>0.20689655172413793</v>
      </c>
      <c r="V9" s="36">
        <v>31</v>
      </c>
      <c r="W9" s="38">
        <f t="shared" si="17"/>
        <v>0.48333333333333334</v>
      </c>
      <c r="X9" s="34">
        <f t="shared" si="18"/>
        <v>16</v>
      </c>
      <c r="Y9" s="37">
        <v>6</v>
      </c>
      <c r="Z9" s="38">
        <f t="shared" si="19"/>
        <v>0</v>
      </c>
      <c r="AA9" s="36">
        <v>10</v>
      </c>
      <c r="AB9" s="39">
        <f t="shared" si="20"/>
        <v>0.375</v>
      </c>
    </row>
    <row r="10" spans="1:28" ht="15.75" thickBot="1">
      <c r="A10" s="98" t="s">
        <v>46</v>
      </c>
      <c r="C10" s="86">
        <f>AVERAGE(C8:C9)</f>
        <v>4.5</v>
      </c>
      <c r="D10" s="87">
        <f t="shared" ref="D10:AB10" si="21">AVERAGE(D8:D9)</f>
        <v>1.125</v>
      </c>
      <c r="E10" s="87">
        <f t="shared" si="21"/>
        <v>3</v>
      </c>
      <c r="F10" s="87">
        <f t="shared" si="21"/>
        <v>1.5</v>
      </c>
      <c r="G10" s="87">
        <f t="shared" si="21"/>
        <v>3</v>
      </c>
      <c r="H10" s="87">
        <f t="shared" si="21"/>
        <v>0.75</v>
      </c>
      <c r="I10" s="87">
        <f t="shared" si="21"/>
        <v>1.5</v>
      </c>
      <c r="J10" s="87">
        <f t="shared" si="21"/>
        <v>1.5</v>
      </c>
      <c r="K10" s="87">
        <f t="shared" si="21"/>
        <v>15</v>
      </c>
      <c r="L10" s="87">
        <f t="shared" si="21"/>
        <v>3.75</v>
      </c>
      <c r="M10" s="87">
        <f t="shared" si="21"/>
        <v>9</v>
      </c>
      <c r="N10" s="87">
        <f t="shared" si="21"/>
        <v>6</v>
      </c>
      <c r="O10" s="87">
        <f t="shared" si="21"/>
        <v>41</v>
      </c>
      <c r="P10" s="87">
        <f t="shared" si="21"/>
        <v>10.25</v>
      </c>
      <c r="Q10" s="87">
        <f t="shared" si="21"/>
        <v>18.5</v>
      </c>
      <c r="R10" s="87">
        <f t="shared" si="21"/>
        <v>22.5</v>
      </c>
      <c r="S10" s="87">
        <f t="shared" si="21"/>
        <v>43.5</v>
      </c>
      <c r="T10" s="87">
        <f t="shared" si="21"/>
        <v>19</v>
      </c>
      <c r="U10" s="87">
        <f t="shared" si="21"/>
        <v>0.27011494252873564</v>
      </c>
      <c r="V10" s="87">
        <f t="shared" si="21"/>
        <v>24.5</v>
      </c>
      <c r="W10" s="87">
        <f t="shared" si="21"/>
        <v>0.40833333333333333</v>
      </c>
      <c r="X10" s="87">
        <f t="shared" si="21"/>
        <v>31.5</v>
      </c>
      <c r="Y10" s="87">
        <f t="shared" si="21"/>
        <v>14</v>
      </c>
      <c r="Z10" s="87">
        <f t="shared" si="21"/>
        <v>0.13636363636363635</v>
      </c>
      <c r="AA10" s="87">
        <f t="shared" si="21"/>
        <v>17.5</v>
      </c>
      <c r="AB10" s="88">
        <f t="shared" si="21"/>
        <v>0.42154255319148937</v>
      </c>
    </row>
    <row r="11" spans="1:28" ht="15" thickBot="1">
      <c r="A11" s="89"/>
    </row>
    <row r="12" spans="1:28" ht="16.5" thickBot="1">
      <c r="A12" s="94" t="s">
        <v>19</v>
      </c>
      <c r="B12" s="43">
        <v>4</v>
      </c>
      <c r="C12" s="78">
        <f t="shared" ref="C12:C13" si="22">E12+F12</f>
        <v>7</v>
      </c>
      <c r="D12" s="79">
        <f>C12/B12</f>
        <v>1.75</v>
      </c>
      <c r="E12" s="80">
        <v>4</v>
      </c>
      <c r="F12" s="80">
        <v>3</v>
      </c>
      <c r="G12" s="81">
        <f t="shared" ref="G12:G13" si="23">I12+J12</f>
        <v>3</v>
      </c>
      <c r="H12" s="79">
        <f>G12/B12</f>
        <v>0.75</v>
      </c>
      <c r="I12" s="80">
        <v>0</v>
      </c>
      <c r="J12" s="80">
        <v>3</v>
      </c>
      <c r="K12" s="81">
        <f t="shared" ref="K12:K13" si="24">M12+N12</f>
        <v>12</v>
      </c>
      <c r="L12" s="79">
        <f>K12/B12</f>
        <v>3</v>
      </c>
      <c r="M12" s="80">
        <v>6</v>
      </c>
      <c r="N12" s="80">
        <v>6</v>
      </c>
      <c r="O12" s="81">
        <f t="shared" ref="O12:O13" si="25">Q12+R12</f>
        <v>32</v>
      </c>
      <c r="P12" s="79">
        <f>O12/B12</f>
        <v>8</v>
      </c>
      <c r="Q12" s="80">
        <v>10</v>
      </c>
      <c r="R12" s="82">
        <v>22</v>
      </c>
      <c r="S12" s="78">
        <f t="shared" ref="S12:S13" si="26">T12+V12</f>
        <v>34</v>
      </c>
      <c r="T12" s="83">
        <v>23</v>
      </c>
      <c r="U12" s="84">
        <f t="shared" ref="U12:U13" si="27">C12/T12</f>
        <v>0.30434782608695654</v>
      </c>
      <c r="V12" s="82">
        <v>11</v>
      </c>
      <c r="W12" s="84">
        <f t="shared" ref="W12:W13" si="28">T12/S12</f>
        <v>0.67647058823529416</v>
      </c>
      <c r="X12" s="81">
        <f t="shared" ref="X12:X13" si="29">Y12+AA12</f>
        <v>41</v>
      </c>
      <c r="Y12" s="83">
        <v>21</v>
      </c>
      <c r="Z12" s="84">
        <f t="shared" ref="Z12:Z13" si="30">G12/Y12</f>
        <v>0.14285714285714285</v>
      </c>
      <c r="AA12" s="82">
        <v>20</v>
      </c>
      <c r="AB12" s="85">
        <f t="shared" ref="AB12:AB13" si="31">Y12/X12</f>
        <v>0.51219512195121952</v>
      </c>
    </row>
    <row r="13" spans="1:28" ht="15.75">
      <c r="A13" s="91" t="s">
        <v>26</v>
      </c>
      <c r="B13" s="15">
        <v>4</v>
      </c>
      <c r="C13" s="53">
        <f t="shared" si="22"/>
        <v>2</v>
      </c>
      <c r="D13" s="22">
        <f>C13/B13</f>
        <v>0.5</v>
      </c>
      <c r="E13" s="15">
        <v>0</v>
      </c>
      <c r="F13" s="15">
        <v>2</v>
      </c>
      <c r="G13" s="8">
        <f t="shared" si="23"/>
        <v>3</v>
      </c>
      <c r="H13" s="24">
        <f>G13/B13</f>
        <v>0.75</v>
      </c>
      <c r="I13" s="15">
        <v>1</v>
      </c>
      <c r="J13" s="15">
        <v>2</v>
      </c>
      <c r="K13" s="8">
        <f t="shared" si="24"/>
        <v>15</v>
      </c>
      <c r="L13" s="24">
        <f>K13/B13</f>
        <v>3.75</v>
      </c>
      <c r="M13" s="15">
        <v>6</v>
      </c>
      <c r="N13" s="15">
        <v>9</v>
      </c>
      <c r="O13" s="8">
        <f t="shared" si="25"/>
        <v>29</v>
      </c>
      <c r="P13" s="24">
        <f>O13/B13</f>
        <v>7.25</v>
      </c>
      <c r="Q13" s="15">
        <v>13</v>
      </c>
      <c r="R13" s="17">
        <v>16</v>
      </c>
      <c r="S13" s="10">
        <f t="shared" si="26"/>
        <v>17</v>
      </c>
      <c r="T13" s="18">
        <v>11</v>
      </c>
      <c r="U13" s="9">
        <f t="shared" si="27"/>
        <v>0.18181818181818182</v>
      </c>
      <c r="V13" s="17">
        <v>6</v>
      </c>
      <c r="W13" s="9">
        <f t="shared" si="28"/>
        <v>0.6470588235294118</v>
      </c>
      <c r="X13" s="3">
        <f t="shared" si="29"/>
        <v>47</v>
      </c>
      <c r="Y13" s="18">
        <v>20</v>
      </c>
      <c r="Z13" s="9">
        <f t="shared" si="30"/>
        <v>0.15</v>
      </c>
      <c r="AA13" s="17">
        <v>27</v>
      </c>
      <c r="AB13" s="40">
        <f t="shared" si="31"/>
        <v>0.42553191489361702</v>
      </c>
    </row>
    <row r="14" spans="1:28" ht="15.75" thickBot="1">
      <c r="A14" s="98" t="s">
        <v>46</v>
      </c>
      <c r="C14" s="86">
        <f>AVERAGE(C12:C13)</f>
        <v>4.5</v>
      </c>
      <c r="D14" s="87">
        <f t="shared" ref="D14:AB14" si="32">AVERAGE(D12:D13)</f>
        <v>1.125</v>
      </c>
      <c r="E14" s="87">
        <f t="shared" si="32"/>
        <v>2</v>
      </c>
      <c r="F14" s="87">
        <f t="shared" si="32"/>
        <v>2.5</v>
      </c>
      <c r="G14" s="87">
        <f t="shared" si="32"/>
        <v>3</v>
      </c>
      <c r="H14" s="87">
        <f t="shared" si="32"/>
        <v>0.75</v>
      </c>
      <c r="I14" s="87">
        <f t="shared" si="32"/>
        <v>0.5</v>
      </c>
      <c r="J14" s="87">
        <f t="shared" si="32"/>
        <v>2.5</v>
      </c>
      <c r="K14" s="87">
        <f t="shared" si="32"/>
        <v>13.5</v>
      </c>
      <c r="L14" s="87">
        <f t="shared" si="32"/>
        <v>3.375</v>
      </c>
      <c r="M14" s="87">
        <f t="shared" si="32"/>
        <v>6</v>
      </c>
      <c r="N14" s="87">
        <f t="shared" si="32"/>
        <v>7.5</v>
      </c>
      <c r="O14" s="87">
        <f t="shared" si="32"/>
        <v>30.5</v>
      </c>
      <c r="P14" s="87">
        <f t="shared" si="32"/>
        <v>7.625</v>
      </c>
      <c r="Q14" s="87">
        <f t="shared" si="32"/>
        <v>11.5</v>
      </c>
      <c r="R14" s="87">
        <f t="shared" si="32"/>
        <v>19</v>
      </c>
      <c r="S14" s="87">
        <f t="shared" si="32"/>
        <v>25.5</v>
      </c>
      <c r="T14" s="87">
        <f t="shared" si="32"/>
        <v>17</v>
      </c>
      <c r="U14" s="87">
        <f t="shared" si="32"/>
        <v>0.24308300395256918</v>
      </c>
      <c r="V14" s="87">
        <f t="shared" si="32"/>
        <v>8.5</v>
      </c>
      <c r="W14" s="87">
        <f t="shared" si="32"/>
        <v>0.66176470588235303</v>
      </c>
      <c r="X14" s="87">
        <f t="shared" si="32"/>
        <v>44</v>
      </c>
      <c r="Y14" s="87">
        <f t="shared" si="32"/>
        <v>20.5</v>
      </c>
      <c r="Z14" s="87">
        <f t="shared" si="32"/>
        <v>0.14642857142857141</v>
      </c>
      <c r="AA14" s="87">
        <f t="shared" si="32"/>
        <v>23.5</v>
      </c>
      <c r="AB14" s="88">
        <f t="shared" si="32"/>
        <v>0.46886351842241825</v>
      </c>
    </row>
    <row r="15" spans="1:28" ht="15" thickBot="1">
      <c r="A15" s="89"/>
    </row>
    <row r="16" spans="1:28" ht="15.75">
      <c r="A16" s="91" t="s">
        <v>24</v>
      </c>
      <c r="B16" s="15">
        <v>4</v>
      </c>
      <c r="C16" s="50">
        <f t="shared" ref="C16:C17" si="33">E16+F16</f>
        <v>3</v>
      </c>
      <c r="D16" s="35">
        <f>C16/B16</f>
        <v>0.75</v>
      </c>
      <c r="E16" s="33">
        <v>1</v>
      </c>
      <c r="F16" s="33">
        <v>2</v>
      </c>
      <c r="G16" s="51">
        <f t="shared" ref="G16:G17" si="34">I16+J16</f>
        <v>1</v>
      </c>
      <c r="H16" s="52">
        <f>G16/B16</f>
        <v>0.25</v>
      </c>
      <c r="I16" s="33">
        <v>0</v>
      </c>
      <c r="J16" s="33">
        <v>1</v>
      </c>
      <c r="K16" s="51">
        <f t="shared" ref="K16:K17" si="35">M16+N16</f>
        <v>15</v>
      </c>
      <c r="L16" s="52">
        <f>K16/B16</f>
        <v>3.75</v>
      </c>
      <c r="M16" s="33">
        <v>7</v>
      </c>
      <c r="N16" s="33">
        <v>8</v>
      </c>
      <c r="O16" s="51">
        <f t="shared" ref="O16:O17" si="36">Q16+R16</f>
        <v>42</v>
      </c>
      <c r="P16" s="52">
        <f>O16/B16</f>
        <v>10.5</v>
      </c>
      <c r="Q16" s="33">
        <v>17</v>
      </c>
      <c r="R16" s="36">
        <v>25</v>
      </c>
      <c r="S16" s="32">
        <f t="shared" ref="S16:S17" si="37">T16+V16</f>
        <v>36</v>
      </c>
      <c r="T16" s="37">
        <v>11</v>
      </c>
      <c r="U16" s="38">
        <f t="shared" ref="U16:U17" si="38">C16/T16</f>
        <v>0.27272727272727271</v>
      </c>
      <c r="V16" s="36">
        <v>25</v>
      </c>
      <c r="W16" s="38">
        <f t="shared" ref="W16:W17" si="39">T16/S16</f>
        <v>0.30555555555555558</v>
      </c>
      <c r="X16" s="34">
        <f t="shared" ref="X16:X17" si="40">Y16+AA16</f>
        <v>50</v>
      </c>
      <c r="Y16" s="37">
        <v>19</v>
      </c>
      <c r="Z16" s="38">
        <f t="shared" ref="Z16:Z17" si="41">G16/Y16</f>
        <v>5.2631578947368418E-2</v>
      </c>
      <c r="AA16" s="36">
        <v>31</v>
      </c>
      <c r="AB16" s="39">
        <f t="shared" ref="AB16:AB17" si="42">Y16/X16</f>
        <v>0.38</v>
      </c>
    </row>
    <row r="17" spans="1:28" ht="15.75">
      <c r="A17" s="91" t="s">
        <v>30</v>
      </c>
      <c r="B17" s="15">
        <v>4</v>
      </c>
      <c r="C17" s="53">
        <f t="shared" si="33"/>
        <v>3</v>
      </c>
      <c r="D17" s="22">
        <f>C17/B17</f>
        <v>0.75</v>
      </c>
      <c r="E17" s="15">
        <v>1</v>
      </c>
      <c r="F17" s="15">
        <v>2</v>
      </c>
      <c r="G17" s="8">
        <f t="shared" si="34"/>
        <v>2</v>
      </c>
      <c r="H17" s="24">
        <f>G17/B17</f>
        <v>0.5</v>
      </c>
      <c r="I17" s="15">
        <v>2</v>
      </c>
      <c r="J17" s="15">
        <v>0</v>
      </c>
      <c r="K17" s="8">
        <f t="shared" si="35"/>
        <v>22</v>
      </c>
      <c r="L17" s="24">
        <f>K17/B17</f>
        <v>5.5</v>
      </c>
      <c r="M17" s="15">
        <v>17</v>
      </c>
      <c r="N17" s="15">
        <v>5</v>
      </c>
      <c r="O17" s="8">
        <f t="shared" si="36"/>
        <v>53</v>
      </c>
      <c r="P17" s="24">
        <f>O17/B17</f>
        <v>13.25</v>
      </c>
      <c r="Q17" s="15">
        <v>29</v>
      </c>
      <c r="R17" s="17">
        <v>24</v>
      </c>
      <c r="S17" s="10">
        <f t="shared" si="37"/>
        <v>46</v>
      </c>
      <c r="T17" s="18">
        <v>23</v>
      </c>
      <c r="U17" s="11">
        <f t="shared" si="38"/>
        <v>0.13043478260869565</v>
      </c>
      <c r="V17" s="17">
        <v>23</v>
      </c>
      <c r="W17" s="9">
        <f t="shared" si="39"/>
        <v>0.5</v>
      </c>
      <c r="X17" s="3">
        <f t="shared" si="40"/>
        <v>42</v>
      </c>
      <c r="Y17" s="18">
        <v>21</v>
      </c>
      <c r="Z17" s="11">
        <f t="shared" si="41"/>
        <v>9.5238095238095233E-2</v>
      </c>
      <c r="AA17" s="17">
        <v>21</v>
      </c>
      <c r="AB17" s="40">
        <f t="shared" si="42"/>
        <v>0.5</v>
      </c>
    </row>
    <row r="18" spans="1:28" ht="15.75" thickBot="1">
      <c r="A18" s="98" t="s">
        <v>46</v>
      </c>
      <c r="C18" s="86">
        <f>AVERAGE(C16:C17)</f>
        <v>3</v>
      </c>
      <c r="D18" s="87">
        <f t="shared" ref="D18:AB18" si="43">AVERAGE(D16:D17)</f>
        <v>0.75</v>
      </c>
      <c r="E18" s="87">
        <f t="shared" si="43"/>
        <v>1</v>
      </c>
      <c r="F18" s="87">
        <f t="shared" si="43"/>
        <v>2</v>
      </c>
      <c r="G18" s="87">
        <f t="shared" si="43"/>
        <v>1.5</v>
      </c>
      <c r="H18" s="87">
        <f t="shared" si="43"/>
        <v>0.375</v>
      </c>
      <c r="I18" s="87">
        <f t="shared" si="43"/>
        <v>1</v>
      </c>
      <c r="J18" s="87">
        <f t="shared" si="43"/>
        <v>0.5</v>
      </c>
      <c r="K18" s="87">
        <f t="shared" si="43"/>
        <v>18.5</v>
      </c>
      <c r="L18" s="87">
        <f t="shared" si="43"/>
        <v>4.625</v>
      </c>
      <c r="M18" s="87">
        <f t="shared" si="43"/>
        <v>12</v>
      </c>
      <c r="N18" s="87">
        <f t="shared" si="43"/>
        <v>6.5</v>
      </c>
      <c r="O18" s="87">
        <f t="shared" si="43"/>
        <v>47.5</v>
      </c>
      <c r="P18" s="87">
        <f t="shared" si="43"/>
        <v>11.875</v>
      </c>
      <c r="Q18" s="87">
        <f t="shared" si="43"/>
        <v>23</v>
      </c>
      <c r="R18" s="87">
        <f t="shared" si="43"/>
        <v>24.5</v>
      </c>
      <c r="S18" s="87">
        <f t="shared" si="43"/>
        <v>41</v>
      </c>
      <c r="T18" s="87">
        <f t="shared" si="43"/>
        <v>17</v>
      </c>
      <c r="U18" s="87">
        <f t="shared" si="43"/>
        <v>0.20158102766798419</v>
      </c>
      <c r="V18" s="87">
        <f t="shared" si="43"/>
        <v>24</v>
      </c>
      <c r="W18" s="87">
        <f t="shared" si="43"/>
        <v>0.40277777777777779</v>
      </c>
      <c r="X18" s="87">
        <f t="shared" si="43"/>
        <v>46</v>
      </c>
      <c r="Y18" s="87">
        <f t="shared" si="43"/>
        <v>20</v>
      </c>
      <c r="Z18" s="87">
        <f t="shared" si="43"/>
        <v>7.3934837092731825E-2</v>
      </c>
      <c r="AA18" s="87">
        <f t="shared" si="43"/>
        <v>26</v>
      </c>
      <c r="AB18" s="88">
        <f t="shared" si="43"/>
        <v>0.44</v>
      </c>
    </row>
    <row r="19" spans="1:28" ht="15" thickBot="1">
      <c r="A19" s="89"/>
    </row>
    <row r="20" spans="1:28" ht="15">
      <c r="A20" s="95" t="s">
        <v>29</v>
      </c>
      <c r="B20" s="33">
        <v>4</v>
      </c>
      <c r="C20" s="50">
        <f t="shared" ref="C20:C21" si="44">E20+F20</f>
        <v>6</v>
      </c>
      <c r="D20" s="35">
        <f>C20/B20</f>
        <v>1.5</v>
      </c>
      <c r="E20" s="33">
        <v>0</v>
      </c>
      <c r="F20" s="33">
        <v>6</v>
      </c>
      <c r="G20" s="51">
        <f t="shared" ref="G20:G21" si="45">I20+J20</f>
        <v>2</v>
      </c>
      <c r="H20" s="52">
        <f>G20/B20</f>
        <v>0.5</v>
      </c>
      <c r="I20" s="33">
        <v>1</v>
      </c>
      <c r="J20" s="33">
        <v>1</v>
      </c>
      <c r="K20" s="51">
        <f t="shared" ref="K20:K21" si="46">M20+N20</f>
        <v>12</v>
      </c>
      <c r="L20" s="52">
        <f>K20/B20</f>
        <v>3</v>
      </c>
      <c r="M20" s="33">
        <v>6</v>
      </c>
      <c r="N20" s="33">
        <v>6</v>
      </c>
      <c r="O20" s="51">
        <f t="shared" ref="O20:O21" si="47">Q20+R20</f>
        <v>44</v>
      </c>
      <c r="P20" s="52">
        <f>O20/B20</f>
        <v>11</v>
      </c>
      <c r="Q20" s="33">
        <v>30</v>
      </c>
      <c r="R20" s="36">
        <v>14</v>
      </c>
      <c r="S20" s="32">
        <f t="shared" ref="S20:S21" si="48">T20+V20</f>
        <v>51</v>
      </c>
      <c r="T20" s="37">
        <v>26</v>
      </c>
      <c r="U20" s="61">
        <f t="shared" ref="U20:U21" si="49">C20/T20</f>
        <v>0.23076923076923078</v>
      </c>
      <c r="V20" s="36">
        <v>25</v>
      </c>
      <c r="W20" s="38">
        <f t="shared" ref="W20:W21" si="50">T20/S20</f>
        <v>0.50980392156862742</v>
      </c>
      <c r="X20" s="34">
        <f t="shared" ref="X20:X21" si="51">Y20+AA20</f>
        <v>18</v>
      </c>
      <c r="Y20" s="37">
        <v>5</v>
      </c>
      <c r="Z20" s="61">
        <f t="shared" ref="Z20:Z21" si="52">G20/Y20</f>
        <v>0.4</v>
      </c>
      <c r="AA20" s="36">
        <v>13</v>
      </c>
      <c r="AB20" s="39">
        <f t="shared" ref="AB20:AB21" si="53">Y20/X20</f>
        <v>0.27777777777777779</v>
      </c>
    </row>
    <row r="21" spans="1:28" ht="15.75" thickBot="1">
      <c r="A21" s="96" t="s">
        <v>41</v>
      </c>
      <c r="B21" s="43">
        <v>4</v>
      </c>
      <c r="C21" s="62">
        <f t="shared" si="44"/>
        <v>3</v>
      </c>
      <c r="D21" s="64">
        <f>C21/B21</f>
        <v>0.75</v>
      </c>
      <c r="E21" s="43">
        <v>1</v>
      </c>
      <c r="F21" s="43">
        <v>2</v>
      </c>
      <c r="G21" s="63">
        <f t="shared" si="45"/>
        <v>6</v>
      </c>
      <c r="H21" s="64">
        <f>G21/B21</f>
        <v>1.5</v>
      </c>
      <c r="I21" s="43">
        <v>0</v>
      </c>
      <c r="J21" s="43">
        <v>6</v>
      </c>
      <c r="K21" s="63">
        <f t="shared" si="46"/>
        <v>12</v>
      </c>
      <c r="L21" s="64">
        <f>K21/B21</f>
        <v>3</v>
      </c>
      <c r="M21" s="43">
        <v>4</v>
      </c>
      <c r="N21" s="43">
        <v>8</v>
      </c>
      <c r="O21" s="63">
        <f t="shared" si="47"/>
        <v>37</v>
      </c>
      <c r="P21" s="64">
        <f>O21/B21</f>
        <v>9.25</v>
      </c>
      <c r="Q21" s="43">
        <v>14</v>
      </c>
      <c r="R21" s="43">
        <v>23</v>
      </c>
      <c r="S21" s="63">
        <f t="shared" si="48"/>
        <v>29</v>
      </c>
      <c r="T21" s="43">
        <v>10</v>
      </c>
      <c r="U21" s="65">
        <f t="shared" si="49"/>
        <v>0.3</v>
      </c>
      <c r="V21" s="43">
        <v>19</v>
      </c>
      <c r="W21" s="65">
        <f t="shared" si="50"/>
        <v>0.34482758620689657</v>
      </c>
      <c r="X21" s="63">
        <f t="shared" si="51"/>
        <v>44</v>
      </c>
      <c r="Y21" s="43">
        <v>21</v>
      </c>
      <c r="Z21" s="65">
        <f t="shared" si="52"/>
        <v>0.2857142857142857</v>
      </c>
      <c r="AA21" s="43">
        <v>23</v>
      </c>
      <c r="AB21" s="68">
        <f t="shared" si="53"/>
        <v>0.47727272727272729</v>
      </c>
    </row>
    <row r="22" spans="1:28" ht="15.75" thickBot="1">
      <c r="A22" s="98" t="s">
        <v>46</v>
      </c>
      <c r="C22" s="86">
        <f>AVERAGE(C20:C21)</f>
        <v>4.5</v>
      </c>
      <c r="D22" s="87">
        <f t="shared" ref="D22:AB22" si="54">AVERAGE(D20:D21)</f>
        <v>1.125</v>
      </c>
      <c r="E22" s="87">
        <f t="shared" si="54"/>
        <v>0.5</v>
      </c>
      <c r="F22" s="87">
        <f t="shared" si="54"/>
        <v>4</v>
      </c>
      <c r="G22" s="87">
        <f t="shared" si="54"/>
        <v>4</v>
      </c>
      <c r="H22" s="87">
        <f t="shared" si="54"/>
        <v>1</v>
      </c>
      <c r="I22" s="87">
        <f t="shared" si="54"/>
        <v>0.5</v>
      </c>
      <c r="J22" s="87">
        <f t="shared" si="54"/>
        <v>3.5</v>
      </c>
      <c r="K22" s="87">
        <f t="shared" si="54"/>
        <v>12</v>
      </c>
      <c r="L22" s="87">
        <f t="shared" si="54"/>
        <v>3</v>
      </c>
      <c r="M22" s="87">
        <f t="shared" si="54"/>
        <v>5</v>
      </c>
      <c r="N22" s="87">
        <f t="shared" si="54"/>
        <v>7</v>
      </c>
      <c r="O22" s="87">
        <f t="shared" si="54"/>
        <v>40.5</v>
      </c>
      <c r="P22" s="87">
        <f t="shared" si="54"/>
        <v>10.125</v>
      </c>
      <c r="Q22" s="87">
        <f t="shared" si="54"/>
        <v>22</v>
      </c>
      <c r="R22" s="87">
        <f t="shared" si="54"/>
        <v>18.5</v>
      </c>
      <c r="S22" s="87">
        <f t="shared" si="54"/>
        <v>40</v>
      </c>
      <c r="T22" s="87">
        <f t="shared" si="54"/>
        <v>18</v>
      </c>
      <c r="U22" s="87">
        <f t="shared" si="54"/>
        <v>0.26538461538461539</v>
      </c>
      <c r="V22" s="87">
        <f t="shared" si="54"/>
        <v>22</v>
      </c>
      <c r="W22" s="87">
        <f t="shared" si="54"/>
        <v>0.427315753887762</v>
      </c>
      <c r="X22" s="87">
        <f t="shared" si="54"/>
        <v>31</v>
      </c>
      <c r="Y22" s="87">
        <f t="shared" si="54"/>
        <v>13</v>
      </c>
      <c r="Z22" s="87">
        <f t="shared" si="54"/>
        <v>0.34285714285714286</v>
      </c>
      <c r="AA22" s="87">
        <f t="shared" si="54"/>
        <v>18</v>
      </c>
      <c r="AB22" s="88">
        <f t="shared" si="54"/>
        <v>0.37752525252525254</v>
      </c>
    </row>
    <row r="23" spans="1:28" ht="15" thickBot="1">
      <c r="A23" s="89"/>
    </row>
    <row r="24" spans="1:28" ht="15.75" thickBot="1">
      <c r="A24" s="95" t="s">
        <v>34</v>
      </c>
      <c r="B24" s="33">
        <v>4</v>
      </c>
      <c r="C24" s="50">
        <f t="shared" ref="C24:C25" si="55">E24+F24</f>
        <v>5</v>
      </c>
      <c r="D24" s="35">
        <f>C24/B24</f>
        <v>1.25</v>
      </c>
      <c r="E24" s="33">
        <v>3</v>
      </c>
      <c r="F24" s="33">
        <v>2</v>
      </c>
      <c r="G24" s="51">
        <f t="shared" ref="G24:G25" si="56">I24+J24</f>
        <v>4</v>
      </c>
      <c r="H24" s="52">
        <f>G24/B24</f>
        <v>1</v>
      </c>
      <c r="I24" s="33">
        <v>2</v>
      </c>
      <c r="J24" s="33">
        <v>2</v>
      </c>
      <c r="K24" s="51">
        <f t="shared" ref="K24:K25" si="57">M24+N24</f>
        <v>17</v>
      </c>
      <c r="L24" s="52">
        <f>K24/B24</f>
        <v>4.25</v>
      </c>
      <c r="M24" s="33">
        <v>11</v>
      </c>
      <c r="N24" s="33">
        <v>6</v>
      </c>
      <c r="O24" s="51">
        <f t="shared" ref="O24:O25" si="58">Q24+R24</f>
        <v>51</v>
      </c>
      <c r="P24" s="52">
        <f>O24/B24</f>
        <v>12.75</v>
      </c>
      <c r="Q24" s="33">
        <v>37</v>
      </c>
      <c r="R24" s="33">
        <v>14</v>
      </c>
      <c r="S24" s="51">
        <f t="shared" ref="S24:S25" si="59">T24+V24</f>
        <v>46</v>
      </c>
      <c r="T24" s="33">
        <v>18</v>
      </c>
      <c r="U24" s="61">
        <f t="shared" ref="U24:U25" si="60">C24/T24</f>
        <v>0.27777777777777779</v>
      </c>
      <c r="V24" s="33">
        <v>28</v>
      </c>
      <c r="W24" s="61">
        <f t="shared" ref="W24:W25" si="61">T24/S24</f>
        <v>0.39130434782608697</v>
      </c>
      <c r="X24" s="51">
        <f t="shared" ref="X24:X25" si="62">Y24+AA24</f>
        <v>32</v>
      </c>
      <c r="Y24" s="33">
        <v>18</v>
      </c>
      <c r="Z24" s="61">
        <f t="shared" ref="Z24:Z25" si="63">G24/Y24</f>
        <v>0.22222222222222221</v>
      </c>
      <c r="AA24" s="33">
        <v>14</v>
      </c>
      <c r="AB24" s="66">
        <f t="shared" ref="AB24:AB25" si="64">Y24/X24</f>
        <v>0.5625</v>
      </c>
    </row>
    <row r="25" spans="1:28" ht="15">
      <c r="A25" s="95" t="s">
        <v>38</v>
      </c>
      <c r="B25" s="33">
        <v>4</v>
      </c>
      <c r="C25" s="50">
        <f t="shared" si="55"/>
        <v>5</v>
      </c>
      <c r="D25" s="52">
        <f>C25/B25</f>
        <v>1.25</v>
      </c>
      <c r="E25" s="33">
        <v>2</v>
      </c>
      <c r="F25" s="33">
        <v>3</v>
      </c>
      <c r="G25" s="51">
        <f t="shared" si="56"/>
        <v>1</v>
      </c>
      <c r="H25" s="52">
        <f>G25/B25</f>
        <v>0.25</v>
      </c>
      <c r="I25" s="33">
        <v>0</v>
      </c>
      <c r="J25" s="33">
        <v>1</v>
      </c>
      <c r="K25" s="51">
        <f t="shared" si="57"/>
        <v>8</v>
      </c>
      <c r="L25" s="52">
        <f>K25/B25</f>
        <v>2</v>
      </c>
      <c r="M25" s="33">
        <v>1</v>
      </c>
      <c r="N25" s="33">
        <v>7</v>
      </c>
      <c r="O25" s="51">
        <f t="shared" si="58"/>
        <v>48</v>
      </c>
      <c r="P25" s="52">
        <f>O25/B25</f>
        <v>12</v>
      </c>
      <c r="Q25" s="33">
        <v>23</v>
      </c>
      <c r="R25" s="33">
        <v>25</v>
      </c>
      <c r="S25" s="51">
        <f t="shared" si="59"/>
        <v>21</v>
      </c>
      <c r="T25" s="33">
        <v>20</v>
      </c>
      <c r="U25" s="61">
        <f t="shared" si="60"/>
        <v>0.25</v>
      </c>
      <c r="V25" s="33">
        <v>1</v>
      </c>
      <c r="W25" s="61">
        <f t="shared" si="61"/>
        <v>0.95238095238095233</v>
      </c>
      <c r="X25" s="51">
        <f t="shared" si="62"/>
        <v>33</v>
      </c>
      <c r="Y25" s="33">
        <v>11</v>
      </c>
      <c r="Z25" s="61">
        <f t="shared" si="63"/>
        <v>9.0909090909090912E-2</v>
      </c>
      <c r="AA25" s="33">
        <v>22</v>
      </c>
      <c r="AB25" s="66">
        <f t="shared" si="64"/>
        <v>0.33333333333333331</v>
      </c>
    </row>
    <row r="26" spans="1:28" ht="15.75" thickBot="1">
      <c r="A26" s="98" t="s">
        <v>46</v>
      </c>
      <c r="C26" s="86">
        <f>AVERAGE(C24:C25)</f>
        <v>5</v>
      </c>
      <c r="D26" s="87">
        <f t="shared" ref="D26:AB26" si="65">AVERAGE(D24:D25)</f>
        <v>1.25</v>
      </c>
      <c r="E26" s="87">
        <f t="shared" si="65"/>
        <v>2.5</v>
      </c>
      <c r="F26" s="87">
        <f t="shared" si="65"/>
        <v>2.5</v>
      </c>
      <c r="G26" s="87">
        <f t="shared" si="65"/>
        <v>2.5</v>
      </c>
      <c r="H26" s="87">
        <f t="shared" si="65"/>
        <v>0.625</v>
      </c>
      <c r="I26" s="87">
        <f t="shared" si="65"/>
        <v>1</v>
      </c>
      <c r="J26" s="87">
        <f t="shared" si="65"/>
        <v>1.5</v>
      </c>
      <c r="K26" s="87">
        <f t="shared" si="65"/>
        <v>12.5</v>
      </c>
      <c r="L26" s="87">
        <f t="shared" si="65"/>
        <v>3.125</v>
      </c>
      <c r="M26" s="87">
        <f t="shared" si="65"/>
        <v>6</v>
      </c>
      <c r="N26" s="87">
        <f t="shared" si="65"/>
        <v>6.5</v>
      </c>
      <c r="O26" s="87">
        <f t="shared" si="65"/>
        <v>49.5</v>
      </c>
      <c r="P26" s="87">
        <f t="shared" si="65"/>
        <v>12.375</v>
      </c>
      <c r="Q26" s="87">
        <f t="shared" si="65"/>
        <v>30</v>
      </c>
      <c r="R26" s="87">
        <f t="shared" si="65"/>
        <v>19.5</v>
      </c>
      <c r="S26" s="87">
        <f t="shared" si="65"/>
        <v>33.5</v>
      </c>
      <c r="T26" s="87">
        <f t="shared" si="65"/>
        <v>19</v>
      </c>
      <c r="U26" s="87">
        <f t="shared" si="65"/>
        <v>0.2638888888888889</v>
      </c>
      <c r="V26" s="87">
        <f t="shared" si="65"/>
        <v>14.5</v>
      </c>
      <c r="W26" s="87">
        <f t="shared" si="65"/>
        <v>0.67184265010351962</v>
      </c>
      <c r="X26" s="87">
        <f t="shared" si="65"/>
        <v>32.5</v>
      </c>
      <c r="Y26" s="87">
        <f t="shared" si="65"/>
        <v>14.5</v>
      </c>
      <c r="Z26" s="87">
        <f t="shared" si="65"/>
        <v>0.15656565656565657</v>
      </c>
      <c r="AA26" s="87">
        <f t="shared" si="65"/>
        <v>18</v>
      </c>
      <c r="AB26" s="88">
        <f t="shared" si="65"/>
        <v>0.44791666666666663</v>
      </c>
    </row>
    <row r="27" spans="1:28" ht="15" thickBot="1">
      <c r="A27" s="89"/>
    </row>
    <row r="28" spans="1:28" ht="15">
      <c r="A28" s="97" t="s">
        <v>39</v>
      </c>
      <c r="B28" s="15">
        <v>4</v>
      </c>
      <c r="C28" s="50">
        <f t="shared" ref="C28:C29" si="66">E28+F28</f>
        <v>8</v>
      </c>
      <c r="D28" s="52">
        <f>C28/B28</f>
        <v>2</v>
      </c>
      <c r="E28" s="33">
        <v>1</v>
      </c>
      <c r="F28" s="33">
        <v>7</v>
      </c>
      <c r="G28" s="51">
        <f t="shared" ref="G28:G29" si="67">I28+J28</f>
        <v>2</v>
      </c>
      <c r="H28" s="52">
        <f>G28/B28</f>
        <v>0.5</v>
      </c>
      <c r="I28" s="33">
        <v>1</v>
      </c>
      <c r="J28" s="33">
        <v>1</v>
      </c>
      <c r="K28" s="51">
        <f t="shared" ref="K28:K29" si="68">M28+N28</f>
        <v>12</v>
      </c>
      <c r="L28" s="52">
        <f>K28/B28</f>
        <v>3</v>
      </c>
      <c r="M28" s="33">
        <v>11</v>
      </c>
      <c r="N28" s="33">
        <v>1</v>
      </c>
      <c r="O28" s="51">
        <f t="shared" ref="O28:O29" si="69">Q28+R28</f>
        <v>53</v>
      </c>
      <c r="P28" s="52">
        <f>O28/B28</f>
        <v>13.25</v>
      </c>
      <c r="Q28" s="33">
        <v>33</v>
      </c>
      <c r="R28" s="33">
        <v>20</v>
      </c>
      <c r="S28" s="51">
        <f t="shared" ref="S28:S29" si="70">T28+V28</f>
        <v>61</v>
      </c>
      <c r="T28" s="33">
        <v>33</v>
      </c>
      <c r="U28" s="61">
        <f t="shared" ref="U28:U29" si="71">C28/T28</f>
        <v>0.24242424242424243</v>
      </c>
      <c r="V28" s="33">
        <v>28</v>
      </c>
      <c r="W28" s="61">
        <f t="shared" ref="W28:W29" si="72">T28/S28</f>
        <v>0.54098360655737709</v>
      </c>
      <c r="X28" s="51">
        <f t="shared" ref="X28:X29" si="73">Y28+AA28</f>
        <v>35</v>
      </c>
      <c r="Y28" s="33">
        <v>16</v>
      </c>
      <c r="Z28" s="61">
        <f t="shared" ref="Z28:Z29" si="74">G28/Y28</f>
        <v>0.125</v>
      </c>
      <c r="AA28" s="33">
        <v>19</v>
      </c>
      <c r="AB28" s="66">
        <f t="shared" ref="AB28:AB29" si="75">Y28/X28</f>
        <v>0.45714285714285713</v>
      </c>
    </row>
    <row r="29" spans="1:28" ht="15.75" thickBot="1">
      <c r="A29" s="96" t="s">
        <v>45</v>
      </c>
      <c r="B29" s="43">
        <v>4</v>
      </c>
      <c r="C29" s="62">
        <f t="shared" si="66"/>
        <v>6</v>
      </c>
      <c r="D29" s="64">
        <f>C29/B29</f>
        <v>1.5</v>
      </c>
      <c r="E29" s="43">
        <v>1</v>
      </c>
      <c r="F29" s="43">
        <v>5</v>
      </c>
      <c r="G29" s="63">
        <f t="shared" si="67"/>
        <v>8</v>
      </c>
      <c r="H29" s="64">
        <f>G29/B29</f>
        <v>2</v>
      </c>
      <c r="I29" s="43">
        <v>3</v>
      </c>
      <c r="J29" s="43">
        <v>5</v>
      </c>
      <c r="K29" s="63">
        <f t="shared" si="68"/>
        <v>14</v>
      </c>
      <c r="L29" s="64">
        <f>K29/B29</f>
        <v>3.5</v>
      </c>
      <c r="M29" s="43">
        <v>5</v>
      </c>
      <c r="N29" s="43">
        <v>9</v>
      </c>
      <c r="O29" s="63">
        <f t="shared" si="69"/>
        <v>42</v>
      </c>
      <c r="P29" s="64">
        <f>O29/B29</f>
        <v>10.5</v>
      </c>
      <c r="Q29" s="43">
        <v>18</v>
      </c>
      <c r="R29" s="43">
        <v>24</v>
      </c>
      <c r="S29" s="63">
        <f t="shared" si="70"/>
        <v>43</v>
      </c>
      <c r="T29" s="43">
        <v>24</v>
      </c>
      <c r="U29" s="65">
        <f t="shared" si="71"/>
        <v>0.25</v>
      </c>
      <c r="V29" s="43">
        <v>19</v>
      </c>
      <c r="W29" s="65">
        <f t="shared" si="72"/>
        <v>0.55813953488372092</v>
      </c>
      <c r="X29" s="63">
        <f t="shared" si="73"/>
        <v>45</v>
      </c>
      <c r="Y29" s="43">
        <v>26</v>
      </c>
      <c r="Z29" s="65">
        <f t="shared" si="74"/>
        <v>0.30769230769230771</v>
      </c>
      <c r="AA29" s="43">
        <v>19</v>
      </c>
      <c r="AB29" s="68">
        <f t="shared" si="75"/>
        <v>0.57777777777777772</v>
      </c>
    </row>
    <row r="30" spans="1:28" ht="15.75" thickBot="1">
      <c r="A30" s="98" t="s">
        <v>46</v>
      </c>
      <c r="C30" s="86">
        <f>AVERAGE(C28:C29)</f>
        <v>7</v>
      </c>
      <c r="D30" s="87">
        <f t="shared" ref="D30:AB30" si="76">AVERAGE(D28:D29)</f>
        <v>1.75</v>
      </c>
      <c r="E30" s="87">
        <f t="shared" si="76"/>
        <v>1</v>
      </c>
      <c r="F30" s="87">
        <f t="shared" si="76"/>
        <v>6</v>
      </c>
      <c r="G30" s="87">
        <f t="shared" si="76"/>
        <v>5</v>
      </c>
      <c r="H30" s="87">
        <f t="shared" si="76"/>
        <v>1.25</v>
      </c>
      <c r="I30" s="87">
        <f t="shared" si="76"/>
        <v>2</v>
      </c>
      <c r="J30" s="87">
        <f t="shared" si="76"/>
        <v>3</v>
      </c>
      <c r="K30" s="87">
        <f t="shared" si="76"/>
        <v>13</v>
      </c>
      <c r="L30" s="87">
        <f t="shared" si="76"/>
        <v>3.25</v>
      </c>
      <c r="M30" s="87">
        <f t="shared" si="76"/>
        <v>8</v>
      </c>
      <c r="N30" s="87">
        <f t="shared" si="76"/>
        <v>5</v>
      </c>
      <c r="O30" s="87">
        <f t="shared" si="76"/>
        <v>47.5</v>
      </c>
      <c r="P30" s="87">
        <f t="shared" si="76"/>
        <v>11.875</v>
      </c>
      <c r="Q30" s="87">
        <f t="shared" si="76"/>
        <v>25.5</v>
      </c>
      <c r="R30" s="87">
        <f t="shared" si="76"/>
        <v>22</v>
      </c>
      <c r="S30" s="87">
        <f t="shared" si="76"/>
        <v>52</v>
      </c>
      <c r="T30" s="87">
        <f t="shared" si="76"/>
        <v>28.5</v>
      </c>
      <c r="U30" s="87">
        <f t="shared" si="76"/>
        <v>0.24621212121212122</v>
      </c>
      <c r="V30" s="87">
        <f t="shared" si="76"/>
        <v>23.5</v>
      </c>
      <c r="W30" s="87">
        <f t="shared" si="76"/>
        <v>0.54956157072054901</v>
      </c>
      <c r="X30" s="87">
        <f t="shared" si="76"/>
        <v>40</v>
      </c>
      <c r="Y30" s="87">
        <f t="shared" si="76"/>
        <v>21</v>
      </c>
      <c r="Z30" s="87">
        <f t="shared" si="76"/>
        <v>0.21634615384615385</v>
      </c>
      <c r="AA30" s="87">
        <f t="shared" si="76"/>
        <v>19</v>
      </c>
      <c r="AB30" s="88">
        <f t="shared" si="76"/>
        <v>0.5174603174603174</v>
      </c>
    </row>
    <row r="31" spans="1:28" ht="15" thickBot="1">
      <c r="A31" s="89"/>
    </row>
    <row r="32" spans="1:28" ht="15.75" thickBot="1">
      <c r="A32" s="97" t="s">
        <v>35</v>
      </c>
      <c r="B32" s="15">
        <v>4</v>
      </c>
      <c r="C32" s="50">
        <f t="shared" ref="C32:C33" si="77">E32+F32</f>
        <v>5</v>
      </c>
      <c r="D32" s="35">
        <f>C32/B32</f>
        <v>1.25</v>
      </c>
      <c r="E32" s="33">
        <v>3</v>
      </c>
      <c r="F32" s="33">
        <v>2</v>
      </c>
      <c r="G32" s="51">
        <f t="shared" ref="G32:G33" si="78">I32+J32</f>
        <v>4</v>
      </c>
      <c r="H32" s="52">
        <f>G32/B32</f>
        <v>1</v>
      </c>
      <c r="I32" s="33">
        <v>1</v>
      </c>
      <c r="J32" s="33">
        <v>3</v>
      </c>
      <c r="K32" s="51">
        <f t="shared" ref="K32:K33" si="79">M32+N32</f>
        <v>6</v>
      </c>
      <c r="L32" s="52">
        <f>K32/B32</f>
        <v>1.5</v>
      </c>
      <c r="M32" s="33">
        <v>2</v>
      </c>
      <c r="N32" s="33">
        <v>4</v>
      </c>
      <c r="O32" s="51">
        <f t="shared" ref="O32:O33" si="80">Q32+R32</f>
        <v>37</v>
      </c>
      <c r="P32" s="52">
        <f>O32/B32</f>
        <v>9.25</v>
      </c>
      <c r="Q32" s="33">
        <v>23</v>
      </c>
      <c r="R32" s="33">
        <v>14</v>
      </c>
      <c r="S32" s="51">
        <f t="shared" ref="S32:S33" si="81">T32+V32</f>
        <v>54</v>
      </c>
      <c r="T32" s="33">
        <v>17</v>
      </c>
      <c r="U32" s="61">
        <f t="shared" ref="U32:U33" si="82">C32/T32</f>
        <v>0.29411764705882354</v>
      </c>
      <c r="V32" s="33">
        <v>37</v>
      </c>
      <c r="W32" s="61">
        <f t="shared" ref="W32:W33" si="83">T32/S32</f>
        <v>0.31481481481481483</v>
      </c>
      <c r="X32" s="51">
        <f t="shared" ref="X32:X33" si="84">Y32+AA32</f>
        <v>22</v>
      </c>
      <c r="Y32" s="33">
        <v>9</v>
      </c>
      <c r="Z32" s="61">
        <f t="shared" ref="Z32:Z33" si="85">G32/Y32</f>
        <v>0.44444444444444442</v>
      </c>
      <c r="AA32" s="33">
        <v>13</v>
      </c>
      <c r="AB32" s="66">
        <f t="shared" ref="AB32:AB33" si="86">Y32/X32</f>
        <v>0.40909090909090912</v>
      </c>
    </row>
    <row r="33" spans="1:28" ht="15">
      <c r="A33" s="95" t="s">
        <v>42</v>
      </c>
      <c r="B33" s="33">
        <v>4</v>
      </c>
      <c r="C33" s="50">
        <f t="shared" si="77"/>
        <v>5</v>
      </c>
      <c r="D33" s="52">
        <f>C33/B33</f>
        <v>1.25</v>
      </c>
      <c r="E33" s="33">
        <v>2</v>
      </c>
      <c r="F33" s="33">
        <v>3</v>
      </c>
      <c r="G33" s="51">
        <f t="shared" si="78"/>
        <v>4</v>
      </c>
      <c r="H33" s="52">
        <f>G33/B33</f>
        <v>1</v>
      </c>
      <c r="I33" s="33">
        <v>1</v>
      </c>
      <c r="J33" s="33">
        <v>3</v>
      </c>
      <c r="K33" s="51">
        <f t="shared" si="79"/>
        <v>20</v>
      </c>
      <c r="L33" s="52">
        <f>K33/B33</f>
        <v>5</v>
      </c>
      <c r="M33" s="33">
        <v>14</v>
      </c>
      <c r="N33" s="33">
        <v>6</v>
      </c>
      <c r="O33" s="51">
        <f t="shared" si="80"/>
        <v>41</v>
      </c>
      <c r="P33" s="52">
        <f>O33/B33</f>
        <v>10.25</v>
      </c>
      <c r="Q33" s="33">
        <v>32</v>
      </c>
      <c r="R33" s="33">
        <v>9</v>
      </c>
      <c r="S33" s="51">
        <f t="shared" si="81"/>
        <v>55</v>
      </c>
      <c r="T33" s="33">
        <v>24</v>
      </c>
      <c r="U33" s="61">
        <f t="shared" si="82"/>
        <v>0.20833333333333334</v>
      </c>
      <c r="V33" s="33">
        <v>31</v>
      </c>
      <c r="W33" s="61">
        <f t="shared" si="83"/>
        <v>0.43636363636363634</v>
      </c>
      <c r="X33" s="51">
        <f t="shared" si="84"/>
        <v>28</v>
      </c>
      <c r="Y33" s="33">
        <v>11</v>
      </c>
      <c r="Z33" s="61">
        <f t="shared" si="85"/>
        <v>0.36363636363636365</v>
      </c>
      <c r="AA33" s="33">
        <v>17</v>
      </c>
      <c r="AB33" s="66">
        <f t="shared" si="86"/>
        <v>0.39285714285714285</v>
      </c>
    </row>
    <row r="34" spans="1:28" ht="15.75" thickBot="1">
      <c r="A34" s="98" t="s">
        <v>46</v>
      </c>
      <c r="C34" s="86">
        <f>AVERAGE(C32:C33)</f>
        <v>5</v>
      </c>
      <c r="D34" s="87">
        <f t="shared" ref="D34:AB34" si="87">AVERAGE(D32:D33)</f>
        <v>1.25</v>
      </c>
      <c r="E34" s="87">
        <f t="shared" si="87"/>
        <v>2.5</v>
      </c>
      <c r="F34" s="87">
        <f t="shared" si="87"/>
        <v>2.5</v>
      </c>
      <c r="G34" s="87">
        <f t="shared" si="87"/>
        <v>4</v>
      </c>
      <c r="H34" s="87">
        <f t="shared" si="87"/>
        <v>1</v>
      </c>
      <c r="I34" s="87">
        <f t="shared" si="87"/>
        <v>1</v>
      </c>
      <c r="J34" s="87">
        <f t="shared" si="87"/>
        <v>3</v>
      </c>
      <c r="K34" s="87">
        <f t="shared" si="87"/>
        <v>13</v>
      </c>
      <c r="L34" s="87">
        <f t="shared" si="87"/>
        <v>3.25</v>
      </c>
      <c r="M34" s="87">
        <f t="shared" si="87"/>
        <v>8</v>
      </c>
      <c r="N34" s="87">
        <f t="shared" si="87"/>
        <v>5</v>
      </c>
      <c r="O34" s="87">
        <f t="shared" si="87"/>
        <v>39</v>
      </c>
      <c r="P34" s="87">
        <f t="shared" si="87"/>
        <v>9.75</v>
      </c>
      <c r="Q34" s="87">
        <f t="shared" si="87"/>
        <v>27.5</v>
      </c>
      <c r="R34" s="87">
        <f t="shared" si="87"/>
        <v>11.5</v>
      </c>
      <c r="S34" s="87">
        <f t="shared" si="87"/>
        <v>54.5</v>
      </c>
      <c r="T34" s="87">
        <f t="shared" si="87"/>
        <v>20.5</v>
      </c>
      <c r="U34" s="87">
        <f t="shared" si="87"/>
        <v>0.25122549019607843</v>
      </c>
      <c r="V34" s="87">
        <f t="shared" si="87"/>
        <v>34</v>
      </c>
      <c r="W34" s="87">
        <f t="shared" si="87"/>
        <v>0.37558922558922558</v>
      </c>
      <c r="X34" s="87">
        <f t="shared" si="87"/>
        <v>25</v>
      </c>
      <c r="Y34" s="87">
        <f t="shared" si="87"/>
        <v>10</v>
      </c>
      <c r="Z34" s="87">
        <f t="shared" si="87"/>
        <v>0.40404040404040403</v>
      </c>
      <c r="AA34" s="87">
        <f t="shared" si="87"/>
        <v>15</v>
      </c>
      <c r="AB34" s="88">
        <f t="shared" si="87"/>
        <v>0.40097402597402598</v>
      </c>
    </row>
  </sheetData>
  <mergeCells count="4">
    <mergeCell ref="G1:J1"/>
    <mergeCell ref="K1:M1"/>
    <mergeCell ref="O1:R1"/>
    <mergeCell ref="S1:AB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8"/>
  <sheetViews>
    <sheetView tabSelected="1" workbookViewId="0">
      <selection activeCell="A13" sqref="A13"/>
    </sheetView>
  </sheetViews>
  <sheetFormatPr defaultRowHeight="14.25"/>
  <cols>
    <col min="13" max="13" width="13.25" bestFit="1" customWidth="1"/>
    <col min="28" max="28" width="15.5" bestFit="1" customWidth="1"/>
  </cols>
  <sheetData>
    <row r="1" spans="1:28" ht="16.5" thickBot="1">
      <c r="A1" s="2"/>
      <c r="B1" s="99" t="s">
        <v>16</v>
      </c>
      <c r="C1" s="100"/>
      <c r="D1" s="101"/>
      <c r="E1" s="102" t="s">
        <v>2</v>
      </c>
      <c r="F1" s="103"/>
      <c r="G1" s="109" t="s">
        <v>20</v>
      </c>
      <c r="H1" s="110"/>
      <c r="I1" s="110"/>
      <c r="J1" s="111"/>
      <c r="K1" s="109" t="s">
        <v>8</v>
      </c>
      <c r="L1" s="110"/>
      <c r="M1" s="110"/>
      <c r="N1" s="103"/>
      <c r="O1" s="109" t="s">
        <v>7</v>
      </c>
      <c r="P1" s="110"/>
      <c r="Q1" s="110"/>
      <c r="R1" s="111"/>
      <c r="S1" s="112" t="s">
        <v>11</v>
      </c>
      <c r="T1" s="113"/>
      <c r="U1" s="113"/>
      <c r="V1" s="113"/>
      <c r="W1" s="113"/>
      <c r="X1" s="113"/>
      <c r="Y1" s="113"/>
      <c r="Z1" s="113"/>
      <c r="AA1" s="113"/>
      <c r="AB1" s="113"/>
    </row>
    <row r="2" spans="1:28">
      <c r="A2" s="25"/>
      <c r="B2" s="25"/>
      <c r="C2" s="25" t="s">
        <v>21</v>
      </c>
      <c r="D2" s="26" t="s">
        <v>22</v>
      </c>
      <c r="E2" s="26" t="s">
        <v>3</v>
      </c>
      <c r="F2" s="25" t="s">
        <v>4</v>
      </c>
      <c r="G2" s="25" t="s">
        <v>21</v>
      </c>
      <c r="H2" s="25" t="s">
        <v>22</v>
      </c>
      <c r="I2" s="25" t="s">
        <v>3</v>
      </c>
      <c r="J2" s="25" t="s">
        <v>4</v>
      </c>
      <c r="K2" s="25" t="s">
        <v>21</v>
      </c>
      <c r="L2" s="25" t="s">
        <v>22</v>
      </c>
      <c r="M2" s="25" t="s">
        <v>5</v>
      </c>
      <c r="N2" s="25" t="s">
        <v>6</v>
      </c>
      <c r="O2" s="25" t="s">
        <v>21</v>
      </c>
      <c r="P2" s="25" t="s">
        <v>22</v>
      </c>
      <c r="Q2" s="25" t="s">
        <v>9</v>
      </c>
      <c r="R2" s="27" t="s">
        <v>10</v>
      </c>
      <c r="S2" s="28" t="s">
        <v>21</v>
      </c>
      <c r="T2" s="29" t="s">
        <v>12</v>
      </c>
      <c r="U2" s="30" t="s">
        <v>27</v>
      </c>
      <c r="V2" s="31" t="s">
        <v>13</v>
      </c>
      <c r="W2" s="25" t="s">
        <v>33</v>
      </c>
      <c r="X2" s="25" t="s">
        <v>21</v>
      </c>
      <c r="Y2" s="29" t="s">
        <v>14</v>
      </c>
      <c r="Z2" s="30" t="s">
        <v>28</v>
      </c>
      <c r="AA2" s="31" t="s">
        <v>15</v>
      </c>
      <c r="AB2" s="25" t="s">
        <v>33</v>
      </c>
    </row>
    <row r="3" spans="1:28" ht="15" thickBot="1"/>
    <row r="4" spans="1:28" ht="15.75" thickBot="1">
      <c r="A4" s="95" t="s">
        <v>42</v>
      </c>
      <c r="B4" s="33">
        <v>5</v>
      </c>
      <c r="C4" s="50">
        <f t="shared" ref="C4:C5" si="0">E4+F4</f>
        <v>6</v>
      </c>
      <c r="D4" s="52">
        <f>C4/B4</f>
        <v>1.2</v>
      </c>
      <c r="E4" s="33">
        <v>3</v>
      </c>
      <c r="F4" s="33">
        <v>3</v>
      </c>
      <c r="G4" s="51">
        <f t="shared" ref="G4:G5" si="1">I4+J4</f>
        <v>5</v>
      </c>
      <c r="H4" s="52">
        <f>G4/B4</f>
        <v>1</v>
      </c>
      <c r="I4" s="33">
        <v>2</v>
      </c>
      <c r="J4" s="33">
        <v>3</v>
      </c>
      <c r="K4" s="51">
        <f t="shared" ref="K4:K5" si="2">M4+N4</f>
        <v>26</v>
      </c>
      <c r="L4" s="52">
        <f>K4/B4</f>
        <v>5.2</v>
      </c>
      <c r="M4" s="33">
        <v>17</v>
      </c>
      <c r="N4" s="33">
        <v>9</v>
      </c>
      <c r="O4" s="51">
        <f t="shared" ref="O4:O5" si="3">Q4+R4</f>
        <v>50</v>
      </c>
      <c r="P4" s="52">
        <f>O4/B4</f>
        <v>10</v>
      </c>
      <c r="Q4" s="33">
        <v>39</v>
      </c>
      <c r="R4" s="33">
        <v>11</v>
      </c>
      <c r="S4" s="51">
        <f t="shared" ref="S4:S5" si="4">T4+V4</f>
        <v>66</v>
      </c>
      <c r="T4" s="33">
        <v>31</v>
      </c>
      <c r="U4" s="61">
        <f t="shared" ref="U4:U5" si="5">C4/T4</f>
        <v>0.19354838709677419</v>
      </c>
      <c r="V4" s="33">
        <v>35</v>
      </c>
      <c r="W4" s="61">
        <f t="shared" ref="W4:W5" si="6">T4/S4</f>
        <v>0.46969696969696972</v>
      </c>
      <c r="X4" s="51">
        <f t="shared" ref="X4:X5" si="7">Y4+AA4</f>
        <v>38</v>
      </c>
      <c r="Y4" s="33">
        <v>16</v>
      </c>
      <c r="Z4" s="61">
        <f t="shared" ref="Z4:Z5" si="8">G4/Y4</f>
        <v>0.3125</v>
      </c>
      <c r="AA4" s="33">
        <v>22</v>
      </c>
      <c r="AB4" s="66">
        <f t="shared" ref="AB4:AB5" si="9">Y4/X4</f>
        <v>0.42105263157894735</v>
      </c>
    </row>
    <row r="5" spans="1:28" ht="16.5" thickBot="1">
      <c r="A5" s="91" t="s">
        <v>24</v>
      </c>
      <c r="B5" s="15">
        <v>5</v>
      </c>
      <c r="C5" s="114">
        <f t="shared" si="0"/>
        <v>4</v>
      </c>
      <c r="D5" s="115">
        <f>C5/B5</f>
        <v>0.8</v>
      </c>
      <c r="E5" s="116">
        <v>2</v>
      </c>
      <c r="F5" s="116">
        <v>2</v>
      </c>
      <c r="G5" s="117">
        <f t="shared" si="1"/>
        <v>2</v>
      </c>
      <c r="H5" s="118">
        <f>G5/B5</f>
        <v>0.4</v>
      </c>
      <c r="I5" s="116">
        <v>1</v>
      </c>
      <c r="J5" s="116">
        <v>1</v>
      </c>
      <c r="K5" s="117">
        <f t="shared" si="2"/>
        <v>21</v>
      </c>
      <c r="L5" s="118">
        <f>K5/B5</f>
        <v>4.2</v>
      </c>
      <c r="M5" s="116">
        <v>10</v>
      </c>
      <c r="N5" s="116">
        <v>11</v>
      </c>
      <c r="O5" s="117">
        <f t="shared" si="3"/>
        <v>51</v>
      </c>
      <c r="P5" s="118">
        <f>O5/B5</f>
        <v>10.199999999999999</v>
      </c>
      <c r="Q5" s="116">
        <v>19</v>
      </c>
      <c r="R5" s="119">
        <v>32</v>
      </c>
      <c r="S5" s="120">
        <f t="shared" si="4"/>
        <v>47</v>
      </c>
      <c r="T5" s="121">
        <v>17</v>
      </c>
      <c r="U5" s="122">
        <f t="shared" si="5"/>
        <v>0.23529411764705882</v>
      </c>
      <c r="V5" s="119">
        <v>30</v>
      </c>
      <c r="W5" s="122">
        <f t="shared" si="6"/>
        <v>0.36170212765957449</v>
      </c>
      <c r="X5" s="123">
        <f t="shared" si="7"/>
        <v>60</v>
      </c>
      <c r="Y5" s="121">
        <v>26</v>
      </c>
      <c r="Z5" s="122">
        <f t="shared" si="8"/>
        <v>7.6923076923076927E-2</v>
      </c>
      <c r="AA5" s="119">
        <v>34</v>
      </c>
      <c r="AB5" s="124">
        <f t="shared" si="9"/>
        <v>0.43333333333333335</v>
      </c>
    </row>
    <row r="6" spans="1:28" ht="15.75" thickBot="1">
      <c r="A6" t="s">
        <v>46</v>
      </c>
      <c r="C6" s="125">
        <f>AVERAGE(C4:C5)</f>
        <v>5</v>
      </c>
      <c r="D6" s="126">
        <f t="shared" ref="D6:G6" si="10">AVERAGE(D4:D5)</f>
        <v>1</v>
      </c>
      <c r="E6" s="126">
        <f t="shared" si="10"/>
        <v>2.5</v>
      </c>
      <c r="F6" s="126">
        <f t="shared" si="10"/>
        <v>2.5</v>
      </c>
      <c r="G6" s="126">
        <f t="shared" si="10"/>
        <v>3.5</v>
      </c>
      <c r="H6" s="126">
        <f t="shared" ref="H6" si="11">AVERAGE(H4:H5)</f>
        <v>0.7</v>
      </c>
      <c r="I6" s="126">
        <f t="shared" ref="I6" si="12">AVERAGE(I4:I5)</f>
        <v>1.5</v>
      </c>
      <c r="J6" s="126">
        <f t="shared" ref="J6:K6" si="13">AVERAGE(J4:J5)</f>
        <v>2</v>
      </c>
      <c r="K6" s="126">
        <f t="shared" si="13"/>
        <v>23.5</v>
      </c>
      <c r="L6" s="126">
        <f t="shared" ref="L6" si="14">AVERAGE(L4:L5)</f>
        <v>4.7</v>
      </c>
      <c r="M6" s="126">
        <f t="shared" ref="M6" si="15">AVERAGE(M4:M5)</f>
        <v>13.5</v>
      </c>
      <c r="N6" s="126">
        <f t="shared" ref="N6:O6" si="16">AVERAGE(N4:N5)</f>
        <v>10</v>
      </c>
      <c r="O6" s="126">
        <f t="shared" si="16"/>
        <v>50.5</v>
      </c>
      <c r="P6" s="126">
        <f t="shared" ref="P6" si="17">AVERAGE(P4:P5)</f>
        <v>10.1</v>
      </c>
      <c r="Q6" s="126">
        <f>AVERAGE(Q4:Q5)</f>
        <v>29</v>
      </c>
      <c r="R6" s="126">
        <f t="shared" ref="R6" si="18">AVERAGE(R4:R5)</f>
        <v>21.5</v>
      </c>
      <c r="S6" s="126">
        <f t="shared" ref="S6" si="19">AVERAGE(S4:S5)</f>
        <v>56.5</v>
      </c>
      <c r="T6" s="126">
        <f t="shared" ref="T6" si="20">AVERAGE(T4:T5)</f>
        <v>24</v>
      </c>
      <c r="U6" s="126">
        <f t="shared" ref="U6" si="21">AVERAGE(U4:U5)</f>
        <v>0.2144212523719165</v>
      </c>
      <c r="V6" s="126">
        <f t="shared" ref="V6" si="22">AVERAGE(V4:V5)</f>
        <v>32.5</v>
      </c>
      <c r="W6" s="126">
        <f t="shared" ref="W6" si="23">AVERAGE(W4:W5)</f>
        <v>0.41569954867827208</v>
      </c>
      <c r="X6" s="126">
        <f t="shared" ref="X6" si="24">AVERAGE(X4:X5)</f>
        <v>49</v>
      </c>
      <c r="Y6" s="126">
        <f t="shared" ref="Y6" si="25">AVERAGE(Y4:Y5)</f>
        <v>21</v>
      </c>
      <c r="Z6" s="126">
        <f t="shared" ref="Z6" si="26">AVERAGE(Z4:Z5)</f>
        <v>0.19471153846153846</v>
      </c>
      <c r="AA6" s="126">
        <f t="shared" ref="AA6" si="27">AVERAGE(AA4:AA5)</f>
        <v>28</v>
      </c>
      <c r="AB6" s="127">
        <f t="shared" ref="AB6" si="28">AVERAGE(AB4:AB5)</f>
        <v>0.42719298245614035</v>
      </c>
    </row>
    <row r="7" spans="1:28" ht="15" thickBot="1"/>
    <row r="8" spans="1:28" ht="16.5" thickBot="1">
      <c r="A8" s="93" t="s">
        <v>23</v>
      </c>
      <c r="B8" s="33">
        <v>5</v>
      </c>
      <c r="C8" s="50">
        <f t="shared" ref="C8:C9" si="29">E8+F8</f>
        <v>7</v>
      </c>
      <c r="D8" s="35">
        <f>C8/B8</f>
        <v>1.4</v>
      </c>
      <c r="E8" s="33">
        <v>4</v>
      </c>
      <c r="F8" s="33">
        <v>3</v>
      </c>
      <c r="G8" s="51">
        <f t="shared" ref="G8:G9" si="30">I8+J8</f>
        <v>1</v>
      </c>
      <c r="H8" s="52">
        <f>G8/B8</f>
        <v>0.2</v>
      </c>
      <c r="I8" s="33">
        <v>0</v>
      </c>
      <c r="J8" s="33">
        <v>1</v>
      </c>
      <c r="K8" s="51">
        <f t="shared" ref="K8:K9" si="31">M8+N8</f>
        <v>18</v>
      </c>
      <c r="L8" s="52">
        <f>K8/B8</f>
        <v>3.6</v>
      </c>
      <c r="M8" s="33">
        <v>7</v>
      </c>
      <c r="N8" s="33">
        <v>11</v>
      </c>
      <c r="O8" s="51">
        <f t="shared" ref="O8:O9" si="32">Q8+R8</f>
        <v>56</v>
      </c>
      <c r="P8" s="52">
        <f>O8/B8</f>
        <v>11.2</v>
      </c>
      <c r="Q8" s="33">
        <v>33</v>
      </c>
      <c r="R8" s="36">
        <v>23</v>
      </c>
      <c r="S8" s="32">
        <f t="shared" ref="S8:S9" si="33">T8+V8</f>
        <v>70</v>
      </c>
      <c r="T8" s="37">
        <v>34</v>
      </c>
      <c r="U8" s="38">
        <f t="shared" ref="U8:U9" si="34">C8/T8</f>
        <v>0.20588235294117646</v>
      </c>
      <c r="V8" s="36">
        <v>36</v>
      </c>
      <c r="W8" s="38">
        <f t="shared" ref="W8:W9" si="35">T8/S8</f>
        <v>0.48571428571428571</v>
      </c>
      <c r="X8" s="34">
        <f t="shared" ref="X8:X9" si="36">Y8+AA8</f>
        <v>24</v>
      </c>
      <c r="Y8" s="37">
        <v>9</v>
      </c>
      <c r="Z8" s="38">
        <f t="shared" ref="Z8:Z9" si="37">G8/Y8</f>
        <v>0.1111111111111111</v>
      </c>
      <c r="AA8" s="36">
        <v>15</v>
      </c>
      <c r="AB8" s="39">
        <f t="shared" ref="AB8:AB9" si="38">Y8/X8</f>
        <v>0.375</v>
      </c>
    </row>
    <row r="9" spans="1:28" ht="15.75" thickBot="1">
      <c r="A9" s="95" t="s">
        <v>38</v>
      </c>
      <c r="B9" s="33">
        <v>5</v>
      </c>
      <c r="C9" s="114">
        <f t="shared" si="29"/>
        <v>6</v>
      </c>
      <c r="D9" s="118">
        <f>C9/B9</f>
        <v>1.2</v>
      </c>
      <c r="E9" s="116">
        <v>2</v>
      </c>
      <c r="F9" s="116">
        <v>4</v>
      </c>
      <c r="G9" s="117">
        <f t="shared" si="30"/>
        <v>2</v>
      </c>
      <c r="H9" s="118">
        <f>G9/B9</f>
        <v>0.4</v>
      </c>
      <c r="I9" s="116">
        <v>0</v>
      </c>
      <c r="J9" s="116">
        <v>2</v>
      </c>
      <c r="K9" s="117">
        <f t="shared" si="31"/>
        <v>10</v>
      </c>
      <c r="L9" s="118">
        <f>K9/B9</f>
        <v>2</v>
      </c>
      <c r="M9" s="116">
        <v>2</v>
      </c>
      <c r="N9" s="116">
        <v>8</v>
      </c>
      <c r="O9" s="117">
        <f t="shared" si="32"/>
        <v>58</v>
      </c>
      <c r="P9" s="118">
        <f>O9/B9</f>
        <v>11.6</v>
      </c>
      <c r="Q9" s="116">
        <v>28</v>
      </c>
      <c r="R9" s="116">
        <v>30</v>
      </c>
      <c r="S9" s="117">
        <f t="shared" si="33"/>
        <v>28</v>
      </c>
      <c r="T9" s="116">
        <v>23</v>
      </c>
      <c r="U9" s="134">
        <f t="shared" si="34"/>
        <v>0.2608695652173913</v>
      </c>
      <c r="V9" s="116">
        <v>5</v>
      </c>
      <c r="W9" s="134">
        <f t="shared" si="35"/>
        <v>0.8214285714285714</v>
      </c>
      <c r="X9" s="117">
        <f t="shared" si="36"/>
        <v>40</v>
      </c>
      <c r="Y9" s="116">
        <v>14</v>
      </c>
      <c r="Z9" s="134">
        <f t="shared" si="37"/>
        <v>0.14285714285714285</v>
      </c>
      <c r="AA9" s="116">
        <v>26</v>
      </c>
      <c r="AB9" s="135">
        <f t="shared" si="38"/>
        <v>0.35</v>
      </c>
    </row>
    <row r="10" spans="1:28" ht="15.75" thickBot="1">
      <c r="A10" t="s">
        <v>46</v>
      </c>
      <c r="C10" s="125">
        <f>AVERAGE(C8:C9)</f>
        <v>6.5</v>
      </c>
      <c r="D10" s="126">
        <f t="shared" ref="D10:I10" si="39">AVERAGE(D8:D9)</f>
        <v>1.2999999999999998</v>
      </c>
      <c r="E10" s="126">
        <f t="shared" si="39"/>
        <v>3</v>
      </c>
      <c r="F10" s="126">
        <f t="shared" si="39"/>
        <v>3.5</v>
      </c>
      <c r="G10" s="126">
        <f t="shared" si="39"/>
        <v>1.5</v>
      </c>
      <c r="H10" s="136">
        <f t="shared" si="39"/>
        <v>0.30000000000000004</v>
      </c>
      <c r="I10" s="126">
        <f t="shared" si="39"/>
        <v>0</v>
      </c>
      <c r="J10" s="126">
        <f>AVERAGE(J8:J9)</f>
        <v>1.5</v>
      </c>
      <c r="K10" s="126">
        <f t="shared" ref="K10" si="40">AVERAGE(K8:K9)</f>
        <v>14</v>
      </c>
      <c r="L10" s="136">
        <f t="shared" ref="L10" si="41">AVERAGE(L8:L9)</f>
        <v>2.8</v>
      </c>
      <c r="M10" s="126">
        <f t="shared" ref="M10" si="42">AVERAGE(M8:M9)</f>
        <v>4.5</v>
      </c>
      <c r="N10" s="126">
        <f t="shared" ref="N10" si="43">AVERAGE(N8:N9)</f>
        <v>9.5</v>
      </c>
      <c r="O10" s="126">
        <f t="shared" ref="O10" si="44">AVERAGE(O8:O9)</f>
        <v>57</v>
      </c>
      <c r="P10" s="136">
        <f t="shared" ref="P10" si="45">AVERAGE(P8:P9)</f>
        <v>11.399999999999999</v>
      </c>
      <c r="Q10" s="126">
        <f>AVERAGE(Q8:Q9)</f>
        <v>30.5</v>
      </c>
      <c r="R10" s="126">
        <f t="shared" ref="R10" si="46">AVERAGE(R8:R9)</f>
        <v>26.5</v>
      </c>
      <c r="S10" s="126">
        <f t="shared" ref="S10" si="47">AVERAGE(S8:S9)</f>
        <v>49</v>
      </c>
      <c r="T10" s="126">
        <f t="shared" ref="T10" si="48">AVERAGE(T8:T9)</f>
        <v>28.5</v>
      </c>
      <c r="U10" s="126">
        <f t="shared" ref="U10" si="49">AVERAGE(U8:U9)</f>
        <v>0.23337595907928388</v>
      </c>
      <c r="V10" s="126">
        <f t="shared" ref="V10" si="50">AVERAGE(V8:V9)</f>
        <v>20.5</v>
      </c>
      <c r="W10" s="126">
        <f t="shared" ref="W10" si="51">AVERAGE(W8:W9)</f>
        <v>0.65357142857142858</v>
      </c>
      <c r="X10" s="126">
        <f>AVERAGE(X8:X9)</f>
        <v>32</v>
      </c>
      <c r="Y10" s="126">
        <f t="shared" ref="Y10" si="52">AVERAGE(Y8:Y9)</f>
        <v>11.5</v>
      </c>
      <c r="Z10" s="126">
        <f t="shared" ref="Z10" si="53">AVERAGE(Z8:Z9)</f>
        <v>0.12698412698412698</v>
      </c>
      <c r="AA10" s="126">
        <f t="shared" ref="AA10" si="54">AVERAGE(AA8:AA9)</f>
        <v>20.5</v>
      </c>
      <c r="AB10" s="127">
        <f t="shared" ref="AB10" si="55">AVERAGE(AB8:AB9)</f>
        <v>0.36249999999999999</v>
      </c>
    </row>
    <row r="11" spans="1:28" ht="15" thickBot="1"/>
    <row r="12" spans="1:28" ht="15">
      <c r="A12" s="95" t="s">
        <v>29</v>
      </c>
      <c r="B12" s="33">
        <v>5</v>
      </c>
      <c r="C12" s="50">
        <f t="shared" ref="C12:C13" si="56">E12+F12</f>
        <v>11</v>
      </c>
      <c r="D12" s="35">
        <f>C12/B12</f>
        <v>2.2000000000000002</v>
      </c>
      <c r="E12" s="33">
        <v>4</v>
      </c>
      <c r="F12" s="33">
        <v>7</v>
      </c>
      <c r="G12" s="51">
        <f t="shared" ref="G12:G13" si="57">I12+J12</f>
        <v>4</v>
      </c>
      <c r="H12" s="52">
        <f>G12/B12</f>
        <v>0.8</v>
      </c>
      <c r="I12" s="33">
        <v>1</v>
      </c>
      <c r="J12" s="33">
        <v>3</v>
      </c>
      <c r="K12" s="51">
        <f t="shared" ref="K12:K13" si="58">M12+N12</f>
        <v>13</v>
      </c>
      <c r="L12" s="52">
        <f>K12/B12</f>
        <v>2.6</v>
      </c>
      <c r="M12" s="33">
        <v>7</v>
      </c>
      <c r="N12" s="33">
        <v>6</v>
      </c>
      <c r="O12" s="51">
        <f t="shared" ref="O12:O13" si="59">Q12+R12</f>
        <v>52</v>
      </c>
      <c r="P12" s="52">
        <f>O12/B12</f>
        <v>10.4</v>
      </c>
      <c r="Q12" s="33">
        <v>34</v>
      </c>
      <c r="R12" s="36">
        <v>18</v>
      </c>
      <c r="S12" s="32">
        <f t="shared" ref="S12:S13" si="60">T12+V12</f>
        <v>64</v>
      </c>
      <c r="T12" s="37">
        <v>34</v>
      </c>
      <c r="U12" s="61">
        <f t="shared" ref="U12:U13" si="61">C12/T12</f>
        <v>0.3235294117647059</v>
      </c>
      <c r="V12" s="36">
        <v>30</v>
      </c>
      <c r="W12" s="38">
        <f t="shared" ref="W12:W13" si="62">T12/S12</f>
        <v>0.53125</v>
      </c>
      <c r="X12" s="34">
        <f t="shared" ref="X12:X13" si="63">Y12+AA12</f>
        <v>29</v>
      </c>
      <c r="Y12" s="37">
        <v>10</v>
      </c>
      <c r="Z12" s="61">
        <f t="shared" ref="Z12:Z13" si="64">G12/Y12</f>
        <v>0.4</v>
      </c>
      <c r="AA12" s="36">
        <v>19</v>
      </c>
      <c r="AB12" s="39">
        <f t="shared" ref="AB12:AB13" si="65">Y12/X12</f>
        <v>0.34482758620689657</v>
      </c>
    </row>
    <row r="13" spans="1:28" ht="16.5" thickBot="1">
      <c r="A13" s="91" t="s">
        <v>44</v>
      </c>
      <c r="B13" s="15">
        <v>5</v>
      </c>
      <c r="C13" s="128">
        <f t="shared" si="56"/>
        <v>7</v>
      </c>
      <c r="D13" s="129">
        <f>C13/B13</f>
        <v>1.4</v>
      </c>
      <c r="E13" s="130">
        <v>4</v>
      </c>
      <c r="F13" s="130">
        <v>3</v>
      </c>
      <c r="G13" s="131">
        <f t="shared" si="57"/>
        <v>9</v>
      </c>
      <c r="H13" s="129">
        <f>G13/B13</f>
        <v>1.8</v>
      </c>
      <c r="I13" s="130">
        <v>6</v>
      </c>
      <c r="J13" s="130">
        <v>3</v>
      </c>
      <c r="K13" s="131">
        <f t="shared" si="58"/>
        <v>15</v>
      </c>
      <c r="L13" s="129">
        <f>K13/B13</f>
        <v>3</v>
      </c>
      <c r="M13" s="130">
        <v>6</v>
      </c>
      <c r="N13" s="130">
        <v>9</v>
      </c>
      <c r="O13" s="131">
        <f t="shared" si="59"/>
        <v>48</v>
      </c>
      <c r="P13" s="129">
        <f>O13/B13</f>
        <v>9.6</v>
      </c>
      <c r="Q13" s="130">
        <v>14</v>
      </c>
      <c r="R13" s="130">
        <v>34</v>
      </c>
      <c r="S13" s="131">
        <f t="shared" si="60"/>
        <v>35</v>
      </c>
      <c r="T13" s="130">
        <v>20</v>
      </c>
      <c r="U13" s="132">
        <f t="shared" si="61"/>
        <v>0.35</v>
      </c>
      <c r="V13" s="130">
        <v>15</v>
      </c>
      <c r="W13" s="132">
        <f t="shared" si="62"/>
        <v>0.5714285714285714</v>
      </c>
      <c r="X13" s="131">
        <f t="shared" si="63"/>
        <v>67</v>
      </c>
      <c r="Y13" s="130">
        <v>32</v>
      </c>
      <c r="Z13" s="132">
        <f t="shared" si="64"/>
        <v>0.28125</v>
      </c>
      <c r="AA13" s="130">
        <v>35</v>
      </c>
      <c r="AB13" s="133">
        <f t="shared" si="65"/>
        <v>0.47761194029850745</v>
      </c>
    </row>
    <row r="14" spans="1:28" ht="15.75" thickBot="1">
      <c r="A14" t="s">
        <v>46</v>
      </c>
      <c r="C14" s="125">
        <f>AVERAGE(C12:C13)</f>
        <v>9</v>
      </c>
      <c r="D14" s="126">
        <f t="shared" ref="D14:I14" si="66">AVERAGE(D12:D13)</f>
        <v>1.8</v>
      </c>
      <c r="E14" s="126">
        <f t="shared" si="66"/>
        <v>4</v>
      </c>
      <c r="F14" s="136">
        <f t="shared" si="66"/>
        <v>5</v>
      </c>
      <c r="G14" s="126">
        <f t="shared" si="66"/>
        <v>6.5</v>
      </c>
      <c r="H14" s="126">
        <f t="shared" si="66"/>
        <v>1.3</v>
      </c>
      <c r="I14" s="126">
        <f t="shared" si="66"/>
        <v>3.5</v>
      </c>
      <c r="J14" s="126">
        <f>AVERAGE(J12:J13)</f>
        <v>3</v>
      </c>
      <c r="K14" s="126">
        <f t="shared" ref="K14" si="67">AVERAGE(K12:K13)</f>
        <v>14</v>
      </c>
      <c r="L14" s="136">
        <f t="shared" ref="L14" si="68">AVERAGE(L12:L13)</f>
        <v>2.8</v>
      </c>
      <c r="M14" s="126">
        <f t="shared" ref="M14" si="69">AVERAGE(M12:M13)</f>
        <v>6.5</v>
      </c>
      <c r="N14" s="126">
        <f t="shared" ref="N14:O14" si="70">AVERAGE(N12:N13)</f>
        <v>7.5</v>
      </c>
      <c r="O14" s="126">
        <f t="shared" si="70"/>
        <v>50</v>
      </c>
      <c r="P14" s="126">
        <f t="shared" ref="P14" si="71">AVERAGE(P12:P13)</f>
        <v>10</v>
      </c>
      <c r="Q14" s="126">
        <f t="shared" ref="Q14" si="72">AVERAGE(Q12:Q13)</f>
        <v>24</v>
      </c>
      <c r="R14" s="126">
        <f t="shared" ref="R14" si="73">AVERAGE(R12:R13)</f>
        <v>26</v>
      </c>
      <c r="S14" s="126">
        <f t="shared" ref="S14" si="74">AVERAGE(S12:S13)</f>
        <v>49.5</v>
      </c>
      <c r="T14" s="126">
        <f t="shared" ref="T14" si="75">AVERAGE(T12:T13)</f>
        <v>27</v>
      </c>
      <c r="U14" s="126">
        <f t="shared" ref="U14:V14" si="76">AVERAGE(U12:U13)</f>
        <v>0.33676470588235297</v>
      </c>
      <c r="V14" s="126">
        <f t="shared" si="76"/>
        <v>22.5</v>
      </c>
      <c r="W14" s="126">
        <f t="shared" ref="W14" si="77">AVERAGE(W12:W13)</f>
        <v>0.5513392857142857</v>
      </c>
      <c r="X14" s="126">
        <f t="shared" ref="X14" si="78">AVERAGE(X12:X13)</f>
        <v>48</v>
      </c>
      <c r="Y14" s="126">
        <f t="shared" ref="Y14" si="79">AVERAGE(Y12:Y13)</f>
        <v>21</v>
      </c>
      <c r="Z14" s="126">
        <f t="shared" ref="Z14:AA14" si="80">AVERAGE(Z12:Z13)</f>
        <v>0.34062500000000001</v>
      </c>
      <c r="AA14" s="126">
        <f t="shared" si="80"/>
        <v>27</v>
      </c>
      <c r="AB14" s="127">
        <f t="shared" ref="AB14" si="81">AVERAGE(AB12:AB13)</f>
        <v>0.41121976325270204</v>
      </c>
    </row>
    <row r="15" spans="1:28" ht="15" thickBot="1"/>
    <row r="16" spans="1:28" ht="15.75" thickBot="1">
      <c r="A16" s="97" t="s">
        <v>39</v>
      </c>
      <c r="B16" s="15">
        <v>5</v>
      </c>
      <c r="C16" s="50">
        <f t="shared" ref="C16:C17" si="82">E16+F16</f>
        <v>9</v>
      </c>
      <c r="D16" s="52">
        <f>C16/B16</f>
        <v>1.8</v>
      </c>
      <c r="E16" s="33">
        <v>2</v>
      </c>
      <c r="F16" s="33">
        <v>7</v>
      </c>
      <c r="G16" s="51">
        <f t="shared" ref="G16:G17" si="83">I16+J16</f>
        <v>5</v>
      </c>
      <c r="H16" s="52">
        <f>G16/B16</f>
        <v>1</v>
      </c>
      <c r="I16" s="33">
        <v>2</v>
      </c>
      <c r="J16" s="33">
        <v>3</v>
      </c>
      <c r="K16" s="51">
        <f t="shared" ref="K16:K17" si="84">M16+N16</f>
        <v>14</v>
      </c>
      <c r="L16" s="52">
        <f>K16/B16</f>
        <v>2.8</v>
      </c>
      <c r="M16" s="33">
        <v>12</v>
      </c>
      <c r="N16" s="33">
        <v>2</v>
      </c>
      <c r="O16" s="51">
        <f t="shared" ref="O16:O17" si="85">Q16+R16</f>
        <v>68</v>
      </c>
      <c r="P16" s="52">
        <f>O16/B16</f>
        <v>13.6</v>
      </c>
      <c r="Q16" s="33">
        <v>41</v>
      </c>
      <c r="R16" s="33">
        <v>27</v>
      </c>
      <c r="S16" s="51">
        <f t="shared" ref="S16:S17" si="86">T16+V16</f>
        <v>72</v>
      </c>
      <c r="T16" s="33">
        <v>37</v>
      </c>
      <c r="U16" s="61">
        <f t="shared" ref="U16:U17" si="87">C16/T16</f>
        <v>0.24324324324324326</v>
      </c>
      <c r="V16" s="33">
        <v>35</v>
      </c>
      <c r="W16" s="61">
        <f t="shared" ref="W16:W17" si="88">T16/S16</f>
        <v>0.51388888888888884</v>
      </c>
      <c r="X16" s="51">
        <f t="shared" ref="X16:X17" si="89">Y16+AA16</f>
        <v>47</v>
      </c>
      <c r="Y16" s="33">
        <v>23</v>
      </c>
      <c r="Z16" s="61">
        <f t="shared" ref="Z16:Z17" si="90">G16/Y16</f>
        <v>0.21739130434782608</v>
      </c>
      <c r="AA16" s="33">
        <v>24</v>
      </c>
      <c r="AB16" s="66">
        <f t="shared" ref="AB16:AB17" si="91">Y16/X16</f>
        <v>0.48936170212765956</v>
      </c>
    </row>
    <row r="17" spans="1:28" ht="16.5" thickBot="1">
      <c r="A17" s="94" t="s">
        <v>19</v>
      </c>
      <c r="B17" s="43">
        <v>5</v>
      </c>
      <c r="C17" s="78">
        <f t="shared" si="82"/>
        <v>10</v>
      </c>
      <c r="D17" s="79">
        <f>C17/B17</f>
        <v>2</v>
      </c>
      <c r="E17" s="80">
        <v>5</v>
      </c>
      <c r="F17" s="80">
        <v>5</v>
      </c>
      <c r="G17" s="81">
        <f t="shared" si="83"/>
        <v>4</v>
      </c>
      <c r="H17" s="79">
        <f>G17/B17</f>
        <v>0.8</v>
      </c>
      <c r="I17" s="80">
        <v>1</v>
      </c>
      <c r="J17" s="80">
        <v>3</v>
      </c>
      <c r="K17" s="81">
        <f t="shared" si="84"/>
        <v>15</v>
      </c>
      <c r="L17" s="79">
        <f>K17/B17</f>
        <v>3</v>
      </c>
      <c r="M17" s="80">
        <v>7</v>
      </c>
      <c r="N17" s="80">
        <v>8</v>
      </c>
      <c r="O17" s="81">
        <f t="shared" si="85"/>
        <v>47</v>
      </c>
      <c r="P17" s="79">
        <f>O17/B17</f>
        <v>9.4</v>
      </c>
      <c r="Q17" s="80">
        <v>17</v>
      </c>
      <c r="R17" s="82">
        <v>30</v>
      </c>
      <c r="S17" s="78">
        <f t="shared" si="86"/>
        <v>46</v>
      </c>
      <c r="T17" s="83">
        <v>30</v>
      </c>
      <c r="U17" s="84">
        <f t="shared" si="87"/>
        <v>0.33333333333333331</v>
      </c>
      <c r="V17" s="82">
        <v>16</v>
      </c>
      <c r="W17" s="84">
        <f t="shared" si="88"/>
        <v>0.65217391304347827</v>
      </c>
      <c r="X17" s="81">
        <f t="shared" si="89"/>
        <v>52</v>
      </c>
      <c r="Y17" s="83">
        <v>25</v>
      </c>
      <c r="Z17" s="84">
        <f t="shared" si="90"/>
        <v>0.16</v>
      </c>
      <c r="AA17" s="82">
        <v>27</v>
      </c>
      <c r="AB17" s="85">
        <f t="shared" si="91"/>
        <v>0.48076923076923078</v>
      </c>
    </row>
    <row r="18" spans="1:28" ht="15.75" thickBot="1">
      <c r="A18" t="s">
        <v>46</v>
      </c>
      <c r="C18" s="125">
        <f>AVERAGE(C16:C17)</f>
        <v>9.5</v>
      </c>
      <c r="D18" s="126">
        <f t="shared" ref="D18:J18" si="92">AVERAGE(D16:D17)</f>
        <v>1.9</v>
      </c>
      <c r="E18" s="126">
        <f t="shared" si="92"/>
        <v>3.5</v>
      </c>
      <c r="F18" s="136">
        <f t="shared" si="92"/>
        <v>6</v>
      </c>
      <c r="G18" s="126">
        <f t="shared" si="92"/>
        <v>4.5</v>
      </c>
      <c r="H18" s="126">
        <f t="shared" si="92"/>
        <v>0.9</v>
      </c>
      <c r="I18" s="126">
        <f t="shared" si="92"/>
        <v>1.5</v>
      </c>
      <c r="J18" s="126">
        <f t="shared" si="92"/>
        <v>3</v>
      </c>
      <c r="K18" s="126">
        <f>AVERAGE(K16:K17)</f>
        <v>14.5</v>
      </c>
      <c r="L18" s="136">
        <f t="shared" ref="L18" si="93">AVERAGE(L16:L17)</f>
        <v>2.9</v>
      </c>
      <c r="M18" s="126">
        <f t="shared" ref="M18" si="94">AVERAGE(M16:M17)</f>
        <v>9.5</v>
      </c>
      <c r="N18" s="126">
        <f t="shared" ref="N18" si="95">AVERAGE(N16:N17)</f>
        <v>5</v>
      </c>
      <c r="O18" s="126">
        <f t="shared" ref="O18" si="96">AVERAGE(O16:O17)</f>
        <v>57.5</v>
      </c>
      <c r="P18" s="136">
        <f t="shared" ref="P18" si="97">AVERAGE(P16:P17)</f>
        <v>11.5</v>
      </c>
      <c r="Q18" s="126">
        <f t="shared" ref="Q18" si="98">AVERAGE(Q16:Q17)</f>
        <v>29</v>
      </c>
      <c r="R18" s="126">
        <f>AVERAGE(R16:R17)</f>
        <v>28.5</v>
      </c>
      <c r="S18" s="126">
        <f t="shared" ref="S18" si="99">AVERAGE(S16:S17)</f>
        <v>59</v>
      </c>
      <c r="T18" s="126">
        <f t="shared" ref="T18" si="100">AVERAGE(T16:T17)</f>
        <v>33.5</v>
      </c>
      <c r="U18" s="126">
        <f t="shared" ref="U18" si="101">AVERAGE(U16:U17)</f>
        <v>0.28828828828828829</v>
      </c>
      <c r="V18" s="126">
        <f t="shared" ref="V18" si="102">AVERAGE(V16:V17)</f>
        <v>25.5</v>
      </c>
      <c r="W18" s="126">
        <f t="shared" ref="W18" si="103">AVERAGE(W16:W17)</f>
        <v>0.58303140096618356</v>
      </c>
      <c r="X18" s="126">
        <f t="shared" ref="X18" si="104">AVERAGE(X16:X17)</f>
        <v>49.5</v>
      </c>
      <c r="Y18" s="126">
        <f>AVERAGE(Y16:Y17)</f>
        <v>24</v>
      </c>
      <c r="Z18" s="126">
        <f t="shared" ref="Z18" si="105">AVERAGE(Z16:Z17)</f>
        <v>0.18869565217391304</v>
      </c>
      <c r="AA18" s="126">
        <f t="shared" ref="AA18" si="106">AVERAGE(AA16:AA17)</f>
        <v>25.5</v>
      </c>
      <c r="AB18" s="127">
        <f t="shared" ref="AB18" si="107">AVERAGE(AB16:AB17)</f>
        <v>0.48506546644844517</v>
      </c>
    </row>
  </sheetData>
  <mergeCells count="4">
    <mergeCell ref="G1:J1"/>
    <mergeCell ref="K1:M1"/>
    <mergeCell ref="O1:R1"/>
    <mergeCell ref="S1:AB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8"/>
  <sheetViews>
    <sheetView workbookViewId="0">
      <selection activeCell="R5" sqref="Q5:R5"/>
    </sheetView>
  </sheetViews>
  <sheetFormatPr defaultRowHeight="14.25"/>
  <cols>
    <col min="1" max="1" width="9.75" bestFit="1" customWidth="1"/>
  </cols>
  <sheetData>
    <row r="1" spans="1:28" ht="16.5" thickBot="1">
      <c r="A1" s="2"/>
      <c r="B1" s="99" t="s">
        <v>16</v>
      </c>
      <c r="C1" s="100"/>
      <c r="D1" s="101"/>
      <c r="E1" s="102" t="s">
        <v>2</v>
      </c>
      <c r="F1" s="103"/>
      <c r="G1" s="109" t="s">
        <v>20</v>
      </c>
      <c r="H1" s="110"/>
      <c r="I1" s="110"/>
      <c r="J1" s="111"/>
      <c r="K1" s="109" t="s">
        <v>8</v>
      </c>
      <c r="L1" s="110"/>
      <c r="M1" s="110"/>
      <c r="N1" s="103"/>
      <c r="O1" s="109" t="s">
        <v>7</v>
      </c>
      <c r="P1" s="110"/>
      <c r="Q1" s="110"/>
      <c r="R1" s="111"/>
      <c r="S1" s="112" t="s">
        <v>11</v>
      </c>
      <c r="T1" s="113"/>
      <c r="U1" s="113"/>
      <c r="V1" s="113"/>
      <c r="W1" s="113"/>
      <c r="X1" s="113"/>
      <c r="Y1" s="113"/>
      <c r="Z1" s="113"/>
      <c r="AA1" s="113"/>
      <c r="AB1" s="113"/>
    </row>
    <row r="2" spans="1:28">
      <c r="A2" s="25"/>
      <c r="B2" s="25"/>
      <c r="C2" s="25" t="s">
        <v>21</v>
      </c>
      <c r="D2" s="26" t="s">
        <v>22</v>
      </c>
      <c r="E2" s="26" t="s">
        <v>3</v>
      </c>
      <c r="F2" s="25" t="s">
        <v>4</v>
      </c>
      <c r="G2" s="25" t="s">
        <v>21</v>
      </c>
      <c r="H2" s="25" t="s">
        <v>22</v>
      </c>
      <c r="I2" s="25" t="s">
        <v>3</v>
      </c>
      <c r="J2" s="25" t="s">
        <v>4</v>
      </c>
      <c r="K2" s="25" t="s">
        <v>21</v>
      </c>
      <c r="L2" s="25" t="s">
        <v>22</v>
      </c>
      <c r="M2" s="25" t="s">
        <v>5</v>
      </c>
      <c r="N2" s="25" t="s">
        <v>6</v>
      </c>
      <c r="O2" s="25" t="s">
        <v>21</v>
      </c>
      <c r="P2" s="25" t="s">
        <v>22</v>
      </c>
      <c r="Q2" s="25" t="s">
        <v>9</v>
      </c>
      <c r="R2" s="27" t="s">
        <v>10</v>
      </c>
      <c r="S2" s="28" t="s">
        <v>21</v>
      </c>
      <c r="T2" s="29" t="s">
        <v>12</v>
      </c>
      <c r="U2" s="30" t="s">
        <v>27</v>
      </c>
      <c r="V2" s="31" t="s">
        <v>13</v>
      </c>
      <c r="W2" s="25" t="s">
        <v>33</v>
      </c>
      <c r="X2" s="25" t="s">
        <v>21</v>
      </c>
      <c r="Y2" s="29" t="s">
        <v>14</v>
      </c>
      <c r="Z2" s="30" t="s">
        <v>28</v>
      </c>
      <c r="AA2" s="31" t="s">
        <v>15</v>
      </c>
      <c r="AB2" s="25" t="s">
        <v>33</v>
      </c>
    </row>
    <row r="3" spans="1:28" ht="15" thickBot="1"/>
    <row r="4" spans="1:28" ht="15.75" thickBot="1">
      <c r="A4" s="95" t="s">
        <v>42</v>
      </c>
      <c r="B4" s="33">
        <v>5</v>
      </c>
      <c r="C4" s="50">
        <f t="shared" ref="C4:C5" si="0">E4+F4</f>
        <v>6</v>
      </c>
      <c r="D4" s="52">
        <f>C4/B4</f>
        <v>1.2</v>
      </c>
      <c r="E4" s="33">
        <v>3</v>
      </c>
      <c r="F4" s="33">
        <v>3</v>
      </c>
      <c r="G4" s="51">
        <f t="shared" ref="G4:G5" si="1">I4+J4</f>
        <v>5</v>
      </c>
      <c r="H4" s="52">
        <f>G4/B4</f>
        <v>1</v>
      </c>
      <c r="I4" s="33">
        <v>2</v>
      </c>
      <c r="J4" s="33">
        <v>3</v>
      </c>
      <c r="K4" s="51">
        <f t="shared" ref="K4:K5" si="2">M4+N4</f>
        <v>26</v>
      </c>
      <c r="L4" s="52">
        <f>K4/B4</f>
        <v>5.2</v>
      </c>
      <c r="M4" s="33">
        <v>17</v>
      </c>
      <c r="N4" s="33">
        <v>9</v>
      </c>
      <c r="O4" s="51">
        <f t="shared" ref="O4:O5" si="3">Q4+R4</f>
        <v>50</v>
      </c>
      <c r="P4" s="52">
        <f>O4/B4</f>
        <v>10</v>
      </c>
      <c r="Q4" s="33">
        <v>39</v>
      </c>
      <c r="R4" s="33">
        <v>11</v>
      </c>
      <c r="S4" s="51">
        <f t="shared" ref="S4:S5" si="4">T4+V4</f>
        <v>66</v>
      </c>
      <c r="T4" s="33">
        <v>31</v>
      </c>
      <c r="U4" s="61">
        <f t="shared" ref="U4:U5" si="5">C4/T4</f>
        <v>0.19354838709677419</v>
      </c>
      <c r="V4" s="33">
        <v>35</v>
      </c>
      <c r="W4" s="61">
        <f t="shared" ref="W4:W5" si="6">T4/S4</f>
        <v>0.46969696969696972</v>
      </c>
      <c r="X4" s="51">
        <f t="shared" ref="X4:X5" si="7">Y4+AA4</f>
        <v>38</v>
      </c>
      <c r="Y4" s="33">
        <v>16</v>
      </c>
      <c r="Z4" s="61">
        <f t="shared" ref="Z4:Z5" si="8">G4/Y4</f>
        <v>0.3125</v>
      </c>
      <c r="AA4" s="33">
        <v>22</v>
      </c>
      <c r="AB4" s="66">
        <f t="shared" ref="AB4:AB5" si="9">Y4/X4</f>
        <v>0.42105263157894735</v>
      </c>
    </row>
    <row r="5" spans="1:28" ht="16.5" thickBot="1">
      <c r="A5" s="94" t="s">
        <v>19</v>
      </c>
      <c r="B5" s="43">
        <v>5</v>
      </c>
      <c r="C5" s="78">
        <f t="shared" si="0"/>
        <v>10</v>
      </c>
      <c r="D5" s="79">
        <f>C5/B5</f>
        <v>2</v>
      </c>
      <c r="E5" s="80">
        <v>5</v>
      </c>
      <c r="F5" s="80">
        <v>5</v>
      </c>
      <c r="G5" s="81">
        <f t="shared" si="1"/>
        <v>4</v>
      </c>
      <c r="H5" s="79">
        <f>G5/B5</f>
        <v>0.8</v>
      </c>
      <c r="I5" s="80">
        <v>1</v>
      </c>
      <c r="J5" s="80">
        <v>3</v>
      </c>
      <c r="K5" s="81">
        <f t="shared" si="2"/>
        <v>15</v>
      </c>
      <c r="L5" s="79">
        <f>K5/B5</f>
        <v>3</v>
      </c>
      <c r="M5" s="80">
        <v>7</v>
      </c>
      <c r="N5" s="80">
        <v>8</v>
      </c>
      <c r="O5" s="81">
        <f t="shared" si="3"/>
        <v>47</v>
      </c>
      <c r="P5" s="79">
        <f>O5/B5</f>
        <v>9.4</v>
      </c>
      <c r="Q5" s="80">
        <v>17</v>
      </c>
      <c r="R5" s="82">
        <v>30</v>
      </c>
      <c r="S5" s="78">
        <f t="shared" si="4"/>
        <v>46</v>
      </c>
      <c r="T5" s="83">
        <v>30</v>
      </c>
      <c r="U5" s="84">
        <f t="shared" si="5"/>
        <v>0.33333333333333331</v>
      </c>
      <c r="V5" s="82">
        <v>16</v>
      </c>
      <c r="W5" s="84">
        <f t="shared" si="6"/>
        <v>0.65217391304347827</v>
      </c>
      <c r="X5" s="81">
        <f t="shared" si="7"/>
        <v>52</v>
      </c>
      <c r="Y5" s="83">
        <v>25</v>
      </c>
      <c r="Z5" s="84">
        <f t="shared" si="8"/>
        <v>0.16</v>
      </c>
      <c r="AA5" s="82">
        <v>27</v>
      </c>
      <c r="AB5" s="85">
        <f t="shared" si="9"/>
        <v>0.48076923076923078</v>
      </c>
    </row>
    <row r="6" spans="1:28" ht="15.75" thickBot="1">
      <c r="A6" t="s">
        <v>46</v>
      </c>
      <c r="C6" s="125">
        <f>AVERAGE(C4:C5)</f>
        <v>8</v>
      </c>
      <c r="D6" s="126">
        <f>AVERAGE(D4:D5)</f>
        <v>1.6</v>
      </c>
      <c r="E6" s="126">
        <f t="shared" ref="E6:J6" si="10">AVERAGE(E4:E5)</f>
        <v>4</v>
      </c>
      <c r="F6" s="126">
        <f t="shared" si="10"/>
        <v>4</v>
      </c>
      <c r="G6" s="126">
        <f t="shared" si="10"/>
        <v>4.5</v>
      </c>
      <c r="H6" s="126">
        <f t="shared" si="10"/>
        <v>0.9</v>
      </c>
      <c r="I6" s="126">
        <f t="shared" si="10"/>
        <v>1.5</v>
      </c>
      <c r="J6" s="126">
        <f t="shared" si="10"/>
        <v>3</v>
      </c>
      <c r="K6" s="126">
        <f>AVERAGE(K4:K5)</f>
        <v>20.5</v>
      </c>
      <c r="L6" s="126">
        <f t="shared" ref="L6" si="11">AVERAGE(L4:L5)</f>
        <v>4.0999999999999996</v>
      </c>
      <c r="M6" s="126">
        <f t="shared" ref="M6" si="12">AVERAGE(M4:M5)</f>
        <v>12</v>
      </c>
      <c r="N6" s="126">
        <f t="shared" ref="N6" si="13">AVERAGE(N4:N5)</f>
        <v>8.5</v>
      </c>
      <c r="O6" s="126">
        <f t="shared" ref="O6" si="14">AVERAGE(O4:O5)</f>
        <v>48.5</v>
      </c>
      <c r="P6" s="126">
        <f t="shared" ref="P6" si="15">AVERAGE(P4:P5)</f>
        <v>9.6999999999999993</v>
      </c>
      <c r="Q6" s="126">
        <f>AVERAGE(Q4:Q5)</f>
        <v>28</v>
      </c>
      <c r="R6" s="126">
        <f t="shared" ref="R6" si="16">AVERAGE(R4:R5)</f>
        <v>20.5</v>
      </c>
      <c r="S6" s="126">
        <f t="shared" ref="S6" si="17">AVERAGE(S4:S5)</f>
        <v>56</v>
      </c>
      <c r="T6" s="126">
        <f t="shared" ref="T6" si="18">AVERAGE(T4:T5)</f>
        <v>30.5</v>
      </c>
      <c r="U6" s="126">
        <f t="shared" ref="U6" si="19">AVERAGE(U4:U5)</f>
        <v>0.26344086021505375</v>
      </c>
      <c r="V6" s="126">
        <f t="shared" ref="V6" si="20">AVERAGE(V4:V5)</f>
        <v>25.5</v>
      </c>
      <c r="W6" s="126">
        <f t="shared" ref="W6" si="21">AVERAGE(W4:W5)</f>
        <v>0.560935441370224</v>
      </c>
      <c r="X6" s="126">
        <f>AVERAGE(X4:X5)</f>
        <v>45</v>
      </c>
      <c r="Y6" s="126">
        <f t="shared" ref="Y6" si="22">AVERAGE(Y4:Y5)</f>
        <v>20.5</v>
      </c>
      <c r="Z6" s="126">
        <f t="shared" ref="Z6" si="23">AVERAGE(Z4:Z5)</f>
        <v>0.23625000000000002</v>
      </c>
      <c r="AA6" s="126">
        <f t="shared" ref="AA6" si="24">AVERAGE(AA4:AA5)</f>
        <v>24.5</v>
      </c>
      <c r="AB6" s="127">
        <f t="shared" ref="AB6" si="25">AVERAGE(AB4:AB5)</f>
        <v>0.45091093117408909</v>
      </c>
    </row>
    <row r="7" spans="1:28" ht="15" thickBot="1"/>
    <row r="8" spans="1:28" ht="15.75">
      <c r="A8" s="93" t="s">
        <v>23</v>
      </c>
      <c r="B8" s="33">
        <v>5</v>
      </c>
      <c r="C8" s="50">
        <f t="shared" ref="C8" si="26">E8+F8</f>
        <v>7</v>
      </c>
      <c r="D8" s="35">
        <f>C8/B8</f>
        <v>1.4</v>
      </c>
      <c r="E8" s="33">
        <v>4</v>
      </c>
      <c r="F8" s="33">
        <v>3</v>
      </c>
      <c r="G8" s="51">
        <f t="shared" ref="G8" si="27">I8+J8</f>
        <v>1</v>
      </c>
      <c r="H8" s="52">
        <f>G8/B8</f>
        <v>0.2</v>
      </c>
      <c r="I8" s="33">
        <v>0</v>
      </c>
      <c r="J8" s="33">
        <v>1</v>
      </c>
      <c r="K8" s="51">
        <f t="shared" ref="K8" si="28">M8+N8</f>
        <v>18</v>
      </c>
      <c r="L8" s="52">
        <f>K8/B8</f>
        <v>3.6</v>
      </c>
      <c r="M8" s="33">
        <v>7</v>
      </c>
      <c r="N8" s="33">
        <v>11</v>
      </c>
      <c r="O8" s="51">
        <f t="shared" ref="O8" si="29">Q8+R8</f>
        <v>56</v>
      </c>
      <c r="P8" s="52">
        <f>O8/B8</f>
        <v>11.2</v>
      </c>
      <c r="Q8" s="33">
        <v>33</v>
      </c>
      <c r="R8" s="36">
        <v>23</v>
      </c>
      <c r="S8" s="32">
        <f t="shared" ref="S8" si="30">T8+V8</f>
        <v>70</v>
      </c>
      <c r="T8" s="37">
        <v>34</v>
      </c>
      <c r="U8" s="38">
        <f t="shared" ref="U8" si="31">C8/T8</f>
        <v>0.20588235294117646</v>
      </c>
      <c r="V8" s="36">
        <v>36</v>
      </c>
      <c r="W8" s="38">
        <f t="shared" ref="W8" si="32">T8/S8</f>
        <v>0.48571428571428571</v>
      </c>
      <c r="X8" s="34">
        <f t="shared" ref="X8" si="33">Y8+AA8</f>
        <v>24</v>
      </c>
      <c r="Y8" s="37">
        <v>9</v>
      </c>
      <c r="Z8" s="38">
        <f t="shared" ref="Z8" si="34">G8/Y8</f>
        <v>0.1111111111111111</v>
      </c>
      <c r="AA8" s="36">
        <v>15</v>
      </c>
      <c r="AB8" s="39">
        <f t="shared" ref="AB8" si="35">Y8/X8</f>
        <v>0.375</v>
      </c>
    </row>
  </sheetData>
  <mergeCells count="4">
    <mergeCell ref="G1:J1"/>
    <mergeCell ref="K1:M1"/>
    <mergeCell ref="O1:R1"/>
    <mergeCell ref="S1:AB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Stages</vt:lpstr>
      <vt:lpstr>Last 16</vt:lpstr>
      <vt:lpstr>Quarter Final</vt:lpstr>
      <vt:lpstr>Semi 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2016-07-03T20:53:12Z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4e2b2327-48a6-4827-9f02-98f778576dc7</vt:lpwstr>
  </property>
</Properties>
</file>