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0" windowWidth="19125" windowHeight="11760"/>
  </bookViews>
  <sheets>
    <sheet name="גיליון1" sheetId="1" r:id="rId1"/>
    <sheet name="גיליון2" sheetId="2" r:id="rId2"/>
    <sheet name="גיליון3" sheetId="3" r:id="rId3"/>
  </sheets>
  <definedNames>
    <definedName name="_xlnm._FilterDatabase" localSheetId="0" hidden="1">גיליון1!$A$1:$M$11</definedName>
  </definedNames>
  <calcPr calcId="125725"/>
</workbook>
</file>

<file path=xl/calcChain.xml><?xml version="1.0" encoding="utf-8"?>
<calcChain xmlns="http://schemas.openxmlformats.org/spreadsheetml/2006/main">
  <c r="M12" i="1"/>
  <c r="G3"/>
  <c r="H3" s="1"/>
  <c r="J3" s="1"/>
  <c r="G8"/>
  <c r="H8" s="1"/>
  <c r="J8" s="1"/>
  <c r="G7"/>
  <c r="H7" s="1"/>
  <c r="J7" s="1"/>
  <c r="G2"/>
  <c r="H2" s="1"/>
  <c r="J2" s="1"/>
  <c r="G6"/>
  <c r="H6" s="1"/>
  <c r="J6" s="1"/>
  <c r="G5"/>
  <c r="H5" s="1"/>
  <c r="J5" s="1"/>
  <c r="G10"/>
  <c r="H10" s="1"/>
  <c r="J10" s="1"/>
  <c r="G4"/>
  <c r="H4" s="1"/>
  <c r="J4" s="1"/>
  <c r="G9"/>
  <c r="H9" s="1"/>
  <c r="J9" s="1"/>
  <c r="G11"/>
  <c r="H11" s="1"/>
  <c r="J11" s="1"/>
  <c r="F8"/>
  <c r="D3"/>
  <c r="F3" s="1"/>
  <c r="D8"/>
  <c r="D7"/>
  <c r="F7" s="1"/>
  <c r="D2"/>
  <c r="F2" s="1"/>
  <c r="D6"/>
  <c r="F6" s="1"/>
  <c r="D5"/>
  <c r="F5" s="1"/>
  <c r="D10"/>
  <c r="F10" s="1"/>
  <c r="D4"/>
  <c r="F4" s="1"/>
  <c r="D9"/>
  <c r="F9" s="1"/>
  <c r="D11"/>
  <c r="F11" s="1"/>
</calcChain>
</file>

<file path=xl/sharedStrings.xml><?xml version="1.0" encoding="utf-8"?>
<sst xmlns="http://schemas.openxmlformats.org/spreadsheetml/2006/main" count="40" uniqueCount="28">
  <si>
    <t>Arsenal VS. Watford</t>
  </si>
  <si>
    <t>Bournemouth VS. Tottenham Hotspur</t>
  </si>
  <si>
    <t>Chelsea VS. Crystal Palace</t>
  </si>
  <si>
    <t>Everton VS. Brighton &amp; Hove Albion</t>
  </si>
  <si>
    <t>Huddersfield Town VS. Swansea City</t>
  </si>
  <si>
    <t>Manchester United VS. Liverpool</t>
  </si>
  <si>
    <t>Newcastle United VS. Southampton</t>
  </si>
  <si>
    <t>Stoke City VS. Manchester City</t>
  </si>
  <si>
    <t>West Bromwich Albion VS. Leicester City</t>
  </si>
  <si>
    <t>West Ham United VS. Burnley</t>
  </si>
  <si>
    <t>Matches</t>
  </si>
  <si>
    <t>2:D</t>
  </si>
  <si>
    <t>1:H</t>
  </si>
  <si>
    <t>3:A</t>
  </si>
  <si>
    <t>Score</t>
  </si>
  <si>
    <t>Ratio</t>
  </si>
  <si>
    <t>Winner</t>
  </si>
  <si>
    <t>Diff</t>
  </si>
  <si>
    <t>Score Handicap</t>
  </si>
  <si>
    <t>Ratio Handicap</t>
  </si>
  <si>
    <t>Handicap Winner</t>
  </si>
  <si>
    <t>Handicap Diff</t>
  </si>
  <si>
    <t>Result</t>
  </si>
  <si>
    <t>isCorrect</t>
  </si>
  <si>
    <t>100Bet</t>
  </si>
  <si>
    <t>D</t>
  </si>
  <si>
    <t>H</t>
  </si>
  <si>
    <t>A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</si>
</sst>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tabSelected="1" workbookViewId="0">
      <selection activeCell="M3" sqref="M3"/>
    </sheetView>
  </sheetViews>
  <sheetFormatPr defaultRowHeight="14.25"/>
  <cols>
    <col min="1" max="1" width="35.125" bestFit="1" customWidth="1"/>
    <col min="7" max="7" width="14" bestFit="1" customWidth="1"/>
    <col min="8" max="8" width="13.375" bestFit="1" customWidth="1"/>
    <col min="9" max="9" width="13" customWidth="1"/>
    <col min="10" max="10" width="15.125" customWidth="1"/>
  </cols>
  <sheetData>
    <row r="1" spans="1:13">
      <c r="A1" s="2" t="s">
        <v>10</v>
      </c>
      <c r="B1" s="2" t="s">
        <v>16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</row>
    <row r="2" spans="1:13">
      <c r="A2" s="3" t="s">
        <v>1</v>
      </c>
      <c r="B2" s="1" t="s">
        <v>13</v>
      </c>
      <c r="C2" s="1">
        <v>0.55800000000000005</v>
      </c>
      <c r="D2" s="1">
        <f>100/(C2*100)</f>
        <v>1.7921146953405016</v>
      </c>
      <c r="E2" s="1">
        <v>1.35</v>
      </c>
      <c r="F2" s="1">
        <f>E2-D2</f>
        <v>-0.44211469534050152</v>
      </c>
      <c r="G2" s="1">
        <f>1-C2</f>
        <v>0.44199999999999995</v>
      </c>
      <c r="H2" s="1">
        <f>100/(100*G2)</f>
        <v>2.2624434389140275</v>
      </c>
      <c r="I2" s="1">
        <v>2.25</v>
      </c>
      <c r="J2" s="1">
        <f>I2-H2</f>
        <v>-1.2443438914027549E-2</v>
      </c>
      <c r="K2" s="1"/>
      <c r="L2" s="1"/>
      <c r="M2" s="1"/>
    </row>
    <row r="3" spans="1:13">
      <c r="A3" s="3" t="s">
        <v>7</v>
      </c>
      <c r="B3" s="1" t="s">
        <v>13</v>
      </c>
      <c r="C3" s="1">
        <v>0.73099999999999998</v>
      </c>
      <c r="D3" s="1">
        <f>100/(C3*100)</f>
        <v>1.3679890560875514</v>
      </c>
      <c r="E3" s="1">
        <v>1.1000000000000001</v>
      </c>
      <c r="F3" s="1">
        <f>E3-D3</f>
        <v>-0.2679890560875513</v>
      </c>
      <c r="G3" s="1">
        <f>1-C3</f>
        <v>0.26900000000000002</v>
      </c>
      <c r="H3" s="1">
        <f>100/(100*G3)</f>
        <v>3.7174721189591073</v>
      </c>
      <c r="I3" s="1">
        <v>3.6</v>
      </c>
      <c r="J3" s="1">
        <f>I3-H3</f>
        <v>-0.11747211895910725</v>
      </c>
      <c r="K3" s="1"/>
      <c r="L3" s="1"/>
      <c r="M3" s="1"/>
    </row>
    <row r="4" spans="1:13">
      <c r="A4" s="3" t="s">
        <v>4</v>
      </c>
      <c r="B4" s="1" t="s">
        <v>12</v>
      </c>
      <c r="C4" s="1">
        <v>0.40200000000000002</v>
      </c>
      <c r="D4" s="1">
        <f>100/(C4*100)</f>
        <v>2.4875621890547261</v>
      </c>
      <c r="E4" s="1">
        <v>2.35</v>
      </c>
      <c r="F4" s="1">
        <f>E4-D4</f>
        <v>-0.13756218905472606</v>
      </c>
      <c r="G4" s="1">
        <f>1-C4</f>
        <v>0.59799999999999998</v>
      </c>
      <c r="H4" s="1">
        <f>100/(100*G4)</f>
        <v>1.6722408026755853</v>
      </c>
      <c r="I4" s="1">
        <v>1.4</v>
      </c>
      <c r="J4" s="1">
        <f>I4-H4</f>
        <v>-0.27224080267558537</v>
      </c>
      <c r="K4" s="1" t="s">
        <v>25</v>
      </c>
      <c r="L4" s="1">
        <v>0</v>
      </c>
      <c r="M4" s="1">
        <v>-100</v>
      </c>
    </row>
    <row r="5" spans="1:13">
      <c r="A5" s="3" t="s">
        <v>3</v>
      </c>
      <c r="B5" s="1" t="s">
        <v>12</v>
      </c>
      <c r="C5" s="1">
        <v>0.436</v>
      </c>
      <c r="D5" s="1">
        <f>100/(C5*100)</f>
        <v>2.2935779816513762</v>
      </c>
      <c r="E5" s="1">
        <v>1.85</v>
      </c>
      <c r="F5" s="1">
        <f>E5-D5</f>
        <v>-0.44357798165137607</v>
      </c>
      <c r="G5" s="1">
        <f>1-C5</f>
        <v>0.56400000000000006</v>
      </c>
      <c r="H5" s="1">
        <f>100/(100*G5)</f>
        <v>1.7730496453900708</v>
      </c>
      <c r="I5" s="1">
        <v>1.5</v>
      </c>
      <c r="J5" s="1">
        <f>I5-H5</f>
        <v>-0.27304964539007082</v>
      </c>
      <c r="K5" s="1" t="s">
        <v>26</v>
      </c>
      <c r="L5" s="1">
        <v>1</v>
      </c>
      <c r="M5" s="1">
        <v>85</v>
      </c>
    </row>
    <row r="6" spans="1:13">
      <c r="A6" s="3" t="s">
        <v>9</v>
      </c>
      <c r="B6" s="1" t="s">
        <v>12</v>
      </c>
      <c r="C6" s="1">
        <v>0.46600000000000003</v>
      </c>
      <c r="D6" s="1">
        <f>100/(C6*100)</f>
        <v>2.1459227467811157</v>
      </c>
      <c r="E6" s="1">
        <v>2</v>
      </c>
      <c r="F6" s="1">
        <f>E6-D6</f>
        <v>-0.14592274678111572</v>
      </c>
      <c r="G6" s="1">
        <f>1-C6</f>
        <v>0.53400000000000003</v>
      </c>
      <c r="H6" s="1">
        <f>100/(100*G6)</f>
        <v>1.8726591760299625</v>
      </c>
      <c r="I6" s="1">
        <v>1.5</v>
      </c>
      <c r="J6" s="1">
        <f>I6-H6</f>
        <v>-0.37265917602996246</v>
      </c>
      <c r="K6" s="1" t="s">
        <v>27</v>
      </c>
      <c r="L6" s="1">
        <v>0</v>
      </c>
      <c r="M6" s="1">
        <v>-100</v>
      </c>
    </row>
    <row r="7" spans="1:13">
      <c r="A7" s="3" t="s">
        <v>6</v>
      </c>
      <c r="B7" s="1" t="s">
        <v>12</v>
      </c>
      <c r="C7" s="1">
        <v>0.56399999999999995</v>
      </c>
      <c r="D7" s="1">
        <f>100/(C7*100)</f>
        <v>1.7730496453900713</v>
      </c>
      <c r="E7" s="1">
        <v>2.2999999999999998</v>
      </c>
      <c r="F7" s="4">
        <f>E7-D7</f>
        <v>0.52695035460992856</v>
      </c>
      <c r="G7" s="1">
        <f>1-C7</f>
        <v>0.43600000000000005</v>
      </c>
      <c r="H7" s="1">
        <f>100/(100*G7)</f>
        <v>2.2935779816513757</v>
      </c>
      <c r="I7" s="1">
        <v>1.35</v>
      </c>
      <c r="J7" s="1">
        <f>I7-H7</f>
        <v>-0.94357798165137563</v>
      </c>
      <c r="K7" s="1" t="s">
        <v>26</v>
      </c>
      <c r="L7" s="1">
        <v>1</v>
      </c>
      <c r="M7" s="1">
        <v>130</v>
      </c>
    </row>
    <row r="8" spans="1:13">
      <c r="A8" s="3" t="s">
        <v>0</v>
      </c>
      <c r="B8" s="1" t="s">
        <v>12</v>
      </c>
      <c r="C8" s="1">
        <v>0.72899999999999998</v>
      </c>
      <c r="D8" s="1">
        <f>100/(C8*100)</f>
        <v>1.3717421124828535</v>
      </c>
      <c r="E8" s="1">
        <v>1.35</v>
      </c>
      <c r="F8" s="1">
        <f>E8-D8</f>
        <v>-2.1742112482853404E-2</v>
      </c>
      <c r="G8" s="1">
        <f>1-C8</f>
        <v>0.27100000000000002</v>
      </c>
      <c r="H8" s="1">
        <f>100/(100*G8)</f>
        <v>3.6900369003690034</v>
      </c>
      <c r="I8" s="1">
        <v>2.25</v>
      </c>
      <c r="J8" s="1">
        <f>I8-H8</f>
        <v>-1.4400369003690034</v>
      </c>
      <c r="K8" s="1"/>
      <c r="L8" s="1"/>
      <c r="M8" s="1"/>
    </row>
    <row r="9" spans="1:13">
      <c r="A9" s="3" t="s">
        <v>5</v>
      </c>
      <c r="B9" s="1" t="s">
        <v>11</v>
      </c>
      <c r="C9" s="1">
        <v>0.34899999999999998</v>
      </c>
      <c r="D9" s="1">
        <f>100/(C9*100)</f>
        <v>2.8653295128939829</v>
      </c>
      <c r="E9" s="1">
        <v>3</v>
      </c>
      <c r="F9" s="4">
        <f>E9-D9</f>
        <v>0.13467048710601714</v>
      </c>
      <c r="G9" s="1">
        <f>1-C9</f>
        <v>0.65100000000000002</v>
      </c>
      <c r="H9" s="1">
        <f>100/(100*G9)</f>
        <v>1.5360983102918584</v>
      </c>
      <c r="I9" s="1">
        <v>0</v>
      </c>
      <c r="J9" s="1">
        <f>I9-H9</f>
        <v>-1.5360983102918584</v>
      </c>
      <c r="K9" s="1" t="s">
        <v>26</v>
      </c>
      <c r="L9" s="1">
        <v>0</v>
      </c>
      <c r="M9" s="1">
        <v>0</v>
      </c>
    </row>
    <row r="10" spans="1:13">
      <c r="A10" s="3" t="s">
        <v>8</v>
      </c>
      <c r="B10" s="1" t="s">
        <v>12</v>
      </c>
      <c r="C10" s="1">
        <v>0.40799999999999997</v>
      </c>
      <c r="D10" s="1">
        <f>100/(C10*100)</f>
        <v>2.4509803921568629</v>
      </c>
      <c r="E10" s="1">
        <v>2.75</v>
      </c>
      <c r="F10" s="4">
        <f>E10-D10</f>
        <v>0.29901960784313708</v>
      </c>
      <c r="G10" s="1">
        <f>1-C10</f>
        <v>0.59200000000000008</v>
      </c>
      <c r="H10" s="1">
        <f>100/(100*G10)</f>
        <v>1.6891891891891888</v>
      </c>
      <c r="I10" s="1">
        <v>0</v>
      </c>
      <c r="J10" s="1">
        <f>I10-H10</f>
        <v>-1.6891891891891888</v>
      </c>
      <c r="K10" s="1" t="s">
        <v>27</v>
      </c>
      <c r="L10" s="1">
        <v>0</v>
      </c>
      <c r="M10" s="1">
        <v>-100</v>
      </c>
    </row>
    <row r="11" spans="1:13">
      <c r="A11" s="3" t="s">
        <v>2</v>
      </c>
      <c r="B11" s="1" t="s">
        <v>12</v>
      </c>
      <c r="C11" s="1">
        <v>0.83299999999999996</v>
      </c>
      <c r="D11" s="1">
        <f>100/(C11*100)</f>
        <v>1.2004801920768309</v>
      </c>
      <c r="E11" s="1">
        <v>1.2</v>
      </c>
      <c r="F11" s="1">
        <f>E11-D11</f>
        <v>-4.8019207683092091E-4</v>
      </c>
      <c r="G11" s="1">
        <f>1-C11</f>
        <v>0.16700000000000004</v>
      </c>
      <c r="H11" s="1">
        <f>100/(100*G11)</f>
        <v>5.9880239520958076</v>
      </c>
      <c r="I11" s="1">
        <v>3.05</v>
      </c>
      <c r="J11" s="1">
        <f>I11-H11</f>
        <v>-2.9380239520958078</v>
      </c>
      <c r="K11" s="1" t="s">
        <v>26</v>
      </c>
      <c r="L11" s="1">
        <v>1</v>
      </c>
      <c r="M11" s="1">
        <v>20</v>
      </c>
    </row>
    <row r="12" spans="1:13">
      <c r="M12">
        <f>SUM(M2:M11)</f>
        <v>-65</v>
      </c>
    </row>
  </sheetData>
  <autoFilter ref="A1:M11">
    <sortState ref="A2:M11">
      <sortCondition descending="1" ref="J1:J11"/>
    </sortState>
  </autoFilter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2006-09-13T11:28:12Z</dcterms:created>
  <dcterms:modified xsi:type="dcterms:W3CDTF">2018-03-11T21:16:33Z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1103d13e-bd46-4d50-bc38-77c49a1b8cfe</vt:lpwstr>
  </property>
</Properties>
</file>