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5600" windowHeight="7515" activeTab="4"/>
  </bookViews>
  <sheets>
    <sheet name="Big Favorite 0.68 Strategy" sheetId="1" r:id="rId1"/>
    <sheet name="Diffs NoDraws 0.4+ 1.5 odds" sheetId="2" r:id="rId2"/>
    <sheet name="Top 3 Favorits Over 0.5" sheetId="3" r:id="rId3"/>
    <sheet name="GoalsTotal" sheetId="5" r:id="rId4"/>
    <sheet name="BetEverything" sheetId="8" r:id="rId5"/>
  </sheets>
  <calcPr calcId="125725"/>
  <fileRecoveryPr repairLoad="1"/>
</workbook>
</file>

<file path=xl/calcChain.xml><?xml version="1.0" encoding="utf-8"?>
<calcChain xmlns="http://schemas.openxmlformats.org/spreadsheetml/2006/main">
  <c r="F17" i="8"/>
  <c r="G17" i="3"/>
  <c r="H17" s="1"/>
  <c r="G17" i="2"/>
  <c r="H17" s="1"/>
  <c r="G12" i="1"/>
  <c r="H12" s="1"/>
  <c r="G16" i="3"/>
  <c r="H16" s="1"/>
  <c r="F16" i="8"/>
  <c r="G11" i="1"/>
  <c r="H11" s="1"/>
  <c r="G16" i="2"/>
  <c r="H16" s="1"/>
  <c r="K2"/>
  <c r="H2" i="8"/>
  <c r="I2" s="1"/>
  <c r="F15"/>
  <c r="F14"/>
  <c r="G15" i="3"/>
  <c r="H15" s="1"/>
  <c r="G15" i="2"/>
  <c r="H15" s="1"/>
  <c r="K2" i="1"/>
  <c r="G10"/>
  <c r="H10" s="1"/>
  <c r="G9"/>
  <c r="H9" s="1"/>
  <c r="G14" i="2"/>
  <c r="H14" s="1"/>
  <c r="G14" i="3"/>
  <c r="H14" s="1"/>
  <c r="G13"/>
  <c r="H13" s="1"/>
  <c r="F13" i="8"/>
  <c r="G8" i="1"/>
  <c r="H8" s="1"/>
  <c r="G13" i="2"/>
  <c r="H13" s="1"/>
  <c r="F12" i="8"/>
  <c r="G7" i="1"/>
  <c r="H7" s="1"/>
  <c r="G12" i="3"/>
  <c r="H12" s="1"/>
  <c r="G12" i="2"/>
  <c r="H12" s="1"/>
  <c r="G11" i="3"/>
  <c r="H11"/>
  <c r="F11" i="8"/>
  <c r="G11" i="2"/>
  <c r="H11" s="1"/>
  <c r="F10" i="8"/>
  <c r="F3"/>
  <c r="F4"/>
  <c r="F5"/>
  <c r="F6"/>
  <c r="F7"/>
  <c r="F8"/>
  <c r="F9"/>
  <c r="F2"/>
  <c r="G6" i="1"/>
  <c r="H6" s="1"/>
  <c r="G10" i="2"/>
  <c r="H10" s="1"/>
  <c r="G10" i="3"/>
  <c r="H10"/>
  <c r="G9"/>
  <c r="H9" s="1"/>
  <c r="G5" i="1"/>
  <c r="H5" s="1"/>
  <c r="G9" i="2"/>
  <c r="H9" s="1"/>
  <c r="G8" i="3"/>
  <c r="H8" s="1"/>
  <c r="G8" i="2"/>
  <c r="H8" s="1"/>
  <c r="G6" i="3"/>
  <c r="H6" s="1"/>
  <c r="G7"/>
  <c r="H7"/>
  <c r="G7" i="2"/>
  <c r="H7" s="1"/>
  <c r="G6"/>
  <c r="H6"/>
  <c r="G4" i="1"/>
  <c r="H4" s="1"/>
  <c r="G5" i="3"/>
  <c r="H5" s="1"/>
  <c r="E5"/>
  <c r="G2"/>
  <c r="H2" s="1"/>
  <c r="E2"/>
  <c r="G3"/>
  <c r="H3" s="1"/>
  <c r="H4"/>
  <c r="G4"/>
  <c r="E4"/>
  <c r="G5" i="2"/>
  <c r="H5" s="1"/>
  <c r="G4"/>
  <c r="H4" s="1"/>
  <c r="G3"/>
  <c r="H3" s="1"/>
  <c r="G3" i="1"/>
  <c r="H3" s="1"/>
  <c r="G2"/>
  <c r="H2" s="1"/>
  <c r="J2" i="2" l="1"/>
  <c r="J2" i="3"/>
  <c r="J2" i="1"/>
</calcChain>
</file>

<file path=xl/sharedStrings.xml><?xml version="1.0" encoding="utf-8"?>
<sst xmlns="http://schemas.openxmlformats.org/spreadsheetml/2006/main" count="39" uniqueCount="19">
  <si>
    <t>Matches</t>
  </si>
  <si>
    <t>Correct</t>
  </si>
  <si>
    <t>100 Test Won</t>
  </si>
  <si>
    <t>100 Test Spent</t>
  </si>
  <si>
    <t>100 Test Balance</t>
  </si>
  <si>
    <t>Round</t>
  </si>
  <si>
    <t>% Change</t>
  </si>
  <si>
    <t>Strategy Balance</t>
  </si>
  <si>
    <t>October</t>
  </si>
  <si>
    <t>Strategy Balance (%)</t>
  </si>
  <si>
    <t xml:space="preserve">Round </t>
  </si>
  <si>
    <t>Correct Matches</t>
  </si>
  <si>
    <t>Spent</t>
  </si>
  <si>
    <t>Won</t>
  </si>
  <si>
    <t>Balance</t>
  </si>
  <si>
    <t>Percent</t>
  </si>
  <si>
    <t>Total Balance</t>
  </si>
  <si>
    <t>November</t>
  </si>
  <si>
    <t>December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</si>
</sst>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9" xfId="0" applyBorder="1"/>
    <xf numFmtId="0" fontId="1" fillId="0" borderId="0" xfId="0" applyFont="1" applyFill="1" applyBorder="1" applyAlignment="1">
      <alignment horizontal="center" vertical="center"/>
    </xf>
    <xf numFmtId="0" fontId="0" fillId="0" borderId="10" xfId="0" applyBorder="1"/>
    <xf numFmtId="0" fontId="1" fillId="0" borderId="10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F13" sqref="F13"/>
    </sheetView>
  </sheetViews>
  <sheetFormatPr defaultRowHeight="14.25"/>
  <cols>
    <col min="5" max="5" width="12.375" bestFit="1" customWidth="1"/>
    <col min="6" max="6" width="13.375" bestFit="1" customWidth="1"/>
    <col min="7" max="7" width="15.25" bestFit="1" customWidth="1"/>
    <col min="10" max="10" width="18.375" bestFit="1" customWidth="1"/>
  </cols>
  <sheetData>
    <row r="1" spans="1:11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J1" t="s">
        <v>9</v>
      </c>
      <c r="K1" t="s">
        <v>1</v>
      </c>
    </row>
    <row r="2" spans="1:11" ht="15">
      <c r="B2">
        <v>7</v>
      </c>
      <c r="C2">
        <v>1</v>
      </c>
      <c r="D2">
        <v>1</v>
      </c>
      <c r="E2">
        <v>105</v>
      </c>
      <c r="F2">
        <v>100</v>
      </c>
      <c r="G2">
        <f t="shared" ref="G2:G12" si="0">E2-F2</f>
        <v>5</v>
      </c>
      <c r="H2">
        <f t="shared" ref="H2:H12" si="1">G2/F2</f>
        <v>0.05</v>
      </c>
      <c r="J2" s="1">
        <f>SUM(G:G)/SUM(F:F) * 100</f>
        <v>-9.375</v>
      </c>
      <c r="K2">
        <f>SUM(D:D)/SUM(C:C)</f>
        <v>0.75</v>
      </c>
    </row>
    <row r="3" spans="1:11" s="4" customFormat="1" ht="14.25" customHeight="1">
      <c r="A3" s="9"/>
      <c r="B3" s="4">
        <v>8</v>
      </c>
      <c r="C3" s="4">
        <v>1</v>
      </c>
      <c r="D3" s="4">
        <v>1</v>
      </c>
      <c r="E3" s="4">
        <v>150</v>
      </c>
      <c r="F3" s="4">
        <v>100</v>
      </c>
      <c r="G3" s="4">
        <f t="shared" si="0"/>
        <v>50</v>
      </c>
      <c r="H3" s="4">
        <f t="shared" si="1"/>
        <v>0.5</v>
      </c>
    </row>
    <row r="4" spans="1:11">
      <c r="B4" s="7">
        <v>11</v>
      </c>
      <c r="C4" s="7">
        <v>2</v>
      </c>
      <c r="D4" s="7">
        <v>2</v>
      </c>
      <c r="E4" s="7">
        <v>225</v>
      </c>
      <c r="F4" s="7">
        <v>200</v>
      </c>
      <c r="G4" s="7">
        <f t="shared" si="0"/>
        <v>25</v>
      </c>
      <c r="H4" s="7">
        <f t="shared" si="1"/>
        <v>0.125</v>
      </c>
    </row>
    <row r="5" spans="1:11">
      <c r="B5" s="7">
        <v>14</v>
      </c>
      <c r="C5" s="7">
        <v>2</v>
      </c>
      <c r="D5" s="7">
        <v>2</v>
      </c>
      <c r="E5" s="7">
        <v>235</v>
      </c>
      <c r="F5" s="7">
        <v>200</v>
      </c>
      <c r="G5" s="7">
        <f t="shared" si="0"/>
        <v>35</v>
      </c>
      <c r="H5" s="7">
        <f t="shared" si="1"/>
        <v>0.17499999999999999</v>
      </c>
    </row>
    <row r="6" spans="1:11">
      <c r="B6" s="7">
        <v>15</v>
      </c>
      <c r="C6" s="7">
        <v>2</v>
      </c>
      <c r="D6" s="7">
        <v>2</v>
      </c>
      <c r="E6" s="7">
        <v>240</v>
      </c>
      <c r="F6" s="7">
        <v>200</v>
      </c>
      <c r="G6" s="7">
        <f t="shared" si="0"/>
        <v>40</v>
      </c>
      <c r="H6" s="7">
        <f t="shared" si="1"/>
        <v>0.2</v>
      </c>
    </row>
    <row r="7" spans="1:11">
      <c r="B7" s="7">
        <v>17</v>
      </c>
      <c r="C7" s="7">
        <v>3</v>
      </c>
      <c r="D7" s="7">
        <v>3</v>
      </c>
      <c r="E7" s="7">
        <v>375</v>
      </c>
      <c r="F7" s="7">
        <v>300</v>
      </c>
      <c r="G7" s="7">
        <f t="shared" si="0"/>
        <v>75</v>
      </c>
      <c r="H7" s="7">
        <f t="shared" si="1"/>
        <v>0.25</v>
      </c>
    </row>
    <row r="8" spans="1:11">
      <c r="B8" s="7">
        <v>18</v>
      </c>
      <c r="C8" s="7">
        <v>4</v>
      </c>
      <c r="D8" s="7">
        <v>1</v>
      </c>
      <c r="E8" s="7">
        <v>120</v>
      </c>
      <c r="F8" s="7">
        <v>400</v>
      </c>
      <c r="G8" s="7">
        <f t="shared" si="0"/>
        <v>-280</v>
      </c>
      <c r="H8" s="7">
        <f t="shared" si="1"/>
        <v>-0.7</v>
      </c>
    </row>
    <row r="9" spans="1:11">
      <c r="B9" s="7">
        <v>19</v>
      </c>
      <c r="C9" s="7">
        <v>2</v>
      </c>
      <c r="D9" s="7">
        <v>1</v>
      </c>
      <c r="E9" s="7">
        <v>105</v>
      </c>
      <c r="F9" s="7">
        <v>200</v>
      </c>
      <c r="G9" s="7">
        <f t="shared" si="0"/>
        <v>-95</v>
      </c>
      <c r="H9" s="7">
        <f t="shared" si="1"/>
        <v>-0.47499999999999998</v>
      </c>
    </row>
    <row r="10" spans="1:11">
      <c r="B10" s="7">
        <v>20</v>
      </c>
      <c r="C10" s="7">
        <v>3</v>
      </c>
      <c r="D10" s="7">
        <v>2</v>
      </c>
      <c r="E10" s="7">
        <v>260</v>
      </c>
      <c r="F10" s="7">
        <v>300</v>
      </c>
      <c r="G10" s="7">
        <f t="shared" si="0"/>
        <v>-40</v>
      </c>
      <c r="H10" s="7">
        <f t="shared" si="1"/>
        <v>-0.13333333333333333</v>
      </c>
    </row>
    <row r="11" spans="1:11">
      <c r="B11" s="7">
        <v>21</v>
      </c>
      <c r="C11" s="7">
        <v>2</v>
      </c>
      <c r="D11" s="7">
        <v>1</v>
      </c>
      <c r="E11" s="7">
        <v>125</v>
      </c>
      <c r="F11" s="7">
        <v>200</v>
      </c>
      <c r="G11" s="7">
        <f t="shared" si="0"/>
        <v>-75</v>
      </c>
      <c r="H11" s="7">
        <f t="shared" si="1"/>
        <v>-0.375</v>
      </c>
    </row>
    <row r="12" spans="1:11">
      <c r="B12" s="7">
        <v>22</v>
      </c>
      <c r="C12" s="7">
        <v>2</v>
      </c>
      <c r="D12" s="7">
        <v>2</v>
      </c>
      <c r="E12" s="7">
        <v>235</v>
      </c>
      <c r="F12" s="7">
        <v>200</v>
      </c>
      <c r="G12" s="7">
        <f t="shared" si="0"/>
        <v>35</v>
      </c>
      <c r="H12" s="7">
        <f t="shared" si="1"/>
        <v>0.17499999999999999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F18" sqref="F18"/>
    </sheetView>
  </sheetViews>
  <sheetFormatPr defaultRowHeight="14.25"/>
  <cols>
    <col min="1" max="1" width="9.5" bestFit="1" customWidth="1"/>
    <col min="5" max="5" width="12.375" bestFit="1" customWidth="1"/>
    <col min="6" max="6" width="13.375" bestFit="1" customWidth="1"/>
    <col min="7" max="7" width="15.25" bestFit="1" customWidth="1"/>
    <col min="10" max="10" width="14.875" bestFit="1" customWidth="1"/>
  </cols>
  <sheetData>
    <row r="1" spans="1:11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J1" t="s">
        <v>7</v>
      </c>
      <c r="K1" t="s">
        <v>1</v>
      </c>
    </row>
    <row r="2" spans="1:11" ht="15.75" thickBot="1"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 s="1">
        <f>SUM(G:G) / SUM(F:F) * 100</f>
        <v>19.074074074074073</v>
      </c>
      <c r="K2">
        <f>SUM(D:D) / SUM(C:C)</f>
        <v>0.51851851851851849</v>
      </c>
    </row>
    <row r="3" spans="1:11">
      <c r="A3" s="16" t="s">
        <v>8</v>
      </c>
      <c r="B3" s="2">
        <v>8</v>
      </c>
      <c r="C3" s="2">
        <v>3</v>
      </c>
      <c r="D3" s="2">
        <v>2</v>
      </c>
      <c r="E3" s="2">
        <v>410</v>
      </c>
      <c r="F3" s="2">
        <v>300</v>
      </c>
      <c r="G3" s="2">
        <f t="shared" ref="G3:G17" si="0">E3-F3</f>
        <v>110</v>
      </c>
      <c r="H3" s="3">
        <f t="shared" ref="H3:H17" si="1">G3/F3</f>
        <v>0.36666666666666664</v>
      </c>
    </row>
    <row r="4" spans="1:11">
      <c r="A4" s="17"/>
      <c r="B4" s="4">
        <v>9</v>
      </c>
      <c r="C4" s="4">
        <v>1</v>
      </c>
      <c r="D4" s="4">
        <v>1</v>
      </c>
      <c r="E4" s="4">
        <v>225</v>
      </c>
      <c r="F4" s="4">
        <v>100</v>
      </c>
      <c r="G4" s="4">
        <f t="shared" si="0"/>
        <v>125</v>
      </c>
      <c r="H4" s="5">
        <f t="shared" si="1"/>
        <v>1.25</v>
      </c>
    </row>
    <row r="5" spans="1:11" ht="15" thickBot="1">
      <c r="A5" s="17"/>
      <c r="B5" s="4">
        <v>10</v>
      </c>
      <c r="C5" s="4">
        <v>1</v>
      </c>
      <c r="D5" s="4">
        <v>1</v>
      </c>
      <c r="E5" s="4">
        <v>270</v>
      </c>
      <c r="F5" s="4">
        <v>100</v>
      </c>
      <c r="G5" s="4">
        <f t="shared" si="0"/>
        <v>170</v>
      </c>
      <c r="H5" s="5">
        <f t="shared" si="1"/>
        <v>1.7</v>
      </c>
    </row>
    <row r="6" spans="1:11">
      <c r="A6" s="18" t="s">
        <v>17</v>
      </c>
      <c r="B6" s="12">
        <v>11</v>
      </c>
      <c r="C6" s="12">
        <v>1</v>
      </c>
      <c r="D6" s="12">
        <v>1</v>
      </c>
      <c r="E6" s="12">
        <v>225</v>
      </c>
      <c r="F6" s="12">
        <v>100</v>
      </c>
      <c r="G6" s="2">
        <f t="shared" si="0"/>
        <v>125</v>
      </c>
      <c r="H6" s="3">
        <f t="shared" si="1"/>
        <v>1.25</v>
      </c>
    </row>
    <row r="7" spans="1:11">
      <c r="A7" s="19"/>
      <c r="B7" s="7">
        <v>12</v>
      </c>
      <c r="C7" s="7">
        <v>1</v>
      </c>
      <c r="D7" s="7">
        <v>1</v>
      </c>
      <c r="E7" s="7">
        <v>245</v>
      </c>
      <c r="F7" s="7">
        <v>100</v>
      </c>
      <c r="G7" s="7">
        <f t="shared" si="0"/>
        <v>145</v>
      </c>
      <c r="H7" s="13">
        <f t="shared" si="1"/>
        <v>1.45</v>
      </c>
    </row>
    <row r="8" spans="1:11" ht="15" thickBot="1">
      <c r="A8" s="20"/>
      <c r="B8" s="14">
        <v>13</v>
      </c>
      <c r="C8" s="14">
        <v>2</v>
      </c>
      <c r="D8" s="14">
        <v>0</v>
      </c>
      <c r="E8" s="14">
        <v>0</v>
      </c>
      <c r="F8" s="14">
        <v>200</v>
      </c>
      <c r="G8" s="14">
        <f t="shared" si="0"/>
        <v>-200</v>
      </c>
      <c r="H8" s="15">
        <f t="shared" si="1"/>
        <v>-1</v>
      </c>
    </row>
    <row r="9" spans="1:11">
      <c r="B9" s="7">
        <v>14</v>
      </c>
      <c r="C9" s="7">
        <v>2</v>
      </c>
      <c r="D9" s="7">
        <v>1</v>
      </c>
      <c r="E9" s="7">
        <v>315</v>
      </c>
      <c r="F9" s="7">
        <v>200</v>
      </c>
      <c r="G9" s="7">
        <f t="shared" si="0"/>
        <v>115</v>
      </c>
      <c r="H9" s="7">
        <f t="shared" si="1"/>
        <v>0.57499999999999996</v>
      </c>
    </row>
    <row r="10" spans="1:11">
      <c r="A10" t="s">
        <v>18</v>
      </c>
      <c r="B10" s="7">
        <v>15</v>
      </c>
      <c r="C10" s="7">
        <v>2</v>
      </c>
      <c r="D10" s="7">
        <v>0</v>
      </c>
      <c r="E10" s="7">
        <v>0</v>
      </c>
      <c r="F10" s="7">
        <v>200</v>
      </c>
      <c r="G10" s="7">
        <f t="shared" si="0"/>
        <v>-200</v>
      </c>
      <c r="H10" s="7">
        <f t="shared" si="1"/>
        <v>-1</v>
      </c>
    </row>
    <row r="11" spans="1:11">
      <c r="B11" s="7">
        <v>16</v>
      </c>
      <c r="C11" s="7">
        <v>3</v>
      </c>
      <c r="D11" s="7">
        <v>2</v>
      </c>
      <c r="E11" s="7">
        <v>535</v>
      </c>
      <c r="F11" s="7">
        <v>300</v>
      </c>
      <c r="G11" s="7">
        <f t="shared" si="0"/>
        <v>235</v>
      </c>
      <c r="H11" s="7">
        <f t="shared" si="1"/>
        <v>0.78333333333333333</v>
      </c>
    </row>
    <row r="12" spans="1:11">
      <c r="B12" s="7">
        <v>17</v>
      </c>
      <c r="C12" s="7">
        <v>2</v>
      </c>
      <c r="D12" s="7">
        <v>2</v>
      </c>
      <c r="E12" s="7">
        <v>385</v>
      </c>
      <c r="F12" s="7">
        <v>200</v>
      </c>
      <c r="G12" s="7">
        <f t="shared" si="0"/>
        <v>185</v>
      </c>
      <c r="H12" s="7">
        <f t="shared" si="1"/>
        <v>0.92500000000000004</v>
      </c>
    </row>
    <row r="13" spans="1:11">
      <c r="B13" s="7">
        <v>18</v>
      </c>
      <c r="C13" s="7">
        <v>2</v>
      </c>
      <c r="D13" s="7">
        <v>1</v>
      </c>
      <c r="E13" s="7">
        <v>205</v>
      </c>
      <c r="F13" s="7">
        <v>200</v>
      </c>
      <c r="G13" s="7">
        <f t="shared" si="0"/>
        <v>5</v>
      </c>
      <c r="H13" s="7">
        <f t="shared" si="1"/>
        <v>2.5000000000000001E-2</v>
      </c>
    </row>
    <row r="14" spans="1:11">
      <c r="B14" s="7">
        <v>19</v>
      </c>
      <c r="C14" s="7">
        <v>1</v>
      </c>
      <c r="D14" s="7">
        <v>0</v>
      </c>
      <c r="E14" s="7">
        <v>0</v>
      </c>
      <c r="F14" s="7">
        <v>100</v>
      </c>
      <c r="G14" s="7">
        <f t="shared" si="0"/>
        <v>-100</v>
      </c>
      <c r="H14" s="7">
        <f t="shared" si="1"/>
        <v>-1</v>
      </c>
    </row>
    <row r="15" spans="1:11">
      <c r="B15" s="7">
        <v>20</v>
      </c>
      <c r="C15" s="7">
        <v>1</v>
      </c>
      <c r="D15" s="7">
        <v>1</v>
      </c>
      <c r="E15" s="7">
        <v>180</v>
      </c>
      <c r="F15" s="7">
        <v>100</v>
      </c>
      <c r="G15" s="7">
        <f t="shared" si="0"/>
        <v>80</v>
      </c>
      <c r="H15" s="7">
        <f t="shared" si="1"/>
        <v>0.8</v>
      </c>
    </row>
    <row r="16" spans="1:11">
      <c r="B16" s="7">
        <v>21</v>
      </c>
      <c r="C16" s="7">
        <v>3</v>
      </c>
      <c r="D16" s="7">
        <v>0</v>
      </c>
      <c r="E16" s="7">
        <v>0</v>
      </c>
      <c r="F16" s="7">
        <v>300</v>
      </c>
      <c r="G16" s="7">
        <f t="shared" si="0"/>
        <v>-300</v>
      </c>
      <c r="H16" s="7">
        <f t="shared" si="1"/>
        <v>-1</v>
      </c>
    </row>
    <row r="17" spans="2:8">
      <c r="B17" s="7">
        <v>22</v>
      </c>
      <c r="C17" s="7">
        <v>2</v>
      </c>
      <c r="D17" s="7">
        <v>1</v>
      </c>
      <c r="E17" s="7">
        <v>220</v>
      </c>
      <c r="F17" s="7">
        <v>200</v>
      </c>
      <c r="G17" s="7">
        <f t="shared" si="0"/>
        <v>20</v>
      </c>
      <c r="H17" s="7">
        <f t="shared" si="1"/>
        <v>0.1</v>
      </c>
    </row>
  </sheetData>
  <mergeCells count="2">
    <mergeCell ref="A3:A5"/>
    <mergeCell ref="A6:A8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E18" sqref="E18"/>
    </sheetView>
  </sheetViews>
  <sheetFormatPr defaultRowHeight="14.25"/>
  <cols>
    <col min="5" max="5" width="12.375" bestFit="1" customWidth="1"/>
    <col min="6" max="6" width="13.375" bestFit="1" customWidth="1"/>
    <col min="7" max="7" width="15.25" bestFit="1" customWidth="1"/>
    <col min="8" max="8" width="9.375" bestFit="1" customWidth="1"/>
    <col min="10" max="10" width="14.875" bestFit="1" customWidth="1"/>
  </cols>
  <sheetData>
    <row r="1" spans="1:10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J1" t="s">
        <v>9</v>
      </c>
    </row>
    <row r="2" spans="1:10" ht="15.75" thickBot="1">
      <c r="B2">
        <v>7</v>
      </c>
      <c r="C2">
        <v>3</v>
      </c>
      <c r="D2">
        <v>2</v>
      </c>
      <c r="E2">
        <f>105+160</f>
        <v>265</v>
      </c>
      <c r="F2">
        <v>300</v>
      </c>
      <c r="G2">
        <f>E2-F2</f>
        <v>-35</v>
      </c>
      <c r="H2">
        <f>G2/F2</f>
        <v>-0.11666666666666667</v>
      </c>
      <c r="J2" s="1">
        <f>SUM(G:G) / SUM(F:F) * 100</f>
        <v>-4</v>
      </c>
    </row>
    <row r="3" spans="1:10">
      <c r="A3" s="16" t="s">
        <v>8</v>
      </c>
      <c r="B3" s="2">
        <v>8</v>
      </c>
      <c r="C3" s="2">
        <v>1</v>
      </c>
      <c r="D3" s="2">
        <v>1</v>
      </c>
      <c r="E3" s="2">
        <v>150</v>
      </c>
      <c r="F3" s="2">
        <v>100</v>
      </c>
      <c r="G3" s="2">
        <f>E3-F3</f>
        <v>50</v>
      </c>
      <c r="H3" s="3">
        <f>G3/F3</f>
        <v>0.5</v>
      </c>
    </row>
    <row r="4" spans="1:10">
      <c r="A4" s="17"/>
      <c r="B4" s="4">
        <v>9</v>
      </c>
      <c r="C4" s="4">
        <v>3</v>
      </c>
      <c r="D4" s="4">
        <v>3</v>
      </c>
      <c r="E4" s="4">
        <f>100+160+170</f>
        <v>430</v>
      </c>
      <c r="F4" s="4">
        <v>300</v>
      </c>
      <c r="G4" s="4">
        <f>E4-F4</f>
        <v>130</v>
      </c>
      <c r="H4" s="5">
        <f>G4/F4</f>
        <v>0.43333333333333335</v>
      </c>
    </row>
    <row r="5" spans="1:10" ht="15" thickBot="1">
      <c r="A5" s="21"/>
      <c r="B5" s="6">
        <v>10</v>
      </c>
      <c r="C5" s="6">
        <v>3</v>
      </c>
      <c r="D5" s="6">
        <v>3</v>
      </c>
      <c r="E5" s="6">
        <f>120+160+105</f>
        <v>385</v>
      </c>
      <c r="F5" s="6">
        <v>300</v>
      </c>
      <c r="G5" s="4">
        <f>E5-F5</f>
        <v>85</v>
      </c>
      <c r="H5" s="5">
        <f>G5/F5</f>
        <v>0.28333333333333333</v>
      </c>
    </row>
    <row r="6" spans="1:10">
      <c r="B6" s="7">
        <v>11</v>
      </c>
      <c r="C6" s="7">
        <v>3</v>
      </c>
      <c r="D6" s="7">
        <v>3</v>
      </c>
      <c r="E6" s="7">
        <v>375</v>
      </c>
      <c r="F6" s="7">
        <v>300</v>
      </c>
      <c r="G6" s="8">
        <f t="shared" ref="G6:G14" si="0">E6-F6</f>
        <v>75</v>
      </c>
      <c r="H6" s="8">
        <f t="shared" ref="H6:H14" si="1">G6/F6</f>
        <v>0.25</v>
      </c>
    </row>
    <row r="7" spans="1:10">
      <c r="B7" s="7">
        <v>12</v>
      </c>
      <c r="C7" s="7">
        <v>3</v>
      </c>
      <c r="D7">
        <v>2</v>
      </c>
      <c r="E7">
        <v>265</v>
      </c>
      <c r="F7">
        <v>300</v>
      </c>
      <c r="G7" s="4">
        <f t="shared" si="0"/>
        <v>-35</v>
      </c>
      <c r="H7" s="4">
        <f t="shared" si="1"/>
        <v>-0.11666666666666667</v>
      </c>
    </row>
    <row r="8" spans="1:10">
      <c r="B8" s="7">
        <v>13</v>
      </c>
      <c r="C8" s="7">
        <v>3</v>
      </c>
      <c r="D8">
        <v>2</v>
      </c>
      <c r="E8">
        <v>245</v>
      </c>
      <c r="F8">
        <v>300</v>
      </c>
      <c r="G8" s="7">
        <f t="shared" si="0"/>
        <v>-55</v>
      </c>
      <c r="H8" s="7">
        <f t="shared" si="1"/>
        <v>-0.18333333333333332</v>
      </c>
    </row>
    <row r="9" spans="1:10">
      <c r="B9" s="7">
        <v>14</v>
      </c>
      <c r="C9" s="7">
        <v>2</v>
      </c>
      <c r="D9">
        <v>2</v>
      </c>
      <c r="E9">
        <v>235</v>
      </c>
      <c r="F9">
        <v>200</v>
      </c>
      <c r="G9" s="7">
        <f t="shared" si="0"/>
        <v>35</v>
      </c>
      <c r="H9" s="7">
        <f t="shared" si="1"/>
        <v>0.17499999999999999</v>
      </c>
    </row>
    <row r="10" spans="1:10">
      <c r="B10" s="7">
        <v>15</v>
      </c>
      <c r="C10" s="7">
        <v>3</v>
      </c>
      <c r="D10">
        <v>2</v>
      </c>
      <c r="E10">
        <v>240</v>
      </c>
      <c r="F10">
        <v>300</v>
      </c>
      <c r="G10" s="7">
        <f t="shared" si="0"/>
        <v>-60</v>
      </c>
      <c r="H10" s="7">
        <f t="shared" si="1"/>
        <v>-0.2</v>
      </c>
    </row>
    <row r="11" spans="1:10">
      <c r="B11" s="7">
        <v>16</v>
      </c>
      <c r="C11" s="7">
        <v>3</v>
      </c>
      <c r="D11">
        <v>2</v>
      </c>
      <c r="E11">
        <v>260</v>
      </c>
      <c r="F11">
        <v>300</v>
      </c>
      <c r="G11" s="7">
        <f t="shared" si="0"/>
        <v>-40</v>
      </c>
      <c r="H11" s="7">
        <f t="shared" si="1"/>
        <v>-0.13333333333333333</v>
      </c>
    </row>
    <row r="12" spans="1:10">
      <c r="B12" s="7">
        <v>17</v>
      </c>
      <c r="C12" s="7">
        <v>3</v>
      </c>
      <c r="D12">
        <v>3</v>
      </c>
      <c r="E12">
        <v>375</v>
      </c>
      <c r="F12">
        <v>300</v>
      </c>
      <c r="G12" s="7">
        <f t="shared" si="0"/>
        <v>75</v>
      </c>
      <c r="H12" s="7">
        <f t="shared" si="1"/>
        <v>0.25</v>
      </c>
    </row>
    <row r="13" spans="1:10">
      <c r="B13" s="7">
        <v>18</v>
      </c>
      <c r="C13" s="7">
        <v>3</v>
      </c>
      <c r="D13">
        <v>1</v>
      </c>
      <c r="E13">
        <v>125</v>
      </c>
      <c r="F13">
        <v>300</v>
      </c>
      <c r="G13" s="7">
        <f t="shared" si="0"/>
        <v>-175</v>
      </c>
      <c r="H13" s="7">
        <f t="shared" si="1"/>
        <v>-0.58333333333333337</v>
      </c>
    </row>
    <row r="14" spans="1:10">
      <c r="B14" s="7">
        <v>19</v>
      </c>
      <c r="C14" s="7">
        <v>3</v>
      </c>
      <c r="D14">
        <v>2</v>
      </c>
      <c r="E14">
        <v>215</v>
      </c>
      <c r="F14">
        <v>300</v>
      </c>
      <c r="G14" s="7">
        <f t="shared" si="0"/>
        <v>-85</v>
      </c>
      <c r="H14" s="7">
        <f t="shared" si="1"/>
        <v>-0.28333333333333333</v>
      </c>
    </row>
    <row r="15" spans="1:10">
      <c r="B15" s="7">
        <v>20</v>
      </c>
      <c r="C15" s="7">
        <v>3</v>
      </c>
      <c r="D15" s="7">
        <v>2</v>
      </c>
      <c r="E15" s="7">
        <v>260</v>
      </c>
      <c r="F15" s="7">
        <v>300</v>
      </c>
      <c r="G15" s="7">
        <f t="shared" ref="G15:G17" si="2">E15-F15</f>
        <v>-40</v>
      </c>
      <c r="H15" s="7">
        <f t="shared" ref="H15:H17" si="3">G15/F15</f>
        <v>-0.13333333333333333</v>
      </c>
    </row>
    <row r="16" spans="1:10">
      <c r="B16" s="7">
        <v>21</v>
      </c>
      <c r="C16" s="7">
        <v>3</v>
      </c>
      <c r="D16" s="7">
        <v>2</v>
      </c>
      <c r="E16" s="7">
        <v>260</v>
      </c>
      <c r="F16" s="7">
        <v>300</v>
      </c>
      <c r="G16" s="7">
        <f t="shared" si="2"/>
        <v>-40</v>
      </c>
      <c r="H16" s="7">
        <f t="shared" si="3"/>
        <v>-0.13333333333333333</v>
      </c>
    </row>
    <row r="17" spans="2:8">
      <c r="B17" s="7">
        <v>22</v>
      </c>
      <c r="C17" s="7">
        <v>3</v>
      </c>
      <c r="D17" s="7">
        <v>2</v>
      </c>
      <c r="E17" s="7">
        <v>235</v>
      </c>
      <c r="F17" s="7">
        <v>300</v>
      </c>
      <c r="G17" s="7">
        <f t="shared" si="2"/>
        <v>-65</v>
      </c>
      <c r="H17" s="7">
        <f t="shared" si="3"/>
        <v>-0.21666666666666667</v>
      </c>
    </row>
  </sheetData>
  <dataConsolidate/>
  <mergeCells count="1">
    <mergeCell ref="A3:A5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4" sqref="B14"/>
    </sheetView>
  </sheetViews>
  <sheetFormatPr defaultRowHeight="14.25"/>
  <sheetData>
    <row r="1" spans="1:2">
      <c r="A1" t="s">
        <v>5</v>
      </c>
      <c r="B1" t="s">
        <v>1</v>
      </c>
    </row>
    <row r="2" spans="1:2">
      <c r="A2">
        <v>7</v>
      </c>
      <c r="B2">
        <v>3</v>
      </c>
    </row>
    <row r="3" spans="1:2">
      <c r="A3">
        <v>8</v>
      </c>
      <c r="B3">
        <v>6</v>
      </c>
    </row>
    <row r="4" spans="1:2">
      <c r="A4">
        <v>9</v>
      </c>
      <c r="B4">
        <v>7</v>
      </c>
    </row>
    <row r="5" spans="1:2">
      <c r="A5">
        <v>10</v>
      </c>
      <c r="B5">
        <v>7</v>
      </c>
    </row>
    <row r="6" spans="1:2">
      <c r="A6">
        <v>11</v>
      </c>
      <c r="B6">
        <v>6</v>
      </c>
    </row>
    <row r="7" spans="1:2">
      <c r="A7">
        <v>12</v>
      </c>
      <c r="B7">
        <v>4</v>
      </c>
    </row>
    <row r="8" spans="1:2">
      <c r="A8">
        <v>13</v>
      </c>
      <c r="B8">
        <v>7</v>
      </c>
    </row>
    <row r="9" spans="1:2">
      <c r="A9">
        <v>14</v>
      </c>
      <c r="B9">
        <v>6</v>
      </c>
    </row>
    <row r="10" spans="1:2">
      <c r="A10">
        <v>15</v>
      </c>
      <c r="B10">
        <v>5</v>
      </c>
    </row>
    <row r="11" spans="1:2">
      <c r="A11">
        <v>16</v>
      </c>
      <c r="B11">
        <v>6</v>
      </c>
    </row>
    <row r="12" spans="1:2">
      <c r="A12">
        <v>17</v>
      </c>
      <c r="B1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I17"/>
  <sheetViews>
    <sheetView tabSelected="1" workbookViewId="0">
      <selection activeCell="D18" sqref="D18"/>
    </sheetView>
  </sheetViews>
  <sheetFormatPr defaultRowHeight="14.25"/>
  <cols>
    <col min="3" max="3" width="14.5" bestFit="1" customWidth="1"/>
    <col min="8" max="8" width="12" bestFit="1" customWidth="1"/>
  </cols>
  <sheetData>
    <row r="1" spans="2:9">
      <c r="B1" t="s">
        <v>10</v>
      </c>
      <c r="C1" t="s">
        <v>11</v>
      </c>
      <c r="D1" t="s">
        <v>12</v>
      </c>
      <c r="E1" t="s">
        <v>13</v>
      </c>
      <c r="F1" t="s">
        <v>14</v>
      </c>
      <c r="H1" s="10" t="s">
        <v>16</v>
      </c>
      <c r="I1" s="10" t="s">
        <v>15</v>
      </c>
    </row>
    <row r="2" spans="2:9" ht="15">
      <c r="B2">
        <v>7</v>
      </c>
      <c r="C2">
        <v>7</v>
      </c>
      <c r="D2">
        <v>1000</v>
      </c>
      <c r="E2">
        <v>1155</v>
      </c>
      <c r="F2">
        <f>E2-D2</f>
        <v>155</v>
      </c>
      <c r="H2" s="11">
        <f>SUM(E:E)-SUM(D:D)</f>
        <v>-925</v>
      </c>
      <c r="I2" s="11">
        <f>H2/SUM(D:D)</f>
        <v>-5.7812500000000003E-2</v>
      </c>
    </row>
    <row r="3" spans="2:9">
      <c r="B3">
        <v>8</v>
      </c>
      <c r="C3">
        <v>4</v>
      </c>
      <c r="D3">
        <v>1000</v>
      </c>
      <c r="E3">
        <v>675</v>
      </c>
      <c r="F3">
        <f t="shared" ref="F3:F9" si="0">E3-D3</f>
        <v>-325</v>
      </c>
    </row>
    <row r="4" spans="2:9">
      <c r="B4">
        <v>9</v>
      </c>
      <c r="C4">
        <v>6</v>
      </c>
      <c r="D4">
        <v>1000</v>
      </c>
      <c r="E4">
        <v>910</v>
      </c>
      <c r="F4">
        <f t="shared" si="0"/>
        <v>-90</v>
      </c>
    </row>
    <row r="5" spans="2:9">
      <c r="B5">
        <v>10</v>
      </c>
      <c r="C5">
        <v>8</v>
      </c>
      <c r="D5">
        <v>1000</v>
      </c>
      <c r="E5">
        <v>1495</v>
      </c>
      <c r="F5">
        <f t="shared" si="0"/>
        <v>495</v>
      </c>
    </row>
    <row r="6" spans="2:9">
      <c r="B6">
        <v>11</v>
      </c>
      <c r="C6">
        <v>8</v>
      </c>
      <c r="D6">
        <v>1000</v>
      </c>
      <c r="E6">
        <v>1675</v>
      </c>
      <c r="F6">
        <f t="shared" si="0"/>
        <v>675</v>
      </c>
    </row>
    <row r="7" spans="2:9">
      <c r="B7">
        <v>12</v>
      </c>
      <c r="C7">
        <v>5</v>
      </c>
      <c r="D7">
        <v>1000</v>
      </c>
      <c r="E7">
        <v>925</v>
      </c>
      <c r="F7">
        <f t="shared" si="0"/>
        <v>-75</v>
      </c>
    </row>
    <row r="8" spans="2:9">
      <c r="B8">
        <v>13</v>
      </c>
      <c r="C8">
        <v>4</v>
      </c>
      <c r="D8">
        <v>1000</v>
      </c>
      <c r="E8">
        <v>610</v>
      </c>
      <c r="F8">
        <f t="shared" si="0"/>
        <v>-390</v>
      </c>
    </row>
    <row r="9" spans="2:9">
      <c r="B9">
        <v>14</v>
      </c>
      <c r="C9">
        <v>6</v>
      </c>
      <c r="D9">
        <v>1000</v>
      </c>
      <c r="E9">
        <v>1000</v>
      </c>
      <c r="F9">
        <f t="shared" si="0"/>
        <v>0</v>
      </c>
    </row>
    <row r="10" spans="2:9">
      <c r="B10">
        <v>15</v>
      </c>
      <c r="C10">
        <v>6</v>
      </c>
      <c r="D10">
        <v>1000</v>
      </c>
      <c r="E10">
        <v>915</v>
      </c>
      <c r="F10">
        <f t="shared" ref="F10:F17" si="1">E10-D10</f>
        <v>-85</v>
      </c>
    </row>
    <row r="11" spans="2:9">
      <c r="B11">
        <v>16</v>
      </c>
      <c r="C11">
        <v>6</v>
      </c>
      <c r="D11">
        <v>1000</v>
      </c>
      <c r="E11">
        <v>1090</v>
      </c>
      <c r="F11">
        <f t="shared" si="1"/>
        <v>90</v>
      </c>
    </row>
    <row r="12" spans="2:9">
      <c r="B12">
        <v>17</v>
      </c>
      <c r="C12">
        <v>7</v>
      </c>
      <c r="D12">
        <v>1000</v>
      </c>
      <c r="E12">
        <v>1075</v>
      </c>
      <c r="F12">
        <f t="shared" si="1"/>
        <v>75</v>
      </c>
    </row>
    <row r="13" spans="2:9">
      <c r="B13">
        <v>18</v>
      </c>
      <c r="C13">
        <v>6</v>
      </c>
      <c r="D13">
        <v>1000</v>
      </c>
      <c r="E13">
        <v>1015</v>
      </c>
      <c r="F13">
        <f t="shared" si="1"/>
        <v>15</v>
      </c>
    </row>
    <row r="14" spans="2:9">
      <c r="B14">
        <v>19</v>
      </c>
      <c r="C14">
        <v>4</v>
      </c>
      <c r="D14">
        <v>1000</v>
      </c>
      <c r="E14">
        <v>490</v>
      </c>
      <c r="F14">
        <f t="shared" si="1"/>
        <v>-510</v>
      </c>
    </row>
    <row r="15" spans="2:9">
      <c r="B15">
        <v>20</v>
      </c>
      <c r="C15">
        <v>5</v>
      </c>
      <c r="D15">
        <v>1000</v>
      </c>
      <c r="E15">
        <v>715</v>
      </c>
      <c r="F15">
        <f t="shared" si="1"/>
        <v>-285</v>
      </c>
    </row>
    <row r="16" spans="2:9">
      <c r="B16">
        <v>21</v>
      </c>
      <c r="C16">
        <v>4</v>
      </c>
      <c r="D16">
        <v>1000</v>
      </c>
      <c r="E16">
        <v>595</v>
      </c>
      <c r="F16">
        <f t="shared" si="1"/>
        <v>-405</v>
      </c>
    </row>
    <row r="17" spans="2:6">
      <c r="B17">
        <v>22</v>
      </c>
      <c r="C17">
        <v>5</v>
      </c>
      <c r="D17">
        <v>1000</v>
      </c>
      <c r="E17">
        <v>735</v>
      </c>
      <c r="F17">
        <f t="shared" si="1"/>
        <v>-265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Big Favorite 0.68 Strategy</vt:lpstr>
      <vt:lpstr>Diffs NoDraws 0.4+ 1.5 odds</vt:lpstr>
      <vt:lpstr>Top 3 Favorits Over 0.5</vt:lpstr>
      <vt:lpstr>GoalsTotal</vt:lpstr>
      <vt:lpstr>BetEverything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2019-01-15T15:54:53Z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6749b5d3-bd7e-4b23-8781-e9f535aa581a</vt:lpwstr>
  </property>
</Properties>
</file>