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mc:AlternateContent xmlns:mc="http://schemas.openxmlformats.org/markup-compatibility/2006">
    <mc:Choice Requires="x15">
      <x15ac:absPath xmlns:x15ac="http://schemas.microsoft.com/office/spreadsheetml/2010/11/ac" url="D:\ARC\Reports_ARC\ARC v0.12.0\"/>
    </mc:Choice>
  </mc:AlternateContent>
  <xr:revisionPtr revIDLastSave="0" documentId="13_ncr:1_{71D25CF2-160B-4DF5-8D63-3C1D904B1771}" xr6:coauthVersionLast="36" xr6:coauthVersionMax="36" xr10:uidLastSave="{00000000-0000-0000-0000-000000000000}"/>
  <bookViews>
    <workbookView xWindow="0" yWindow="0" windowWidth="21576" windowHeight="7968" activeTab="2" xr2:uid="{00000000-000D-0000-FFFF-FFFF00000000}"/>
  </bookViews>
  <sheets>
    <sheet name="Verification - Summary" sheetId="1" r:id="rId1"/>
    <sheet name="ARC - Test Cases" sheetId="2" r:id="rId2"/>
    <sheet name="Feature Health" sheetId="3" r:id="rId3"/>
    <sheet name="Known issues" sheetId="4" r:id="rId4"/>
    <sheet name="NL Android test cases" sheetId="5" state="hidden" r:id="rId5"/>
    <sheet name="NL ios test cases" sheetId="6" state="hidden" r:id="rId6"/>
    <sheet name="Bug tracker - Android" sheetId="7" state="hidden" r:id="rId7"/>
    <sheet name="Bug tracker - ios" sheetId="8" state="hidden" r:id="rId8"/>
    <sheet name="Release-bugs" sheetId="9" state="hidden" r:id="rId9"/>
    <sheet name="BLE testing-sharing flow" sheetId="10" state="hidden" r:id="rId10"/>
    <sheet name="BLE testing-independant feature" sheetId="11" state="hidden" r:id="rId11"/>
    <sheet name="Sheet3" sheetId="12" state="hidden" r:id="rId12"/>
  </sheets>
  <definedNames>
    <definedName name="_xlnm._FilterDatabase" localSheetId="1" hidden="1">'ARC - Test Cases'!$I$1:$I$840</definedName>
    <definedName name="_xlnm._FilterDatabase" localSheetId="8" hidden="1">'Release-bugs'!$A$1:$I$62</definedName>
  </definedNames>
  <calcPr calcId="191029"/>
</workbook>
</file>

<file path=xl/calcChain.xml><?xml version="1.0" encoding="utf-8"?>
<calcChain xmlns="http://schemas.openxmlformats.org/spreadsheetml/2006/main">
  <c r="J38" i="1" l="1"/>
  <c r="N38" i="1" s="1"/>
  <c r="J37" i="1"/>
  <c r="K37" i="1" s="1"/>
  <c r="J36" i="1"/>
  <c r="N36" i="1" s="1"/>
  <c r="J35" i="1"/>
  <c r="M35" i="1" s="1"/>
  <c r="J34" i="1"/>
  <c r="M34" i="1" s="1"/>
  <c r="J33" i="1"/>
  <c r="N33" i="1" s="1"/>
  <c r="J32" i="1"/>
  <c r="M32" i="1" s="1"/>
  <c r="J31" i="1"/>
  <c r="N31" i="1" s="1"/>
  <c r="J30" i="1"/>
  <c r="N30" i="1" s="1"/>
  <c r="J29" i="1"/>
  <c r="K29" i="1" s="1"/>
  <c r="J28" i="1"/>
  <c r="N28" i="1" s="1"/>
  <c r="J27" i="1"/>
  <c r="M27" i="1" s="1"/>
  <c r="J26" i="1"/>
  <c r="M26" i="1" s="1"/>
  <c r="J25" i="1"/>
  <c r="M25" i="1" s="1"/>
  <c r="J24" i="1"/>
  <c r="N24" i="1" s="1"/>
  <c r="J23" i="1"/>
  <c r="N23" i="1" s="1"/>
  <c r="J22" i="1"/>
  <c r="N22" i="1" s="1"/>
  <c r="J21" i="1"/>
  <c r="K21" i="1" s="1"/>
  <c r="J20" i="1"/>
  <c r="N20" i="1" s="1"/>
  <c r="J19" i="1"/>
  <c r="M19" i="1" s="1"/>
  <c r="J18" i="1"/>
  <c r="M18" i="1" s="1"/>
  <c r="J17" i="1"/>
  <c r="M17" i="1" s="1"/>
  <c r="J16" i="1"/>
  <c r="N16" i="1" s="1"/>
  <c r="J15" i="1"/>
  <c r="N15" i="1" s="1"/>
  <c r="J14" i="1"/>
  <c r="N14" i="1" s="1"/>
  <c r="J13" i="1"/>
  <c r="K13" i="1" s="1"/>
  <c r="J12" i="1"/>
  <c r="N12" i="1" s="1"/>
  <c r="J11" i="1"/>
  <c r="M11" i="1" s="1"/>
  <c r="J10" i="1"/>
  <c r="K10" i="1" s="1"/>
  <c r="J9" i="1"/>
  <c r="K9" i="1" s="1"/>
  <c r="J8" i="1"/>
  <c r="M8" i="1" s="1"/>
  <c r="J7" i="1"/>
  <c r="N7" i="1" s="1"/>
  <c r="J6" i="1"/>
  <c r="N6" i="1" s="1"/>
  <c r="J5" i="1"/>
  <c r="N5" i="1" s="1"/>
  <c r="J4" i="1"/>
  <c r="M4" i="1" s="1"/>
  <c r="J3" i="1"/>
  <c r="M3" i="1" s="1"/>
  <c r="H3" i="1"/>
  <c r="H5" i="1" s="1"/>
  <c r="G3" i="1"/>
  <c r="G5" i="1" s="1"/>
  <c r="F3" i="1"/>
  <c r="F5" i="1" s="1"/>
  <c r="C3" i="1"/>
  <c r="C5" i="1" s="1"/>
  <c r="B3" i="1"/>
  <c r="B5" i="1" s="1"/>
  <c r="A9" i="1" s="1"/>
  <c r="K24" i="1" l="1"/>
  <c r="N3" i="1"/>
  <c r="L33" i="1"/>
  <c r="M13" i="1"/>
  <c r="K3" i="1"/>
  <c r="L3" i="1"/>
  <c r="M10" i="1"/>
  <c r="K33" i="1"/>
  <c r="L24" i="1"/>
  <c r="L29" i="1"/>
  <c r="N19" i="1"/>
  <c r="M24" i="1"/>
  <c r="M29" i="1"/>
  <c r="N4" i="1"/>
  <c r="L10" i="1"/>
  <c r="L25" i="1"/>
  <c r="L34" i="1"/>
  <c r="L17" i="1"/>
  <c r="L32" i="1"/>
  <c r="N32" i="1"/>
  <c r="M7" i="1"/>
  <c r="M5" i="1"/>
  <c r="K8" i="1"/>
  <c r="L11" i="1"/>
  <c r="N17" i="1"/>
  <c r="K26" i="1"/>
  <c r="N35" i="1"/>
  <c r="L26" i="1"/>
  <c r="N26" i="1"/>
  <c r="K4" i="1"/>
  <c r="K7" i="1"/>
  <c r="M16" i="1"/>
  <c r="L18" i="1"/>
  <c r="M21" i="1"/>
  <c r="L37" i="1"/>
  <c r="L8" i="1"/>
  <c r="N11" i="1"/>
  <c r="K16" i="1"/>
  <c r="N8" i="1"/>
  <c r="L16" i="1"/>
  <c r="K18" i="1"/>
  <c r="L21" i="1"/>
  <c r="L4" i="1"/>
  <c r="L7" i="1"/>
  <c r="L13" i="1"/>
  <c r="N18" i="1"/>
  <c r="K25" i="1"/>
  <c r="N27" i="1"/>
  <c r="K32" i="1"/>
  <c r="K34" i="1"/>
  <c r="M37" i="1"/>
  <c r="K17" i="1"/>
  <c r="L19" i="1"/>
  <c r="N25" i="1"/>
  <c r="N34" i="1"/>
  <c r="K38" i="1"/>
  <c r="A10" i="1"/>
  <c r="A11" i="1"/>
  <c r="K6" i="1"/>
  <c r="K23" i="1"/>
  <c r="K31" i="1"/>
  <c r="L6" i="1"/>
  <c r="L9" i="1"/>
  <c r="N10" i="1"/>
  <c r="K12" i="1"/>
  <c r="N13" i="1"/>
  <c r="L15" i="1"/>
  <c r="K20" i="1"/>
  <c r="N21" i="1"/>
  <c r="L23" i="1"/>
  <c r="K28" i="1"/>
  <c r="N29" i="1"/>
  <c r="L31" i="1"/>
  <c r="K36" i="1"/>
  <c r="N37" i="1"/>
  <c r="M6" i="1"/>
  <c r="L20" i="1"/>
  <c r="M23" i="1"/>
  <c r="L28" i="1"/>
  <c r="M31" i="1"/>
  <c r="L36" i="1"/>
  <c r="K15" i="1"/>
  <c r="M9" i="1"/>
  <c r="L12" i="1"/>
  <c r="M15" i="1"/>
  <c r="K5" i="1"/>
  <c r="N9" i="1"/>
  <c r="M12" i="1"/>
  <c r="K14" i="1"/>
  <c r="M20" i="1"/>
  <c r="K22" i="1"/>
  <c r="M28" i="1"/>
  <c r="K30" i="1"/>
  <c r="M36" i="1"/>
  <c r="L5" i="1"/>
  <c r="K11" i="1"/>
  <c r="L14" i="1"/>
  <c r="K19" i="1"/>
  <c r="L22" i="1"/>
  <c r="K27" i="1"/>
  <c r="L30" i="1"/>
  <c r="M33" i="1"/>
  <c r="K35" i="1"/>
  <c r="L38" i="1"/>
  <c r="M14" i="1"/>
  <c r="M22" i="1"/>
  <c r="L27" i="1"/>
  <c r="M30" i="1"/>
  <c r="L35" i="1"/>
  <c r="M38" i="1"/>
  <c r="D3" i="1" l="1"/>
  <c r="E3" i="1" s="1"/>
  <c r="E5" i="1" s="1"/>
  <c r="D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6" authorId="0" shapeId="0" xr:uid="{00000000-0006-0000-0900-000001000000}">
      <text>
        <r>
          <rPr>
            <sz val="10"/>
            <color rgb="FF000000"/>
            <rFont val="Arial"/>
            <scheme val="minor"/>
          </rPr>
          <t>======
ID#AAAAorlnkaI
SANTHÔ 14    (2023-02-02 09:49:17)
https://github.com/mosip/inji/issues/519</t>
        </r>
      </text>
    </comment>
    <comment ref="E34" authorId="0" shapeId="0" xr:uid="{00000000-0006-0000-0900-000002000000}">
      <text>
        <r>
          <rPr>
            <sz val="10"/>
            <color rgb="FF000000"/>
            <rFont val="Arial"/>
            <scheme val="minor"/>
          </rPr>
          <t>======
ID#AAAAol7G_So
SANTHÔ 14    (2023-01-31 11:28:45)
https://github.com/mosip/inji/issues/519</t>
        </r>
      </text>
    </comment>
    <comment ref="E47" authorId="0" shapeId="0" xr:uid="{00000000-0006-0000-0900-000003000000}">
      <text>
        <r>
          <rPr>
            <sz val="10"/>
            <color rgb="FF000000"/>
            <rFont val="Arial"/>
            <scheme val="minor"/>
          </rPr>
          <t>======
ID#AAAAorlnkaM
SANTHÔ 14    (2023-02-02 09:55:16)
https://github.com/mosip/inji/issues/519
------
ID#AAAAorlnkaw
SANTHÔ 14    (2023-02-02 11:25:12)
https://github.com/mosip/inji/issues/527</t>
        </r>
      </text>
    </comment>
    <comment ref="E60" authorId="0" shapeId="0" xr:uid="{00000000-0006-0000-0900-000004000000}">
      <text>
        <r>
          <rPr>
            <sz val="10"/>
            <color rgb="FF000000"/>
            <rFont val="Arial"/>
            <scheme val="minor"/>
          </rPr>
          <t>======
ID#AAAAol7G-nY
SANTHÔ 14    (2023-01-31 07:49:20)
https://github.com/mosip/inji/issues/515</t>
        </r>
      </text>
    </comment>
    <comment ref="E64" authorId="0" shapeId="0" xr:uid="{00000000-0006-0000-0900-000005000000}">
      <text>
        <r>
          <rPr>
            <sz val="10"/>
            <color rgb="FF000000"/>
            <rFont val="Arial"/>
            <scheme val="minor"/>
          </rPr>
          <t>======
ID#AAAAomdxn24
SANTHÔ 14    (2023-02-01 09:35:22)
https://github.com/mosip/inji/issues/515</t>
        </r>
      </text>
    </comment>
    <comment ref="E68" authorId="0" shapeId="0" xr:uid="{00000000-0006-0000-0900-000006000000}">
      <text>
        <r>
          <rPr>
            <sz val="10"/>
            <color rgb="FF000000"/>
            <rFont val="Arial"/>
            <scheme val="minor"/>
          </rPr>
          <t>======
ID#AAAAopndzeY
SANTHÔ 14    (2023-02-01 10:38:29)
https://github.com/mosip/inji/issues/523</t>
        </r>
      </text>
    </comment>
    <comment ref="E74" authorId="0" shapeId="0" xr:uid="{00000000-0006-0000-0900-000007000000}">
      <text>
        <r>
          <rPr>
            <sz val="10"/>
            <color rgb="FF000000"/>
            <rFont val="Arial"/>
            <scheme val="minor"/>
          </rPr>
          <t>======
ID#AAAAphbMul8
SANTHÔ 14    (2023-02-01 13:30:03)
https://github.com/mosip/inji/issues/524</t>
        </r>
      </text>
    </comment>
    <comment ref="E77" authorId="0" shapeId="0" xr:uid="{00000000-0006-0000-0900-000008000000}">
      <text>
        <r>
          <rPr>
            <sz val="10"/>
            <color rgb="FF000000"/>
            <rFont val="Arial"/>
            <scheme val="minor"/>
          </rPr>
          <t>======
ID#AAAAphbMumA
SANTHÔ 14    (2023-02-01 13:30:07)
https://github.com/mosip/inji/issues/524</t>
        </r>
      </text>
    </comment>
    <comment ref="E80" authorId="0" shapeId="0" xr:uid="{00000000-0006-0000-0900-000009000000}">
      <text>
        <r>
          <rPr>
            <sz val="10"/>
            <color rgb="FF000000"/>
            <rFont val="Arial"/>
            <scheme val="minor"/>
          </rPr>
          <t>======
ID#AAAApkVP-xs
Anu shree    (2023-02-06 09:22:44)
https://github.com/mosip/inji/issues/525</t>
        </r>
      </text>
    </comment>
    <comment ref="E81" authorId="0" shapeId="0" xr:uid="{00000000-0006-0000-0900-00000A000000}">
      <text>
        <r>
          <rPr>
            <sz val="10"/>
            <color rgb="FF000000"/>
            <rFont val="Arial"/>
            <scheme val="minor"/>
          </rPr>
          <t>======
ID#AAAApkVP-xw
Anu shree    (2023-02-06 09:22:51)
https://github.com/mosip/inji/issues/525</t>
        </r>
      </text>
    </comment>
    <comment ref="E82" authorId="0" shapeId="0" xr:uid="{00000000-0006-0000-0900-00000B000000}">
      <text>
        <r>
          <rPr>
            <sz val="10"/>
            <color rgb="FF000000"/>
            <rFont val="Arial"/>
            <scheme val="minor"/>
          </rPr>
          <t>======
ID#AAAApkVP-x0
Anu shree    (2023-02-06 09:22:58)
https://github.com/mosip/inji/issues/525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9" authorId="0" shapeId="0" xr:uid="{00000000-0006-0000-0A00-000001000000}">
      <text>
        <r>
          <rPr>
            <sz val="10"/>
            <color rgb="FF000000"/>
            <rFont val="Arial"/>
            <scheme val="minor"/>
          </rPr>
          <t>======
ID#AAAAorlnkbU
SANTHÔ 14    (2023-02-02 13:14:12)
https://github.com/mosip/inji/issues/518</t>
        </r>
      </text>
    </comment>
    <comment ref="C11" authorId="0" shapeId="0" xr:uid="{00000000-0006-0000-0A00-000002000000}">
      <text>
        <r>
          <rPr>
            <sz val="10"/>
            <color rgb="FF000000"/>
            <rFont val="Arial"/>
            <scheme val="minor"/>
          </rPr>
          <t>======
ID#AAAAorlnkbY
SANTHÔ 14    (2023-02-02 13:14:30)
https://github.com/mosip/inji/issues/520</t>
        </r>
      </text>
    </comment>
    <comment ref="C20" authorId="0" shapeId="0" xr:uid="{00000000-0006-0000-0A00-000003000000}">
      <text>
        <r>
          <rPr>
            <sz val="10"/>
            <color rgb="FF000000"/>
            <rFont val="Arial"/>
            <scheme val="minor"/>
          </rPr>
          <t>======
ID#AAAAorlnkbc
SANTHÔ 14    (2023-02-02 13:14:56)
https://github.com/mosip/inji/issues/516</t>
        </r>
      </text>
    </comment>
    <comment ref="C21" authorId="0" shapeId="0" xr:uid="{00000000-0006-0000-0A00-000004000000}">
      <text>
        <r>
          <rPr>
            <sz val="10"/>
            <color rgb="FF000000"/>
            <rFont val="Arial"/>
            <scheme val="minor"/>
          </rPr>
          <t>======
ID#AAAAorlnkbg
SANTHÔ 14    (2023-02-02 13:15:08)
https://github.com/mosip/inji/issues/518</t>
        </r>
      </text>
    </comment>
    <comment ref="C23" authorId="0" shapeId="0" xr:uid="{00000000-0006-0000-0A00-000005000000}">
      <text>
        <r>
          <rPr>
            <sz val="10"/>
            <color rgb="FF000000"/>
            <rFont val="Arial"/>
            <scheme val="minor"/>
          </rPr>
          <t>======
ID#AAAAorlnkbk
SANTHÔ 14    (2023-02-02 13:15:23)
https://github.com/mosip/inji/issues/520</t>
        </r>
      </text>
    </comment>
    <comment ref="C27" authorId="0" shapeId="0" xr:uid="{00000000-0006-0000-0A00-000006000000}">
      <text>
        <r>
          <rPr>
            <sz val="10"/>
            <color rgb="FF000000"/>
            <rFont val="Arial"/>
            <scheme val="minor"/>
          </rPr>
          <t>======
ID#AAAAorlnkbo
SANTHÔ 14    (2023-02-02 13:17:15)
https://github.com/mosip/inji/issues/518</t>
        </r>
      </text>
    </comment>
    <comment ref="C30" authorId="0" shapeId="0" xr:uid="{00000000-0006-0000-0A00-000007000000}">
      <text>
        <r>
          <rPr>
            <sz val="10"/>
            <color rgb="FF000000"/>
            <rFont val="Arial"/>
            <scheme val="minor"/>
          </rPr>
          <t>======
ID#AAAAorlnkbs
SANTHÔ 14    (2023-02-02 13:17:26)
https://github.com/mosip/inji/issues/524</t>
        </r>
      </text>
    </comment>
    <comment ref="C33" authorId="0" shapeId="0" xr:uid="{00000000-0006-0000-0A00-000008000000}">
      <text>
        <r>
          <rPr>
            <sz val="10"/>
            <color rgb="FF000000"/>
            <rFont val="Arial"/>
            <scheme val="minor"/>
          </rPr>
          <t>======
ID#AAAApG7SWaA
SANTHÔ 14    (2023-02-03 06:31:07)
https://github.com/mosip/inji/issues/530</t>
        </r>
      </text>
    </comment>
  </commentList>
</comments>
</file>

<file path=xl/sharedStrings.xml><?xml version="1.0" encoding="utf-8"?>
<sst xmlns="http://schemas.openxmlformats.org/spreadsheetml/2006/main" count="7147" uniqueCount="3478">
  <si>
    <t>Details</t>
  </si>
  <si>
    <t>Stories 
Tested</t>
  </si>
  <si>
    <t xml:space="preserve">Test Cases </t>
  </si>
  <si>
    <t>Stories and Test Results</t>
  </si>
  <si>
    <t>Devices Used For Testing</t>
  </si>
  <si>
    <t>Tested with below components on qa-base env</t>
  </si>
  <si>
    <t>Total</t>
  </si>
  <si>
    <t>With Stories</t>
  </si>
  <si>
    <t>w/o Stories</t>
  </si>
  <si>
    <t>Pass</t>
  </si>
  <si>
    <t>Fail</t>
  </si>
  <si>
    <t>Not tested</t>
  </si>
  <si>
    <t>Story</t>
  </si>
  <si>
    <t>Test Results</t>
  </si>
  <si>
    <t>Tab Honor X8 - Android version 12</t>
  </si>
  <si>
    <t>docker.io/mosipdev/alpine:latest</t>
  </si>
  <si>
    <t>Android Reg Client</t>
  </si>
  <si>
    <t>Tab Lenovo M9 - Android version 11</t>
  </si>
  <si>
    <t>docker.io/mosipdev/captcha-validation-service:develop</t>
  </si>
  <si>
    <t>docker.io/mosipdev/dsl-packetcreator:develop</t>
  </si>
  <si>
    <t>docker.io/mosipdev/minio-client-util:latest</t>
  </si>
  <si>
    <t>docker.io/mosipid/admin-service:1.2.1.1</t>
  </si>
  <si>
    <t>docker.io/mosipid/admin-ui:1.2.0.1</t>
  </si>
  <si>
    <t>docker.io/mosipid/artifactory-server:1.2.0.2</t>
  </si>
  <si>
    <t>docker.io/mosipid/artifactory-server:1.3.0-beta.1</t>
  </si>
  <si>
    <t>docker.io/mosipid/artifactory-server:1.4.1-ES</t>
  </si>
  <si>
    <t>docker.io/mosipid/biosdk-server:1.2.0.1</t>
  </si>
  <si>
    <t>docker.io/mosipid/commons-packet-service:1.2.0.3</t>
  </si>
  <si>
    <t>docker.io/mosipid/config-server:1.1.2</t>
  </si>
  <si>
    <t>UI Autmation Report</t>
  </si>
  <si>
    <t>Skipped</t>
  </si>
  <si>
    <t>docker.io/mosipid/consolidator-websub-service:1.2.0.1</t>
  </si>
  <si>
    <t>docker.io/mosipid/data-share-service:1.2.0.1</t>
  </si>
  <si>
    <t>docker.io/mosipid/digital-card-service:1.2.0.1</t>
  </si>
  <si>
    <t>docker.io/mosipid/dsl-orchestrator:1.2.0.1</t>
  </si>
  <si>
    <t>UI Automation Summary :</t>
  </si>
  <si>
    <t>docker.io/mosipid/dsl-packetcreator:1.2.0.1</t>
  </si>
  <si>
    <t>Test cases : 12 Passed : 9 Failed : 3 Skipped : 0</t>
  </si>
  <si>
    <t>docker.io/mosipid/esignet:1.4.1</t>
  </si>
  <si>
    <t>Test Rate : 100% With Pass Rate : 75%</t>
  </si>
  <si>
    <t>docker.io/mosipid/hotlist-service:1.2.1.1</t>
  </si>
  <si>
    <t>docker.io/mosipid/kernel-auditmanager-service:1.2.0.1</t>
  </si>
  <si>
    <t>docker.io/mosipid/kernel-auth-service:1.2.0.1</t>
  </si>
  <si>
    <t>docker.io/mosipid/kernel-idgenerator-service:1.2.0.1</t>
  </si>
  <si>
    <t>docker.io/mosipid/kernel-keymanager-service:1.2.1.0</t>
  </si>
  <si>
    <t>docker.io/mosipid/kernel-masterdata-service:1.2.1.1</t>
  </si>
  <si>
    <t>docker.io/mosipid/kernel-notification-service:1.2.0.1</t>
  </si>
  <si>
    <t>docker.io/mosipid/kernel-otpmanager-service:1.2.0.1</t>
  </si>
  <si>
    <t>docker.io/mosipid/kernel-pridgenerator-service:1.2.0.1</t>
  </si>
  <si>
    <t>docker.io/mosipid/kernel-ridgenerator-service:1.2.0.1</t>
  </si>
  <si>
    <t>docker.io/mosipid/kernel-syncdata-service:1.2.1.1</t>
  </si>
  <si>
    <t>docker.io/mosipid/keycloak-init:1.2.0.1</t>
  </si>
  <si>
    <t>docker.io/mosipid/keys-generator:1.2.0.1</t>
  </si>
  <si>
    <t>docker.io/mosipid/masterdata-loader:1.2.0.1</t>
  </si>
  <si>
    <t>docker.io/mosipid/mimoto:0.13.0</t>
  </si>
  <si>
    <t>docker.io/mosipid/mock-abis:1.2.0.1</t>
  </si>
  <si>
    <t>docker.io/mosipid/mock-identity-system:0.9.3</t>
  </si>
  <si>
    <t>docker.io/mosipid/mock-mv:1.2.0.1</t>
  </si>
  <si>
    <t>docker.io/mosipid/mock-relying-party-service:0.9.3</t>
  </si>
  <si>
    <t>docker.io/mosipid/mock-relying-party-ui:0.9.3</t>
  </si>
  <si>
    <t>docker.io/mosipid/mock-smtp:1.0.0</t>
  </si>
  <si>
    <t>docker.io/mosipid/mosip-file-server:1.2.0.1</t>
  </si>
  <si>
    <t>docker.io/mosipid/oidc-ui:1.4.1</t>
  </si>
  <si>
    <t>docker.io/mosipid/partner-management-service:1.2.2.1</t>
  </si>
  <si>
    <t>docker.io/mosipid/partner-onboarder:1.2.0.1</t>
  </si>
  <si>
    <t>docker.io/mosipid/pmp-revamp-ui:1.2.2.1</t>
  </si>
  <si>
    <t>docker.io/mosipid/policy-management-service:1.2.2.1</t>
  </si>
  <si>
    <t>docker.io/mosipid/postgres-init:1.2.0.1</t>
  </si>
  <si>
    <t>docker.io/mosipid/postgres-init:1.2.0.2</t>
  </si>
  <si>
    <t>docker.io/mosipid/pre-registration-application-service:1.2.0.1</t>
  </si>
  <si>
    <t>docker.io/mosipid/pre-registration-batchjob:1.2.0.1</t>
  </si>
  <si>
    <t>docker.io/mosipid/pre-registration-booking-service:1.2.0.1</t>
  </si>
  <si>
    <t>docker.io/mosipid/pre-registration-captcha-service:1.2.0.1</t>
  </si>
  <si>
    <t>docker.io/mosipid/pre-registration-datasync-service:1.2.0.1</t>
  </si>
  <si>
    <t>docker.io/mosipid/pre-registration-ui:1.2.0.1</t>
  </si>
  <si>
    <t>docker.io/mosipid/print:1.2.0.1</t>
  </si>
  <si>
    <t>docker.io/mosipid/registration-client:1.2.0.2</t>
  </si>
  <si>
    <t>docker.io/mosipid/registration-processor-common-camel-bridge:1.2.1.1</t>
  </si>
  <si>
    <t>docker.io/mosipid/registration-processor-dmz-packet-server:1.2.1.1</t>
  </si>
  <si>
    <t>docker.io/mosipid/registration-processor-notification-service:1.2.1.1</t>
  </si>
  <si>
    <t>docker.io/mosipid/registration-processor-registration-status-service:1.2.1.1</t>
  </si>
  <si>
    <t>docker.io/mosipid/registration-processor-registration-transaction-service:1.2.1.1</t>
  </si>
  <si>
    <t>docker.io/mosipid/registration-processor-reprocessor:1.2.1.1</t>
  </si>
  <si>
    <t>docker.io/mosipid/registration-processor-stage-group-1:1.2.1.1</t>
  </si>
  <si>
    <t>docker.io/mosipid/registration-processor-stage-group-2:1.2.1.1</t>
  </si>
  <si>
    <t>docker.io/mosipid/registration-processor-stage-group-3:1.2.1.1</t>
  </si>
  <si>
    <t>docker.io/mosipid/registration-processor-stage-group-4:1.2.1.1</t>
  </si>
  <si>
    <t>docker.io/mosipid/registration-processor-stage-group-5:1.2.1.1</t>
  </si>
  <si>
    <t>docker.io/mosipid/registration-processor-stage-group-6:1.2.1.1</t>
  </si>
  <si>
    <t>docker.io/mosipid/registration-processor-stage-group-7:1.2.1.1</t>
  </si>
  <si>
    <t>docker.io/mosipid/registration-processor-workflow-manager-service:1.2.1.1</t>
  </si>
  <si>
    <t>docker.io/mosipid/resident-service:1.2.1.1</t>
  </si>
  <si>
    <t>docker.io/mosipid/resident-ui:0.9.1</t>
  </si>
  <si>
    <t>docker.io/mosipid/softhsm:v2</t>
  </si>
  <si>
    <t>docker.io/mosipid/websub-service:1.2.0.1</t>
  </si>
  <si>
    <t>docker.io/mosipqa/activemq-artemis:1.1.5</t>
  </si>
  <si>
    <t>docker.io/mosipqa/authentication-internal-service:1.2.1.x-ver-claims</t>
  </si>
  <si>
    <t>docker.io/mosipqa/authentication-otp-service:1.2.1.x-ver-claims</t>
  </si>
  <si>
    <t>docker.io/mosipqa/authentication-service:1.2.1.x-ver-claims</t>
  </si>
  <si>
    <t>docker.io/mosipqa/credential-request-generator:1.2.3.x</t>
  </si>
  <si>
    <t>docker.io/mosipqa/credential-service:1.2.3.x</t>
  </si>
  <si>
    <t>docker.io/mosipqa/id-repository-identity-service:1.2.3.x</t>
  </si>
  <si>
    <t>docker.io/mosipqa/id-repository-vid-service:1.2.3.x</t>
  </si>
  <si>
    <t>docker.io/mosipqa/keycloak-init:1.2.0.1</t>
  </si>
  <si>
    <t>docker.io/mosipqa/keycloak-init:develop</t>
  </si>
  <si>
    <t>docker.io/mosipqa/mosip-artemis-keycloak:develop</t>
  </si>
  <si>
    <t>docker.io/mosipqa/self-registration-ui:0.0.1</t>
  </si>
  <si>
    <t>docker.io/mosipqa/self-registration:0.0.1</t>
  </si>
  <si>
    <t>mosipdev/apitest-esignet:develop</t>
  </si>
  <si>
    <t>mosipid/config-server:1.1.2</t>
  </si>
  <si>
    <t>mosipid/keycloak-init:1.2.0.1</t>
  </si>
  <si>
    <t>mosipid/masterdata-loader:1.2.0.1</t>
  </si>
  <si>
    <t>mosipid/softhsm:v2</t>
  </si>
  <si>
    <t>mosipqa/keycloak-init:1.2.0.1</t>
  </si>
  <si>
    <t>mosipqa/keycloak-init:develop</t>
  </si>
  <si>
    <t>Story ID</t>
  </si>
  <si>
    <t>Story Title</t>
  </si>
  <si>
    <t>TestCase_No</t>
  </si>
  <si>
    <t>Integration</t>
  </si>
  <si>
    <t>Feature</t>
  </si>
  <si>
    <t>Scenario</t>
  </si>
  <si>
    <t>Steps</t>
  </si>
  <si>
    <t>Expected Result</t>
  </si>
  <si>
    <t>Result</t>
  </si>
  <si>
    <t>Bug ID</t>
  </si>
  <si>
    <t>Comments</t>
  </si>
  <si>
    <t>RCF-186</t>
  </si>
  <si>
    <t>Feature: Once a packet is created and approved by Supervisor, a packet Sync should be performed before packet upload</t>
  </si>
  <si>
    <t>RCF-186_TC_01</t>
  </si>
  <si>
    <t>Sync/upload/Auto upload packet</t>
  </si>
  <si>
    <t>Sync packet automatically performed after authenticating the packet using "Authenticate" button.</t>
  </si>
  <si>
    <t>1. Create an application.
 2. Authenticate the packet.</t>
  </si>
  <si>
    <t>Packet should be auto sync and upload as per scheduled time</t>
  </si>
  <si>
    <t>N/A</t>
  </si>
  <si>
    <t>RCF-186_TC_02</t>
  </si>
  <si>
    <t>Sync should not fail</t>
  </si>
  <si>
    <t>Sync should not fail and the authenticated packet should be uploaded successfully.</t>
  </si>
  <si>
    <t>RCF-186_TC_03</t>
  </si>
  <si>
    <t>If Sync fails, packet should not be uploaded</t>
  </si>
  <si>
    <t>1. Create an application.
 2. Authenticate the packet.
 3. Click on upload packet</t>
  </si>
  <si>
    <t>If sync fails, the packet should not be uploaded and a message should be displayed as "The packet sync has failed, hence the packet upload cannot be done."</t>
  </si>
  <si>
    <t>RCF-186_TC_04</t>
  </si>
  <si>
    <t>After upload is succcessfull, UIN should be generated.</t>
  </si>
  <si>
    <t>1. Create an application.
 2. Approve the packet.
 3. Click on upload packet</t>
  </si>
  <si>
    <t>Sync should be successfully completed and uploaded, the UIN should be finally generated.</t>
  </si>
  <si>
    <t>RCF-186_TC_05</t>
  </si>
  <si>
    <t>Try sync and uploading the packet in offline mode.</t>
  </si>
  <si>
    <t>1. Create an application.
 2. Approve the packet.
 3. Try to upload the packet in offline mode.</t>
  </si>
  <si>
    <t>Packets should not be uploaded with machine is in offline mode.</t>
  </si>
  <si>
    <t>RCF-186_TC_06</t>
  </si>
  <si>
    <t>After packet is synced check in DB</t>
  </si>
  <si>
    <t>Synced packet status in regproc.registration_list table should move to sync in the table.</t>
  </si>
  <si>
    <r>
      <rPr>
        <u/>
        <sz val="11"/>
        <color rgb="FF1155CC"/>
        <rFont val="Calibri"/>
      </rPr>
      <t>https://mosip.atlassian.net/browse/RCF-385</t>
    </r>
  </si>
  <si>
    <t>RCF-185</t>
  </si>
  <si>
    <t>Feature: As an Operator, once I am done with filling the registration form, a packet should be created</t>
  </si>
  <si>
    <t>RCF-185_TC_01</t>
  </si>
  <si>
    <t>Packet creation</t>
  </si>
  <si>
    <t>1. Create an application in Android reg-client.
 2. Enter all the demographic details and the biometric details.</t>
  </si>
  <si>
    <t>The packet should be created successfully.</t>
  </si>
  <si>
    <t>RCF-185_TC_02</t>
  </si>
  <si>
    <t>Verify the data in the application</t>
  </si>
  <si>
    <t>1. Create an application in Android reg-client.
 2. Enter all the demographic details, documents and the biometric details.</t>
  </si>
  <si>
    <t>Verify the details in the preview screen to make sure that the data is not missing.</t>
  </si>
  <si>
    <t>RCF-185_TC_03</t>
  </si>
  <si>
    <t>Saved as a zip file in the device</t>
  </si>
  <si>
    <t>The packet should be saved in android in location /sdcard/Documents/PACKET_MANAGER_ACCOUNT</t>
  </si>
  <si>
    <t>RCF-185_TC_04</t>
  </si>
  <si>
    <t>zip file should be encrypted</t>
  </si>
  <si>
    <t>1. Create an application in Android reg-client.
 2. Enter all the demographic details and the biometric details.
 3. After the packet is saved, navigate to the location and try to extract the zip file.</t>
  </si>
  <si>
    <t>The zip file should be encrypted and should not be unzipped.</t>
  </si>
  <si>
    <t>RCF-185_TC_05</t>
  </si>
  <si>
    <t>Zip file size</t>
  </si>
  <si>
    <t>The zip file should not exceed the configured size.</t>
  </si>
  <si>
    <r>
      <rPr>
        <u/>
        <sz val="11"/>
        <color rgb="FF1155CC"/>
        <rFont val="Calibri"/>
      </rPr>
      <t>https://mosip.atlassian.net/browse/RCF-251</t>
    </r>
  </si>
  <si>
    <t>RCF-185_TC_06</t>
  </si>
  <si>
    <t>Check for data validation for all the fields</t>
  </si>
  <si>
    <t>1. Create an application in Android reg-client.
 2. At the demographic details, do not fill details in a mandatory field.</t>
  </si>
  <si>
    <t>When a mandatory field is empty the user should not be navigated to the next page.</t>
  </si>
  <si>
    <t>RCF-185_TC_07</t>
  </si>
  <si>
    <t>At Document upload page do not enter any details and try to continue</t>
  </si>
  <si>
    <t>1. Create an application in Android reg-client.
 2. At the document upload page do not enter any details and try to continue.</t>
  </si>
  <si>
    <t>Continue button should not enable.</t>
  </si>
  <si>
    <t>yes</t>
  </si>
  <si>
    <t>RCF-185_TC_08</t>
  </si>
  <si>
    <t>Try uploading biomrtrics with non approved devices</t>
  </si>
  <si>
    <t>1. Create an application in Android reg-client.
 2. At the biometric page try to use a device not authorized.</t>
  </si>
  <si>
    <t>The biometrics scan should fail.</t>
  </si>
  <si>
    <t>RCF-185_TC_09</t>
  </si>
  <si>
    <t>At biometric page do not enter any details and try to continue</t>
  </si>
  <si>
    <t>1. Create an application in Android reg-client.
 2. At the biometric page do not enter any details and try to continue.</t>
  </si>
  <si>
    <t>Continue button should not enable</t>
  </si>
  <si>
    <t>RCF-185_TC_10</t>
  </si>
  <si>
    <t>If wrong credentials are entered, the packet should not be deleted.</t>
  </si>
  <si>
    <t>1. Create an application in Android reg-client.
 2. Enter all the demographic details and the biometric details.
 3. Enter a wrong password in the authentication screen and check if the packet is not lost.</t>
  </si>
  <si>
    <t>The packet should not be lost when a wrong password is entered in the authentication screen.</t>
  </si>
  <si>
    <t>RCF-185_TC_11</t>
  </si>
  <si>
    <t>Operator enters wrong credentials initially, and then enters the correct credentials</t>
  </si>
  <si>
    <t>1. Create an application in Android reg-client.
 2. Enter all the demographic details and the biometric details.
 3. Enter a wrong password in the authentication screen and then enter the correct credentials.</t>
  </si>
  <si>
    <t>The packet should be successfully created and saved in the device.</t>
  </si>
  <si>
    <t>RCF-32</t>
  </si>
  <si>
    <t>Feature: As an Operator/Supervisor I should be able to log into the Registration Client using my username and password.</t>
  </si>
  <si>
    <t>RCF-32_TC_01</t>
  </si>
  <si>
    <t>Login into RCF</t>
  </si>
  <si>
    <t>Check MOSIP logo on the login screen.</t>
  </si>
  <si>
    <t>1. Launch Android reg-client application in the Android device.</t>
  </si>
  <si>
    <t>MOSIP logo should be displayed on the login screen of the application.</t>
  </si>
  <si>
    <t>RCF-32_TC_02</t>
  </si>
  <si>
    <t>Check HELP button on the top right of the page</t>
  </si>
  <si>
    <t>User should be able to see the HELP button on the top right of the page</t>
  </si>
  <si>
    <t>RCF-32_TC_03</t>
  </si>
  <si>
    <t>Check Welcome note</t>
  </si>
  <si>
    <t>welcome note "Welcome to Community Registration Client!" message should be displayed.</t>
  </si>
  <si>
    <t>RCF-32_TC_04</t>
  </si>
  <si>
    <t>Check login message</t>
  </si>
  <si>
    <t>"Please login to access all the features" message should be displayed and user is given an option to login.</t>
  </si>
  <si>
    <t>RCF-32_TC_05</t>
  </si>
  <si>
    <t>User should be able to choose the language.</t>
  </si>
  <si>
    <t>1. Launch Android reg-client application in the Android device.
 2. Click on the language dropdown option to change the language.</t>
  </si>
  <si>
    <t>The user should be able to change the language option with the dropdown.</t>
  </si>
  <si>
    <t>RCF-32_TC_06</t>
  </si>
  <si>
    <t>Based on the language selection the whole screen language should change</t>
  </si>
  <si>
    <t>1. Launch Android reg-client application in the Android device.
 2. Click on the language dropdown option to change the language.
 3. Select a different language.</t>
  </si>
  <si>
    <t>Based on the language selection the whole screen language will get changed</t>
  </si>
  <si>
    <r>
      <rPr>
        <u/>
        <sz val="11"/>
        <color rgb="FF1155CC"/>
        <rFont val="Calibri"/>
      </rPr>
      <t>https://mosip.atlassian.net/browse/RCF-846</t>
    </r>
  </si>
  <si>
    <t>RCF-32_TC_07</t>
  </si>
  <si>
    <t>User should be able to enter the User name and Click submit button</t>
  </si>
  <si>
    <t>1. Launch Android reg-client application in the Android device.
 2. Enter the user name.
 3. Click on "Next" button</t>
  </si>
  <si>
    <t>After clicking on next button, the user should be navigate to password page.</t>
  </si>
  <si>
    <t>RCF-32_TC_08</t>
  </si>
  <si>
    <t>Back button functionality</t>
  </si>
  <si>
    <t>1. Launch Android reg-client application in the Android device.
 2. Enter the user name.
 3. Click on "Next" button
 4. Click on "BACK" button</t>
  </si>
  <si>
    <t>After clicking on the back button, the user should be navigated to the previous screen.</t>
  </si>
  <si>
    <t>RCF-32_TC_09</t>
  </si>
  <si>
    <t>Back option in Android</t>
  </si>
  <si>
    <t>1. Launch Android reg-client application in the Android device.
 2. Enter the user name.
 3. Click on "Next" button
 4. Click on "BACK" option on the device to navigate to the previous screen.</t>
  </si>
  <si>
    <t>After clicking on the back option on the device, the user should be navigated to the previous screen.</t>
  </si>
  <si>
    <t>RCF-32_TC_10</t>
  </si>
  <si>
    <t>Enterting password</t>
  </si>
  <si>
    <t>1. Launch Android reg-client application in the Android device.
 2. Enter the user name.
 3. Click on "Next" button
 4. Enter password</t>
  </si>
  <si>
    <t>User should be able to enter password.</t>
  </si>
  <si>
    <t>RCF-32_TC_11</t>
  </si>
  <si>
    <t>Onboarding screen after login.</t>
  </si>
  <si>
    <t>1. Launch Android reg-client application in the Android device.
 2. Enter the user name.
 3. Click on "Next" button
 4. Enter password and click on "Login" button.</t>
  </si>
  <si>
    <t>User should be able to login into reg-client successfully.</t>
  </si>
  <si>
    <t>RCF-32_TC_12</t>
  </si>
  <si>
    <t>Login with default role in keycloadk</t>
  </si>
  <si>
    <t>1. Make sure that the user has default role.
 2. Login into Android reg-client.</t>
  </si>
  <si>
    <t>With default role, the user should be logged into reg-client and the home page should be displayed.</t>
  </si>
  <si>
    <t>RCF-32_TC_13</t>
  </si>
  <si>
    <t>Login without default role in keycloadk</t>
  </si>
  <si>
    <t>1. Make sure that the user does not have default role.
 2. Login into Android reg-client.</t>
  </si>
  <si>
    <t>With out default role, the user should be logged into reg-client and the operator onboarding page should be displayed.</t>
  </si>
  <si>
    <t>RCF-32_TC_14</t>
  </si>
  <si>
    <t>Login with non registered user</t>
  </si>
  <si>
    <t>1. Make sure that the user is not registered.
 2. Try to login into reg-client.</t>
  </si>
  <si>
    <t>Error message should be displayed as “User not found”</t>
  </si>
  <si>
    <t>RCF-32_TC_15</t>
  </si>
  <si>
    <t>Login with Password field empty</t>
  </si>
  <si>
    <t>1. Make sure that the password field is empty.
 2. Try to login into reg-client.</t>
  </si>
  <si>
    <t>Login button should be disabled</t>
  </si>
  <si>
    <t>RCF-32_TC_16</t>
  </si>
  <si>
    <t>User not mapped to the same zone</t>
  </si>
  <si>
    <t>1. Make sure that the entered user name not mapped to the same zone as machine.
 2. Try to login into reg-client.</t>
  </si>
  <si>
    <t>Login should fail if the user is not mapped to the same zone.</t>
  </si>
  <si>
    <t>RCF-32_TC_17</t>
  </si>
  <si>
    <t>User not mapped to the center</t>
  </si>
  <si>
    <t>1. Make sure that the entered user name not mapped to the center.
 2. Try to login into reg-client.</t>
  </si>
  <si>
    <t>Error message should be displayed as “Username not mapped to this center”.</t>
  </si>
  <si>
    <r>
      <rPr>
        <u/>
        <sz val="11"/>
        <color rgb="FF1155CC"/>
        <rFont val="Calibri"/>
      </rPr>
      <t>https://mosip.atlassian.net/browse/RCF-262</t>
    </r>
    <r>
      <rPr>
        <sz val="11"/>
        <rFont val="Calibri"/>
      </rPr>
      <t xml:space="preserve">
 https://mosip.atlassian.net/browse/RCF-178</t>
    </r>
  </si>
  <si>
    <t>RCF-32_TC_18</t>
  </si>
  <si>
    <t>Login with incorrect password</t>
  </si>
  <si>
    <t>1. Make sure that the password is incorrect.
 2. Try to login into reg-client.</t>
  </si>
  <si>
    <t>Error message should be displayed as “ Incorrect Password”.</t>
  </si>
  <si>
    <t>RCF-32_TC_19</t>
  </si>
  <si>
    <t>Length of user name more than 50 characters</t>
  </si>
  <si>
    <t>1. Make sure that the user name length is more than 50 characters.
 2. Try to login into reg-client.</t>
  </si>
  <si>
    <t>Error message should be displayed as “Length of Username should not be greater than 50”.</t>
  </si>
  <si>
    <t>RCF-32_TC_20</t>
  </si>
  <si>
    <t>Length of password more than 50 characters</t>
  </si>
  <si>
    <t>1. Make sure that the password length is more than 50 characters.
 2. Try to login into reg-client.</t>
  </si>
  <si>
    <t>Error message should be displayed as “Length of password should not be greater than 50”.</t>
  </si>
  <si>
    <r>
      <rPr>
        <u/>
        <sz val="11"/>
        <color rgb="FF1155CC"/>
        <rFont val="Calibri"/>
      </rPr>
      <t>https://mosip.atlassian.net/browse/RCF-182</t>
    </r>
  </si>
  <si>
    <t>RCF-32_TC_21</t>
  </si>
  <si>
    <t>Invalid Username</t>
  </si>
  <si>
    <t>1. Make sure that the user entered an invalid user name.
 2. Try to login into reg-client.</t>
  </si>
  <si>
    <t>Error message should be displayed as “Please enter a valid Username”.</t>
  </si>
  <si>
    <r>
      <rPr>
        <u/>
        <sz val="11"/>
        <color rgb="FF1155CC"/>
        <rFont val="Calibri"/>
      </rPr>
      <t>https://mosip.atlassian.net/browse/RCF-417</t>
    </r>
  </si>
  <si>
    <t>RCF-32_TC_22</t>
  </si>
  <si>
    <t>Trying with blocked user (is deleted check in the DB as 'true')</t>
  </si>
  <si>
    <t>1. Make sure that the user is a blocked user.
 2. Try to login into reg-client.</t>
  </si>
  <si>
    <t>Error message should be displayed as “ You are not authorized to perform registration”.</t>
  </si>
  <si>
    <r>
      <rPr>
        <u/>
        <sz val="11"/>
        <color rgb="FF1155CC"/>
        <rFont val="Calibri"/>
      </rPr>
      <t>https://mosip.atlassian.net/browse/RCF-235</t>
    </r>
  </si>
  <si>
    <t>RCF-32_TC_23</t>
  </si>
  <si>
    <t>Trying with user who is not onboarded</t>
  </si>
  <si>
    <t>1. Make sure that the user is not onboarded.
 2. Try to login into reg-client.</t>
  </si>
  <si>
    <t>Error message should be displayed as “You have not been onboarded to use this client”.</t>
  </si>
  <si>
    <r>
      <rPr>
        <u/>
        <sz val="11"/>
        <color rgb="FF1155CC"/>
        <rFont val="Calibri"/>
      </rPr>
      <t>https://mosip.atlassian.net/browse/RCF-183</t>
    </r>
  </si>
  <si>
    <t>RCF-32_TC_24</t>
  </si>
  <si>
    <t>User is not autorized - not giving the roles in keycloak.</t>
  </si>
  <si>
    <t>1. Make sure that the user is not authorized.
 2. Try to login into reg-client.</t>
  </si>
  <si>
    <t>Error message should be displayed as "You are not authorized to login”</t>
  </si>
  <si>
    <t>RCF-32_TC_25</t>
  </si>
  <si>
    <t>Device not onboarded</t>
  </si>
  <si>
    <t>1. Make sure that the device is not onboarded.
 2. Try to login into reg-client.</t>
  </si>
  <si>
    <t>Error message should be displayed as “Your device is not onboarded. Please contact administrator for the onboarding”</t>
  </si>
  <si>
    <r>
      <rPr>
        <u/>
        <sz val="11"/>
        <color rgb="FF1155CC"/>
        <rFont val="Calibri"/>
      </rPr>
      <t>https://mosip.atlassian.net/browse/RCF-183</t>
    </r>
  </si>
  <si>
    <t>RCF-32_TC_26</t>
  </si>
  <si>
    <t>Device onboarded but not activated</t>
  </si>
  <si>
    <t>1. Make sure that the device is onboarded but not activated.
 2. Try to login into reg-client.</t>
  </si>
  <si>
    <t>Error message should be displayed as “Your device is not activated. Please contact administrator to get the device activated”</t>
  </si>
  <si>
    <t>RCF-32_TC_27</t>
  </si>
  <si>
    <t>Try to login a new user(first time) with out network.</t>
  </si>
  <si>
    <t>1. Create a new user.
 2. Try to login into reg-client with out network</t>
  </si>
  <si>
    <t>As there is not network, the first time user should not be able to login.</t>
  </si>
  <si>
    <t>RCF-32_TC_28</t>
  </si>
  <si>
    <t>Login with old user with out network (which was already loggin in with network)</t>
  </si>
  <si>
    <t>1. Create a user, try to login when network is available.
 2. Make sure that the network is off and try to login again.</t>
  </si>
  <si>
    <t>When the user already login before the network goes off, then the same user will be able to login again</t>
  </si>
  <si>
    <t>RCF-32_TC_29</t>
  </si>
  <si>
    <t>User name and password fields are mandatory.</t>
  </si>
  <si>
    <t>1. Try to login into reg-client with out enteing the username or password.</t>
  </si>
  <si>
    <t>As username and password fields are mandatory, login option should not be enabled and user should be allowed to login.</t>
  </si>
  <si>
    <t>RCF-32_TC_30</t>
  </si>
  <si>
    <t>Try login with mobile phone and tablet.</t>
  </si>
  <si>
    <t>1. Check the application in mobile and on tablet.</t>
  </si>
  <si>
    <t>Login screen should be responsive both in Tablet and Smartphone.</t>
  </si>
  <si>
    <t>RCF-32_TC_31</t>
  </si>
  <si>
    <t>Try to login without enter password.</t>
  </si>
  <si>
    <t>1.Open reg-client application.
 2.Enter valid UN and click "Next" button.
 2.Enter PWD and click "Back" button.
 3.Again enter UN and without enter PWD try to login.</t>
  </si>
  <si>
    <t>User should not able to login without enter password.</t>
  </si>
  <si>
    <t>RCF-90</t>
  </si>
  <si>
    <t>Feature: As an Operator/Supervisor, when I launch Registration Client for the first time, auto Sync should be performed</t>
  </si>
  <si>
    <t>RCF-90_TC_01</t>
  </si>
  <si>
    <t>Add field values under existing dynamic fields.</t>
  </si>
  <si>
    <t>1. Login into AdminUI Add field values under existing dynamic fields.
 2. Go to Master Data and Dynamic field
 3.Add field values under existing dynamic fields.
 4. Activate the newly added field value
 5. Perform a Sync Dta and Verify in regclient</t>
  </si>
  <si>
    <t>Field value should be displayed in demographic details screen., every 15th min sync job will run</t>
  </si>
  <si>
    <t>RCF-90_TC_02</t>
  </si>
  <si>
    <t>Add field values and deactivate the same</t>
  </si>
  <si>
    <t>1. Login into AdminUIAdd field values under existing dynamic fields.
 2. Go to Master Data and Dynamic field
 3. Added new field values under existing dynamic fields.
 4. Deactivate the newly added field value
 5. Perform a Sync Dta and Verify in regclient</t>
  </si>
  <si>
    <t>Field value should not displayed in demographic details screen.</t>
  </si>
  <si>
    <t>RCF-90_TC_03</t>
  </si>
  <si>
    <t>Decreasing the "HTTP_API_READ_TIMEOUT" value to 100</t>
  </si>
  <si>
    <t>1.Perform initial launch and login into reg-client
 2.Change "mosip.registration.HTTP_API_READ_TIMEOUT=100" in registration-default.properties.
 3. Sync reg-client</t>
  </si>
  <si>
    <t>Sync should fail and machine stays offline.</t>
  </si>
  <si>
    <r>
      <rPr>
        <u/>
        <sz val="11"/>
        <color rgb="FF1155CC"/>
        <rFont val="Calibri"/>
      </rPr>
      <t>https://mosip.atlassian.net/browse/RCF-247</t>
    </r>
  </si>
  <si>
    <t>RCF-90_TC_04</t>
  </si>
  <si>
    <t>Decreasing the "HTTP_API_WRITE_TIMEOUT" value to 100</t>
  </si>
  <si>
    <t>1.Perform initial launch and login into reg-client
 2.Change "mosip.registration.HTTP_API_WRITE_TIMEOUT=100" in registration-default.properties.
 3. Sync reg-client</t>
  </si>
  <si>
    <r>
      <rPr>
        <u/>
        <sz val="11"/>
        <color rgb="FF1155CC"/>
        <rFont val="Calibri"/>
      </rPr>
      <t>https://mosip.atlassian.net/browse/RCF-247</t>
    </r>
  </si>
  <si>
    <t>RCF-90_TC_05</t>
  </si>
  <si>
    <t>Verify the response time of Full sync and sync</t>
  </si>
  <si>
    <t>1. Install Reg client from a particular environment.
 2. Login into Regclient application and Click on Sync button
 3.Verify the response time of Full sync and sync date and time added in logs.</t>
  </si>
  <si>
    <t>Full Sync should be successful and last sync date and time should be displayed.
 Last sync data and time should be captured in logs.</t>
  </si>
  <si>
    <t>RCF-90_TC_06</t>
  </si>
  <si>
    <t>Verify the response of sync button</t>
  </si>
  <si>
    <t>1. Install Reg client from a particular environment.
 2. Login into Regclient application.
 3. Full Sync completed.
 4. No changes added post full sync.
 5.Click on Sync button and verify the response time.</t>
  </si>
  <si>
    <t>Response time should be immediate/minimal.</t>
  </si>
  <si>
    <t>RCF-90_TC_07</t>
  </si>
  <si>
    <t>verify sync for valid p12 cert</t>
  </si>
  <si>
    <t>1. Install Regclient from a particular environmnet
 2.Login to Regclient application
 3.in job sync settings , do public key sync service</t>
  </si>
  <si>
    <t>Trust validations should get passed and biometric capture to get success</t>
  </si>
  <si>
    <t>RCF-90_TC_08</t>
  </si>
  <si>
    <t>verify sync for invalid p12 cert</t>
  </si>
  <si>
    <t>Trust validations should get failed and biometric capture to get failure</t>
  </si>
  <si>
    <t>RCF-90_TC_09</t>
  </si>
  <si>
    <t>1. Operator Login in to Reg.Client in online with Reg_Supervisor role.</t>
  </si>
  <si>
    <t>1. To check the absence of Registration Packet Upload Job in regclient Setting Page when the JOB is False under Table master.sync_job_def
 2. Update theupd_dtimes as current time under table Table master.sync_job_def
 3. Sync After Login to Regclient</t>
  </si>
  <si>
    <t>The User should not able to see the Registration Packet Upload Job under Sechdule Job Setting.</t>
  </si>
  <si>
    <t>RCF-90_TC_10</t>
  </si>
  <si>
    <t>1. Login in to Reg.Client in offline
 2. Applications/packets created and approved in EoD processes
 3. Select Application Upload task</t>
  </si>
  <si>
    <t>Verify Applications Upload when machine is offline.
 Select the Applications and click on Upload button</t>
  </si>
  <si>
    <t>Upload should fail with popup "No internet connection"</t>
  </si>
  <si>
    <t>RCF-72</t>
  </si>
  <si>
    <t>Feature: As an Operator, once I have started a new registration form, I should be asked for consent to share the Personally Identifiable Information (PII)</t>
  </si>
  <si>
    <t>RCF-90_TC_11</t>
  </si>
  <si>
    <t>Conset page</t>
  </si>
  <si>
    <t>Operator login and check for consent page</t>
  </si>
  <si>
    <t>1. Login into Reg-Client with role Default
 2.Select 'New Registration' task in Reg.Client, it will open language selection page.
 3. In Language window select languages requires and click on "Submit.</t>
  </si>
  <si>
    <t>User will be navigated to the Consent page.</t>
  </si>
  <si>
    <r>
      <rPr>
        <u/>
        <sz val="11"/>
        <color rgb="FF1155CC"/>
        <rFont val="Calibri"/>
      </rPr>
      <t>https://mosip.atlassian.net/browse/RCF-819</t>
    </r>
  </si>
  <si>
    <t>RCF-90_TC_12</t>
  </si>
  <si>
    <t>Operator login and check for consent page - enable and disable terms and conditions.</t>
  </si>
  <si>
    <t>1. User logged into RegClient
 2. Select 'New Registration' option and enter Consent page.
 3. Selecting Notification Language
 4. Enable and disable the terms and conditions</t>
  </si>
  <si>
    <t>User can check/uncheck the consent option</t>
  </si>
  <si>
    <t>RCF-90_TC_13</t>
  </si>
  <si>
    <t>Modify UI spec and check consent page</t>
  </si>
  <si>
    <t>1. Modify the UI Spec of an attribute&gt; modify the label for "id": "consent" by adding some additional text in Consent page.
 2. Publish the changes in master.ui_spec table for type : newProcess.
 3. Login to Reg-Client application&gt; select New Registration &gt; select both languages&gt; click on "SUBMIT".
 4. Observe the modified fields in the Consent page.</t>
  </si>
  <si>
    <t>The modified text should be displayed in the Consent page.</t>
  </si>
  <si>
    <t>RCF-90_TC_14</t>
  </si>
  <si>
    <t>1. User logged into RegClient.
 2. Select 'New Registration'
 3. In select language window select English and submit.
 4. In Consent screen.</t>
  </si>
  <si>
    <t>1. In Consent screen, select radio button to accept terms and condition.
 2. Select Notification Language and Continue</t>
  </si>
  <si>
    <t>1. Consent should display in English
 2. User should navigate to Demographic details screen</t>
  </si>
  <si>
    <t>RCF-90_TC_15</t>
  </si>
  <si>
    <t>1. User logged into RegClient.
 2. Select 'New Registration'
 3. In select language window select arabic and submit.
 4. In Consent screen.</t>
  </si>
  <si>
    <t>1. Consent should display in Arabic
 2. User should navigate to Demographic details screen
 3. Screen should be in RTL</t>
  </si>
  <si>
    <t>RCF-90_TC_16</t>
  </si>
  <si>
    <t>1. User logged into RegClient
 2. Select 'New Registration' option and enter Consent page.</t>
  </si>
  <si>
    <t>1. User logged into RegClient
 2. Select 'New Registration' option
 3. Select data entry lang(at lest 2 and also confirable)
 4. Click on Submit button without selecting Notification Language</t>
  </si>
  <si>
    <t>Submit button should not be clickable until user selects notification lang</t>
  </si>
  <si>
    <t>RCF-90_TC_17</t>
  </si>
  <si>
    <t>Modify consent template in Admin UI</t>
  </si>
  <si>
    <t>1.Login to admin ui and go to templates
 2. Modify consent template
 3. Login to Regclient and check consent text</t>
  </si>
  <si>
    <t>Modified text should come in Regclient</t>
  </si>
  <si>
    <t>RCF-143</t>
  </si>
  <si>
    <t>Feature: As an Operator, I should be able to enter the demographic details of the Resident during new registration</t>
  </si>
  <si>
    <t>RCF-143_TC_01</t>
  </si>
  <si>
    <t>Demographic datails</t>
  </si>
  <si>
    <t>1. Login into RegClient application
 2. Select 'New Registration' and select 1 languages and try to continue.</t>
  </si>
  <si>
    <t>1. Select only the default language and try to continue.</t>
  </si>
  <si>
    <t>User should notbe allow to navigate to next screen.</t>
  </si>
  <si>
    <t>RCF-143_TC_02</t>
  </si>
  <si>
    <t>1. Select 2 languages and try to continue.</t>
  </si>
  <si>
    <t>User should be allow to navigate to next screen.</t>
  </si>
  <si>
    <t>RCF-143_TC_03</t>
  </si>
  <si>
    <t>1. Login into RegClient application
 2. Select 'New Registration' and in Demographic details screen</t>
  </si>
  <si>
    <t>1. As per New Process UI Spec config, enter all mandatory field.
 2. Select Continue</t>
  </si>
  <si>
    <t>User should be allow to navigate to next screen</t>
  </si>
  <si>
    <t>RCF-143_TC_04</t>
  </si>
  <si>
    <t>1. Do not enter data in the mandatory field.
 2. Select Continue or on next screen tab</t>
  </si>
  <si>
    <t>Validation Error message should come.
 User should not allow to navigate to next screen</t>
  </si>
  <si>
    <t>RCF-143_TC_05</t>
  </si>
  <si>
    <t>1. Login inot reg-client.
 2. Enter DOB as today.
 3. Upload the documents and biometrics and try to upload the application.</t>
  </si>
  <si>
    <t>The user should be able to upload a packet with DOB as current date.</t>
  </si>
  <si>
    <t>RCF-143_TC_06</t>
  </si>
  <si>
    <t>1. Check the location heirarchy drop down for all the levels.</t>
  </si>
  <si>
    <t>The next drop down should popup depending on the previous level selection</t>
  </si>
  <si>
    <t>RCF-143_TC_07</t>
  </si>
  <si>
    <t>1. Do not enter data in the mandatory field.
 2. Click on back button on the device</t>
  </si>
  <si>
    <t>Should allow user to navigate to previous/Consent screen</t>
  </si>
  <si>
    <t>RCF-143_TC_08</t>
  </si>
  <si>
    <t>1. Do not enter data in the mandatory field.
 2. Click on previous/Consent screen</t>
  </si>
  <si>
    <t>RCF-143_TC_09</t>
  </si>
  <si>
    <t>1. Git &gt; env &gt; application.mz.properties.</t>
  </si>
  <si>
    <t>1. Make changes in "env/application-mz.properties", mosip.mandatory-languages to ara and mosip.optional-languages : eng.
 2. Restart services.
 3. Login into Reg-Client and verify the mandatory language.</t>
  </si>
  <si>
    <t>The Mandatory language should be as "Arabic" after the change is done., default screen should be in RTL</t>
  </si>
  <si>
    <t>RCF-143_TC_10</t>
  </si>
  <si>
    <t>Multilanguage support</t>
  </si>
  <si>
    <t>1.Swagger
 2. UI Spec Json file(That is generated after launching Reg-Client).
 3. Reg-Client.</t>
  </si>
  <si>
    <t>1. Modify the UI Spec of an attribute&gt; change "transliteration": false for Name field.
 2. Publish the changes in master.ui_spec table for type : newProcess.
 3. Login to Reg-Client application&gt; select New Registration &gt; select both languages&gt; click on "SUBMIT".
 4. Accept the conscent page and move to the demographic details page.
 5. While filling the application, verify the attributes that were changed.</t>
  </si>
  <si>
    <t>As the translation is set to false, the data when entered in the Name filed for a language should not be translated to the other languages.</t>
  </si>
  <si>
    <t>RCF-143_TC_11</t>
  </si>
  <si>
    <t>1. Modify the UI Spec of an attribute&gt; change "Required": true for Name field.
 2. Publish the changes in master.ui_spec table for type : updateProcess.
 3. Login to Reg-Client application&gt; select New Registration &gt; select both languages&gt; click on "SUBMIT".
 4. Accept the conscent page &gt; move to the demographic details page &gt; and to the Documentspage.
 5. At the document page, verify the attributes that were changed.</t>
  </si>
  <si>
    <t>As required is changed to true, it should be a mandatory field.</t>
  </si>
  <si>
    <t>RCF-143_TC_12</t>
  </si>
  <si>
    <t>Enter future date for DOB and continue</t>
  </si>
  <si>
    <t>Should not be allowed to enter future date for DOB</t>
  </si>
  <si>
    <t>RCF-143_TC_13</t>
  </si>
  <si>
    <t>Enter future date for "NIC" issue date and continue</t>
  </si>
  <si>
    <t>Should not be allowed to enter future date for "NIC" issue date</t>
  </si>
  <si>
    <t>RCF-143_TC_14</t>
  </si>
  <si>
    <t>1. Login to Regclient application and select ' New Reistration'</t>
  </si>
  <si>
    <t>1. In demographic screen enter DOB of infant(ie., &lt;5 years) and continue</t>
  </si>
  <si>
    <t>Infant packet validations should work and shouldnot be able to continue without introducer details</t>
  </si>
  <si>
    <t>RCF-143_TC_15</t>
  </si>
  <si>
    <t>1. In demographic screen enter DOB of infant/minor(ie., &gt; 17 years) and continue.
 2. In the document upload screen, verify the documents required.</t>
  </si>
  <si>
    <t>For Infant and minor application the POR (proof of relation) should be mandatory.</t>
  </si>
  <si>
    <t>RCF-143_TC_16</t>
  </si>
  <si>
    <t>Verifying the applicanttype.mvel file for Documents required for NonResident , gender as MALE and age as Child</t>
  </si>
  <si>
    <t>1. Login into Androir reg-client
 2. Create an application according to the scenario.
 3. Check the document upload page.</t>
  </si>
  <si>
    <t>The documents that are requested should be Address proof, Relationship proof, DOB Proof and Proof of identity.
 Verify the documents for the return code 001 in valid_document. The details of the doc can be observed in master.doc_category table.</t>
  </si>
  <si>
    <t>RCF-143_TC_17</t>
  </si>
  <si>
    <t>Verifying the applicanttype.mvel file for Documents required for NonResident , gender as MALE and age as Adult</t>
  </si>
  <si>
    <t>The documents that are requested should be "Address proof, DOB Proof and Proof of identity".
 Verify the documents for the return code 002 in valid_document. The details of the doc can be observed in master.doc_category table.</t>
  </si>
  <si>
    <t>RCF-143_TC_18</t>
  </si>
  <si>
    <t>Verifying the applicanttype.mvel file for Documents required for Resident , gender as MALE and age as Child</t>
  </si>
  <si>
    <t>The application should be completed successfully and the documents that are requested should be Address proof, Relationship proof, DOB Proof and Proof of identity.
 Verify the documents for the return code 003 in valid_document. The details of the doc can be observed in master.doc_category table.</t>
  </si>
  <si>
    <t>RCF-143_TC_19</t>
  </si>
  <si>
    <t>Verifying the applicanttype.mvel file for Documents required for Resident , gender as MALE and age as Adult</t>
  </si>
  <si>
    <t>The documents that are requested should be "Address proof, DOB Proof and Proof of identity".
 Verify the documents for the return code 004 in valid_document. The details of the doc can be observed in master.doc_category table.</t>
  </si>
  <si>
    <t>RCF-143_TC_20</t>
  </si>
  <si>
    <t>Verifying the applicanttype.mvel file for Documents required for NonResident , gender as FEMALE and age as Child</t>
  </si>
  <si>
    <t>The documents that are requested should be Address proof, Relationship proof, DOB Proof and Proof of identity.
 Verify the documents for the return code 005 in valid_document. The details of the doc can be observed in master.doc_category table.</t>
  </si>
  <si>
    <t>RCF-143_TC_21</t>
  </si>
  <si>
    <t>Verifying the applicanttype.mvel file for Documents required for NonResident , gender as FEMALE and age as Adult</t>
  </si>
  <si>
    <t>The documents that are requested should be "Address proof, DOB Proof and Proof of identity".
 Verify the documents for the return code 006 in valid_document. The details of the doc can be observed in master.doc_category table.</t>
  </si>
  <si>
    <t>RCF-143_TC_22</t>
  </si>
  <si>
    <t>Verifying the applicanttype.mvel file for Documents required for Resident , gender as FEMALE and age as Child</t>
  </si>
  <si>
    <t>The documents that are requested should be Address proof, Relationship proof, DOB Proof and Proof of identity.
 Verify the documents for the return code 007 in valid_document. The details of the doc can be observed in master.doc_category table.</t>
  </si>
  <si>
    <t>RCF-143_TC_23</t>
  </si>
  <si>
    <t>Verifying the applicanttype.mvel file for Documents required for Resident , gender as FEMALE and age as Adult</t>
  </si>
  <si>
    <t>The documents that are requested should be "Address proof, DOB Proof and Proof of identity".
 Verify the documents for the return code 008 in valid_document. The details of the doc can be observed in master.doc_category table.</t>
  </si>
  <si>
    <t>RCF-143_TC_24</t>
  </si>
  <si>
    <t>Verifying the applicanttype.mvel file for Documents required for NonResident , gender as Others and age as Child</t>
  </si>
  <si>
    <t>RCF-143_TC_25</t>
  </si>
  <si>
    <t>Verifying the applicanttype.mvel file for Documents required for NonResident , gender as Others and age as Adult</t>
  </si>
  <si>
    <t>RCF-143_TC_26</t>
  </si>
  <si>
    <t>Verifying the applicanttype.mvel file for Documents required for Resident , gender as Others and age as Child</t>
  </si>
  <si>
    <t>RCF-143_TC_27</t>
  </si>
  <si>
    <t>Verifying the applicanttype.mvel file for Documents required for Resident , gender as Others and age as Adult</t>
  </si>
  <si>
    <t>RCF-143_TC_28</t>
  </si>
  <si>
    <t>Verify demographic details page display in RTL view.</t>
  </si>
  <si>
    <t>1. Select Arabic and login into Android reg-client
 2. Create an application according to the scenario.
 3. Check the demographic/document upload page.</t>
  </si>
  <si>
    <t>Both demographic/ document upload page should be display in RTL view.</t>
  </si>
  <si>
    <r>
      <rPr>
        <u/>
        <sz val="11"/>
        <color rgb="FF1155CC"/>
        <rFont val="Calibri"/>
      </rPr>
      <t>https://mosip.atlassian.net/browse/RCF-501</t>
    </r>
  </si>
  <si>
    <t>RCF-143_TC_29</t>
  </si>
  <si>
    <t>Verify location details display in choosen demographic language.</t>
  </si>
  <si>
    <t>1. Login into Androir reg-client
 2. Create an application according to the scenario.
 3.Choose demgraphic entry language.
 4.Fill location details in demographic page.</t>
  </si>
  <si>
    <t>Demographic page choosen location details should be display in choosen language.</t>
  </si>
  <si>
    <t>RCF-143_TC_30</t>
  </si>
  <si>
    <t>Verify the response of gender dropdown and application after changing the exsisting age.</t>
  </si>
  <si>
    <t>1. Login into Androir reg-client
 2. Create an application according to the scenario.
 3.Choose demgraphic entry language.
 4.Fill demographic details in demographic page.
 5.Navigate to consent page.
 6.Again return to demographic page and change the existing age.</t>
  </si>
  <si>
    <t>Gender dropdown and demographic page should be working fine after changing the age.</t>
  </si>
  <si>
    <t>RCF-143_TC_31</t>
  </si>
  <si>
    <t>Verify the response of gender dropdown and application after choosen 3 language.</t>
  </si>
  <si>
    <t>1.Login to ARC application and try to update UIN.
 2.Choose 3 demographic and notification language.
 3.Enter UIN and choose gender attribute.
 4.Accept consent and continue to demographic page.</t>
  </si>
  <si>
    <t>Field should be response in demographic screen with 3 languages.</t>
  </si>
  <si>
    <t>RCF-143_TC_32</t>
  </si>
  <si>
    <t>Try to enter random age manually in DOB field.</t>
  </si>
  <si>
    <t>1.Login to ARC application and try to create new packet.
 2.Select demographic and notification language.
 3.Accept consent and fill demographic details.
 4.Manually enter random age like 200, 1200 in DOB field.</t>
  </si>
  <si>
    <t>Operator should be got appropriate validation message while entered random age/-ve age/Demimal values manually in DOB field.</t>
  </si>
  <si>
    <r>
      <rPr>
        <u/>
        <sz val="11"/>
        <color rgb="FF1155CC"/>
        <rFont val="Calibri"/>
      </rPr>
      <t>https://mosip.atlassian.net/browse/RCF-815</t>
    </r>
  </si>
  <si>
    <t>RCF-143_TC_33</t>
  </si>
  <si>
    <t>Verify textbox response in demographic screen.</t>
  </si>
  <si>
    <t>1.Login to ARC application with valid UN and PWD.
 2.Try to create new packet.
 3.Choose demographic and notification language.
 4.Accept consent and navigate to demographic screen.
 5.Fill demographic details.</t>
  </si>
  <si>
    <t>Textbox keyboard should be response as expected.</t>
  </si>
  <si>
    <r>
      <rPr>
        <u/>
        <sz val="11"/>
        <color rgb="FF1155CC"/>
        <rFont val="Calibri"/>
      </rPr>
      <t>https://mosip.atlassian.net/browse/RCF-818</t>
    </r>
  </si>
  <si>
    <t>RCF-144</t>
  </si>
  <si>
    <t>RCF-144_TC_01</t>
  </si>
  <si>
    <t>Documnet upload</t>
  </si>
  <si>
    <t>Rotate uploaded document</t>
  </si>
  <si>
    <t>1. Login to Regclient
 2. Select new Registartion and fill
 3. In document upload page, click on capture
 4.After successful capture, try to rotate the doucment</t>
  </si>
  <si>
    <t>Should be able to rotate captured document</t>
  </si>
  <si>
    <t>RCF-144_TC_02</t>
  </si>
  <si>
    <t>Save uploaded document</t>
  </si>
  <si>
    <t>1. Login to Regclient
 2. Select new Registartion and fill
 3. In document upload page, click on capture
 4.After successful capture click on Save.</t>
  </si>
  <si>
    <t>Should save captured document.
 View icon (eye) and Remove icon (cross mark), should be appear after save, beside document name in documents upload screen.</t>
  </si>
  <si>
    <t>RCF-144_TC_03</t>
  </si>
  <si>
    <t>crop the uploaded document</t>
  </si>
  <si>
    <t>1. Login into RegClient application &gt; Select 'New Registration' and fill
 2. In document upload page click on capture.
 3.After capture click on Crop option.
 4. Select the section to crop.
 5. Click on save option</t>
  </si>
  <si>
    <t>Should allow user to crop the captured image and save the cropped image.</t>
  </si>
  <si>
    <t>RCF-144_TC_04</t>
  </si>
  <si>
    <t>Delete uploaded document</t>
  </si>
  <si>
    <t>1. Login into RegClient application &gt;
 2. In document upload page click on capture.
 3.After successful capture, click on the delete option</t>
  </si>
  <si>
    <t>Document should be deleted, without any error message</t>
  </si>
  <si>
    <t>RCF-144_TC_05</t>
  </si>
  <si>
    <t>Preview uploaded document</t>
  </si>
  <si>
    <t>1. Login into RegClient application &gt; Select 'New Registration' and fill
 2. In document upload page click on capture.
 3.After successful capture, click on the "Preview" option.</t>
  </si>
  <si>
    <t>Should allow user to preview the captured document.</t>
  </si>
  <si>
    <t>RCF-144_TC_06</t>
  </si>
  <si>
    <t>Continue to next page without uploading mandatory documents</t>
  </si>
  <si>
    <t>1. Login into RegClient application &gt; Select 'New Registration' and fill
 2. In document upload page.
 3. Select mandatory document from dropdown
 4. click on Continue</t>
  </si>
  <si>
    <t>Should give validation message.
 Should not allow user to navigate to next screen</t>
  </si>
  <si>
    <t>RCF-144_TC_07</t>
  </si>
  <si>
    <t>Upload document without selecting document from dropdown</t>
  </si>
  <si>
    <t>1. Login into RegClient application &gt; Select 'New Registration' and fill
 2. In document upload page.
 3.Without selecting document from dropdown.
 4. click on Scan</t>
  </si>
  <si>
    <t>Should give validation message. (Please select document)</t>
  </si>
  <si>
    <t>RCF-144_TC_08</t>
  </si>
  <si>
    <t>Upload multiple pages</t>
  </si>
  <si>
    <t>1. Login into RegClient application &gt; Select 'New Registration' and fill
 2. In document upload page.
 3.scan and upload multiple pages for single document by clicking on keep scanning
 4. click on continue</t>
  </si>
  <si>
    <t>Should be able to upload multiple pages for a document</t>
  </si>
  <si>
    <t>RCF-144_TC_09</t>
  </si>
  <si>
    <t>Delete single page from multiple pages</t>
  </si>
  <si>
    <t>1. Login into RegClient application &gt; Select 'New Registration' and fill
 2. In document upload page.
 3.scan and upload multiple pages for single document
 4. delete one page from multiple pages
 click on continue</t>
  </si>
  <si>
    <t>Should be able to deleet single page from multiple pages</t>
  </si>
  <si>
    <t>RCF-144_TC_10</t>
  </si>
  <si>
    <t>RTL view for arabic login</t>
  </si>
  <si>
    <t>1. Login to Regclient
 2. Select new Registartion and fill
 3. In document upload page, click on scan
 4.Click on capture</t>
  </si>
  <si>
    <t>Document should be captured without errors for RTL(ara) as well</t>
  </si>
  <si>
    <t>RCF-144_TC_11</t>
  </si>
  <si>
    <t>Proof of document for infant/minor packet</t>
  </si>
  <si>
    <t>1. Login to Regclient
 2. Select new Registartion and fill infant/minor packet
 3. In document upload page,select POR(proof of Relation) click on scan
 4.Click on capture</t>
  </si>
  <si>
    <t>Should be allowed to capture and continue</t>
  </si>
  <si>
    <t>RCF-144_TC_12</t>
  </si>
  <si>
    <t>Verify accept and reject of document type dropdown.</t>
  </si>
  <si>
    <t>1. Login to Regclient
 2. Select new Registartion and fill
 3. In document upload page.
 4.Select document type</t>
  </si>
  <si>
    <t>Accept and reject of document type should be working as expected.</t>
  </si>
  <si>
    <t>RCF-144_TC_13</t>
  </si>
  <si>
    <t>Press back arrow from camera screen while uploading document.</t>
  </si>
  <si>
    <t>1.Login with valid credentials
 2.Select new registration.
 3.Select demographic language and accept consent.
 4.Fill demographic details and navigate to document upload page.
 5.Choose document and press scan button.
 6.In camera screen press back arrow.</t>
  </si>
  <si>
    <t>User should be return to document upload screen while press back arrow in camera screen.</t>
  </si>
  <si>
    <t>RCF-144_TC_14</t>
  </si>
  <si>
    <t>Check entered Reference ID reflecting in preview and acknowledgement page or not.</t>
  </si>
  <si>
    <t>1.Login to ARC application and try to create new packet.
 2.Fill demographic and upload documents with reference ID.
 3.Capture biometrics and navigate to preview page.</t>
  </si>
  <si>
    <t>Reference ID should reflect in Preview and acknowledgement page.</t>
  </si>
  <si>
    <t>RCF-145</t>
  </si>
  <si>
    <t>Feature: As an Operator, I should be able to capture the biometric data of the Resident during new registration</t>
  </si>
  <si>
    <t>RCF-144_TC_15</t>
  </si>
  <si>
    <t>Biometric data</t>
  </si>
  <si>
    <t>Capture biometric in Biometric details screen</t>
  </si>
  <si>
    <t>1. Login into RegClient application &gt; Select 'New Registration' and fill form
 2. In Biometrics details screen capture all modalities</t>
  </si>
  <si>
    <t>Should allow user to capture biometrics without error</t>
  </si>
  <si>
    <t>RCF-144_TC_16</t>
  </si>
  <si>
    <t>capture fingerprints with exception</t>
  </si>
  <si>
    <t>1. Login into RegClient application &gt; Select 'New Registration' and fill form
 2. In Biometrics details screen, mark finger (Ex. left thumb) as exceptions. Click on Scan</t>
  </si>
  <si>
    <t>Should allow user to capture</t>
  </si>
  <si>
    <t>RCF-144_TC_17</t>
  </si>
  <si>
    <t>capture iris with exception</t>
  </si>
  <si>
    <t>1. Login into RegClient application &gt; Select 'New Registration' and fill form
 2. In Biometrics details screen, mark Iris (Ex. Right Iris) as exceptions. Click on Scan</t>
  </si>
  <si>
    <t>Should allow user to capture left iris.
 Should display captured left iris, along with exception mark on right iris.
 Exception face option should display in left side panel</t>
  </si>
  <si>
    <t>RCF-144_TC_18</t>
  </si>
  <si>
    <t>Continue without capturing biometrics</t>
  </si>
  <si>
    <t>1. Login into RegClient application &gt; Select 'New Registration' and fill form
 2. In Biometrics details screen
 3.Without selecting Iris/FP/face modality, select Continue</t>
  </si>
  <si>
    <t>Should not allow user to navigate to next screen</t>
  </si>
  <si>
    <t>RCF-144_TC_19</t>
  </si>
  <si>
    <t>Navigate to back screen after biometrics capture</t>
  </si>
  <si>
    <t>1. Login into RegClient application &gt; Select 'New Registration' and fill form
 2. In Biometrics details screen, capture all biometric modalities.
 3.Navigate to previous screen</t>
  </si>
  <si>
    <t>Should allow user to navigate to previous screen.
 Captured data should be present.</t>
  </si>
  <si>
    <t>RCF-144_TC_20</t>
  </si>
  <si>
    <t>capture Biometrics for infant</t>
  </si>
  <si>
    <t>1. Registration_New Flow.
 2. Demographic details screen age &lt; 5
 3. Introducer/Guardian details captured(biometrics atleast one modality).
 4.Verify biometric taken for Infant applicant.</t>
  </si>
  <si>
    <t>For Infant, only Face should be captured.</t>
  </si>
  <si>
    <t>RCF-144_TC_21</t>
  </si>
  <si>
    <t>Capture biometrics for Minor all modalities with introducer</t>
  </si>
  <si>
    <t>1. Registration_New Flow.
 2. Demographic details screen age &gt;5 &lt;18
 3. Introducer/Guardian details captured(biometrics atleast one modality) and all modalities for minor packet
 4.Verify biometric taken for minor applicant.</t>
  </si>
  <si>
    <t>For Minor, all modalities should be taken along with introducer biometrics(anyone modlity)</t>
  </si>
  <si>
    <t>RCF-144_TC_22</t>
  </si>
  <si>
    <t>Modify the UI Spec of an attribute&gt; change "required" to false for bioAttributes</t>
  </si>
  <si>
    <t>1. Modify the UI Spec of an attribute&gt; change "required" to false for bioAttributes.
 2. Publish the changes in master.ui_spec table for type : newProcess.
 3. Login to Reg-Client application&gt; select New Registration &gt; select both languages&gt; click on "SUBMIT".
 4. Accept the conscent page &gt; move to the demographic details page &gt; and to the Documentspage &gt; At Biometric page.
 5. Verify the attributes that were changed.</t>
  </si>
  <si>
    <t>As input required is set to true the bioAttributes field, it should allow input for the bioAttributes.</t>
  </si>
  <si>
    <t>RCF-144_TC_23</t>
  </si>
  <si>
    <t>1. Modify the UI Spec of an attribute&gt; change "conditionalBioAttributes": [{"ageGroup": "INFANT","process": "ALL","validationExpr": "face","bioAttributes": ["face"]}]
 for individualBiometrics in casae of infants.
 2. Publish the changes in master.ui_spec table for type : updateProcess.
 3. Login to Reg-Client application&gt; select New Registration &gt; select both languages&gt; click on "SUBMIT".
 4. Accept the conscent page &gt; move to the demographic details page.
 5. At the demographic details page, give age as infant.</t>
  </si>
  <si>
    <t>Face only should be displayed in biometric page for individual biometrics in case the resident is an infant.</t>
  </si>
  <si>
    <t>RCF-144_TC_24</t>
  </si>
  <si>
    <t>Specify type of exception for exception packets</t>
  </si>
  <si>
    <t>1. Login to Regclient
 2. New Registration and fill demo details
 3. In biometric screen, capture modalities with excpetion
 4. Specify type of excpetion</t>
  </si>
  <si>
    <t>Operator should be able to specify type of excpetion (temporary/permanent) and can give comments also</t>
  </si>
  <si>
    <t>RCF-144_TC_25</t>
  </si>
  <si>
    <t>Try to continue without capturing all modalities</t>
  </si>
  <si>
    <t>1. Login to Regclient
 2. New Registration and fill demo details
 3. In biometric screen, capture only few modalities and continue</t>
  </si>
  <si>
    <t>Operator should not be abe to continue without capturing all modalitiees,ie., until all modalities are captures continue button shouldnit get enabled</t>
  </si>
  <si>
    <t>RCF-144_TC_26</t>
  </si>
  <si>
    <t>Check for percentage of clarity for each capture</t>
  </si>
  <si>
    <t>1. Login to Regclient
 2. New Registration and fill demo details
 3. In biometric screen,capture modalities</t>
  </si>
  <si>
    <t>Percentage of clarity for each capture to be dispalyed on screen ,
 no of attempts, threshold for capture should be configurable</t>
  </si>
  <si>
    <t>RCF-144_TC_27</t>
  </si>
  <si>
    <t>No. of attempts after capturing biometrics</t>
  </si>
  <si>
    <t>No. of attempts should display in logged language.</t>
  </si>
  <si>
    <r>
      <rPr>
        <u/>
        <sz val="11"/>
        <color rgb="FF1155CC"/>
        <rFont val="Calibri"/>
      </rPr>
      <t>https://mosip.atlassian.net/browse/RCF-500</t>
    </r>
  </si>
  <si>
    <t>RCF-144_TC_28</t>
  </si>
  <si>
    <t>Verify text cursor properly aligned with text in comment section.</t>
  </si>
  <si>
    <t>1. Login to Regclient
 2. New Registration and fill demo details
 3. In biometric screen,capture modalities.
 4.Add comments in comment section.</t>
  </si>
  <si>
    <t>Text cursor should be properly alligned with text.</t>
  </si>
  <si>
    <t>RCF-144_TC_29</t>
  </si>
  <si>
    <t>Verify exception fingers cross marked or not in capture popup.</t>
  </si>
  <si>
    <t>1.Login with valid credentials
 2.Select new registration.
 3.Select demographic language and accept consent.
 4.Fill demographic details and upload documents.
 5.In biometrics capture both Iris and slap/thumb exception.
 6.Now check the capture popup.</t>
  </si>
  <si>
    <t>Exception fingers should cross marked in biometrics capture popup like iris biometrics.</t>
  </si>
  <si>
    <r>
      <rPr>
        <u/>
        <sz val="11"/>
        <color rgb="FF1155CC"/>
        <rFont val="Calibri"/>
      </rPr>
      <t>https://mosip.atlassian.net/browse/RCF-767</t>
    </r>
  </si>
  <si>
    <t>RCF-144_TC_30</t>
  </si>
  <si>
    <t>Verify threshold quality "%" color</t>
  </si>
  <si>
    <t>1.Start new regstration
 2.Provide demographic, document
 3.Capture biometrics with less quality than the threshold</t>
  </si>
  <si>
    <t>Observed quality "%" in red color</t>
  </si>
  <si>
    <r>
      <rPr>
        <u/>
        <sz val="11"/>
        <color rgb="FF1155CC"/>
        <rFont val="Calibri"/>
      </rPr>
      <t>https://mosip.atlassian.net/browse/RCF-824</t>
    </r>
  </si>
  <si>
    <t>RCF-144_TC_31</t>
  </si>
  <si>
    <t>Verify Menu button in biometrics screen after choosen 3 demographic language.</t>
  </si>
  <si>
    <t>1.Login to ARC application and try to create new packet.
 2.Choose Eng, Kan and Tam language for demographic.
 3.Fill demographic details and upload documents.
 4.Navigate to biometrics page and select any biometrics.</t>
  </si>
  <si>
    <t>“Menu” button should be visible in screen after choosen mentioned language.</t>
  </si>
  <si>
    <r>
      <rPr>
        <u/>
        <sz val="11"/>
        <color rgb="FF1155CC"/>
        <rFont val="Calibri"/>
      </rPr>
      <t>https://mosip.atlassian.net/browse/RCF-830</t>
    </r>
  </si>
  <si>
    <t>RCF-144_TC_32</t>
  </si>
  <si>
    <t>Click outside of the zooming exception page.</t>
  </si>
  <si>
    <t>1.Start new registration
 2.Accept consent, Enter Demographic details, Upload documents
 3.At biometric page select finger biometric option
 4.Select Mark Exception, Click on Zoom button
 5.Select fingers for exception
 6.Click on outside of the exception page</t>
  </si>
  <si>
    <t>Exception page should be closed</t>
  </si>
  <si>
    <r>
      <rPr>
        <u/>
        <sz val="11"/>
        <color rgb="FF1155CC"/>
        <rFont val="Calibri"/>
      </rPr>
      <t>https://mosip.atlassian.net/browse/RCF-832</t>
    </r>
  </si>
  <si>
    <t>RCF-146</t>
  </si>
  <si>
    <t>Feature: As an Operator, I should be able to view the preview page that contains the details I captured during the registration process.</t>
  </si>
  <si>
    <t>RCF-146_TC_01</t>
  </si>
  <si>
    <t>Preview screen</t>
  </si>
  <si>
    <t>Verify Preview screen for Adult packet</t>
  </si>
  <si>
    <t>1. Login to regclient
 2. Create Adult packet
 3. verify Preview page for applicant details</t>
  </si>
  <si>
    <t>Preview page should have AID,with date/time all demographic data, applicant biometrics and documents uploaded</t>
  </si>
  <si>
    <t>RCF-146_TC_02</t>
  </si>
  <si>
    <t>Verify Preview screen for infant/minor packet</t>
  </si>
  <si>
    <t>1. Login to regclient
 2. Create infant packet
 3. verify Preview page for applicant &amp; introducer details</t>
  </si>
  <si>
    <t>Preview page should have AID, with date/time all demographic data, applicant biometrics and introducer biometrics and documents uploaded</t>
  </si>
  <si>
    <t>RCF-146_TC_03</t>
  </si>
  <si>
    <t>F</t>
  </si>
  <si>
    <t>Verify preview screen for exception packet</t>
  </si>
  <si>
    <t>1. Login to regclient
 2. Create exception packet &amp; authenticate
 3. verify preview page for applicant</t>
  </si>
  <si>
    <t>Preview page Should display application ID with date/time and all demographic details, document, biometric details icons with exception</t>
  </si>
  <si>
    <r>
      <rPr>
        <u/>
        <sz val="11"/>
        <color rgb="FF1155CC"/>
        <rFont val="Calibri"/>
      </rPr>
      <t>https://mosip.atlassian.net/browse/RCF-768</t>
    </r>
  </si>
  <si>
    <t>RCF-146_TC_04</t>
  </si>
  <si>
    <t>Try to edit/update data in preview screen</t>
  </si>
  <si>
    <t>1. Captured Consent, Demographic details, Document and all Biometrics modalities.
 2. User navigated to Preview screen
 3. Try to editing/update data in preview screen</t>
  </si>
  <si>
    <t>Should allow user to edit any details in preview screen. user to navigate to previous screens to edit/update data.</t>
  </si>
  <si>
    <t>RCF-146_TC_05</t>
  </si>
  <si>
    <t>1. User logged into RegClient.
 2. Select 'New Registration'
 3. In select languages and submit.</t>
  </si>
  <si>
    <t>1. Consent should display in English
 2.All the setails enterted to be in english
 3.Preview page should come Data entry languages</t>
  </si>
  <si>
    <t>RCF-147</t>
  </si>
  <si>
    <t>Feature: As an Operator, I should be able to authenticate myself before packet upload once I have reviewed the preview of the filled registration form</t>
  </si>
  <si>
    <t>Authentication screen</t>
  </si>
  <si>
    <t>Verify user navigation to authentication screen</t>
  </si>
  <si>
    <t>1. Login into RegClient and Select 'New Registration' and Mock MDS is running
 2. Captured Consent, Demographic details, Document and all Biometrics modalities. In Preview screen, select Continue.
 3. User navigated to Authentication Screen
 4.Enter a valid username and password</t>
  </si>
  <si>
    <t>User should be authenticated successfully.</t>
  </si>
  <si>
    <t>Authenticate with invalid credentials</t>
  </si>
  <si>
    <t>1. Operator Logged in to Reg.Client.
 2. Captured Consent, Demographic details, Document and all Biometrics modalities. In Preview screen, select Continue.
 3. User navigated to Authentication Screen
 4.Operator Auth for Packet creation with a invalid password</t>
  </si>
  <si>
    <t>Operator auth shoud get fail and allow to re enter password</t>
  </si>
  <si>
    <t>RCF-148</t>
  </si>
  <si>
    <t>Feature: As an Operator, I should be able to view the acknowledgment once I am done with filling the Registration form.</t>
  </si>
  <si>
    <t>Acknowledgement screen</t>
  </si>
  <si>
    <t>Verify Acknowledgment slip for new Adult packet</t>
  </si>
  <si>
    <t>1. Login to regclient
 2. Create Adult packet and authenticate
 3. verify Acknowledgment slip for applicant details</t>
  </si>
  <si>
    <t>Acknowledgment page should display QR code, application ID with date/time and all demographic details, document, biometric details icons.</t>
  </si>
  <si>
    <t>RCF-148_TC_02</t>
  </si>
  <si>
    <t>Verify Acknowledgment slip for new infant/minor packet</t>
  </si>
  <si>
    <t>1. Login to regclient
 2. Create infant packet &amp; authenticate
 3. verify Acknowledgment slip for applicant &amp; introducer details</t>
  </si>
  <si>
    <t>Acknowledgment page Should display QR code, application ID with date/time and all demographic details, document, biometric details icons.</t>
  </si>
  <si>
    <t>Verify Acknowledgment screen for exception packet</t>
  </si>
  <si>
    <t>1. Login to regclient
 2. Create exception packet &amp; authenticate
 3. verify Acknowledgment page for applicant</t>
  </si>
  <si>
    <t>Acknowledgment page Should display QR code, application ID with date/time and all demographic details, document, biometric details icons with exception</t>
  </si>
  <si>
    <t>RCF-148_TC_03</t>
  </si>
  <si>
    <t>Verify languages in acknowledgment screen</t>
  </si>
  <si>
    <t>1. Login to regclient
 2. Select multiple langugaes for resident data entry
 3. Create packet
 4. check preview page for langugaes
 5. authenticate packet and check acknowledgment page</t>
  </si>
  <si>
    <t>Ackowledgment should have data dispalyed in the all the langages selected for data entry</t>
  </si>
  <si>
    <t>Print the acknowledgment page multiple times</t>
  </si>
  <si>
    <t>1. Login to regclient application
 2. Create packet and authenticate
 3. verify to print the acknowledgment page multiple times</t>
  </si>
  <si>
    <t>Should be able to print acknowledgment multiple times</t>
  </si>
  <si>
    <t>RCF-148_TC_04</t>
  </si>
  <si>
    <t>Edit/modify data from the acknowledgment page</t>
  </si>
  <si>
    <t>1. Login to regclient
 2. Create Adult packet and authenticate
 3. in acknowledgment screen, try to edit/modify data</t>
  </si>
  <si>
    <t>Should not be able to edit /modify data from acknowledgment screen</t>
  </si>
  <si>
    <t>Verify to get data of applicant when scanned qr code</t>
  </si>
  <si>
    <t>1. Login to regclient
 2. Create Adult packet and authenticate
 3. Scan qr code from acknowledgment screen to get applicant id</t>
  </si>
  <si>
    <t>Should be able to get applicant details from qr code</t>
  </si>
  <si>
    <t>RCF-148_TC_05</t>
  </si>
  <si>
    <t>Check for page navigation from acknowlege screen</t>
  </si>
  <si>
    <t>1. Login to regclient
 2. Create Adult packet and authenticate
 3. try to go to new registration page from acknowlegment screen</t>
  </si>
  <si>
    <t>Operator should be able to navigate to new registration page from acknowlegment screen by clicking new registration button at the end of right corner</t>
  </si>
  <si>
    <t>Verify count of biometric modalities/exception mark</t>
  </si>
  <si>
    <t>1. Login to regclient
 2. Create Adult packet and authenticate
 3.In acknowledgment slip check for count of biometric modalities/ exception mark</t>
  </si>
  <si>
    <t>Modalities count to be present in acknowlegment slip and exception mark if any</t>
  </si>
  <si>
    <r>
      <rPr>
        <u/>
        <sz val="11"/>
        <color rgb="FF1155CC"/>
        <rFont val="Calibri"/>
      </rPr>
      <t>https://mosip.atlassian.net/browse/RCF-769</t>
    </r>
  </si>
  <si>
    <t>no</t>
  </si>
  <si>
    <t>RCF-148_TC_06</t>
  </si>
  <si>
    <t>Verify acknowledgement screen after added longer name/address line.</t>
  </si>
  <si>
    <t>1. Login to regclient
 2. Create Adult packet with longer name and address line.
 3.capture biometrics and authenticate the packet.
 4.Navigate to acknowledgement screen.</t>
  </si>
  <si>
    <t>In acnowledgement screen longer name/address line shoould be aligned properly.</t>
  </si>
  <si>
    <r>
      <rPr>
        <u/>
        <sz val="11"/>
        <color rgb="FF1155CC"/>
        <rFont val="Calibri"/>
      </rPr>
      <t>https://mosip.atlassian.net/browse/RCF-739</t>
    </r>
  </si>
  <si>
    <t>RCF-146_TC_06</t>
  </si>
  <si>
    <t>Verify introducer details biometrics section not reflecting in acknowledgement/preview screen for adult packet.</t>
  </si>
  <si>
    <t>1. Login to regclient
 2. Create Adult packet.
 3.capture biometrics and authenticate the packet.
 4.Navigate to acknowledgement/preview screen.</t>
  </si>
  <si>
    <t>Introducer biometrics details section should not reflect in preview/acknowledgement screen for adult packet.</t>
  </si>
  <si>
    <r>
      <rPr>
        <u/>
        <sz val="11"/>
        <color rgb="FF1155CC"/>
        <rFont val="Calibri"/>
      </rPr>
      <t>https://mosip.atlassian.net/browse/RCF-742</t>
    </r>
  </si>
  <si>
    <t>RCF-148_TC_07</t>
  </si>
  <si>
    <t>Verify navigation/arrow mark after navigated acknowledgement screen.</t>
  </si>
  <si>
    <t>1. Login to regclient
 2. Create Adult packet.
 3.capture biometrics and authenticate the packet.
 4.Navigate to acknowledgement screen.</t>
  </si>
  <si>
    <t>Navigation/arrow mark should not aapear after navigated to acknowledgement screen.</t>
  </si>
  <si>
    <r>
      <rPr>
        <u/>
        <sz val="11"/>
        <color rgb="FF1155CC"/>
        <rFont val="Calibri"/>
      </rPr>
      <t>https://mosip.atlassian.net/browse/RCF-743</t>
    </r>
  </si>
  <si>
    <t>RCF-146_TC_07</t>
  </si>
  <si>
    <t>All buttons in acknowledgement page aligned properly in all language.</t>
  </si>
  <si>
    <t>1.Login to ARC application with French language.
 2.Create one packet with all demographic details.
 3.Authenticate the packet and navigate to acknowledgement page.</t>
  </si>
  <si>
    <t>All buttons should be aligned properly in all logged language.</t>
  </si>
  <si>
    <r>
      <rPr>
        <u/>
        <sz val="11"/>
        <color rgb="FF1155CC"/>
        <rFont val="Calibri"/>
      </rPr>
      <t>https://mosip.atlassian.net/browse/RCF-857</t>
    </r>
  </si>
  <si>
    <t>RCF-164</t>
  </si>
  <si>
    <t>Feature: As an Operator/Supervisor, I should be able to switch the display language of Registration Client</t>
  </si>
  <si>
    <t>RCF-164_TC_01</t>
  </si>
  <si>
    <t>1. Configure Mandatory - English Optional - ara, fra.
 minimum -2 and maximum -3
 2. Selected Language -Eng,ara
 3. Login with English</t>
  </si>
  <si>
    <t>1. Launch Reg-client.</t>
  </si>
  <si>
    <t>1. Pop up text and buttons should be in login (English) language.</t>
  </si>
  <si>
    <t>RCF-164_TC_02</t>
  </si>
  <si>
    <t>1. Configure Mandatory - English Optional - ara and fra
 minimum -2 and maximum -3
 2. Selected Language -Eng,ara
 3. Login with Arabic.</t>
  </si>
  <si>
    <t>1. Pop up text and buttons should be in login Arabic language.
 2. RTL</t>
  </si>
  <si>
    <t>RCF-164_TC_03</t>
  </si>
  <si>
    <t>1. Launch Reg-client.
 2. Login and start new registration.
 3. Verify Select lang pop up</t>
  </si>
  <si>
    <t>1. Pop up text and buttons should be in login language.
 2. Language check box: in the other languages.
 3. logged in Lang will be checked as default.
 4. After selecting the mandatory language, the continue button will be enabled.</t>
  </si>
  <si>
    <t>RCF-164_TC_04</t>
  </si>
  <si>
    <t>Check language for home page</t>
  </si>
  <si>
    <t>1. Login into Reg.Client.
 2. Check languages in home page</t>
  </si>
  <si>
    <t>Home page should display in logged in language</t>
  </si>
  <si>
    <r>
      <rPr>
        <u/>
        <sz val="11"/>
        <color rgb="FF1155CC"/>
        <rFont val="Calibri"/>
      </rPr>
      <t>https://mosip.atlassian.net/browse/RCF-387</t>
    </r>
  </si>
  <si>
    <t>RCF-164_TC_05</t>
  </si>
  <si>
    <t>1. Login into Reg.Client.
 2. Start New Registration.</t>
  </si>
  <si>
    <t>Select Eng and ara language for data entry.
 Verify Consent screen language.</t>
  </si>
  <si>
    <t>Consent screen should displayed both English and Arabic.</t>
  </si>
  <si>
    <t>RCF-164_TC_06</t>
  </si>
  <si>
    <t>Select Eng and ara language for data entry.
 Verify Consent screen language.
 Verify the Notification languages</t>
  </si>
  <si>
    <t>The Notifications languages label should be visible in both the languages</t>
  </si>
  <si>
    <t>RCF-164_TC_07</t>
  </si>
  <si>
    <t>1. Login into Reg.Client.
 2. Start New Registration.
 3. Select Eng and ara language for data entry.</t>
  </si>
  <si>
    <t>Verify Select Demographic details screen</t>
  </si>
  <si>
    <t>1. All field labels should be displayed in both (first)eng/ and (second)ara.
 3. Drop down data should be fetched from master data in logged in language.</t>
  </si>
  <si>
    <t>RCF-164_TC_09</t>
  </si>
  <si>
    <t>In the phone number, try to enter data.</t>
  </si>
  <si>
    <t>Only number should be taken, any other language should not be accepted.</t>
  </si>
  <si>
    <t>RCF-164_TC_10</t>
  </si>
  <si>
    <t>Verify the drop down field language</t>
  </si>
  <si>
    <t>The dropdown should be in the logged in language.</t>
  </si>
  <si>
    <t>RCF-164_TC_11</t>
  </si>
  <si>
    <t>In the phone number field, try to enter a text</t>
  </si>
  <si>
    <t>An appropriate error message should be displayed in the selected languages.</t>
  </si>
  <si>
    <t>RCF-164_TC_12</t>
  </si>
  <si>
    <t>Verify Upload Document screen</t>
  </si>
  <si>
    <t>All fields labels and text should be in eng/ara.</t>
  </si>
  <si>
    <t>RCF-164_TC_13</t>
  </si>
  <si>
    <t>The buttons are displayed in the logged in language</t>
  </si>
  <si>
    <t>RCF-164_TC_14</t>
  </si>
  <si>
    <t>Verify Biometric Details screen</t>
  </si>
  <si>
    <t>RCF-164_TC_15</t>
  </si>
  <si>
    <t>Complete the application, upload documents, give biometric data and verify the preview screen</t>
  </si>
  <si>
    <t>All the fields will be in the selected languages.</t>
  </si>
  <si>
    <t>RCF-164_TC_16</t>
  </si>
  <si>
    <t>Complete the application and navigate to authentication page</t>
  </si>
  <si>
    <t>All the fields should be in logged in language</t>
  </si>
  <si>
    <t>RCF-164_TC_17</t>
  </si>
  <si>
    <t>Complete the application and navigate to the Acknowledgement scree.</t>
  </si>
  <si>
    <t>RCF-33</t>
  </si>
  <si>
    <t>Feature: As an admin, I should get the Machine name and trust keys for onboarding the machines for the user.</t>
  </si>
  <si>
    <t>RCF-33_TC_01</t>
  </si>
  <si>
    <t>Adding machine details</t>
  </si>
  <si>
    <t>The machine/device is not whitelisted.
 1. Launch the app and enter User ID and Password.
 2. The server is not able to identify the machine.</t>
  </si>
  <si>
    <t>1. Android smartphone or tablet running version 12 or higher.
 2. MOSIP Admin portal user credentials
 3. Reg.Client Android apk
 4. Application login credentials.</t>
  </si>
  <si>
    <t>Should not allow users to login; instead, user should receive the error message "machine not found" in Reg.Client.</t>
  </si>
  <si>
    <r>
      <rPr>
        <u/>
        <sz val="11"/>
        <color rgb="FF1155CC"/>
        <rFont val="Calibri"/>
      </rPr>
      <t>https://mosip.atlassian.net/browse/RCF-199</t>
    </r>
  </si>
  <si>
    <t>RCF-33_TC_02</t>
  </si>
  <si>
    <t>About Client' screen with public key and machine name.
 1. On the first launch of the app, it will create two key pairs in the local key store (to encrypt/decrypt and for signing).
 2. Open the app and longpress the imageview.</t>
  </si>
  <si>
    <t>1. Android smartphone or tablet running version 12 or higher.
 2. MOSIP Admin portal user credentials
 3. Reg.Client Android apk</t>
  </si>
  <si>
    <t>Should open the 'About Client' screen with public keys and the machine name in Reg.Client.
 Keys and machine name can be copied or downloaded</t>
  </si>
  <si>
    <t>RCF-33_TC_03</t>
  </si>
  <si>
    <t>Creating machine in admin
 1. Access the Admin portal and navigate to Resources &gt; Machine.
 2. Select Create machine and provide the machine name, signed public key, and public key, which are taken from the 'About Client' Screen.
 3. Select 'Machine Spec ID' as the 'Android'.
 4. Select Administrative zone &amp; Center Name and click on the "Create" button.
 5. Machine is inactive and the user tries to login.</t>
  </si>
  <si>
    <t>1. MOSIP Admin portal user credentials.
 2. Launch the app and copy the public keys and machine name.</t>
  </si>
  <si>
    <t>RCF-33_TC_04</t>
  </si>
  <si>
    <t>The machine is active in admin, and the user is attempting to login to the app.</t>
  </si>
  <si>
    <t>1. MOSIP Admin portal user credentials.
 2. Machine created in admin with active status.</t>
  </si>
  <si>
    <t>Should allow user to login to app.</t>
  </si>
  <si>
    <t>RCF-33_TC_05</t>
  </si>
  <si>
    <t>Machine created in admin by selecting "Machine Spec ID" as "Resident Virtual Machine'.
 User is trying to login to the app.</t>
  </si>
  <si>
    <t>1. MOSIP Admin portal user credentials.
 2. Andriod tab with app</t>
  </si>
  <si>
    <t>Should not allow users to login; instead, user should receive the error message "machine not found."</t>
  </si>
  <si>
    <t>RCF-33_TC_06</t>
  </si>
  <si>
    <t>Machine created in admin by selecting "Machine Spec ID" as "Andriod" and machine is active.
 User is trying to login to the app.</t>
  </si>
  <si>
    <t>Should allow users to login to reg.client</t>
  </si>
  <si>
    <t>RCF-33_TC_07</t>
  </si>
  <si>
    <t>The machine was created with the incorrect public keys or Signed public key, the status is active in admin, and the user is attempting to login to the app.</t>
  </si>
  <si>
    <t>1. MOSIP Admin portal credentials.
 2. Machine created in admin with incorrect public keys and active status.</t>
  </si>
  <si>
    <t>RCF-33_TC_08</t>
  </si>
  <si>
    <t>Machine created in admin with correct public keys and an incorrect machine name.
 Machime staus is active in admin and a user is trying to login to the app.</t>
  </si>
  <si>
    <t>1. MOSIP Admin portal credentials.
 2. In admin, a machine is created with the correct public keys but the incorrect machine name.</t>
  </si>
  <si>
    <r>
      <rPr>
        <u/>
        <sz val="11"/>
        <color rgb="FF1155CC"/>
        <rFont val="Calibri"/>
      </rPr>
      <t>https://mosip.atlassian.net/browse/RCF-267</t>
    </r>
  </si>
  <si>
    <t>RCF-33_TC_09</t>
  </si>
  <si>
    <t>Machine created in the South Zone and a North Zone user is trying to login to the app.</t>
  </si>
  <si>
    <t>1. MOSIP Admin portal credentials.
 2. Machine created in the North Zone with active status.</t>
  </si>
  <si>
    <t>Should not allow user to login to the app.</t>
  </si>
  <si>
    <t>RCF-33_TC_10</t>
  </si>
  <si>
    <t>Machine mapped to the centre of "Center Assam" under the north zone.
 User mapped to the centre of 'Center A Ben Mansour' under the north zone.</t>
  </si>
  <si>
    <t>1. MOSIP Admin portal credentials.
 2. Machine was created in the North zone, and the user was also mapped to the North zone.</t>
  </si>
  <si>
    <t>RCF-33_TC_11</t>
  </si>
  <si>
    <t>Both the machine and the user are assigned to the same center, 'Center Assam.'
 User is trying to login to the app.</t>
  </si>
  <si>
    <t>1. MOSIP Admin portal credentials.
 2. Machine created in the North Zone and mapped to the 'Center Assam' center.</t>
  </si>
  <si>
    <t>Should allow user to login to the app.</t>
  </si>
  <si>
    <t>RCF-33_TC_12</t>
  </si>
  <si>
    <t>Existing machine decommisioned from Admin.</t>
  </si>
  <si>
    <t>1. Machine created in Admin and User logged in to Reg.Client and start using.
 2. Machine deleted from Admin</t>
  </si>
  <si>
    <t>While doing sync, user should get popup messgae "Machine not found".</t>
  </si>
  <si>
    <t>RCF-33_TC_13</t>
  </si>
  <si>
    <t>User trying to login without whitelisting the device in online mode.
 The app will connect to the server to verify if the machine is whitelisted or not.</t>
  </si>
  <si>
    <t>1. The Android device is connected to the internet.
 2. The app is downloaded and installed on the user's Android device.</t>
  </si>
  <si>
    <t>Should not allow users to login; instead, users should receive the error message "machine not found" in Reg.Client.</t>
  </si>
  <si>
    <t>RCF-33_TC_14</t>
  </si>
  <si>
    <t>User tries to login without whitelisting the device in offline mode.</t>
  </si>
  <si>
    <t>1. The app is downloaded and installed on the user's Android device.
 2. The Android device is not connected to the internet.</t>
  </si>
  <si>
    <t>RCF-33_TC_15</t>
  </si>
  <si>
    <t>In offline mode, the user logs into the application using a whitelisted Android device.</t>
  </si>
  <si>
    <t>1. The Android device is connected to the internet.
 2. The app is downloaded and installed on the user's Android device.
 3. Whitelisted Android device</t>
  </si>
  <si>
    <t>Should not allow users to login and perform registration operations.</t>
  </si>
  <si>
    <t>RCF-33_TC_16</t>
  </si>
  <si>
    <t>The user logs in to the application in online mode using a whitelisted Android device that is inactive in admin.</t>
  </si>
  <si>
    <t>1. The Android device is connected to the internet.
 2. The app is downloaded and installed on the user's Android device.
 3. Android device is whitelisted and it is inactive.</t>
  </si>
  <si>
    <t>Should not allow users to login; instead, users should receive the error message "machine not found."</t>
  </si>
  <si>
    <t>RCF-33_TC_17</t>
  </si>
  <si>
    <t>Reinstalling the app on the same whitelisted Android device and trying to login to appliaction</t>
  </si>
  <si>
    <t>1. User logged in and loggeg out from application.
 2. Uninstalled the application</t>
  </si>
  <si>
    <t>RCF-33_TC_18</t>
  </si>
  <si>
    <t>Take the new public keys and machine name from the app and update them in admin.
 Login to the application</t>
  </si>
  <si>
    <t>1. User logged in and loggeg out from application.
 2. Uninstalled the application and reinstall the application.</t>
  </si>
  <si>
    <t>Should allow users to login and perform registration operations.</t>
  </si>
  <si>
    <t>RCF-37</t>
  </si>
  <si>
    <t>Feature: As an Operator/Supervisor, I should be able to access the Home Screen</t>
  </si>
  <si>
    <t>RCF-37_TC_01</t>
  </si>
  <si>
    <t>Login into RC in online mode</t>
  </si>
  <si>
    <t>1. Make sure that the device is in online mode and the user was once logged into RC.
 2. Try to login into reg-client.</t>
  </si>
  <si>
    <t>user should be able to login into reg-client with out any problem.</t>
  </si>
  <si>
    <t>RCF-37_TC_02</t>
  </si>
  <si>
    <t>Login into RC in offline mode</t>
  </si>
  <si>
    <t>1. Make sure that the device is in offline mode and the user was once logged into RC.
 2. Try to login into reg-client.</t>
  </si>
  <si>
    <t>RCF-37_TC_03</t>
  </si>
  <si>
    <t>Login into Reg-client</t>
  </si>
  <si>
    <t>1. Launch Android reg-client.
 2. Enter user name and password.</t>
  </si>
  <si>
    <t>The user should be able to login into reg-client successfully.</t>
  </si>
  <si>
    <t>RCF-37_TC_04</t>
  </si>
  <si>
    <t>Sync functionality after login.</t>
  </si>
  <si>
    <t>1. Login into reg-client.
 2. After login, click on sync data</t>
  </si>
  <si>
    <t>Always the sync should be completed successfully with out any problem.</t>
  </si>
  <si>
    <t>RCF-37_TC_05</t>
  </si>
  <si>
    <t>Home page after successful login</t>
  </si>
  <si>
    <t>The home page should be displayed once the user loggs into reg-client.</t>
  </si>
  <si>
    <t>RCF-37_TC_08</t>
  </si>
  <si>
    <t>Center name, Machine name, Device settings, User name - displayed after login.</t>
  </si>
  <si>
    <t>1. Launch Android reg-client.
 2. Enter user name and password.
 3. Check the home page.</t>
  </si>
  <si>
    <t>Center name, Machine name, Device settings, User name should be displayed in the home page.</t>
  </si>
  <si>
    <r>
      <rPr>
        <u/>
        <sz val="11"/>
        <color rgb="FF1155CC"/>
        <rFont val="Calibri"/>
      </rPr>
      <t>https://mosip.atlassian.net/browse/RCF-450</t>
    </r>
  </si>
  <si>
    <t>RCF-37_TC_12</t>
  </si>
  <si>
    <t>Verify operational Task features in protrait mode.</t>
  </si>
  <si>
    <t>1. Launch Android reg-client.
 2. Enter user name and password.
 3. Check the operational task in the home page.
 4.Rotate device to protrait mode.</t>
  </si>
  <si>
    <t>Operational Task all feature details should be display in protrait mode.</t>
  </si>
  <si>
    <t>RCF-200</t>
  </si>
  <si>
    <t>Feature: As an Operator/Supervisor, I should be able to choose the language of data entry based on preference of Applicant</t>
  </si>
  <si>
    <t>RCF-200_TC_01</t>
  </si>
  <si>
    <t>Login and start application creation.</t>
  </si>
  <si>
    <t>1. Login into reg-client.
 2. Start creating an application.
 3. observe the screen</t>
  </si>
  <si>
    <t>The operator should be asked to choose the language of data entry which will be based on the preference of the applicant.</t>
  </si>
  <si>
    <t>RCF-200_TC_02</t>
  </si>
  <si>
    <t>1. Login into reg-client.
 2. Start creating an application.
 3. Select optional languages and continue.</t>
  </si>
  <si>
    <t>As per the languages selected the demogriphic details should be displayed.</t>
  </si>
  <si>
    <t>RCF-200_TC_03</t>
  </si>
  <si>
    <t>Login with Arabic (RTL) language and start application creation.</t>
  </si>
  <si>
    <t>1. Login into reg-client with ara.
 2. Start creating an application.
 3. Select optional languages and continue.</t>
  </si>
  <si>
    <t>All screens should be displayed in RTL form and the data capture should be accepted in the selected languages.</t>
  </si>
  <si>
    <r>
      <rPr>
        <u/>
        <sz val="11"/>
        <color rgb="FF1155CC"/>
        <rFont val="Calibri"/>
      </rPr>
      <t>https://mosip.atlassian.net/browse/RCF-683</t>
    </r>
  </si>
  <si>
    <t>RCF-200_TC_04</t>
  </si>
  <si>
    <t>English as login and select optional language as non RTL language</t>
  </si>
  <si>
    <t>1. Login into reg-client with Eng.
 2. Start creating an application.
 3. Select optional language as non RTL languages and continue.</t>
  </si>
  <si>
    <t>All screens should be displayed in non RTL format</t>
  </si>
  <si>
    <t>RCF-200_TC_05</t>
  </si>
  <si>
    <t>English as login and select optional language as RTL language</t>
  </si>
  <si>
    <t>1. Login into reg-client with Eng.
 2. Start creating an application.
 3. Select optional language as RTL language and continue.</t>
  </si>
  <si>
    <t>All screens should be displayed in non RTL format, but the RTL text boxes should be displayed in RTL format</t>
  </si>
  <si>
    <t>RCF-200_TC_06</t>
  </si>
  <si>
    <t>Arabic as login and select optional language as non RTL language</t>
  </si>
  <si>
    <t>1. Login into reg-client with ara.
 2. Start creating an application.
 3. Select optional language as non RTL and continue.</t>
  </si>
  <si>
    <t>All screens should be displayed in RTL format, but the option language text boxes should be displayed in non RTL format</t>
  </si>
  <si>
    <t>RCF-200_TC_07</t>
  </si>
  <si>
    <t>Login as eng and selecting all 3 languages for data capture</t>
  </si>
  <si>
    <t>1. Login into reg-client with Eng.
 2. Start creating an application.
 3. Select all available optional languages and continue.</t>
  </si>
  <si>
    <t>RCF-200_TC_08</t>
  </si>
  <si>
    <t>Login as arabic and selecting all 3 languages for data capture</t>
  </si>
  <si>
    <t>1. Login into reg-client with Ara.
 2. Start creating an application.
 3. Select all available optional languages and continue.</t>
  </si>
  <si>
    <t>All screens should be displayed in RTL format, but the non-RTL language text boxes should be displayed in LTR format</t>
  </si>
  <si>
    <t>RCF-200_TC_09</t>
  </si>
  <si>
    <t>Preview page</t>
  </si>
  <si>
    <t>1. Login into reg-client.
 2. Start creating an application.
 3. Observe the preview screen</t>
  </si>
  <si>
    <t>The preview screen should be displayed in all the language combinations selected while data capture</t>
  </si>
  <si>
    <t>RCF-200_TC_10</t>
  </si>
  <si>
    <t>1. Login into reg-client.
 2. Start creating an application.
 3. Observe the Acknowledgement screen</t>
  </si>
  <si>
    <t>The Acknowledgement screen should be displayed in all the language combinations selected while data capture</t>
  </si>
  <si>
    <t>RCF-200_TC_11</t>
  </si>
  <si>
    <t>Document upload LTR</t>
  </si>
  <si>
    <t>1. Login into reg-client with Eng
 2. Start creating an application.
 3. Observe the document upload screen.</t>
  </si>
  <si>
    <t>The document page should be displayed in the LTR format</t>
  </si>
  <si>
    <t>RCF-200_TC_12</t>
  </si>
  <si>
    <t>Document upload RTL</t>
  </si>
  <si>
    <t>1. Login into reg-client with Ara
 2. Start creating an application.
 3. Observe the document upload screen.</t>
  </si>
  <si>
    <t>The document page should be displayed in the RTL format</t>
  </si>
  <si>
    <t>RCF-200_TC_13</t>
  </si>
  <si>
    <t>Error message will be in the login/display language</t>
  </si>
  <si>
    <t>1. Login into reg-client with Eng/Ara.
 2. Start creating an application.
 3. Enter details to not match the validation of the text fields and observe the screen.</t>
  </si>
  <si>
    <t>The validation messages should be displayed in login/display language.</t>
  </si>
  <si>
    <r>
      <rPr>
        <u/>
        <sz val="11"/>
        <color rgb="FF1155CC"/>
        <rFont val="Calibri"/>
      </rPr>
      <t>https://mosip.atlassian.net/browse/RCF-372</t>
    </r>
  </si>
  <si>
    <t>RCF-188</t>
  </si>
  <si>
    <t>Feature: As a system, I should be able to upload packet automatically</t>
  </si>
  <si>
    <t>RCF-188_TC_01</t>
  </si>
  <si>
    <t>Batchjob triggers automatically once the user authenticates</t>
  </si>
  <si>
    <t>1. Login into RCF
 2. Create an application
 3. Authenticate in reg-client</t>
  </si>
  <si>
    <t>After authenticating the packet should be synced and automatically uploaded if the tablet is online.</t>
  </si>
  <si>
    <t>RCF-188_TC_02</t>
  </si>
  <si>
    <t>Try authenticating offline</t>
  </si>
  <si>
    <t>1. Login into RCF offline
 2. Create an application
 3. Authenticate in reg-client</t>
  </si>
  <si>
    <t>After authentication should be completed offline, the packets should not be uploaded and moved to Application Upload tab.</t>
  </si>
  <si>
    <t>RCF-188_TC_03</t>
  </si>
  <si>
    <t>creating packet offline and connecting to internet after packet is authenticated.</t>
  </si>
  <si>
    <t>1. Login into RCF offline
 2. Create an application
 3. Authenticate in reg-client.
 4. Enable internet after few mins.</t>
  </si>
  <si>
    <t>The packet should be moved to "Application upload" and once the internet is enabled the packet should be synced and uploaded automatically.</t>
  </si>
  <si>
    <t>RCF-188_TC_04</t>
  </si>
  <si>
    <t>Packet sync should happen after authentication</t>
  </si>
  <si>
    <t>Packet should synced automatically after authentication.</t>
  </si>
  <si>
    <t>RCF-188_TC_06</t>
  </si>
  <si>
    <t>After synced the packets should be uploaded.</t>
  </si>
  <si>
    <t>1. Login into RCF
 2. Create an application
 3. Authenticate in reg-client
 4. Packet should be Synced and then uploaded to the server.</t>
  </si>
  <si>
    <t>All synced packets should uploaded to packet receiver stage.</t>
  </si>
  <si>
    <t>RCF-188_TC_07</t>
  </si>
  <si>
    <t>Check the AID in DB after packet is uploaded.</t>
  </si>
  <si>
    <t>1. Login into RCF
 2. Create an application
 3. Authenticate in reg-client
 4. Packet should be Synced and then uploaded to the server.
 5. Check for the AID in regproc.registration_transaction table in DB.</t>
  </si>
  <si>
    <t>The DB should show all the stages and the status of the packet till printing stage and an UIN should be successfully generated for the AID.</t>
  </si>
  <si>
    <t>RCF-188_TC_10</t>
  </si>
  <si>
    <t>Status of synced packet in DB</t>
  </si>
  <si>
    <t>1. Login into RCF
 2. Create an application
 3. Authenticate in reg-client
 4. Packet should be Synced</t>
  </si>
  <si>
    <t>A packet sync should be performed where RID is stored in “regproc.registration_list“ table in db</t>
  </si>
  <si>
    <r>
      <rPr>
        <u/>
        <sz val="11"/>
        <color rgb="FF1155CC"/>
        <rFont val="Calibri"/>
      </rPr>
      <t>https://mosip.atlassian.net/browse/RCF-385</t>
    </r>
  </si>
  <si>
    <t>RCF-188_TC_11</t>
  </si>
  <si>
    <t>Verify the packet follow FIFO (First In First Out).</t>
  </si>
  <si>
    <t>1. Login into RCF
 2. Create an application
 3. Authenticate in reg-client.
 4. Create few packets and connect the tab to Internet</t>
  </si>
  <si>
    <t>Once internet is connected the first created packet should be uploaded first.</t>
  </si>
  <si>
    <t>RCF-187</t>
  </si>
  <si>
    <t>Feature: As an Operator, once the packet is successfully uploaded to the server, a UIN should be generated</t>
  </si>
  <si>
    <t>RCF-187_TC_01</t>
  </si>
  <si>
    <t>Check if UIN is generated after upload from reg-client</t>
  </si>
  <si>
    <t>1. Create a packet.
 2. Upload the packet.
 3. Check the packet status in the DB</t>
  </si>
  <si>
    <t>UIN should be generated successfully.</t>
  </si>
  <si>
    <t>RCF-187_TC_02</t>
  </si>
  <si>
    <t>Upload packet from admin</t>
  </si>
  <si>
    <t>1. Create a packet from reg-client.
 2. Try uploading the packet from admin module.</t>
  </si>
  <si>
    <t>RCF-187_TC_03</t>
  </si>
  <si>
    <t>Enable abis.return.duplicate to true to verify biometric deduplication</t>
  </si>
  <si>
    <t>1. Enable abis.return.duplicate to true.
 2. Create a packet and upload from reg-client.
 3. Check the packet status in the DB.</t>
  </si>
  <si>
    <t>As the biometic duplication is enabled, the packet should not be processed and should be rejected.</t>
  </si>
  <si>
    <t>RCF-187_TC_04</t>
  </si>
  <si>
    <t>After packet is uploaded, verify the packet in Application upload tab</t>
  </si>
  <si>
    <t>1. Enable abis.return.duplicate to true.
 2. Create a packet and upload from reg-client.
 3. After uploading, navigate to the Application upload tab.</t>
  </si>
  <si>
    <t>The AID should be displayed in the Application upload tab with the packet receiver status.</t>
  </si>
  <si>
    <t>RCF-187_TC_05</t>
  </si>
  <si>
    <t>Verify the packet AID in DB.</t>
  </si>
  <si>
    <t>The packet should be available in the DB with the respective AID.</t>
  </si>
  <si>
    <t>RCF-187_TC_07</t>
  </si>
  <si>
    <t>If all stages are success in DB, UIN should be generated in idrepo</t>
  </si>
  <si>
    <t>1. Create an application in reg-client.
 2. Upload the packet.
 3. Check the packet in idrepo</t>
  </si>
  <si>
    <t>After we see UIN successful in DB, the UIN must be displayed in ID repo.</t>
  </si>
  <si>
    <t>RCF-187_TC_08</t>
  </si>
  <si>
    <t>1.Create Abult packet with male and female properties.
 2. Upload the packet.
 3. Check the packet status in the db.</t>
  </si>
  <si>
    <t>RCF-187_TC_09</t>
  </si>
  <si>
    <t>1.Create minor packet with male and female properties.
 2. Upload the packet.
 3. Check the packet status in the db.</t>
  </si>
  <si>
    <t>RCF-187_TC_10</t>
  </si>
  <si>
    <t>1.Create INFANT packet with male and female properties.
 2. Upload the packet.
 3. Check the packet status in the db.</t>
  </si>
  <si>
    <t>RCF-187_TC_11</t>
  </si>
  <si>
    <t>1.Create EXCEPTION packet with ADULT,INFANT,MINOR properties.
 2. Upload the packet.
 3. Check the packet status in the db.</t>
  </si>
  <si>
    <t>RCF-411</t>
  </si>
  <si>
    <t>Check for reference id in document upload page</t>
  </si>
  <si>
    <t>1. Login to Regclient
 2. Select new Registartion and fill
 3. In document upload page, click on scan
 4. Enter reference id text box.
 5.Click on capture</t>
  </si>
  <si>
    <t>Reference id field should be an optional in document upload page.</t>
  </si>
  <si>
    <t>RCF-410</t>
  </si>
  <si>
    <t>Check navigation options in biometric screen.</t>
  </si>
  <si>
    <t>other page options should be visible and the user can switch to Consent, Demographic page, Document Upload page after navigate to biometric page.</t>
  </si>
  <si>
    <t>RCF-408</t>
  </si>
  <si>
    <t>try to select notification language in landscap mode.</t>
  </si>
  <si>
    <t>1.Install new android Reg-clinet application
 2.Login to the application
 3.Rotate the device to the horizontal position
 4.Select new registration</t>
  </si>
  <si>
    <t>Notification language should be selected when device is in horizontal state.</t>
  </si>
  <si>
    <t>RCF-407</t>
  </si>
  <si>
    <t>Verify home page in Vertical and landscap mode.</t>
  </si>
  <si>
    <t>1.Login into reg-client appllication.
 2.Select consent page.
 Naviagte to home page.</t>
  </si>
  <si>
    <t>All the home page option should be the same when device is in horizontal or vertical state.</t>
  </si>
  <si>
    <t>RCF-406</t>
  </si>
  <si>
    <t>Check login alignment</t>
  </si>
  <si>
    <t>Steps:
 1.Install new Android Reg-clinet application
 2.Launch the application</t>
  </si>
  <si>
    <t>Login window should be aligned properly and the user should able to enter his/her credentials</t>
  </si>
  <si>
    <t>RCF-402</t>
  </si>
  <si>
    <t>Audit logging</t>
  </si>
  <si>
    <t>Check acknowledgment page audit logs</t>
  </si>
  <si>
    <t>1.Login into reg-client.
 2.start a new registration .
 3.authenticate a packet.
 4.check audit log in db.</t>
  </si>
  <si>
    <t>User should get a event_id REG-EVT-012 should be captured when "print" button is clicked for downloading acknowledgment</t>
  </si>
  <si>
    <t>RCF-401</t>
  </si>
  <si>
    <t>Check document upload page scan button audit log</t>
  </si>
  <si>
    <t>1.Login into reg-client.
 2.start a new registration .
 3.Scan a document in document upload page.
 4.check audit log in db.</t>
  </si>
  <si>
    <t>User should get a event_id REG-EVT-004 should be captured when "scan" button clicked</t>
  </si>
  <si>
    <t>RCF-400</t>
  </si>
  <si>
    <t>Check packet upload audit log</t>
  </si>
  <si>
    <t>1.Login into reg-client.
 2.start new registration.
 3.Upload a packet with large size.</t>
  </si>
  <si>
    <t>User should get a audit log event id when user uploaded a large size of packet.</t>
  </si>
  <si>
    <t>RCF-399</t>
  </si>
  <si>
    <t>Verify all entered data reflected in acknowledgement or not.</t>
  </si>
  <si>
    <t>1.Login into reg-client.
 2.start new registration.
 3.authenticate the packet.
 4. Check Acknowlwdgment page.</t>
  </si>
  <si>
    <t>User should not get any improper strings in acknowledment page.</t>
  </si>
  <si>
    <t>RCF-397</t>
  </si>
  <si>
    <t>Verify Download json button enaled or not</t>
  </si>
  <si>
    <t>1.Login into reg-client.
 2.Long press mosip logo.
 3.Download json button.</t>
  </si>
  <si>
    <t>Download json button should be enabled in Android reg-client.</t>
  </si>
  <si>
    <t>RCF-396</t>
  </si>
  <si>
    <t>demographic fields are in proper order</t>
  </si>
  <si>
    <t>1.Login into reg-client.
 2.start new regsitration.
 3.select demographic page.</t>
  </si>
  <si>
    <t>Demographic page should be in order and proper formats.</t>
  </si>
  <si>
    <r>
      <rPr>
        <u/>
        <sz val="11"/>
        <color rgb="FF1155CC"/>
        <rFont val="Calibri"/>
      </rPr>
      <t>https://mosip.atlassian.net/browse/RCF-396</t>
    </r>
  </si>
  <si>
    <t>RCF-395</t>
  </si>
  <si>
    <t>Check scan button after scanning maximum times.</t>
  </si>
  <si>
    <t>1.Login into reg-client.
 2.start new regsitration.
 3.select biometric page.
 4.scan the biometric.</t>
  </si>
  <si>
    <t>Scan button should disabled after maximum number(3) of successful scans.</t>
  </si>
  <si>
    <r>
      <rPr>
        <u/>
        <sz val="11"/>
        <color rgb="FF1155CC"/>
        <rFont val="Calibri"/>
      </rPr>
      <t>https://mosip.atlassian.net/browse/RCF-395</t>
    </r>
  </si>
  <si>
    <t>RCF-394</t>
  </si>
  <si>
    <t>Scroll option in biometric screen</t>
  </si>
  <si>
    <t>1.Login into reg-client.
 2.start new regsitration.
 3.select biometric page.</t>
  </si>
  <si>
    <t>Biometric page should have a horizontal scroll to move up and down.</t>
  </si>
  <si>
    <t>RCF-391</t>
  </si>
  <si>
    <t>Check for reg-client in French language.</t>
  </si>
  <si>
    <t>1.login into reg-client in french language.
 2.start a new registration.
 3.navigate to demographic page.</t>
  </si>
  <si>
    <t>User should be translate demographic page in french language.</t>
  </si>
  <si>
    <t>RCF-388</t>
  </si>
  <si>
    <t>Login into reg-client.with both invalid usename and password</t>
  </si>
  <si>
    <t>1.Login into reg-client.
 2.Enter invalid username and password for both.</t>
  </si>
  <si>
    <t>User should get appropriate error while enter invalid username and password.</t>
  </si>
  <si>
    <r>
      <rPr>
        <u/>
        <sz val="11"/>
        <color rgb="FF1155CC"/>
        <rFont val="Calibri"/>
      </rPr>
      <t>https://mosip.atlassian.net/browse/RCF-388</t>
    </r>
  </si>
  <si>
    <t>RCF-383</t>
  </si>
  <si>
    <t>Acknowledgment page display in logged language</t>
  </si>
  <si>
    <t>1.Login into reg-client in Arabic language.
 2.start new registration.
 3.Check for acknowledgment page.</t>
  </si>
  <si>
    <t>Acknowledgment page should display into Arabic language when reg-client logged into Arabic.</t>
  </si>
  <si>
    <t>RCF-382</t>
  </si>
  <si>
    <t>Authentication page display in logged language</t>
  </si>
  <si>
    <t>1.Login into reg-client in Arabic language.
 2.start new registration.
 3.Check for Authentication page.</t>
  </si>
  <si>
    <t>Authentication page should display into Arabic when reg-client logged in to Arabic language.</t>
  </si>
  <si>
    <t>RCF-381</t>
  </si>
  <si>
    <t>Preview page display in logged language</t>
  </si>
  <si>
    <t>1.Login into reg-client in Arabic language.
 2.start new registration.
 3.Check for Preview page.</t>
  </si>
  <si>
    <t>Preview page should display Arabic language when reg-client logged into Arabic language.</t>
  </si>
  <si>
    <t>RCF-377</t>
  </si>
  <si>
    <t>All labels and button display in logged language</t>
  </si>
  <si>
    <t>1.Login into reg-client into Arabic language.
 2.Start new registration.
 3.Navigate to biometric page.</t>
  </si>
  <si>
    <t>All the labels and buttons should be in Arabic language in the biometric page when logged in with Arabic.</t>
  </si>
  <si>
    <t>RCF-376</t>
  </si>
  <si>
    <t>Validation message for missing mandatory field</t>
  </si>
  <si>
    <t>1.Login into Android reg-client.
 2.Start new registration.
 3.Check for biometric page.</t>
  </si>
  <si>
    <t>There should be a validation message when continue button is clicked on biometric page of reg-client application without entering any details.</t>
  </si>
  <si>
    <t>RCF-375</t>
  </si>
  <si>
    <t>Document upload buttons display in logged language</t>
  </si>
  <si>
    <t>1.Login into Android reg-client.
 2.Start new registration.
 3.Navigate to document upload page.</t>
  </si>
  <si>
    <t>Document upload page buttons should be in the logged in language.</t>
  </si>
  <si>
    <t>RCF-374</t>
  </si>
  <si>
    <t>Document validation message display in logged language</t>
  </si>
  <si>
    <t>1.Login into Android reg-client in Arabic language.
 2.Start new registration.
 3.Navigate to document upload page.</t>
  </si>
  <si>
    <t>Document upload page validation messages should be in the Arabic languages when the reg-client logged into Arabic languages.</t>
  </si>
  <si>
    <t>RCF-373</t>
  </si>
  <si>
    <t>Error message while auth manager pods down</t>
  </si>
  <si>
    <t>1.Login into reg-client.
 2.Enter valid username and password.
 3.Auth manager pods should be down.</t>
  </si>
  <si>
    <t>When Auth manager pods are downs. An appropriate error message should displayed when user trying to login with valid username and password.</t>
  </si>
  <si>
    <r>
      <rPr>
        <u/>
        <sz val="11"/>
        <color rgb="FF1155CC"/>
        <rFont val="Calibri"/>
      </rPr>
      <t>https://mosip.atlassian.net/browse/RCF-373</t>
    </r>
  </si>
  <si>
    <t>RCF-364</t>
  </si>
  <si>
    <t>Check alignment of biometric screen</t>
  </si>
  <si>
    <t>1.Login into reg-client in Mobile.
 2.Start new registration.
 3.Naviagte to Biometric page.</t>
  </si>
  <si>
    <t>User should get a proper alignment for all the screen in biometric page.</t>
  </si>
  <si>
    <r>
      <rPr>
        <u/>
        <sz val="11"/>
        <color rgb="FF1155CC"/>
        <rFont val="Calibri"/>
      </rPr>
      <t>https://mosip.atlassian.net/browse/RCF-364</t>
    </r>
  </si>
  <si>
    <t>RCF-363</t>
  </si>
  <si>
    <t>check for login into reg-client</t>
  </si>
  <si>
    <t>1.Added a machine details into admin.
 2.wait for 15 mins.
 3.Login into reg-client with valid username and password.</t>
  </si>
  <si>
    <t>User should not get any error message when user log in to valid username and password</t>
  </si>
  <si>
    <r>
      <rPr>
        <u/>
        <sz val="11"/>
        <color rgb="FF1155CC"/>
        <rFont val="Calibri"/>
      </rPr>
      <t>https://mosip.atlassian.net/browse/RCF-363</t>
    </r>
  </si>
  <si>
    <t>RCF-361</t>
  </si>
  <si>
    <t>Check language choosing screen after default langugae change</t>
  </si>
  <si>
    <t>1.Login into reg-client.
 2.Start new registration.</t>
  </si>
  <si>
    <t>Windows and android reg-client should behave the same as they are using the same UI Specs and config things.</t>
  </si>
  <si>
    <t>RCF-360</t>
  </si>
  <si>
    <t>Try to sync after login</t>
  </si>
  <si>
    <t>1.Login into reg-client
 2.naviagate to home page.
 3.sync the application.
 4.Check for api health check.</t>
  </si>
  <si>
    <t>After checking the api health check the sync button should be able to start the sync process.</t>
  </si>
  <si>
    <t>RCF-359</t>
  </si>
  <si>
    <t>1.Login into reg-client.
 2.sync the data of the application.</t>
  </si>
  <si>
    <t>User should be able to perform sync of the appliaction.</t>
  </si>
  <si>
    <t>RCF-358</t>
  </si>
  <si>
    <t>Check time taken for autosync complete</t>
  </si>
  <si>
    <t>1.Login into reg-client.
 2.Enter valid username and password.</t>
  </si>
  <si>
    <t>Intial sync should happaned within 2 to 5 minutes.</t>
  </si>
  <si>
    <t>RCF-349</t>
  </si>
  <si>
    <t>Check biometric screen after changing the age adult to infant.</t>
  </si>
  <si>
    <t>Steps:
 1.Login to reg-client application.
 2.Create new adult packet and navigate to preview screen.
 3.Now back to demographic page and change the age minor/infant.
 4.Fill all demographic details and upload documents.
 5.Navigate to biometric screen.</t>
  </si>
  <si>
    <t>User should refresh the biometric captures in the preview page while changes done in the demographic page.</t>
  </si>
  <si>
    <t>RCF-346</t>
  </si>
  <si>
    <t>Verify introducer exception biometrics scan</t>
  </si>
  <si>
    <t>1.Login into reg-client.
 2.Start new registration.
 3.Naviagte to biometric page.</t>
  </si>
  <si>
    <t>User Should not allow to navigate to preview screen, without capture introducer exception face.</t>
  </si>
  <si>
    <t>RCF-337</t>
  </si>
  <si>
    <t>Check document upload screen after rechanged demographic details.</t>
  </si>
  <si>
    <t>1.Login into reg-client.
 2.Start new registration.
 3.Navigate to preview page.</t>
  </si>
  <si>
    <t>Document upload page should refresh after changing in the demographic page</t>
  </si>
  <si>
    <r>
      <rPr>
        <u/>
        <sz val="11"/>
        <color rgb="FF1155CC"/>
        <rFont val="Calibri"/>
      </rPr>
      <t>https://mosip.atlassian.net/browse/RCF-337</t>
    </r>
  </si>
  <si>
    <t>RCF-336</t>
  </si>
  <si>
    <t>Check for Demographic page</t>
  </si>
  <si>
    <t>User should get Field names to be display the selected French language.</t>
  </si>
  <si>
    <t>RCF-335</t>
  </si>
  <si>
    <t>Try to sync and upload packet</t>
  </si>
  <si>
    <t>1.Login into reg-client.
 2.Start new registration.
 3.Navigate to acknowledgment page.</t>
  </si>
  <si>
    <t>User should be able to packet sync and packet upload successfully.</t>
  </si>
  <si>
    <t>RCF-334</t>
  </si>
  <si>
    <t>Document type dropdown in other language</t>
  </si>
  <si>
    <t>1.Login into reg-client
 2.Start new registration.
 3.Navigate to Document upload page.</t>
  </si>
  <si>
    <t>Document type dropdowns should be display in selected languages.</t>
  </si>
  <si>
    <t>RCF-312</t>
  </si>
  <si>
    <t>Try to enter UN and PWD, after lock unlock screen.</t>
  </si>
  <si>
    <t>1.Login into reg-client.
 2.enter valid username and password.</t>
  </si>
  <si>
    <t>User should be able to enter UN/PWD without click textbox, after screen lock and unlock.</t>
  </si>
  <si>
    <t>RCF-306</t>
  </si>
  <si>
    <t>Create packet after off then on network.</t>
  </si>
  <si>
    <t>1.Login into reg-client.
 2.Create a packet</t>
  </si>
  <si>
    <t>After connected to the network, should not get " No Network Found" error message and able to create packet without any error.</t>
  </si>
  <si>
    <t>RCF-302</t>
  </si>
  <si>
    <t>Check Authenticate button</t>
  </si>
  <si>
    <t>1.Login into reg-client
 2.Create a packet
 3.Authenticate a packet.</t>
  </si>
  <si>
    <t>Authenticate" button should be enable only after user entered the user id and password.</t>
  </si>
  <si>
    <t>RCF-297</t>
  </si>
  <si>
    <t>Check Zoom button in exception screen</t>
  </si>
  <si>
    <t>1.Login into reg-client
 2.navigate to biometric page.
 3.Check for biometric exception.</t>
  </si>
  <si>
    <t>zoom option should be in the biometric exception page.</t>
  </si>
  <si>
    <t>RCF-296</t>
  </si>
  <si>
    <t>Check last sync and task history</t>
  </si>
  <si>
    <t>1.Login into reg-client
 2.Navigate to home page</t>
  </si>
  <si>
    <t>Last sync and other operational task history details should be display in home page.</t>
  </si>
  <si>
    <t>RCF-295</t>
  </si>
  <si>
    <t>Check all task images in application</t>
  </si>
  <si>
    <t>1.Login into reg-client.
 2.Navigate to home page.</t>
  </si>
  <si>
    <t>All task images should be proper image, which are replicate to respective task in home page</t>
  </si>
  <si>
    <r>
      <rPr>
        <u/>
        <sz val="11"/>
        <color rgb="FF1155CC"/>
        <rFont val="Calibri"/>
      </rPr>
      <t>https://mosip.atlassian.net/browse/RCF-295</t>
    </r>
  </si>
  <si>
    <t>RCF-290</t>
  </si>
  <si>
    <t>Try to capture left eye exception biometrics</t>
  </si>
  <si>
    <t>1.Login into reg-client
 2.Navigate to Biometric page.
 3.Check for Exception biometrics.</t>
  </si>
  <si>
    <t>After making left eye as exception and capturing the biometric data, it should be capture the right not the left iris.</t>
  </si>
  <si>
    <t>RCF-282</t>
  </si>
  <si>
    <t>Check dropdowns displayed in secondary language or not.</t>
  </si>
  <si>
    <t>1.Login into reg-client
 2.Select Arabic language as optional language.
 3.Start demographic details and select dropdowns.</t>
  </si>
  <si>
    <t>The Secondary language description of the selected Dropdown should be displayed in Reg-client</t>
  </si>
  <si>
    <t>RCF-283</t>
  </si>
  <si>
    <t>Check for preview with exception</t>
  </si>
  <si>
    <t>1. Login into Reg-Client.
 2. Enter valid username and password.
 3. Start a new Registration.
 4. Capture the biometrics.</t>
  </si>
  <si>
    <t>It Should display both exception preview and the biometric capture with exception.</t>
  </si>
  <si>
    <t>RCF-280</t>
  </si>
  <si>
    <t>Try to login after deactivate then activete machine.</t>
  </si>
  <si>
    <t>1.Login into reg-client
 2.add the machine details.
 3.Activate device wait 15 min. and user able to login.
 4.Now deactivate the device wait 15 min. and user unable to login.
 5.Again, activate device wait 15 min. and try to login.</t>
  </si>
  <si>
    <t>User should login without any error, after inactivating and activating it back.</t>
  </si>
  <si>
    <t>RCF-268</t>
  </si>
  <si>
    <t>Check center, machine, user name, settings when device is in protrait mode.</t>
  </si>
  <si>
    <t>1.Login into reg-client
 2.Enter valid username and password
 3.Check for home page.</t>
  </si>
  <si>
    <t>When application is in different state the center name, machine name and device settings should be displayed in the home page.</t>
  </si>
  <si>
    <t>https://mosip.atlassian.net/browse/RCF-268</t>
  </si>
  <si>
    <t>RCF-259</t>
  </si>
  <si>
    <t>Try to upload packet in vertical mode.</t>
  </si>
  <si>
    <t>1.Login into reg-client
 2.Create a packet
 3.Authenticate a packet
 4.Upload a packet</t>
  </si>
  <si>
    <t>Scrolling right/left should be work for upload packet in Android reg-client.</t>
  </si>
  <si>
    <t>RCF-258</t>
  </si>
  <si>
    <t>Try to capture biometric exception in vertical mode.</t>
  </si>
  <si>
    <t>Steps:
 1.Login to reg-client application.
 2.Try to create new packet.
 3.Fill all demographic details and click ‘Continue’.
 4.Upload documents and click ‘Continue’.
 5.Now scan biometrics.</t>
  </si>
  <si>
    <t>We are able to scroll right for select exceptions, when phone is vertically holded.</t>
  </si>
  <si>
    <t>RCF-257</t>
  </si>
  <si>
    <t>Check dropdown indication</t>
  </si>
  <si>
    <t>1.Login into reg-client
 2.Check for demographic page of dropdowns.</t>
  </si>
  <si>
    <t>Drop down indication should indicate on each drop-down field.</t>
  </si>
  <si>
    <t>RCF-255</t>
  </si>
  <si>
    <t>First letter of all feild display in Capital.</t>
  </si>
  <si>
    <t>1.Login into reg-client.
 2.Check for demographic page.</t>
  </si>
  <si>
    <t>In the text field, the first letter should be capital by default and rest can be small letters.</t>
  </si>
  <si>
    <t>https://mosip.atlassian.net/browse/RCF-255</t>
  </si>
  <si>
    <t>RCF-254</t>
  </si>
  <si>
    <t>Check for alignment issues</t>
  </si>
  <si>
    <t>1.Login into reg-client
 2.Check demographic page
 3.Check document page
 3.Check biometric page</t>
  </si>
  <si>
    <t>All the text boxes and document upload screen and biometric page should be alignemnt properly</t>
  </si>
  <si>
    <t>RCF-251</t>
  </si>
  <si>
    <t>Try to upload large size packet.</t>
  </si>
  <si>
    <t>Steps:
 1.Change config with less packet size.
 2.Open Reg-Client.
 3.Create new packet with biometrics.
 4.Packet sync and Upload.</t>
  </si>
  <si>
    <t>The packet should not be upload and we should get a “invalid packet size” in the application.</t>
  </si>
  <si>
    <t>https://mosip.atlassian.net/browse/RCF-251</t>
  </si>
  <si>
    <t>RCF-248</t>
  </si>
  <si>
    <t>Try to use different env. mock mds</t>
  </si>
  <si>
    <t>Steps:
 1.Take different env. Device.p12 certificate and validate in mock registration SBI.
 2.Login to qa-triad env. reg-client application.
 3.Create new packet and scan biometrics.</t>
  </si>
  <si>
    <t>Trust validations should get failed and biometric capture to get failure.</t>
  </si>
  <si>
    <t>RCF-240</t>
  </si>
  <si>
    <t>Respective age reflected as per entered date.</t>
  </si>
  <si>
    <t>1.Login into reg-client
 2.Check for demographic page
 3. Fill date in DOB feild.</t>
  </si>
  <si>
    <t>Respective Age should be reflected as per entered Date in DOB in android reg-client</t>
  </si>
  <si>
    <t>RCF-228</t>
  </si>
  <si>
    <t>1.Login into reg-client
 2.Create and upload large size Minor/Infant packet.</t>
  </si>
  <si>
    <t>All packets should be upload successfully without any error.</t>
  </si>
  <si>
    <t>RCF-175</t>
  </si>
  <si>
    <t>Try to scroll home page</t>
  </si>
  <si>
    <t>1.Login into reg-cleint
 2.Check for home page</t>
  </si>
  <si>
    <t>user Should be added scroll option, so in every device we get all features.</t>
  </si>
  <si>
    <t>RCF-454</t>
  </si>
  <si>
    <t>Check Gender details in Acknowledgement page.</t>
  </si>
  <si>
    <t>1.Login into reg-client
 2.Create a packet
 3.Aunthenticate a packet
 4.Check for Acknowledgment page</t>
  </si>
  <si>
    <t>Gender should be translated into all the data entry languages</t>
  </si>
  <si>
    <t>RCF-452</t>
  </si>
  <si>
    <t>Check consent page with huge data.</t>
  </si>
  <si>
    <t>1.Login into Admin portal
 2.Add data in "Registration Consent Template" template
 3.Login into reg-client
 4.Sync data
 5.Check for consent page</t>
  </si>
  <si>
    <t>Complete data should be displayed in both modes/There should be a proper error message if we enter more data for consent</t>
  </si>
  <si>
    <t>https://mosip.atlassian.net/browse/RCF-452</t>
  </si>
  <si>
    <t>RCF-451</t>
  </si>
  <si>
    <t>mark all 4 fingers as exception then remove one and do scan.</t>
  </si>
  <si>
    <t>1.Login into ARC.
 2.Start a new registration, add demographic data and documents.
 3.At the biometric page, for the right-hand slap,
 4.please add all 4 fingers as exception and remove one finger.
 5.Try to capture the biometrics.</t>
  </si>
  <si>
    <t>As only 1 finger is not marked as exception, there should only be 1 fingerprint captured.</t>
  </si>
  <si>
    <t>RCF-449</t>
  </si>
  <si>
    <t>User and machine details display in logged language.</t>
  </si>
  <si>
    <t>1.Login to reg-client application in French language.
 2.Go to home page and check user, machine details.</t>
  </si>
  <si>
    <t>Device mapped "Center Name" should be display in logged language.</t>
  </si>
  <si>
    <t>RCF-448</t>
  </si>
  <si>
    <t>Check for consent page</t>
  </si>
  <si>
    <t>1.Login into reg-client in Arabic
 2.Check for Consent page</t>
  </si>
  <si>
    <t>Consent should be in Right to Left only for Arabic and for remaining languages it should be Left to Right</t>
  </si>
  <si>
    <t>RCF-447</t>
  </si>
  <si>
    <t>Check upload batchjob triggering</t>
  </si>
  <si>
    <t>1.Changed the auto sync and auto upload corn job to every 15 minutes.
 2.Login into reg-client.
 3.Wait for the auto sync and auto upload batch job to trigger.</t>
  </si>
  <si>
    <t>The batch job should be triggered only once.</t>
  </si>
  <si>
    <t>RCF-446</t>
  </si>
  <si>
    <t>Check preview and Acknowledgment page headings are displayed in default language or not.</t>
  </si>
  <si>
    <t>Steps:
 1.Login to reg-clinet application and Start New registration
 2.Provide Consent, Documents, Damegraphic details and Biometric details
 3.Observe the preview screen and and acknowledgement screen</t>
  </si>
  <si>
    <t>All the headings details should be displayed in the default language of reg-client in the preview and ackowledgment page</t>
  </si>
  <si>
    <t>RCF-440</t>
  </si>
  <si>
    <t>Verify multiple documents available in dropdown or not.</t>
  </si>
  <si>
    <t>Steps:
 1.Login to master data
 2.Map multiple "Document types" to "Document type category"
 3.Logout from application
 4.Login to reg-client application and Sync Data operation
 5.Select New Registration and select language.
 6.Accept consent and select notification language
 7.Enter Demographic details and navigate to Upload documents</t>
  </si>
  <si>
    <t>Multiple "documents type" should be available for the "document type category"</t>
  </si>
  <si>
    <t>RCF-439</t>
  </si>
  <si>
    <t>Close the Tab for some hour between create and uploading the packet.</t>
  </si>
  <si>
    <t>1.Login to reg-client application and try to create new packet.
 2.In between filling demographic details close the Tab without kill application.
 3.Wait for some time (few hours), then try to continue filling details.
 4.Complete all the details and try to upload the packet.</t>
  </si>
  <si>
    <t>An appropriate error message should be displayed for packet upload failed in such case.</t>
  </si>
  <si>
    <t>RCF-438</t>
  </si>
  <si>
    <t>Upload a packet by automation job.</t>
  </si>
  <si>
    <t>Steps:
 configure below jobs to trigger for every 15 mins ( * */15 * * * ?) from master.sync_job_def
 PUJ_J00017
 RSJ_J00014
 1.Login to reg-client application
 2.Perform Sync Data operation
 3.Select New Registration and language preference
 4.Accept consent and select notification language
 5.Enter Demographic details
 6Select the document type and click on the "scan" button for all the required documents
 7.Click on continue and capture biometric details and preview
 8.Authenticate with a valid username and password
 9.Wait for the scheduled time</t>
  </si>
  <si>
    <t>There should not be any error message, the packets should be uploaded properly and UIN should be generated.</t>
  </si>
  <si>
    <t>RCF-437</t>
  </si>
  <si>
    <t>Try to upload same packet multipletime</t>
  </si>
  <si>
    <t>Steps:
 1.Login to reg-client application.
 2.Create a new packet and upload.
 3.After uploaded, try to upload same packet again.</t>
  </si>
  <si>
    <t>After uploaded packet successfully, "Upload Packet" button should be disable/non clickable.</t>
  </si>
  <si>
    <t>RCF-435</t>
  </si>
  <si>
    <t>Verify "Continue" button after captuing biometrics exception for all finger/iris/thumb</t>
  </si>
  <si>
    <t>Steps:
 1.Login to reg-client application.
 2.Try to create new packet and give consent.
 3.Now fill in demographic details and upload documents.
 4.Navigate to biometric screen.
 5.Now mark all fingers/iris/thumb and scan exception face.</t>
  </si>
  <si>
    <t>After capture all biometric “Continue” button should be enable in portrait/landscape mode.</t>
  </si>
  <si>
    <t>RCF-433</t>
  </si>
  <si>
    <t>Try to copy/paste/cut data in application.</t>
  </si>
  <si>
    <t>1.Login into reg-client
 2.Accept consent page
 3.Now try to copy/paste any data in demographic page.</t>
  </si>
  <si>
    <t>User should be able to copy/paste/cut data in demographic screen.</t>
  </si>
  <si>
    <t>https://mosip.atlassian.net/browse/RCF-433</t>
  </si>
  <si>
    <t>RCF-431</t>
  </si>
  <si>
    <t>Check exception count in vertical mode.</t>
  </si>
  <si>
    <t>Steps:
 1.Login to reg-client application.
 2.Try to create new packet and give consent.
 3.Now fill demographic details and upload documents.
 4.Navigate to biometric screen and rotate the Tab vertical.</t>
  </si>
  <si>
    <t>Exception count should display in biometric screen like attempt count.</t>
  </si>
  <si>
    <t>RCF-430</t>
  </si>
  <si>
    <t>Capture biometrics exception without zooming</t>
  </si>
  <si>
    <t>Steps:
 1.Login to reg-client application.
 2.Try to create new packet and give consent.
 3.Now fill demographic details and upload documents.
 4.Navigate to biometric screen and rotate the Tab vertical.
 5.Try to mark exception without zooming biometrics.</t>
  </si>
  <si>
    <t>Without zooming biometrics should be able to mark exception.</t>
  </si>
  <si>
    <t>RCF-429</t>
  </si>
  <si>
    <t>Check biometric screen alignment in landscape mode.</t>
  </si>
  <si>
    <t>Steps:
 1.Login to reg-client application.
 2.Try to create new packet and give consent.
 3.Now fill demographic details and upload documents.
 4.Navigate to biometric screen.
 5.Open any biometrics and rotate the Tab vertical to horizontal.</t>
  </si>
  <si>
    <t>Biometrics screen should be responsive as per vertical/horizontal screen.</t>
  </si>
  <si>
    <t>https://mosip.atlassian.net/browse/RCF-429</t>
  </si>
  <si>
    <t>RCF-428</t>
  </si>
  <si>
    <t>Choose gender in other languages</t>
  </si>
  <si>
    <t>1.Login to reg-client application.
 2.Try to create new packet and navigate to consent screen.
 3.Select any languages except English, give consent and navigate to demographic screen.
 4.Try to choose gender.</t>
  </si>
  <si>
    <t>User Should be able to choose gender in other languages.</t>
  </si>
  <si>
    <t>RCF-427</t>
  </si>
  <si>
    <t>Gender details highlighted in all language.</t>
  </si>
  <si>
    <t>1.Login into reg-client
 2.Accept consent page
 3.Check gender details in demographic page</t>
  </si>
  <si>
    <t>Gender details in all language should be highlighted as like English.</t>
  </si>
  <si>
    <t>RCF-426</t>
  </si>
  <si>
    <t>Check Consent check box in RTL format</t>
  </si>
  <si>
    <t>Steps:
 1.Select Arabic language and login to reg-client application.
 2.Application opened in RTL format.
 3.For create new packet navigate to consent page.</t>
  </si>
  <si>
    <t>Consent checkbox should be in readable format.</t>
  </si>
  <si>
    <t>https://mosip.atlassian.net/browse/RCF-426</t>
  </si>
  <si>
    <t>RCF-425</t>
  </si>
  <si>
    <t>Check for log in language</t>
  </si>
  <si>
    <t>1.Login into reg-client in Arabic.
 2.Check all the labels in all the pages.</t>
  </si>
  <si>
    <t>All the labels and buttons should be displayed in the Login language</t>
  </si>
  <si>
    <t>RCF-424</t>
  </si>
  <si>
    <t>Check DOB date format in Demographic page</t>
  </si>
  <si>
    <t>1.Login into reg-client
 2.Accept consent page
 3.Check for date of birth format in demographic page</t>
  </si>
  <si>
    <t>"MM" should be small letter in DOB of demographic page.</t>
  </si>
  <si>
    <t>RCF-423</t>
  </si>
  <si>
    <t>Click disabled "Continue" button in demographic page.</t>
  </si>
  <si>
    <t>Steps:
 1.Login to android reg-client application.
 2.Try to create new packet.
 3.Without fill all details, press disable “Continue” button.</t>
  </si>
  <si>
    <t>“Continue” button should not be clickable when the button is disabled.</t>
  </si>
  <si>
    <t>RCF-422</t>
  </si>
  <si>
    <t>Enter invalid username in authentication screen.</t>
  </si>
  <si>
    <t>1.Launch regestration client application
 2.Login with valid username and password
 3.Start new registration
 4.enter Demographic details and upload required documents
 5.Complete biometric capture
 6.Check preview page and click on continue
 7.At autehntication enter wrong/non-registered usename</t>
  </si>
  <si>
    <t>"The username entered is invalid" should be displayed when we authenticate the packet in Authentication page</t>
  </si>
  <si>
    <t>RCF-420</t>
  </si>
  <si>
    <t>Swipe grid icons of navigation in biometric screen.</t>
  </si>
  <si>
    <t>1.Login to the application with a valid username and password
 2.Select New Registration
 3.Select languages and accepept consent
 4.Enter all required demographic information
 5.Upload required documents
 6.Select continue button</t>
  </si>
  <si>
    <t>All the options should be clearly shown on the biometric capture page</t>
  </si>
  <si>
    <t>RCF-418</t>
  </si>
  <si>
    <t>Check validation message of DOB feild.</t>
  </si>
  <si>
    <t>Steps:
 1.Login to RCF application and navigate to new registration.
 2.In demographic page without entering details, try to navigate next page.
 3.We got validation message “Please enter details”.
 4.Now enter age/ date in DOB field.</t>
  </si>
  <si>
    <t>Validation message should remove after entered the age/date in DOB like other demographic fields.</t>
  </si>
  <si>
    <r>
      <rPr>
        <u/>
        <sz val="11"/>
        <color rgb="FF1155CC"/>
        <rFont val="Calibri"/>
      </rPr>
      <t>https://mosip.atlassian.net/browse/RCF-418</t>
    </r>
  </si>
  <si>
    <t>RCF-347</t>
  </si>
  <si>
    <t>Without capturing exception photo try to navigate preview screen.</t>
  </si>
  <si>
    <t>Steps:
 1.Login to reg-client application.
 2.Try to create new Minor/Infant packet.
 3.Fill all demographic details and upload documents.
 4.Now scan biometrics with any exception marked.
 5.Without capture applicant exception face try to navigate to preview screen.</t>
  </si>
  <si>
    <t>Should not allow to navigate to preview screen, without capture exception face.</t>
  </si>
  <si>
    <t>RCF-338</t>
  </si>
  <si>
    <t>Mark all biometrics as exception and try to capture.</t>
  </si>
  <si>
    <t>Steps:
 1.Login to reg-client application.
 2.Try to create new packet and fill all demographic details.
 3.Upload all documents and navigate to biometric screen.
 4.In biometric screen, select exception of all finger/thumb/iris biometrics.
 5.Now try to capture exception biometrics.</t>
  </si>
  <si>
    <t>User should be able to capture exception biometrics and should navigate to preview screen after selecting exception of all finger/thumb/iris biometrics.</t>
  </si>
  <si>
    <t>RCF-332</t>
  </si>
  <si>
    <t>Check exception capture details in preview screen.</t>
  </si>
  <si>
    <t>Steps:
 1.Login to reg-client application.
 2.Try to create new packet, fill all demographic details.
 3.Now upload all documents and navigate to biometrics scan page.
 4.Now select any biometric exception and without capture exception try to navigate to preview screen.
 5.In preview screen check all biometric details.</t>
  </si>
  <si>
    <t>Without capture exception biometrics, user should not allow to navigate to preview screen.</t>
  </si>
  <si>
    <t>RCF-331</t>
  </si>
  <si>
    <t>Without capture biometrics exception try to navigate preview screen.</t>
  </si>
  <si>
    <t>Steps:
 1.Login to reg-client application.
 2.Try to create new packet, fill all demographic details.
 3.Now upload all documents and navigate to biometrics scan page.
 4Now select any biometric exception and without capture exception try to navigate to preview screen.</t>
  </si>
  <si>
    <t>Should take the exception capture, while select biometric exception. Then only able to navigate to preview screen.</t>
  </si>
  <si>
    <t>RCF-325</t>
  </si>
  <si>
    <t>Check attempt count for re-scan biometrics</t>
  </si>
  <si>
    <t>Steps:
 1.Login to reg-client application.
 2.Try to create a new packet, fill all demographic details.
 3.Also upload documents and navigate to biometrics screen.
 4.Now try to capture any biometrics, scan biometrics.
 5.Press “re-scan” button again and again.</t>
  </si>
  <si>
    <t>Re-scan should not count as a different scan, it should be the same attempt.</t>
  </si>
  <si>
    <t>RCF-324</t>
  </si>
  <si>
    <t>Try to navigate biometric screen, after deleting uploaded documents.</t>
  </si>
  <si>
    <t>Steps:
 1.Login to reg-client application.
 2.Try to create new packet and fill all demographic details.
 3.Navigate to Document upload page.
 4.First upload all documents then delete all documents and try to navigate biometric screen.</t>
  </si>
  <si>
    <t>User Should get validation message and unable to navigate biometric screen without upload documents.</t>
  </si>
  <si>
    <t>RCF-323</t>
  </si>
  <si>
    <t>Verify attempt count after cancelling captured biometrics.</t>
  </si>
  <si>
    <t>1.Login into reg-client
 2.Try to create packet
 3.Fill all the details in demographic page
 4.Upload the document
 5.Navigate to biometrics.</t>
  </si>
  <si>
    <t>Attempts should count only after save the capture of biometrics.</t>
  </si>
  <si>
    <t>RCF-322</t>
  </si>
  <si>
    <t>Select all demographic language.</t>
  </si>
  <si>
    <t>1.Login to reg-client application.
 2.Click on “New Registration”.
 3.Now select all languages in select language page.</t>
  </si>
  <si>
    <t>“Submit” button should not disable, if we select all languages for data entry.</t>
  </si>
  <si>
    <t>RCF-321</t>
  </si>
  <si>
    <t>Without filling NIC date, try to go next page.</t>
  </si>
  <si>
    <t>Steps:
 1.Login to reg-client application.
 2.Try to create new packet.
 3.Fill all demographic details except “NIC Date”.
 4.Now press “Continue” button.</t>
  </si>
  <si>
    <t>Continue button should not clickable, if the NIC is not entered(If the NIC marked as mandatory from UI spec)</t>
  </si>
  <si>
    <t>RCF-313</t>
  </si>
  <si>
    <t>After screen lock then unlock.try to fill data in demographic</t>
  </si>
  <si>
    <t>Steps:
 1.Open reg-client application.
 2.Start new registration.
 3.Now unlock screen and try to enter textboxes again.</t>
  </si>
  <si>
    <t>User should enter the demographic textbox, after screen lock then unlock.</t>
  </si>
  <si>
    <t>RCF-308</t>
  </si>
  <si>
    <t>Try to scroll up the preview screen after rotating device landscape to vertical.</t>
  </si>
  <si>
    <t>Steps:
 1.Login to reg-client application.
 2.Create new packet and navigate to preview page.
 3.Now rotate the device vertical to horizontal.
 4.Scroll down the preview page.
 5.Now rotate the device horizontal to vertical and scroll up the preview page.</t>
  </si>
  <si>
    <t>User should able to scroll up the preview screen and get all navigation bar, after rotating the device horizontal to vertical.</t>
  </si>
  <si>
    <t>RCF-305</t>
  </si>
  <si>
    <t>Try to recpture biometrics in exceptional after captured normal mode or vice versa.</t>
  </si>
  <si>
    <t>Steps:
 1.Login to reg-client application.
 2.Try to create new packet, fill all demographic details.
 3.Upload documents and navigate to Biometric page.
 4.Now first scan all biometrics with normal mode and check preview page.
 5.Again, navigate to Biometric page and select some biometrics exception mode.
 6.Press continue button without scanning biometrics.</t>
  </si>
  <si>
    <t>biometrics scanning should be mandatory, after biometrics converted from exceptional to normal mode or vice versa. Also, in preview page should get proper biometrics details.</t>
  </si>
  <si>
    <t>RCF-304</t>
  </si>
  <si>
    <t>Generate UIN with exception packet</t>
  </si>
  <si>
    <t>1.Login into reg-client
 2.Create a excption packet
 3.Aunthentication the packet
 4.Sync and upload the packet</t>
  </si>
  <si>
    <t>UIN should be generated with exception packet without any error.</t>
  </si>
  <si>
    <t>RCF-301</t>
  </si>
  <si>
    <t>Authenticate exception packets</t>
  </si>
  <si>
    <t>1.Login to reg-client application.
 2.Create new exception packet and try to authenticate the packet.</t>
  </si>
  <si>
    <t>The authentication should be completed successfully for exception packets..</t>
  </si>
  <si>
    <t>RCF-300</t>
  </si>
  <si>
    <t>Check for Document upload page</t>
  </si>
  <si>
    <t>1.login int reg-client
 2.Try to create a packet
 3.Upload the document</t>
  </si>
  <si>
    <t>Continue button should not be enbaled until docs for all the mandatory fileds are captured</t>
  </si>
  <si>
    <t>RCF-279</t>
  </si>
  <si>
    <t>Check for Acknowledgment page</t>
  </si>
  <si>
    <t>1.Login to reg-client application.
 2.Create new packet and scan biometrics.
 3.Navigate to the acknowledgement screen.
 4.Try to sync and upload the packet</t>
  </si>
  <si>
    <t>We should be able to sync and upload the infant application without any error</t>
  </si>
  <si>
    <t>RCF-276</t>
  </si>
  <si>
    <t>Check for Demogarphic page</t>
  </si>
  <si>
    <t>1.Login into reg-client
 2.Accept consent page
 3.Navigate to demographic page</t>
  </si>
  <si>
    <t>The UI should not accept the future date.</t>
  </si>
  <si>
    <t>RCF-243</t>
  </si>
  <si>
    <t>1.Login into reg-client
 2.Accept consent page
 3.Navigate to demographic page
 4.Upload the documents</t>
  </si>
  <si>
    <t>There should be a “Reference id text box “in the Document upload page of the application.</t>
  </si>
  <si>
    <t>RCF-241</t>
  </si>
  <si>
    <t>"NIC issued date" field in date format</t>
  </si>
  <si>
    <t>“NIC issued Date” field should be reflected in Date format.</t>
  </si>
  <si>
    <t>MOSIP-31234</t>
  </si>
  <si>
    <t>Check for SMTP notifications.</t>
  </si>
  <si>
    <t>1.Create and upload packet in RCF.
 2.Now check the notifications in SMTP.</t>
  </si>
  <si>
    <t>Should getting RCF packet processing notification in SMTP.</t>
  </si>
  <si>
    <t>RCF-490</t>
  </si>
  <si>
    <t>Check auto sync operation, without performing manual sync for fresh apk installation</t>
  </si>
  <si>
    <t>1. Add machine details then wait some time
 2. Enter UN and PWD then login auto sync completed.
 3. Login again don't do sync manually.
 4. Create a packet and authenticate.
 5. Now waiting for batch job trigger.</t>
  </si>
  <si>
    <t>Auto sync should be happening at the scheduled time without manual sync.</t>
  </si>
  <si>
    <t>RCF-489</t>
  </si>
  <si>
    <t>Verify for messages during auto sync and upload opetation</t>
  </si>
  <si>
    <t>Auto sync and upload should be passed with out errors</t>
  </si>
  <si>
    <t>RCF-488</t>
  </si>
  <si>
    <t>Verify for no.of messages during auto sync and upload opetation</t>
  </si>
  <si>
    <t>Auto sync and upload should be equal to no.of packets uploaded</t>
  </si>
  <si>
    <t>RCF-475</t>
  </si>
  <si>
    <t>Check Size of uploaded document at upload document screen.</t>
  </si>
  <si>
    <t>1. Login to reg-client application and try to create new packet.
 2. Choose language and accept consent.
 3. Fill the details of demographic page and navigate to upload document screen.
 4. Upload documents for all field.
 5. Check for size of the upload document</t>
  </si>
  <si>
    <t>Size of uploaded document should mention in upload document screen.</t>
  </si>
  <si>
    <t>https://mosip.atlassian.net/browse/RCF-475</t>
  </si>
  <si>
    <t>RCF-474</t>
  </si>
  <si>
    <t>Check sync time value info after "synchronize data" operation</t>
  </si>
  <si>
    <t>1. Login to reg-client application.
 2. Perform synchonize data operation</t>
  </si>
  <si>
    <t>Sync time value should be updated to latest value</t>
  </si>
  <si>
    <t>RCF-473</t>
  </si>
  <si>
    <t>Check template change updates in application UI</t>
  </si>
  <si>
    <t>Make tmeplate changes in database or Admin portal
 1. Login to reg-client application
 2. Perform Sync Data operation
 3. Select New Registration
 4. Select language preference
 5. Accept consent
 6. Select notification language
 7. Enter Demographic details
 8. Select the document type and click on the "scan" button for all the required documents
 9. Click on continue
 10.Capture biometric details and preview
 11. Authenticate with a valid username and password</t>
  </si>
  <si>
    <t>Latest template changes shold be reflected in application UI</t>
  </si>
  <si>
    <t>RCF-470</t>
  </si>
  <si>
    <t>Check date values rendered from the fields</t>
  </si>
  <si>
    <t>1. Login to reg-client application
 2. Try to create a new packet and accept consent
 Go to the Demographic screen and select any date in the DOB/NIC field
 3. Now again click any date field.</t>
  </si>
  <si>
    <t>Date values should be rendered propely</t>
  </si>
  <si>
    <t>https://mosip.atlassian.net/browse/RCF-470</t>
  </si>
  <si>
    <t>RCF-469</t>
  </si>
  <si>
    <t>Check Text cursor alignment with text in the authentication screen while TAB is in Portrait mode.</t>
  </si>
  <si>
    <t>1. Login to reg-client application
 2. Try to create a new packet and accept consent
 3 Fill in demographic details and upload documents
 Capture biometrics and navigate to the “Authentication Screen”.
 4, Click on Username/ Password text.</t>
  </si>
  <si>
    <t>Text cursor should be aligned with text all over the application.</t>
  </si>
  <si>
    <t>RCF-468</t>
  </si>
  <si>
    <t>Check date picker alignment in both portrait and landscape mode at Demographic page</t>
  </si>
  <si>
    <t>1. Login to reg-client application
 2. Try to create a new packet and accept the consent
 3. Go to the Demographic screen and click any date field
 4. Rotate the Tab to landscape mode and try to scroll "Date picker" box.</t>
  </si>
  <si>
    <t>Date picker should be similar in portrait and landscape mode</t>
  </si>
  <si>
    <t>RCF-464</t>
  </si>
  <si>
    <t>Check audit logs for failure scenarios</t>
  </si>
  <si>
    <t>1. Login to reg-client application.
 2. Perform failure scenarios</t>
  </si>
  <si>
    <t>Event should be generated and updated in Audit logs table audit.app_audit_log</t>
  </si>
  <si>
    <t>RCF-463</t>
  </si>
  <si>
    <t>Check login operations in multiple devices</t>
  </si>
  <si>
    <t>1. After continuous usage of RCF
 2. Try to login into Android Reg-client with valid username and password.</t>
  </si>
  <si>
    <t>Login should be passed on all the devices</t>
  </si>
  <si>
    <t>RCF-462</t>
  </si>
  <si>
    <t>Check date format across all the pages and fields</t>
  </si>
  <si>
    <t>1. Login to reg-client application and try to create new packet
 2. Accept all consents and navigate to demographic screen
 3. Fill DOB and NIC date in demographic screen.</t>
  </si>
  <si>
    <t>Date format should be same across all the pages and fields</t>
  </si>
  <si>
    <t>RCF-461</t>
  </si>
  <si>
    <t>Check "Continue" button enablement by navigating between diff pages and deleting mandatory fileds</t>
  </si>
  <si>
    <t>1. Login to the reg-client application and try to create a new packet.
 2. Accept all consents and navigate to the demographic screen.
 3. Fill in all details in the demographic screen “Continue” button enabled
 4. Go to the document upload page and return to the demographic page
 5. Delete any required field data in the demographic page.</t>
  </si>
  <si>
    <t>Continue button should be disabled, if the mandatory fileds are missing in the form</t>
  </si>
  <si>
    <t>RCF-196</t>
  </si>
  <si>
    <t>Check POE docuement as optional for non-exceptional biometric cases</t>
  </si>
  <si>
    <t>1. Install Android reg-client application.
 2. Open the app and login.
 3. Sync the device and after sync is completed successfully.
 4, Click on the “New Registration” button.
 5. Start creating an application.</t>
  </si>
  <si>
    <t>POE document should be optional for non excpetional cases</t>
  </si>
  <si>
    <t>RCF-192</t>
  </si>
  <si>
    <t>Check sync operation with proper internet connectivity</t>
  </si>
  <si>
    <t>1. Add the machine details in admin module.
 2. Wait for 15 mins.
 3. login into reg-client.
 4. Click on “Sync Data” button.</t>
  </si>
  <si>
    <t>Sync operation should be passed</t>
  </si>
  <si>
    <t>https://mosip.atlassian.net/browse/RCF-192</t>
  </si>
  <si>
    <t>RCF-189</t>
  </si>
  <si>
    <t>Check Login operation with proper internet connectivity</t>
  </si>
  <si>
    <t>1. Add the machine details in admin module
 2. Wait for 15 mins
 3. login into reg-client</t>
  </si>
  <si>
    <t>Login should be passed without any network errors</t>
  </si>
  <si>
    <t>RCF-198</t>
  </si>
  <si>
    <t>Check future dates in DOB</t>
  </si>
  <si>
    <t>1. Install Android reg-client application.
 2. Open the app and login.
 3. Sync the device and after sync is completed successfully.
 4. Click on the “New Registration” button.
 5. Start creating an application.</t>
  </si>
  <si>
    <t>Application should not acceept future dates for DOB</t>
  </si>
  <si>
    <t>RCF-231</t>
  </si>
  <si>
    <t>Check for error messages when data for mandatory fields are missing</t>
  </si>
  <si>
    <t>Login into Android reg-client.
 1. Create an application and fill 2. demographic/document/biometrics details.
 3. In the middle try to leave some mandatory fields and continue.</t>
  </si>
  <si>
    <t>Proper error messages should be displayed, if the mandatory data fileds are empty</t>
  </si>
  <si>
    <t>RCF-264</t>
  </si>
  <si>
    <t>Feature: As an Operator/Supervisor, when I enter applicant's data in the default language, it should be transliterated to the other languages chosen for data entry</t>
  </si>
  <si>
    <t>RCF-264_TC_01</t>
  </si>
  <si>
    <t>Demographic details page Label translating to selected data entry language.</t>
  </si>
  <si>
    <t>Pre-requisite:-1.Reg-client installed in machine.
 2.Machine details added and activated in respective env. Admin module.
 1.Login to reg-client application.
 2.Try to create new packet and select languages for data entry.
 3.Navigate to "Demographic details" page.</t>
  </si>
  <si>
    <t>Demographic details page all labels should translating to selected language.</t>
  </si>
  <si>
    <t>RCF-264_TC_02</t>
  </si>
  <si>
    <t>All textboxes translating to selected data entry language.</t>
  </si>
  <si>
    <t>All textboxes should translating to selected language.</t>
  </si>
  <si>
    <t>RCF-264_TC_04</t>
  </si>
  <si>
    <t>Verify Name and addressline Data translating or not</t>
  </si>
  <si>
    <t>Name and addressline data should translating default language to selected language.</t>
  </si>
  <si>
    <t>RCF-264_TC_05</t>
  </si>
  <si>
    <t>Verify Special characters not translate.</t>
  </si>
  <si>
    <t>Special characters should not translating to any language.</t>
  </si>
  <si>
    <t>RCF-264_TC_06</t>
  </si>
  <si>
    <t>Verify consent is displaying the choosen data entry language</t>
  </si>
  <si>
    <t>Pre-requisite:-1.Reg-client installed in machine.
 2.Machine details added and activated in respective env. Admin module.
 1.Login to reg-client application.
 2.Try to create new packet and select languages for data entry.
 3.Navigate to "Consent" page.</t>
  </si>
  <si>
    <t>Consent page templates should be rendered from data base and Consent option should display in all the selected data entry languages</t>
  </si>
  <si>
    <t>RCF-264_TC_07</t>
  </si>
  <si>
    <t>Verify all the fileds are transilated to all choosen data entry lang at demographic page</t>
  </si>
  <si>
    <t>Pre-requisite:-1.Reg-client installed in machine.
 2.Machine details added and activated in respective env. Admin module.
 1.Login to reg-client application.
 2.Try to create new packet and select languages for data entry.
 3.Navigate to "Demographic" page.</t>
  </si>
  <si>
    <t>All the values entered in text boxes in defult lang should be trasilated to choosen data entry languages</t>
  </si>
  <si>
    <t>RCF-264_TC_08</t>
  </si>
  <si>
    <t>RCF-264_TC_09</t>
  </si>
  <si>
    <t>Verify preview continas data in all the langes selected for data entry</t>
  </si>
  <si>
    <t>Pre-requisite:-1.Reg-client installed in machine.
 2.Machine details added and activated in respective env. Admin module.
 1.Login to reg-client application.
 2.Try to create new packet and select languages for data entry.
 3.Complete demographic , Document upload, Biometric captures
 4. Verify preview contans data in all the data entry langs</t>
  </si>
  <si>
    <t>Preview should contian data in all the data entry languages</t>
  </si>
  <si>
    <t>RCF-264_TC_10</t>
  </si>
  <si>
    <t>Verify acknowledge continas data in all the langes selected for data entry</t>
  </si>
  <si>
    <t>Pre-requisite:-1.Reg-client installed in machine.
 2.Machine details added and activated in respective env. Admin module.
 1.Login to reg-client application.
 2.Try to create new packet and select languages for data entry.
 3.Complete demographic , Document upload, Biometric captures
 4. Verify preview and authenticate
 5. Verify Ack contains data entered in all the selected data entry languages</t>
  </si>
  <si>
    <t>Acknowledgemnet should contian data in all the data entry languages</t>
  </si>
  <si>
    <t>RCF_90_TC_8</t>
  </si>
  <si>
    <t>Public key sync</t>
  </si>
  <si>
    <t>1. Install Regclient from a particular environmnet
  2.Login to Regclient application
  3.in job sync settings , do public key sync service</t>
  </si>
  <si>
    <t>RCF_90_TC_9</t>
  </si>
  <si>
    <t>RCF-88</t>
  </si>
  <si>
    <t>As an Operator, I should be able to access the Dashboard</t>
  </si>
  <si>
    <t>RCF-88_TC_01</t>
  </si>
  <si>
    <t>Dashoboard</t>
  </si>
  <si>
    <t>Verify Dashboard in Landscape</t>
  </si>
  <si>
    <t>Pre-Requisite: User should have admin/operator/supervisor role
 1. Login to regclinet application with valid credentials
 2. Place the mobile device in landscape mode
 3. Verify all the options on home page</t>
  </si>
  <si>
    <t>Dashoboard option should be present in Landscape mode</t>
  </si>
  <si>
    <t>RCF-88_TC_02</t>
  </si>
  <si>
    <t>Verify Dashboard in portrait mode</t>
  </si>
  <si>
    <t>Dashoboard option should be present in portrait mode</t>
  </si>
  <si>
    <t>RCF-88_TC_03</t>
  </si>
  <si>
    <t>Verify if there are any active buttons are present on Dashboard</t>
  </si>
  <si>
    <t>1. Login to regclinet application with valid credentials
 2. Place the mobile device in landscape / portrait mode
 3. Verify all the options on home page</t>
  </si>
  <si>
    <t>There should be no active buttons presnet on dashboard</t>
  </si>
  <si>
    <t>RCF-88_TC_04</t>
  </si>
  <si>
    <t>Verify number of packets uploaded from Dashboard</t>
  </si>
  <si>
    <t>1. Login to regclinet application with valid credentials
 2. Create multiple packets with all combinations like adult/infant/minor etc
 and upload all the packets
 3. Click on Dashboard option</t>
  </si>
  <si>
    <t>Dashboard should display number of packets that are uploaded</t>
  </si>
  <si>
    <t>RCF-88_TC_05</t>
  </si>
  <si>
    <t>The number of packets that are yet to be uploaded</t>
  </si>
  <si>
    <t>1. Login to regclinet application with valid credentials
 2. Create multiple packets with all combinations like adult/infant/minor and dont upload the packets
 3. Click on Dashboard option</t>
  </si>
  <si>
    <t>Dashboard should display packets that are yet to be uploaded.</t>
  </si>
  <si>
    <t>RCF-88_TC_07</t>
  </si>
  <si>
    <t>Verify the UserID from the Dashboard page</t>
  </si>
  <si>
    <t>Pre-requisite: Users should be mapped and available to the same center and zone as the machine
 1. Login to regclinet application with valid credentials
 2. Click on dashboard option</t>
  </si>
  <si>
    <t>Dashboard Should display the list of all the User IDs that are mapped to the same center and zone.</t>
  </si>
  <si>
    <t>RCF-88_TC_08</t>
  </si>
  <si>
    <t>Verify the User name from the Dashboard page</t>
  </si>
  <si>
    <t>Dashboard Should display the list of all the User Names that are mapped to the same center and zone.</t>
  </si>
  <si>
    <t>RCF-88_TC_09</t>
  </si>
  <si>
    <t>Verify the user staus from the Dashboard page</t>
  </si>
  <si>
    <t>Dashboard Should display the status of Users onboarded/ Active/ Inactive</t>
  </si>
  <si>
    <t>RCF-88_TC_10</t>
  </si>
  <si>
    <t>Verify the user staus update reflecting in Dashboard</t>
  </si>
  <si>
    <t>Pre-requisite: Users should be mapped and available to the same center and zone as the machine
 1. Login to regclinet application with valid credentials
 2. Change the user status from Admin module from active to inactive
 3. Perofrm sync operation after 15 mins
 4. Click on dashboard option</t>
  </si>
  <si>
    <t>User status should be reflected properly in Dashboard</t>
  </si>
  <si>
    <t>RCF-88_TC_11</t>
  </si>
  <si>
    <t>Verify the user remapping changes reflecting in Dashboard</t>
  </si>
  <si>
    <t>Pre-requisite: Remap few users from the center
 1. Login to regclinet application with valid credentials
 2. Execute the sync operation
 3. Click on Dashboard option</t>
  </si>
  <si>
    <t>RCF-88_TC_12</t>
  </si>
  <si>
    <t>Verify Dashboard options in diff langs</t>
  </si>
  <si>
    <t>1. Login to regclinet application with diff langs (ara/fra/eng/hin/tam/kan)
 2. Click on Dashboard option</t>
  </si>
  <si>
    <t>Dashboard work in all the langs</t>
  </si>
  <si>
    <t>RCF-74</t>
  </si>
  <si>
    <t>Feature: As an Operator, I should be able to update my biometrics</t>
  </si>
  <si>
    <t>RCF-74_TC_01</t>
  </si>
  <si>
    <t>Update Operator Biometrics</t>
  </si>
  <si>
    <t>Verify Update Operator Biometrics option on home page</t>
  </si>
  <si>
    <t>1. Login with valid operator/supervisor credentials.
 2. Verify update operator option on home page
 in both portrait and Landscape mode</t>
  </si>
  <si>
    <t>Update Operator biometric option sould be present on homepage in both landscape and portrait mode</t>
  </si>
  <si>
    <t>RCF-74_TC_02</t>
  </si>
  <si>
    <t>Verify all the modalities on opearator biometric update page</t>
  </si>
  <si>
    <t>1. Login with valid operator/supervisor credentials.
 2. Click on update operator option on home page
 3. Verify all the modalities and Menu button on the page</t>
  </si>
  <si>
    <t>All the modalities and Menu option should be present.</t>
  </si>
  <si>
    <t>RCF-74_TC_03</t>
  </si>
  <si>
    <t>1. Login with valid operator/supervisor credentials.
 2. Click on update operator option on home page
 3. Update all the modalities like
 Right hand , Left hand, Face,Thumb capture (both the hands)
 Iris scan</t>
  </si>
  <si>
    <t>All the modalities should be Updated for the operator</t>
  </si>
  <si>
    <t>RCF-74_TC_04</t>
  </si>
  <si>
    <t>Update Operator Biometrics with exceptions</t>
  </si>
  <si>
    <t>1. Login in to Reg.Client and select 'Update Operator Biometrics'.
 2. Mark left Iris as exception and Capture right Iris.
 3. Mark right thumb as exception and capture left thumb, left slap &amp; right slap.</t>
  </si>
  <si>
    <t>Reg.Client should capture FPs, Iris &amp; Face and should update captured operator biometrics successfully</t>
  </si>
  <si>
    <t>RCF-74_TC_05</t>
  </si>
  <si>
    <t>Verify Threshold information on each capture</t>
  </si>
  <si>
    <r>
      <rPr>
        <u/>
        <sz val="11"/>
        <color rgb="FF1155CC"/>
        <rFont val="Calibri"/>
      </rPr>
      <t>1. Login in to Reg.Client and select 'Update Operator Biometrics'.</t>
    </r>
    <r>
      <rPr>
        <sz val="11"/>
        <rFont val="Calibri"/>
      </rPr>
      <t xml:space="preserve">
 2. Select update operator biometric option on home page
 3. Capture biometrics and verify threshold updating as per the configuration
 https://github.com/mosip/mosip-config/blob/1.2.0.1-v3/registration-default.properties</t>
    </r>
  </si>
  <si>
    <t>Threshold configuration should be displayed and updated as per the config changes</t>
  </si>
  <si>
    <t>RCF-74_TC_06</t>
  </si>
  <si>
    <t>Verify Scan button functionality on modality page</t>
  </si>
  <si>
    <t>1. Login in to Reg.Client and select 'Update Operator Biometrics'.
 2. Select update operator biometric option on home page
 3. Select modality and click on scan button</t>
  </si>
  <si>
    <t>Selected modality should be scanned and threshold , Quality should be displayed for each capture</t>
  </si>
  <si>
    <t>RCF-74_TC_07</t>
  </si>
  <si>
    <t>Verify Next button After completion of each modality capture</t>
  </si>
  <si>
    <t>1. Login in to Reg.Client and select 'Update Operator Biometrics'.
 2. Select update operator biometric option on home page
 3. Select modality and click on scan button
 4. Repeat the step for max no.of attempts
 5. Click on next button</t>
  </si>
  <si>
    <t>Clicking Next button should navigate to next modality captures</t>
  </si>
  <si>
    <t>RCF-74_TC_08</t>
  </si>
  <si>
    <t>Verify captured attribute on each capture</t>
  </si>
  <si>
    <t>1. Login in to Reg.Client and select 'Update Operator Biometrics'.
 2. Select update operator biometric option on home page
 3. Select modality and click on scan button
 4. Repeat the step for max no.of attempts and for all the modalities</t>
  </si>
  <si>
    <t>Captured attibute should be shown for all the scans</t>
  </si>
  <si>
    <t>RCF-74_TC_10</t>
  </si>
  <si>
    <t>Verify proof of exception photo for exception cases</t>
  </si>
  <si>
    <t>1. Operator On boarded into Reg.Client.
 2. Login in to Reg.Client and select 'Update Operator Biometrics'.
 3. Mark left Iris as exception and Capture right Iris.
 4. Mark right thumb as exception and capture left thumb, left slap &amp; right slap like different combinations</t>
  </si>
  <si>
    <t>Proof of exception should not be asked for exception</t>
  </si>
  <si>
    <t>RCF-74_TC_11</t>
  </si>
  <si>
    <t>Verify biometric update option offline</t>
  </si>
  <si>
    <t>1. Create user in keycloak and update UIN info for the user
 2. Try to update the operator biometric offline</t>
  </si>
  <si>
    <t>Biometric update should not be happened in offliine mode</t>
  </si>
  <si>
    <t>RCF-74_TC_12</t>
  </si>
  <si>
    <t>Verify exception option for face</t>
  </si>
  <si>
    <t>1. Operator On boarded into Reg.Client.
 2. Login in to Reg.Client and select 'Update Operator Biometrics'.
 3. Try to mark exception for face</t>
  </si>
  <si>
    <t>Application should display proper message that for face exception is not allowed</t>
  </si>
  <si>
    <t>RCF-74_TC_13</t>
  </si>
  <si>
    <t>Verify Zoom option for finger print</t>
  </si>
  <si>
    <t>1. Operator On boarded into Reg.Client.
 2. Login in to Reg.Client and select 'Update Operator Biometrics'.
 3. Select exception option for finger print and check zoom option</t>
  </si>
  <si>
    <t>Zoom option should only be present for fingers</t>
  </si>
  <si>
    <t>RCF-74_TC_14</t>
  </si>
  <si>
    <t>Verify Zoom option for other than finger</t>
  </si>
  <si>
    <t>1. Operator On boarded into Reg.Client.
 2. Login in to Reg.Client and select 'Update Operator Biometrics'.
 3. Select exception option for Ex: IRIS</t>
  </si>
  <si>
    <t>Zoom option should not be present for other than Fingers</t>
  </si>
  <si>
    <t>RCF-74_TC_15</t>
  </si>
  <si>
    <t>Verify if there are is any back button available after each capture for particulat modality</t>
  </si>
  <si>
    <t>1. Operator On boarded into Reg.Client.
 2. Login in to Reg.Client and select 'Update Operator Biometrics'.
 3. Verify sequential capture for each particular modality</t>
  </si>
  <si>
    <t>There should not be any back button to capture next scan for particular modality</t>
  </si>
  <si>
    <t>RCF-74_TC_16</t>
  </si>
  <si>
    <t>Verify Menu button functionaliity after completion of each modality</t>
  </si>
  <si>
    <t>1. Operator On boarded into Reg.Client.
 2. Login in to Reg.Client and select 'Update Operator Biometrics'.
 3. Do scan and complete for a particular modality , Ex: IRIS
 4. Click on Menu button</t>
  </si>
  <si>
    <t>Menu button should display the information of completed and incomplete modality details</t>
  </si>
  <si>
    <t>RCF-74_TC_17</t>
  </si>
  <si>
    <t>Verify the limit for no.of times the biometric captured</t>
  </si>
  <si>
    <t>1. Operator On boarded into Reg.Client.
 2. Login in to Reg.Client and select 'Update Operator Biometrics'.
 3. Do scan and observe the limit for no.of scans</t>
  </si>
  <si>
    <t>There should be no limit to the number of times the biometrics is captured</t>
  </si>
  <si>
    <t>RCF-74_TC_18</t>
  </si>
  <si>
    <t>Verify Update Operator Biometrics option with less modality threshold value</t>
  </si>
  <si>
    <t>1. Operator On boarded into Reg.Client.
 2. Login in to Reg.Client and select 'Update Operator Biometrics'.
 3. Try to complete update with less threshold scans</t>
  </si>
  <si>
    <t>The user cannot proceed unless the biometric score exceeds/meets the threshold.</t>
  </si>
  <si>
    <t>RCF-74_TC_19</t>
  </si>
  <si>
    <t>Verify only one particular modality update for operator</t>
  </si>
  <si>
    <t>1. Operator On boarded into Reg.Client.
 2. Login in to Reg.Client and select 'Update Operator Biometrics'.
 3. Try to update only one particular modality and complete the update operator biometric process</t>
  </si>
  <si>
    <t>Operator have to update all the modalities inorder complate the update operator biometric process</t>
  </si>
  <si>
    <t>RCF-74_TC_20</t>
  </si>
  <si>
    <t>Verify modality update without updating UIN update in case of biometric loss</t>
  </si>
  <si>
    <t>1. Operator On boarded into Reg.Client.
 2. Login in to Reg.Client and select 'Update Operator Biometrics'.
 3. Try to update modality without udating modality with UIN</t>
  </si>
  <si>
    <t>In case of loss of any modality say fingerprint, the operator will have to update the UIN first and then update the biometrics on ARC.
 Or else the update will fail.</t>
  </si>
  <si>
    <t>RCF-74_TC_21</t>
  </si>
  <si>
    <t>Exceptions: If the user does not want to Onboard himself, he should still be able to proceed with New Registration and also packet creation by assigning himself with “Default” role in Keycloak.</t>
  </si>
  <si>
    <t>When the role is added as "Default" , the operator should not get an option for biometric onboarding.</t>
  </si>
  <si>
    <t>RCF-74_TC_22</t>
  </si>
  <si>
    <t>Press "Verify and Save" button after captured all biometrics.</t>
  </si>
  <si>
    <t>1. Operator On boarded into Reg.Client.
 2. Login in to Reg.Client and select 'Update Operator Biometrics'.
 3. Capture all biometrics.
 4.Press "Verify and Save" button.</t>
  </si>
  <si>
    <t>Operator biomtrics should be updated.</t>
  </si>
  <si>
    <r>
      <rPr>
        <u/>
        <sz val="11"/>
        <color rgb="FF1155CC"/>
        <rFont val="Calibri"/>
      </rPr>
      <t>https://mosip.atlassian.net/browse/RCF-665</t>
    </r>
  </si>
  <si>
    <t>RCF-74_TC_23</t>
  </si>
  <si>
    <t>Try to update operator biometrics with mismatcing biometrics.</t>
  </si>
  <si>
    <t>1.Login with a valid username and password
 2.Create a UIN
 3.Logout from the application
 4.Create a new user in keycloak
 5.Update created UIN for the new user in attribute field of in keycloack like key: individualId value: &lt;UIN number&gt;
 6.Login with the new user credentials
 7.Complete the onboarding process
 8.Update the biometric of UIN with exception (ex: IRIS) from regclinet application
 9.Login to regclient application with the same user
 10.Try update the Opetator biometric by capturing all modalities without exception</t>
  </si>
  <si>
    <t>Update operator biometric should throw an error message like mismatch in biometrics</t>
  </si>
  <si>
    <t>RCF-35</t>
  </si>
  <si>
    <t>Feature: As an Operator, I should be able to onboard my biometrics</t>
  </si>
  <si>
    <t>RCF-35_TC_01</t>
  </si>
  <si>
    <t>Operator onboard</t>
  </si>
  <si>
    <t>Try to login into reg-client without default role.</t>
  </si>
  <si>
    <t>Prerequisite:-
 1.Device Onboarded successfully.
 2.Created user without default role in keycloak.
 3. Map the user UIN in keyclock under attibute tab
 key: individualId and Value: &lt;UIN value&gt;
 Steps:
 1.Open Reg-client application.
 2.Enter valid UN and PWD, click on "Submit" button.</t>
  </si>
  <si>
    <t>User should get "Get Onboard" and "Skip to home" options</t>
  </si>
  <si>
    <t>RCF-35_TC_02</t>
  </si>
  <si>
    <t>"Get Onboard" screen</t>
  </si>
  <si>
    <t>Prerequisite:-
 1.Device Onboarded successfully.
 2.Created user without default role in keycloak.
 Steps:
 1.Open Reg-client application.
 2.Enter valid UN and PWD, click on "Submit" button.</t>
  </si>
  <si>
    <t>User should navigate to "Get Onboard" screen after logged into reg-client.</t>
  </si>
  <si>
    <t>RCF-35_TC_03</t>
  </si>
  <si>
    <t>Help Button</t>
  </si>
  <si>
    <t>Prerequisite:-
 1.Device Onboarded successfully.
 2.Created user without default role in keycloak.
 Steps:
 1.Open Reg-client application.
 2.Enter valid UN and PWD, click on "Submit" button.
 3.Click on "Help" button in "Get Onboard" screen.</t>
  </si>
  <si>
    <t>Help button should clickable and user will get all information.</t>
  </si>
  <si>
    <t>RCF-35_TC_04</t>
  </si>
  <si>
    <t>"Skip To Home" option</t>
  </si>
  <si>
    <t>Prerequisite:-
 1.Device Onboarded successfully.
 2.Created user without default role in keycloak.
 Steps:
 1.Open Reg-client application.
 2.Enter valid UN and PWD, click on "Submit" button.
 3.Click on "Skip To Home" button in "Get Onboard" screen.</t>
  </si>
  <si>
    <t>User should navigate to Home page after clicking "Skip To Home" option.</t>
  </si>
  <si>
    <t>RCF-35_TC_05</t>
  </si>
  <si>
    <t>"Hello User Name, Please tap Get Onboard to get started with onboarding Process" display in "Get Onboard" screen.</t>
  </si>
  <si>
    <t>User should get "Hello User Name, Please tap Get Onboard to get started with onboarding Process" message in "Get Onboard" screen.</t>
  </si>
  <si>
    <t>RCF-35_TC_06</t>
  </si>
  <si>
    <t>"Get Onboard" button</t>
  </si>
  <si>
    <t>Prerequisite:-
 1.Device Onboarded successfully.
 2.Created user without default role in keycloak.
 Steps:
 1.Open Reg-client application.
 2.Enter valid UN and PWD, click on "Submit" button.
 3.Click on "Get Onboard" button in "Get Onboard" screen.</t>
  </si>
  <si>
    <t>User should navigate to Superviser's biometric verification screen after clicked "Get Onboard" button.</t>
  </si>
  <si>
    <t>RCF-35_TC_07</t>
  </si>
  <si>
    <t>All the modalities
 [1.Finger Print Scan for right hand
 2.Finger Print Scan for left hand
 3.Face capture
 4.Thumb capture (both the hands)
 5.Iris scan]
 Consist in biometric verification screen.</t>
  </si>
  <si>
    <t>All modalities should consist in biometric verification screen.</t>
  </si>
  <si>
    <t>RCF-35_TC_08</t>
  </si>
  <si>
    <t>All modalities configurable</t>
  </si>
  <si>
    <t>Steps:
 1.Open Reg-client application.
 2.Enter valid UN and PWD, click on "Submit" button.
 3.Click on "Get Onboard" button in "Get Onboard" screen.</t>
  </si>
  <si>
    <t>Modalities should be configuration dependent.</t>
  </si>
  <si>
    <t>RCF-35_TC_09</t>
  </si>
  <si>
    <t>Modalities are clickable or not</t>
  </si>
  <si>
    <t>Steps:
 1.Open Reg-client application.
 2.Enter valid UN and PWD, click on "Submit" button.
 3.Click on "Get Onboard" button in "Get Onboard" screen.
 4.Click any modality in biometric verification screen.</t>
  </si>
  <si>
    <t>All modalities should be clickable.</t>
  </si>
  <si>
    <t>RCF-35_TC_10</t>
  </si>
  <si>
    <t>Menu button in biometric verification screen.</t>
  </si>
  <si>
    <t>Steps:
 1.Open Reg-client application.
 2.Enter valid UN and PWD, click on "Submit" button.
 3.Click on "Get Onboard" button in "Get Onboard" screen.
 4.Click Menu button in biometric vrification screen.</t>
  </si>
  <si>
    <t>Menu button should be clickable and user able to navigate to menu page.</t>
  </si>
  <si>
    <t>RCF-35_TC_11</t>
  </si>
  <si>
    <t>Biometric Scan and Mark Exception screen</t>
  </si>
  <si>
    <t>User should navigate to next screen where both Biometric scan and Mark Exception option available.</t>
  </si>
  <si>
    <t>RCF-35_TC_12</t>
  </si>
  <si>
    <t>following components:
 [Threshold, Scan button, Attempt, Next button, captured attribute] available in biometric scan page.</t>
  </si>
  <si>
    <t>Steps:
 1.Open Reg-client application.
 2.Enter valid UN and PWD, click on "Submit" button.
 3.Click on "Get Onboard" button in "Get Onboard" screen.
 4.Click any modality in biometric screen.
 5.Check in biometric scan page.</t>
  </si>
  <si>
    <t>All mentiond components should be available in biometric scan page.</t>
  </si>
  <si>
    <t>RCF-35_TC_13</t>
  </si>
  <si>
    <t>following components:
 [Marking exception, Zooming and marking exception, Type of exception, Add additional comments, Next button] consist in Mark Exception page.</t>
  </si>
  <si>
    <t>Steps:
 1.Open Reg-client application.
 2.Enter valid UN and PWD, click on "Submit" button.
 3.Click on "Get Onboard" button in "Get Onboard" screen.
 4.Click any modality in biometric screen.
 5.Check in mark exception page.</t>
  </si>
  <si>
    <t>All mentiond components should be available in mark exception page.</t>
  </si>
  <si>
    <t>RCF-35_TC_14</t>
  </si>
  <si>
    <t>Verify modalities are capturing or not</t>
  </si>
  <si>
    <t>Steps:
 1.Open Reg-client application.
 2.Enter valid UN and PWD, click on "Submit" button.
 3.Click on "Get Onboard" button in "Get Onboard" screen.
 4.Try to capture all modalities in biometric screen.</t>
  </si>
  <si>
    <t>Superviser should able to capture all modalities.</t>
  </si>
  <si>
    <t>RCF-35_TC_15</t>
  </si>
  <si>
    <t>Try to capture biometrics with exception marked.</t>
  </si>
  <si>
    <t>Steps:
 1.Open Reg-client application.
 2.Enter valid UN and PWD, click on "Submit" button.
 3.Click on "Get Onboard" button in "Get Onboard" screen.
 4.Try to capture biometric exception in biometric screen.</t>
  </si>
  <si>
    <t>Superviser should able to capture any biometrics with exception marked.</t>
  </si>
  <si>
    <t>RCF-35_TC_16</t>
  </si>
  <si>
    <t>“Verify and save” Button</t>
  </si>
  <si>
    <t>Steps:
 1.Open Reg-client application.
 2.Enter valid UN and PWD, click on "Submit" button.
 3.Click on "Get Onboard" button in "Get Onboard" screen.
 4.Capture all biometrics and click on "Next" button.</t>
  </si>
  <si>
    <t>"Verify and Save" button should be enable only after captured all biometrics.</t>
  </si>
  <si>
    <t>RCF-35_TC_17</t>
  </si>
  <si>
    <t>Home page</t>
  </si>
  <si>
    <t>Steps:
 1.Open Reg-client application.
 2.Enter valid UN and PWD, click on "Submit" button.
 3.Click on "Get Onboard" button in "Get Onboard" screen.
 4.Capture all biometrics and click on "Next" button.
 5.Click "Verify and Save" button in home page.</t>
  </si>
  <si>
    <t>User should be navigate to Homepage after all biometrics verified and saved.</t>
  </si>
  <si>
    <t>RCF-35_TC_18</t>
  </si>
  <si>
    <t>Check Thershold value of captured biometrics.</t>
  </si>
  <si>
    <t>User should be proceed only after the biometric score exceeds/meets the threshold.</t>
  </si>
  <si>
    <t>RCF-35_TC_19</t>
  </si>
  <si>
    <t>Thershold value of modalities are configurable.</t>
  </si>
  <si>
    <t>Steps:
 1.Go to https://github.com/mosip/mosip-config/blob/1.2.0.1-v3/registration-default.properties and change the threshold value of modalities.
 2.Open Reg-client application.
 3.Enter valid UN and PWD, click on "Submit" button.
 4.Click on "Get Onboard" button in "Get Onboard" screen.
 5.Capture all biometrics and click on "Next" button.</t>
  </si>
  <si>
    <t>Theshold value should be display on captured biometris.</t>
  </si>
  <si>
    <t>RCF-35_TC_20</t>
  </si>
  <si>
    <t>Packet creation through "Default" role.</t>
  </si>
  <si>
    <t>Steps:
 1.Go to Keycloak and give "Default" role to the user.
 2.Open reg-client application.
 3.Enter valid UN and PWD, click on "Submit" button.</t>
  </si>
  <si>
    <t>User should be navigate to Homepage for new registration.</t>
  </si>
  <si>
    <t>RCF-36</t>
  </si>
  <si>
    <t>RCF-35_TC_21</t>
  </si>
  <si>
    <t>Verify response of verify and Save button</t>
  </si>
  <si>
    <t>Click and save button should be responsive for each click</t>
  </si>
  <si>
    <r>
      <rPr>
        <u/>
        <sz val="11"/>
        <color rgb="FF1155CC"/>
        <rFont val="Calibri"/>
      </rPr>
      <t>https://mosip.atlassian.net/browse/RCF-571</t>
    </r>
  </si>
  <si>
    <t>RCF-35_TC_22</t>
  </si>
  <si>
    <t>Verify onboard feature with mismatch in biomterics</t>
  </si>
  <si>
    <t>Steps:
 Create UIN with exceptions
 1.Open Reg-client application.
 2.Enter valid UN and PWD, click on "Submit" button.
 3.Click on "Get Onboard" button in "Get Onboard" screen.
 4.Capture all biometrics without exceptions and click on "Next" button.
 5.Click "Verify and Save" button in home page.</t>
  </si>
  <si>
    <t>Operator onboard should fail if there is a mismatch in biomtrics from UIN</t>
  </si>
  <si>
    <r>
      <rPr>
        <u/>
        <sz val="11"/>
        <color rgb="FF1155CC"/>
        <rFont val="Calibri"/>
      </rPr>
      <t>https://mosip.atlassian.net/browse/RCF-728</t>
    </r>
  </si>
  <si>
    <t>RCF-38</t>
  </si>
  <si>
    <t>RCF-35_TC_23</t>
  </si>
  <si>
    <t>Verify operator onboard in diff langs</t>
  </si>
  <si>
    <t>Steps:
 1.Open Reg-client application.
 2. Select diff lang other than eng
 2.Enter valid UN and PWD, click on "Submit" button.
 3.Click on "Get Onboard" button in "Get Onboard" screen.
 4.Capture all biometrics without exceptions and click on "Next" button.
 5.Click "Verify and Save" button in home page.</t>
  </si>
  <si>
    <t>All the strings should be translated to login lang</t>
  </si>
  <si>
    <t>RCF-39</t>
  </si>
  <si>
    <t>RCF-35_TC_24</t>
  </si>
  <si>
    <t>Verify onboard feature for minor and child UIN</t>
  </si>
  <si>
    <t>Minor/child UIN should not be onboard.</t>
  </si>
  <si>
    <r>
      <rPr>
        <u/>
        <sz val="11"/>
        <color rgb="FF1155CC"/>
        <rFont val="Calibri"/>
      </rPr>
      <t>https://mosip.atlassian.net/browse/RCF-682</t>
    </r>
  </si>
  <si>
    <t>RCF-350</t>
  </si>
  <si>
    <t>As an Operator, I should be able to export the packet created after successful registration of Applicant</t>
  </si>
  <si>
    <t>RCF-350_TC_01</t>
  </si>
  <si>
    <t>Export Packet</t>
  </si>
  <si>
    <t>Try to create and authenticate the packet.</t>
  </si>
  <si>
    <t>Steps:
 1.Login to ARC application with valid credential.
 2.Create a packet and try to authenticate.</t>
  </si>
  <si>
    <t>Operator should be able to create and authenticate the packet.</t>
  </si>
  <si>
    <t>RCF-350_TC_02</t>
  </si>
  <si>
    <t>Verify “Operational Tasks” from the Home page.</t>
  </si>
  <si>
    <t>Steps:
 1.Login to ARC application with valid credential.
 2.Navigate to "Operational Task".</t>
  </si>
  <si>
    <t>Operator should be able to navigate to "Operational Task" screen.</t>
  </si>
  <si>
    <t>RCF-350_TC_03</t>
  </si>
  <si>
    <t>Verify “Application Upload” inside operational task.</t>
  </si>
  <si>
    <t>Steps:
 1.Login to ARC application with valid credential.
 2.Navigate to "Operational Task".
 3.Press "Application Upload" option.</t>
  </si>
  <si>
    <t>"Application Upload" should be available and can be selected.</t>
  </si>
  <si>
    <t>RCF-350_TC_04</t>
  </si>
  <si>
    <t>Verify alignment for fields in “Application Upload” page in potriat and landscape mode</t>
  </si>
  <si>
    <t>RCF-350_TC_05</t>
  </si>
  <si>
    <t>Verify packets are available in listed view.</t>
  </si>
  <si>
    <t>Steps:
 1.Login to ARC application with valid credential.
 2. Create multiple packets
 2.Navigate to "Operational Task".
 3.Press "Application Upload" option.</t>
  </si>
  <si>
    <t>All packets should be available in listed view.</t>
  </si>
  <si>
    <t>RCF-350_TC_06</t>
  </si>
  <si>
    <t>Verify the options for filter
 1.Search option
 2.Client Status
 3.Server Status</t>
  </si>
  <si>
    <t>Steps:
 1.Login to ARC application with valid credential.
 2.Create multiple packets.
 3.Authenticate the packets but don't sync/upload.
 4.Navigate to "Operational Task".
 5.Press "Application Upload" option.</t>
  </si>
  <si>
    <t>All the given filter options should be avalable in manage application.</t>
  </si>
  <si>
    <t>RCF-350_TC_07</t>
  </si>
  <si>
    <t>Try to search packets by Application ID(AID)</t>
  </si>
  <si>
    <t>Steps:
 1.Login to ARC application with valid credential.
 2.Create multiple packets.
 3.Authenticate the packets but don't sync/upload.
 4.Navigate to "Operational Task".
 5.Press "Application Upload" option.
 6.Enter AID and search
 7. Change the values in AID</t>
  </si>
  <si>
    <t>When the operator changing the values in search field, only matching records should be displayed</t>
  </si>
  <si>
    <t>RCF-350_TC_08</t>
  </si>
  <si>
    <t>Try to search packets by invalid Application ID(AID)</t>
  </si>
  <si>
    <t>Steps:
 1.Login to ARC application with valid credential.
 2.Create multiple packets.
 3.Authenticate the packets but don't sync/upload.
 4.Navigate to "Operational Task".
 5.Press "Application Upload" option.
 6.Enter invalid AID and search</t>
  </si>
  <si>
    <t>If entered invalid/random AID does not match with any application ID, list should be empty</t>
  </si>
  <si>
    <t>RCF-350_TC_09</t>
  </si>
  <si>
    <t>Verify Options under Client Status filter
 1.Created
 2.Approved
 3. Rejected
 4.Synced
 5.Uploaded
 6.Exported</t>
  </si>
  <si>
    <t>Steps:
 1.Login to ARC application with valid credential.
 2.Create multiple packets.
 3.Authenticate the packets but don't sync/upload.
 4.Navigate to "Operational Task".
 5.Press "Application Upload" option.
 6.Filter the packets by "Client status".</t>
  </si>
  <si>
    <t>All the gieven filter options should be available</t>
  </si>
  <si>
    <t>RCF-350_TC_10</t>
  </si>
  <si>
    <t>Verify filter by approved option under Client Status filter</t>
  </si>
  <si>
    <t>Steps:
 1.Login to ARC application with valid credential.
 2.Create a packet.
 3.Authenticate the packets but don't sync/upload.
 4.Navigate to "Operational Task".
 5.Press "Application Upload" option.
 6.Filter the packets by "Client status" --&gt; Approved</t>
  </si>
  <si>
    <t>Only approved packet should be displayed in the list</t>
  </si>
  <si>
    <t>RCF-350_TC_11</t>
  </si>
  <si>
    <t>Verify filter by synced option under Client Status filter</t>
  </si>
  <si>
    <t>Steps:
 1.Login to ARC application with valid credential.
 2.Create a packet.
 3.Authenticate the packets and perform sync operation
 4.Navigate to "Operational Task".
 5.Press "Application Upload" option.
 6.Filter the packets by "Client status" --&gt; synced</t>
  </si>
  <si>
    <t>Only Synced packet should be displayed in the list</t>
  </si>
  <si>
    <t>RCF-350_TC_12</t>
  </si>
  <si>
    <t>Verify filter by exported option under Client Status filter</t>
  </si>
  <si>
    <t>Steps:
 1.Login to ARC application with valid credential.
 2.Create a packet.
 3.Authenticate the packets and perform sync operation
 4.Navigate to "Operational Task".
 5.Press "Application Upload" option.
 6. Select synced packet and click on export option
 7. Select the device path to upload the packet
 6.Filter the packets by "Client status" --&gt; exported</t>
  </si>
  <si>
    <t>Only exported packet should be displayed in the list</t>
  </si>
  <si>
    <t>RCF-350_TC_14</t>
  </si>
  <si>
    <t>Verify Options under Server Status
 1.Received
 2.Processing
 3.Accepted
 4.Deletion</t>
  </si>
  <si>
    <t>Steps:
 1.Login to ARC application with valid credential.
 2.Create multiple packets.
 3.Authenticate the packets but don't sync/upload.
 4.Navigate to "Operational Task".
 5.Press "Application Upload" option.
 6.Click on "Server status".</t>
  </si>
  <si>
    <t>All the given options should be available</t>
  </si>
  <si>
    <t>RCF-350_TC_19</t>
  </si>
  <si>
    <t>Try to clear all filter.</t>
  </si>
  <si>
    <t>Steps:
 1.Login to ARC application with valid credential.
 2.Create multiple packets.
 3.Authenticate the packets but don't sync/upload.
 4.Navigate to "Operational Task".
 5.Press "Application Upload" option.
 6. Do any filter and press "Clear" button.</t>
  </si>
  <si>
    <t>All the detials should be displayed, filter should be cleared</t>
  </si>
  <si>
    <t>RCF-350_TC_20</t>
  </si>
  <si>
    <t>Try to Upload packets.</t>
  </si>
  <si>
    <t>Steps:
 1.Login to ARC application with valid credential.
 2.Create multiple packets.
 3.Authenticate the packets but don't sync/upload.
 4.Navigate to "Operational Task".
 5.Press "Application Upload" option.
 6. Choose any unuploaded packet and press "Upload" button.</t>
  </si>
  <si>
    <t>Selected packet should be synced and uploaded successfully.</t>
  </si>
  <si>
    <t>RCF-350_TC_21</t>
  </si>
  <si>
    <t>Try to Upload packets without connectivity.</t>
  </si>
  <si>
    <t>Packet should not sync and upload also user should get appropriate message</t>
  </si>
  <si>
    <t>RCF-350_TC_22</t>
  </si>
  <si>
    <t>Try to save the packets in device.</t>
  </si>
  <si>
    <t>Steps:
 1.Login to ARC application with valid credential.
 2.Create multiple packets.
 3.Authenticate the packets but don't sync/upload.
 4.Navigate to "Operational Task".
 5.Press "Application Upload" option.
 6.Choose any unuploaded packet and press "Export" button.</t>
  </si>
  <si>
    <t>Selected packets should be saved in local device.</t>
  </si>
  <si>
    <t>RCF-350_TC_23</t>
  </si>
  <si>
    <t>Check saved packets in device.</t>
  </si>
  <si>
    <t>Packets should be saved in ZIP format and cannot be extracted</t>
  </si>
  <si>
    <t>RCF-350_TC_29</t>
  </si>
  <si>
    <t>Verify infinite scroll bar for more no.of packets</t>
  </si>
  <si>
    <t>Steps:
 1.Login to ARC application with valid credential.
 2.Create more packets
 3. Authenticate the packets
 4.Navigate to "Operational Task".
 5.Press "Application Upload" option.</t>
  </si>
  <si>
    <t>All packets should be available in the page, and scroll bar should be appeared</t>
  </si>
  <si>
    <t>RCF-350_TC_30</t>
  </si>
  <si>
    <t>Verify uploading exported packets from admin portal</t>
  </si>
  <si>
    <t>Steps:
 1.Login to ARC application with valid credential.
 2.Create more packets
 3. Authenticate the packets
 4 Perform syn operation
 4.Navigate to "Operational Task".
 5.Press "Application Upload" option.
 7. Export packets
 8. Upload pakets from admin portal</t>
  </si>
  <si>
    <t>All the packets should be uploaded from admin portal and UINs shoud be generated</t>
  </si>
  <si>
    <t>RCF-350_TC_32</t>
  </si>
  <si>
    <t>Verify server status after UIN generation</t>
  </si>
  <si>
    <t>Steps:
 1.Login to ARC application with valid credential.
 2.Create more packets
 3. Authenticate the packets
 4.Navigate to "Operational Task".
 5.Press "Application Upload" option.
 6.Upload packets
 7.Check server status of uploaded packet.</t>
  </si>
  <si>
    <t>Server status should be update to UIN generated or appropriate status after UIN generated.</t>
  </si>
  <si>
    <r>
      <rPr>
        <u/>
        <sz val="11"/>
        <color rgb="FF1155CC"/>
        <rFont val="Calibri"/>
      </rPr>
      <t>https://mosip.atlassian.net/browse/RCF-755</t>
    </r>
  </si>
  <si>
    <t>RCF-350_TC_33</t>
  </si>
  <si>
    <t>Verify client and server status after synced packets uploaded through admin portal.</t>
  </si>
  <si>
    <t>Steps:
 1.Login to ARC application with valid credential.
 2.Create more packets
 3. Authenticate the packets
 4.Navigate to "Operational Task".
 5.Synced the packet.
 6.Upload the synced packet through admin module.
 7.Now check the client and server status.</t>
  </si>
  <si>
    <t>Client and srver status should be update to appropriate status after uploaded synced packets.</t>
  </si>
  <si>
    <r>
      <rPr>
        <u/>
        <sz val="11"/>
        <color rgb="FF1155CC"/>
        <rFont val="Calibri"/>
      </rPr>
      <t>https://mosip.atlassian.net/browse/RCF-756</t>
    </r>
  </si>
  <si>
    <t>RCF-350_TC_34</t>
  </si>
  <si>
    <t>Verify exported packets uploading through batch job trigger.</t>
  </si>
  <si>
    <t>1.Install ARC application
 2.Login with valid credentials
 3.Select new registration 
 4.Complete the registration process and perform syn operation
 5.From the manage applications perform export operation
 6.Wait for the batch job to trigger</t>
  </si>
  <si>
    <t>Export packet should be uploaded with the batch job</t>
  </si>
  <si>
    <r>
      <rPr>
        <u/>
        <sz val="11"/>
        <color rgb="FF1155CC"/>
        <rFont val="Calibri"/>
      </rPr>
      <t>https://mosip.atlassian.net/browse/RCF-759</t>
    </r>
  </si>
  <si>
    <t>RCF-350_TC_35</t>
  </si>
  <si>
    <t>Try to export packets in mange application.</t>
  </si>
  <si>
    <t>1.Install ARC application
 2.Login with valid credentials
 3.Select new registration 
 4.Complete the registration process
 5.From the manage applications perform export operation</t>
  </si>
  <si>
    <t>Operators should able to export all the packets</t>
  </si>
  <si>
    <r>
      <rPr>
        <u/>
        <sz val="11"/>
        <color rgb="FF1155CC"/>
        <rFont val="Calibri"/>
      </rPr>
      <t>https://mosip.atlassian.net/browse/RCF-761</t>
    </r>
  </si>
  <si>
    <t>RCF-350_TC_36</t>
  </si>
  <si>
    <t>Check no.of packets in protrait mode.</t>
  </si>
  <si>
    <t>1.Login to registration clinet
 2.Create multiple packets
 3.Go to manage application
 4.Go to the Operation task and verify no.of packets at "Application Upload"</t>
  </si>
  <si>
    <t>No.of packets should be displayed in portrait mode as well</t>
  </si>
  <si>
    <t>RCF-350_TC_37</t>
  </si>
  <si>
    <t>Try to export packet to the newly created folder.</t>
  </si>
  <si>
    <t>1.Create New registration packets
 2.Approve the packets
 3.Select Manage applications
 4.Select Export option
 5.Create a new folder
 6.Select a folder to upload</t>
  </si>
  <si>
    <t>Users can upload packets to the created directory in root folder</t>
  </si>
  <si>
    <r>
      <rPr>
        <u/>
        <sz val="11"/>
        <color rgb="FF1155CC"/>
        <rFont val="Calibri"/>
      </rPr>
      <t>https://mosip.atlassian.net/browse/RCF-870</t>
    </r>
  </si>
  <si>
    <t>RCF-350_TC_38</t>
  </si>
  <si>
    <t>Check uploaded packets cleared from application upload screen or not.</t>
  </si>
  <si>
    <t>1.Create multiple packets
 2.Approve the packets
 3.Export the packets
 4.Upload the packets from the application upload</t>
  </si>
  <si>
    <t>If the packets are uploaded, then they should be cleared from the application upload section</t>
  </si>
  <si>
    <t>RCF-509</t>
  </si>
  <si>
    <t>As an Operator/ Supervisor, I should be able to Logout from Android Registration Client</t>
  </si>
  <si>
    <t>RCF-509_TC_01</t>
  </si>
  <si>
    <t>Logout</t>
  </si>
  <si>
    <t>Try to login into ARC application.</t>
  </si>
  <si>
    <t>Pre-requisites:
 1.Android Registration Client should be installed.
 2.Enter valid credential and press "Submit" button.</t>
  </si>
  <si>
    <t>The Operator should be logged into Android Registration Client using valid credentials</t>
  </si>
  <si>
    <t>RCF-509_TC_02</t>
  </si>
  <si>
    <t>Verify Profile section in Homepage.</t>
  </si>
  <si>
    <t>Steps:
 1.Login to ARC application with valid credential.
 2.Navigate to homepage.</t>
  </si>
  <si>
    <t>Profile section should be present in homepage.</t>
  </si>
  <si>
    <t>RCF-509_TC_03</t>
  </si>
  <si>
    <t>Verify profile section clickable or not.</t>
  </si>
  <si>
    <t>Steps:
 1.Login to ARC application with valid credential.
 2.Navigate to homepage.
 3.Click Profile icon.</t>
  </si>
  <si>
    <t>Profile section should be clickable and multipel options are dislpay.</t>
  </si>
  <si>
    <t>RCF-509_TC_04</t>
  </si>
  <si>
    <t>Logout option clickable inside profile section.</t>
  </si>
  <si>
    <t>Steps:
 1.Login to ARC application with valid credential.
 2.Navigate to homepage.
 3.Click Profile icon.
 4.Click Logout option.</t>
  </si>
  <si>
    <t>Logout option should be clickable inside profile section.</t>
  </si>
  <si>
    <t>RCF-509_TC_05</t>
  </si>
  <si>
    <t>Verify user navigate to login screen,after logout and no background tasks in progress.</t>
  </si>
  <si>
    <t>User should navigate to login screen if there are no background tasks in progress.</t>
  </si>
  <si>
    <t>RCF-509_TC_06</t>
  </si>
  <si>
    <t>Verify User getting warning popup or not, if he try to logout between when the background task is in progress</t>
  </si>
  <si>
    <t>Steps:
 1.Login to ARC application with valid credential.
 2.Navigate to homepage.
 3.Try to create any packet.
 4.Beetween packet processing, try to Logout.</t>
  </si>
  <si>
    <t>Warning popup should be triggered with appropriate message like: "There is some action required! There are a few tasks that are in progress. Clicking on logout will terminate the tasks in progress".if any bakground task inprogress.</t>
  </si>
  <si>
    <t>RCF-509_TC_07</t>
  </si>
  <si>
    <t>In Popup message 2 options available for user-
 1.[Logout] If he wants to still logout without finish background task.
 2.[Cancel] if he wants to stay logged in till the background tasks are finished</t>
  </si>
  <si>
    <t>Steps:
 1.Login to ARC application with valid credential.
 2.Navigate to homepage.
 3.Try to create any packet.
 4.Beetween packet processing, try to Logout.
 5.Check the warning popup message.</t>
  </si>
  <si>
    <t>In popup message both options should be available for user.</t>
  </si>
  <si>
    <t>RCF-509_TC_08</t>
  </si>
  <si>
    <t>User getting additional warning pop-up for below activities.
 1.When Packet Sync or Packet Upload is in progress
 2.Any kind of sync/ batch jobs.</t>
  </si>
  <si>
    <t>Warning pop-up should appear if try to logout between mentioned activities.</t>
  </si>
  <si>
    <t>RCF-509_TC_09</t>
  </si>
  <si>
    <t>Verify application autologout or not.</t>
  </si>
  <si>
    <t>Steps:
 1.Login to ARC application with valid credential.
 2.Navigate to homepage.
 3.Try to create any packet/trigger manual sync.
 4. Keep application idle for 60sec</t>
  </si>
  <si>
    <t>Auto loggout should not happen, if some actions (syncs/upload) running in the background.</t>
  </si>
  <si>
    <r>
      <rPr>
        <u/>
        <sz val="11"/>
        <color rgb="FF1155CC"/>
        <rFont val="Calibri"/>
      </rPr>
      <t>https://mosip.atlassian.net/browse/RCF-444</t>
    </r>
  </si>
  <si>
    <t>RCF-509_TC_10</t>
  </si>
  <si>
    <t>Steps:
 1.Login to ARC application with valid credential.
 2.Navigate to homepage.
 3.Without doing any activity, wait for 60 second</t>
  </si>
  <si>
    <t>Application should be autologged after 60 second, if system completely ideal.</t>
  </si>
  <si>
    <r>
      <rPr>
        <u/>
        <sz val="11"/>
        <color rgb="FF1155CC"/>
        <rFont val="Calibri"/>
      </rPr>
      <t>https://mosip.atlassian.net/browse/RCF-784</t>
    </r>
  </si>
  <si>
    <t>RCF-509_TC_11</t>
  </si>
  <si>
    <t>Verify after successful logout, following actions:
 1.login session
 2.Any sync or upload that was in progress</t>
  </si>
  <si>
    <t>Steps:
 1.Login to ARC application with valid credential.
 2.Navigate to homepage.
 3.Trigger any sync or upload the packet.
 4.Now Logout between actions are inprogress.</t>
  </si>
  <si>
    <t>Both login session and sync/uploding packet should be terminated after successful logout.</t>
  </si>
  <si>
    <t>RCF-509_TC_12</t>
  </si>
  <si>
    <t>Try to go to the active session screen again after successfully loggedout.</t>
  </si>
  <si>
    <t>Steps:
 1.Login to ARC application with valid credential.
 2.Navigate to homepage.
 3.Try to create any packet.
 4.Now Logout between actions are inprogress.</t>
  </si>
  <si>
    <t>Operator should need to login again with valid credential for go to active session again.</t>
  </si>
  <si>
    <t>RCF-509_TC_13</t>
  </si>
  <si>
    <t>Verify home screen after successfully logout.</t>
  </si>
  <si>
    <t>Home page should be displayed in previous selected language.</t>
  </si>
  <si>
    <t>RCF-509_TC_14</t>
  </si>
  <si>
    <t>Verify lang after logout</t>
  </si>
  <si>
    <t>1. Login in ara(any lang)
 2. Do some operator actions
 3. Logout from the appln</t>
  </si>
  <si>
    <t>Operator lang in home page should appear in ara(any lang)</t>
  </si>
  <si>
    <t>RCF-76</t>
  </si>
  <si>
    <t>As an Operator, I should be able to update the UIN data of a resident on their request so that they always have latest data in their UIN</t>
  </si>
  <si>
    <t>RCF-76_TC_01</t>
  </si>
  <si>
    <t>Update UIN</t>
  </si>
  <si>
    <t>“Update UIN” Feature available in homepage.</t>
  </si>
  <si>
    <t>Pre-requisites:
 1.Android Registration Client should be installed.
 2.The Resident should have a UIN.
 3.The Resident whose UIN data is being updated must be present (since biometrics will be captured).
 Steps:
 1.Login to ARC application with valid credential.
 2.Navigate to homepage.</t>
  </si>
  <si>
    <t>Update UIN feature should be available in homepage for retrieve lost UIN.</t>
  </si>
  <si>
    <t>RCF-76_TC_02</t>
  </si>
  <si>
    <t>“Update UIN” clickable</t>
  </si>
  <si>
    <t>1.Login to ARC application with valid credential.
 2.Navigate to homepage and click "Update UIN".</t>
  </si>
  <si>
    <t>"Update UIN" should be clickable and user able to navigate select language page.</t>
  </si>
  <si>
    <t>RCF-76_TC_03</t>
  </si>
  <si>
    <t>Data entry and Notification language option present in select language page.</t>
  </si>
  <si>
    <t>1.Login to ARC application with valid credential.
 2.Navigate to homepage and click "Update UIN".
 3.Navigate to select language page.</t>
  </si>
  <si>
    <t>Both Data entry and Notification language should be mandatory field for further process.</t>
  </si>
  <si>
    <t>RCF-76_TC_04</t>
  </si>
  <si>
    <t>Without selecting mandatory language try to move next screen.</t>
  </si>
  <si>
    <t>Submit' button should be disabled because mandatory language is not selected.</t>
  </si>
  <si>
    <t>RCF-76_TC_05</t>
  </si>
  <si>
    <t>UIN and attributes details should be available to update the UIN</t>
  </si>
  <si>
    <t>1.Login to ARC application with valid credential.
 2.Navigate to homepage and click "Update UIN".
 3.Select language and press "Continue" button..</t>
  </si>
  <si>
    <t>Both UIN field and attributes field details should be availabe to update</t>
  </si>
  <si>
    <t>RCF-76_TC_06</t>
  </si>
  <si>
    <t>WIthout selecting any field to update and select Continue</t>
  </si>
  <si>
    <t>1.Login to ARC application with valid credential.
 2.Navigate to homepage and click "Update UIN".
 3.Select language and press "Continue" button.</t>
  </si>
  <si>
    <t>Submit button should be enable only after select any attribute.</t>
  </si>
  <si>
    <t>RCF-76_TC_07</t>
  </si>
  <si>
    <t>Accepting consent before fill demographic details.</t>
  </si>
  <si>
    <t>1.Login to ARC application with valid credential.
 2.Navigate to homepage and click "Update UIN".
 3.Select language and navigate to update UIN screen.
 4.Add UIN and select attributes for updating.
 5.Press Continue button.</t>
  </si>
  <si>
    <t>In consent page, Terms and conditions should be available in choosen data entry language and mandatoty to accept for next process.</t>
  </si>
  <si>
    <t>RCF-76_TC_08</t>
  </si>
  <si>
    <t>Choosen attributes are available in demographic screen.</t>
  </si>
  <si>
    <t>1.Login to ARC application with valid credential.
 2.Navigate to homepage and click "Update UIN".
 3.Select language and navigate to update UIN screen.
 4.Add UIN and select attributes for updating.
 5.Accept consent and navigate to demographic screen.</t>
  </si>
  <si>
    <t>Only choosen attributes which user wants to update should be available in demographic screen.</t>
  </si>
  <si>
    <t>RCF-76_TC_09</t>
  </si>
  <si>
    <t>Try to capture only one biometric for update demographic/documents.</t>
  </si>
  <si>
    <t>1.Login to ARC application with valid credential.
 2.Navigate to homepage and click "Update UIN".
 3.Select language and UIN and select attributes for updating.
 4.Accept consent and fill demographic details.
 5.Now capture one biometric and press "Continue" button.</t>
  </si>
  <si>
    <t>Only one biometric should be mandatory for update demographic/documents and user able to move further process.</t>
  </si>
  <si>
    <t>RCF-76_TC_10</t>
  </si>
  <si>
    <t>Try to update only one biometrics.</t>
  </si>
  <si>
    <t>1.Login to ARC application with valid credential.
 2.Navigate to homepage and click "Update UIN".
 3.Select language and UIN and select attributes for updating.
 4.Accept consent and fill demographic details.
 5.Now capture only choosen biometric and press "Continue" button.</t>
  </si>
  <si>
    <t>User need to capture all biometrics along with which one want to update for further process.</t>
  </si>
  <si>
    <t>RCF-76_TC_11</t>
  </si>
  <si>
    <t>Try to update below Demographic:
 Name
 DOB
 Gender
 without upload any document.</t>
  </si>
  <si>
    <t>1.Login to ARC application with valid credential.
 2.Navigate to homepage and click "Update UIN".
 3.Select language and UIN and select attributes for updating.
 4.Accept consent and fill demographic details.
 5.Now capture one biometric and navigate to upload document screen.
 6.Try to move next screen without upload document.</t>
  </si>
  <si>
    <t>User should not move to further process without uploading Identity proof document.</t>
  </si>
  <si>
    <t>RCF-76_TC_12</t>
  </si>
  <si>
    <t>update the UIN</t>
  </si>
  <si>
    <t>Try to update below Demographic:
 Address Line I
 Address Line II
 City
 Zone
 Region
 Province
 without upload any document.</t>
  </si>
  <si>
    <t>User should not move to further process without uploading Address proof document.</t>
  </si>
  <si>
    <t>RCF-76_TC_13</t>
  </si>
  <si>
    <t>Try to update only Documents:
 Proof of Identity
 Proof of Address
 Proof of relationship
 Proof of exception</t>
  </si>
  <si>
    <t>User should not move to further process without uploading document.Upload document should be mandatory.</t>
  </si>
  <si>
    <t>RCF-76_TC_14</t>
  </si>
  <si>
    <t>Try to update Biometrics:
 Face
 Iris
 4 fingerprints
 thumb print</t>
  </si>
  <si>
    <t>1.Login to ARC application with valid credential.
 2.Navigate to homepage and click "Update UIN".
 3.Select language and UIN and select attributes for updating.
 4.Accept consent and fill demographic details.
 5.Now capture one biometric and navigate to upload document screen.</t>
  </si>
  <si>
    <t>User should capture all biometrics whichever he want to update.</t>
  </si>
  <si>
    <t>RCF-76_TC_15</t>
  </si>
  <si>
    <t>Try to update biometrics as exception without exception proof.</t>
  </si>
  <si>
    <t>1.Login to ARC application with valid credential.
 2.Navigate to homepage and click "Update UIN".
 3.Select language and UIN and select attributes for updating.
 4.Accept consent and fill demographic details.
 5.Now update biometric as exception and navigate to upload document screen.
 6.Press continue button, without upload exception proof.</t>
  </si>
  <si>
    <t>User should not move to further process without uploading exception proof document.</t>
  </si>
  <si>
    <t>RCF-76_TC_16</t>
  </si>
  <si>
    <t>Following data present in preview page.
 1.AID
 2.Date of Request
 3.Demographic Data
 4.Biometric Data
 5.Uploaded document</t>
  </si>
  <si>
    <t>1.Login to ARC application with valid credential.
 2.Navigate to homepage and click "Update UIN".
 3.Select language and UIN and select attributes for updating.
 4.Accept consent and fill demographic details.
 5.Now capture biometric and upload document.
 6.Navigate to preview screen.</t>
  </si>
  <si>
    <t>All mentioned data should be prsenent in preview page.</t>
  </si>
  <si>
    <t>RCF-76_TC_17</t>
  </si>
  <si>
    <t>Try to authenticate the Update UIN packet.</t>
  </si>
  <si>
    <t>1.Login to ARC application with valid credential.
 2.Navigate to homepage and click "Update UIN".
 3.Select language and UIN and select attributes for updating.
 4.Accept consent and fill demographic details.
 5.Now capture biometric and upload document.
 6.Try to authenticate the packet.</t>
  </si>
  <si>
    <t>After given valid credential only packet should be authenticated.</t>
  </si>
  <si>
    <t>RCF-76_TC_18</t>
  </si>
  <si>
    <t>Packet sync and upload to server.</t>
  </si>
  <si>
    <t>1.Login to ARC application with valid credential.
 2.Navigate to homepage and click "Update UIN".
 3.Select language and UIN and select attributes for updating.
 4.Accept consent and fill demographic details.
 5.Now capture biometric and upload document.
 6.Authenticate the packet.</t>
  </si>
  <si>
    <t>Packet should be sync and uploaded to server after authenticated successfully.</t>
  </si>
  <si>
    <t>RCF-76_TC_19</t>
  </si>
  <si>
    <t>Following data present in acknowledgement page.
 1.AID
 2.Date of Request
 3.Demographic Data
 4.Biometric Data
 5.Uploaded document</t>
  </si>
  <si>
    <t>1.Login to ARC application with valid credential.
 2.Navigate to homepage and click "Update UIN".
 3.Select language and UIN and select attributes for updating.
 4.Accept consent and fill demographic details.
 5.Now capture biometric and upload document.
 6.Authenticate the packet and navigate to acknowledgement screen.</t>
  </si>
  <si>
    <t>All mentioned data should be prsenent in acknowledgement page.</t>
  </si>
  <si>
    <t>RCF-76_TC_20</t>
  </si>
  <si>
    <t>Verify Back option between flow.</t>
  </si>
  <si>
    <t>Pre-requisites:
 1.Android Registration Client should be installed.
 2.Logged into ARC using valid and active credentials.
 3.Navigate to Homepage and click "Update UIN".
 4.Try to update UIN.
 5.Press Back button between packet flow.</t>
  </si>
  <si>
    <t>Operator should navigate to previous screen.</t>
  </si>
  <si>
    <t>RCF-76_TC_21</t>
  </si>
  <si>
    <t>Verify skipping demographic data update for UIN</t>
  </si>
  <si>
    <t>Pre-requisites:
 1.Android Registration Client should be installed.
 2.Logged into ARC using valid and active credentials.
 3.Navigate to Homepage and click "Update UIN".
 4.Select language and accept consent.
 5.Dont select any demographic details for update
 6. select biometric or document update</t>
  </si>
  <si>
    <t>Demographic update screen should be skipped</t>
  </si>
  <si>
    <t>RCF-76_TC_22</t>
  </si>
  <si>
    <t>Verify skipping document data update for UIN</t>
  </si>
  <si>
    <t>Pre-requisites:
 1.Android Registration Client should be installed.
 2.Logged into ARC using valid and active credentials.
 3.Navigate to Homepage and click "Update UIN".
 4.Select language and accept consent.
 5.Dont select any documents details for update
 6. select biometric or demographic update</t>
  </si>
  <si>
    <t>docuement update screen should be skiped</t>
  </si>
  <si>
    <t>RCF-76_TC_23</t>
  </si>
  <si>
    <t>RCF-76_TC_24</t>
  </si>
  <si>
    <t>Try to update the documents and Demographic for minor</t>
  </si>
  <si>
    <t>Pre-requisites:
 1.Android Registration Client should be installed.
 2.Logged into ARC using valid and active credentials.
 3.Navigate to Homepage and click "Update UIN".
 4.Select language and accept consent.
 5.Select docuements or demographic update
 6. Capture atleast one biometric for the monor
 7. Capture biometric for the introducer
 8. Authenticate and upload packet</t>
  </si>
  <si>
    <t>Minor UIN details should be updated</t>
  </si>
  <si>
    <t>RCF-76_TC_25</t>
  </si>
  <si>
    <t>Try to update bipmetric for minor</t>
  </si>
  <si>
    <t>Pre-requisites:
 1.Android Registration Client should be installed.
 2.Logged into ARC using valid and active credentials.
 3.Navigate to Homepage and click "Update UIN".
 4.Select language and accept consent.
 5. Select biometric for the monor
 6. Capture biometric for the minor
 6. Capture biometric for the introducer
 7. Authenticate and upload packet</t>
  </si>
  <si>
    <t>RCF-76_TC_26</t>
  </si>
  <si>
    <t>Try to update the documents and Demographic for child</t>
  </si>
  <si>
    <t>Pre-requisites:
 1.Android Registration Client should be installed.
 2.Logged into ARC using valid and active credentials.
 3.Navigate to Homepage and click "Update UIN".
 4.Select language and accept consent.
 5. Select Demographic and Documents for minor
 6. Capture biometric for the introducer
 7. Authenticate and upload packet</t>
  </si>
  <si>
    <t>Child UIN details should be updated</t>
  </si>
  <si>
    <t>RCF-76_TC_27</t>
  </si>
  <si>
    <t>Verify error message for invalid UIN</t>
  </si>
  <si>
    <t>1.Android Registration Client should be installed.
 2.Logged into ARC using valid and active credentials.
 3.Navigate to Homepage and click "Update UIN".
 4. Provide invalid UIN value for update</t>
  </si>
  <si>
    <t>Please enter a valid UIN should be reported</t>
  </si>
  <si>
    <r>
      <rPr>
        <u/>
        <sz val="11"/>
        <color rgb="FF1155CC"/>
        <rFont val="Calibri"/>
      </rPr>
      <t>https://mosip.atlassian.net/browse/RCF-822</t>
    </r>
  </si>
  <si>
    <t>RCF-76_TC_28</t>
  </si>
  <si>
    <t>Verify error message when same UIN entered for introducer and Minor/Child</t>
  </si>
  <si>
    <t>1.Android Registration Client should be installed.
 2.Logged into ARC using valid and active credentials.
 3.Navigate to Homepage and click "Update UIN".
 4. Provide valid UIN value for minor/child
 5. Provide the same UIN for introducer/Guardian</t>
  </si>
  <si>
    <t>Parent/Guardian UIN should not be the same as individual UIN message should be reported</t>
  </si>
  <si>
    <t>RCF-76_TC_29</t>
  </si>
  <si>
    <t>Modify Update UIN UI spec</t>
  </si>
  <si>
    <t>1. Modify the UI Spec of an attribute&gt; change "group": PersonalInfo in demographic page for Gender.
 2. Publish the changes in master.ui_spec table for type : UpdateUIN.
 3. Login to ARC application&gt; select Update UIN &gt; select "PersonalInfo" &gt; Enter UIN &gt; click on "SUBMIT".
 4. Observe the fields in demographic details page.</t>
  </si>
  <si>
    <t>After the UI Spec changes Gender will also be available to change after selecting personal Info in Update UIN.</t>
  </si>
  <si>
    <t>RCF-76_TC_30</t>
  </si>
  <si>
    <t>Update Email and Phone number for adult.</t>
  </si>
  <si>
    <t>Pre-requisites:
 1.Android Registration Client should be installed.
 2.Logged into ARC using valid and active credentials.
 3.Navigate to Homepage and click "Update UIN".
 4.Select language and accept consent.
 5.Select Email and Phone number and enter UIN.
 6. Now update email and phone number.
 7. Authenticate and upload packet</t>
  </si>
  <si>
    <t>Email ID and UIN should be updated.</t>
  </si>
  <si>
    <r>
      <rPr>
        <u/>
        <sz val="11"/>
        <color rgb="FF1155CC"/>
        <rFont val="Calibri"/>
      </rPr>
      <t>https://mosip.atlassian.net/browse/RCF-821</t>
    </r>
  </si>
  <si>
    <t>RCF-76_TC_31</t>
  </si>
  <si>
    <t>Update infant UIN with minor UIN as introducer.</t>
  </si>
  <si>
    <t>Pre-requisites:
 1.Android Registration Client should be installed.
 2.Logged into ARC using valid and active credentials.
 3.Navigate to Homepage and click "Update UIN".
 4.Select language and accept consent.
 5.Select demographic attributes and enter UIN.
 6. Now update demographic details and give Minor UIN as itroducer.
 7. Authenticate and upload packet</t>
  </si>
  <si>
    <t>RCF-519</t>
  </si>
  <si>
    <t>As a Supervisor, I should be able to approve/ reject the packets</t>
  </si>
  <si>
    <t>RCF-519_TC_01</t>
  </si>
  <si>
    <t>Pending approvals</t>
  </si>
  <si>
    <t>Verify "Opeartional Task" feature in homepage.</t>
  </si>
  <si>
    <t>1.Login to ARC application with valid UN and PWD.
 2.Navigate to "Home Page".</t>
  </si>
  <si>
    <t>"Operational Task" should be available in homepage.</t>
  </si>
  <si>
    <t>"Operational Task" clickable.</t>
  </si>
  <si>
    <t>1.Login to ARC application with valid UN and PWD.
 2.Navigate to "Home Page".
 3.Press "Operational task".</t>
  </si>
  <si>
    <t>"Operational Task" should be clikable and should open operational task screen.</t>
  </si>
  <si>
    <t>RCF-519_TC_02</t>
  </si>
  <si>
    <t>Verify pending approvals as a operator</t>
  </si>
  <si>
    <t>1.Login to ARC application with valid UN and PWD.
 2.Navigate to Home Page&gt;Operational task screen.</t>
  </si>
  <si>
    <t>"Pending approval" feature should not visible to the operator.</t>
  </si>
  <si>
    <t>RCF-519_TC_03</t>
  </si>
  <si>
    <t>Verify "Pending Approval" available in Operational Task.</t>
  </si>
  <si>
    <t>1.Login to ARC application with supervisor details valid UN and PWD.
 2.Navigate to "Home Page".
 3.Press "Operational task".</t>
  </si>
  <si>
    <t>"Pending Approval" should be available in operational task.</t>
  </si>
  <si>
    <t>RCF-519_TC_04</t>
  </si>
  <si>
    <t>"Pending Approval" clickable.</t>
  </si>
  <si>
    <t>1.Login to ARC application with valid UN and PWD.
 2.Navigate to Home Page&gt;Operational task screen.
 3.Click "Pending Approval".</t>
  </si>
  <si>
    <t>"Pending Approval" should be clickable and pending approval screen should be open.</t>
  </si>
  <si>
    <t>RCF-519_TC_05</t>
  </si>
  <si>
    <t>Verify pending approvals as a supervisor</t>
  </si>
  <si>
    <t>User with supervisor role should able to access pending approval screen.</t>
  </si>
  <si>
    <t>RCF-519_TC_06</t>
  </si>
  <si>
    <t>Verify in pending approval screen, below attributes are mentioned:-
 SL No.
 Application ID
 Reg. Date
 Client Status
 Review Status
 Operator ID</t>
  </si>
  <si>
    <t>All attributes should be available in pending approval screen.</t>
  </si>
  <si>
    <t>RCF-519_TC_07</t>
  </si>
  <si>
    <t>Verify "Client Status" of listed packets.</t>
  </si>
  <si>
    <t>Listed packets "Client Status" should be "Created"</t>
  </si>
  <si>
    <t>RCF-519_TC_08</t>
  </si>
  <si>
    <t>Verify "Review Status" of listed packets.</t>
  </si>
  <si>
    <t>Listed packets "Review Status" should be pending/approved/rejected.</t>
  </si>
  <si>
    <t>RCF-519_TC_09</t>
  </si>
  <si>
    <t>Application ID textbox</t>
  </si>
  <si>
    <t>1.Login to ARC application with valid UN and PWD.
 2.Navigate to Home Page&gt;Operational task screen.
 3.Click "Pending Approval".
 4.Try to enter App. ID in textbox.</t>
  </si>
  <si>
    <t>Application ID textbox should present and operator able to enter Application ID.</t>
  </si>
  <si>
    <t>RCF-519_TC_10</t>
  </si>
  <si>
    <t>Verify that each row is clickable so that it navigates to the "Applicant details" screen.</t>
  </si>
  <si>
    <t>1.Login to ARC application with valid UN and PWD.
 2.Navigate to Home Page&gt;Operational task screen.
 3.Click "Pending Approval".
 4.Try to click any packet.</t>
  </si>
  <si>
    <t>User should navigate to "Applicant details" page after clicking the packet.</t>
  </si>
  <si>
    <t>RCF-519_TC_11</t>
  </si>
  <si>
    <t>In applicant details page Demographic, uploaded documents and captured biometrics present.</t>
  </si>
  <si>
    <t>1.Login to ARC application with valid UN and PWD.
 2.Navigate to Home Page&gt;Operational task screen.
 3.Click "Pending Approval".
 4.Click any packet and navigate to "Applicant Details" screen.</t>
  </si>
  <si>
    <t>All captured details will be present.</t>
  </si>
  <si>
    <t>RCF-519_TC_12</t>
  </si>
  <si>
    <t>Approve , Reject, Reset , next, previous buttons present in applicant details page.</t>
  </si>
  <si>
    <t>Both approve and reject button should be present and clickable.</t>
  </si>
  <si>
    <t>RCF-519_TC_13</t>
  </si>
  <si>
    <t>Verify user can navigate to previous/next applicant details sceen.</t>
  </si>
  <si>
    <t>User should able to navigate to prvious/next applicant details page.</t>
  </si>
  <si>
    <t>RCF-519_TC_14</t>
  </si>
  <si>
    <t>Approve the packet.</t>
  </si>
  <si>
    <t>1.Login to ARC application with valid UN and PWD.
 2.Navigate to Home Page&gt;Operational task screen.
 3.Click "Pending Approval".
 4.Click any packet and navigate to "Applicant Details" screen.
 5.Press "Approve" button.</t>
  </si>
  <si>
    <t>User should navigate to next AID</t>
  </si>
  <si>
    <t>RCF-519_TC_15</t>
  </si>
  <si>
    <t>Reject the Packet.</t>
  </si>
  <si>
    <t>1.Login to ARC application with valid UN and PWD.
 2.Navigate to Home Page&gt;Operational task screen.
 3.Click "Pending Approval".
 4.Click any packet and navigate to "Applicant Details" screen.
 5.Try to reject the packet.</t>
  </si>
  <si>
    <t>User should navigate to reason of reject screen.</t>
  </si>
  <si>
    <t>RCF-519_TC_16</t>
  </si>
  <si>
    <t>Reason of rejection dropdown avalable and clickable.</t>
  </si>
  <si>
    <t>User should able to select the reason of rejection.</t>
  </si>
  <si>
    <t>RCF-519_TC_17</t>
  </si>
  <si>
    <t>Press Reject button after select rejection.</t>
  </si>
  <si>
    <t>1.Login to ARC application with valid UN and PWD.
 2.Navigate to Home Page&gt;Operational task screen.
 3.Click "Pending Approval".
 4.Click any packet and navigate to "Applicant Details" screen.
 5.Try to reject the packet and select reason of of reject.
 6.Press Reject button.</t>
  </si>
  <si>
    <t>user should navigate to next AID.</t>
  </si>
  <si>
    <t>RCF-519_TC_18</t>
  </si>
  <si>
    <t>Press reject button without select reason of reject.</t>
  </si>
  <si>
    <t>"Reject" button should be enable only after select the reason of reject.</t>
  </si>
  <si>
    <t>RCF-519_TC_19</t>
  </si>
  <si>
    <t>Verify approved/Reject packets can only be selected</t>
  </si>
  <si>
    <t>1.Login to ARC application with valid UN and PWD.
 2.Navigate to Home Page&gt;Operational task screen.
 3.Click "Pending Approval".
 4.Click on the slect button</t>
  </si>
  <si>
    <t>Only approved/Rejected packets should be selected and pending status packets should not be selected.</t>
  </si>
  <si>
    <t>RCF-519_TC_20</t>
  </si>
  <si>
    <t>Verify approved/Reject packets can only be submitted</t>
  </si>
  <si>
    <t>1.Login to ARC application with valid UN and PWD.
 2.Navigate to Home Page&gt;Operational task screen.
 3.Click "Pending Approval".
 4.Click any packet and navigate to "Applicant Details" screen.
 5.Click on select button</t>
  </si>
  <si>
    <t>Only approved/Rejected packets should be selected and pending status packets should be selected. And the approved/rejected packets are eligible for submit</t>
  </si>
  <si>
    <t>RCF-519_TC_21</t>
  </si>
  <si>
    <t>Submit button</t>
  </si>
  <si>
    <t>1.Login to ARC application with valid UN and PWD.
 2.Navigate to Home Page&gt;Operational task screen.
 3.Click "Pending Approval".
 4.Select one/more packets.</t>
  </si>
  <si>
    <t>Submit button should enable only after selecting packet and the selected packets should be submitted</t>
  </si>
  <si>
    <t>RCF-519_TC_22</t>
  </si>
  <si>
    <t>Authentication</t>
  </si>
  <si>
    <t>1.Login to ARC application with valid UN and PWD.
 2.Navigate to Home Page&gt;Operational task screen.
 3.Click "Pending Approval".
 4.Click any packet and navigate to "Applicant Details" screen.
 5.Press approve/reject button.
 6.Enter valid credentials and press Authenticate button.</t>
  </si>
  <si>
    <t>User should be authenticated himself.</t>
  </si>
  <si>
    <t>RCF-519_TC_23</t>
  </si>
  <si>
    <t>Enter invalid Username/Password for authentication.</t>
  </si>
  <si>
    <t>1.Login to ARC application with valid UN and PWD.
 2.Navigate to Home Page&gt;Operational task screen.
 3.Click "Pending Approval".
 4.Click any packet and navigate to "Applicant Details" screen.
 5.Press approve/reject button.
 6.Enter invalid credentials and press Authenticate button.</t>
  </si>
  <si>
    <t>user should got message"Incorrect Username/Password".</t>
  </si>
  <si>
    <r>
      <rPr>
        <u/>
        <sz val="11"/>
        <color rgb="FF1155CC"/>
        <rFont val="Calibri"/>
      </rPr>
      <t>https://mosip.atlassian.net/browse/RCF-880</t>
    </r>
  </si>
  <si>
    <t>RCF-519_TC_24</t>
  </si>
  <si>
    <t>Try to authenticate without enter username/password.</t>
  </si>
  <si>
    <t>1.Login to ARC application with valid UN and PWD.
 2.Navigate to Home Page&gt;Operational task screen.
 3.Click "Pending Approval".
 4.Click any packet and navigate to "Applicant Details" screen.
 5.Press approve/reject button.
 6.Press Authenticate button without enter username/password.</t>
  </si>
  <si>
    <t>Authenticate button should enable only after enter valid credential.</t>
  </si>
  <si>
    <t>RCF-519_TC_25</t>
  </si>
  <si>
    <t>Try to select mutiple packets at time for approve/reject.</t>
  </si>
  <si>
    <t>1.Login to ARC application with valid UN and PWD.
 2.Navigate to Home Page&gt;Operational task screen.
 3.Click "Pending Approval".
 4.Try to Select multiple packet.</t>
  </si>
  <si>
    <t>User should select multiple packets at time.</t>
  </si>
  <si>
    <t>RCF-519_TC_26</t>
  </si>
  <si>
    <t>Verify status after approved/ rejected the packet.</t>
  </si>
  <si>
    <t>1.Login to ARC application with valid UN and PWD.
 2.Navigate to Home Page&gt;Operational task screen.
 3.Click "Pending Approval".
 4.Click any packet and navigate to "Applicant Details" screen.
 5.Try to approve/reject the packet and authenticate.
 6.Check packet status.</t>
  </si>
  <si>
    <t>Packets should not be visible for Rejection/Approvals after submission and it should be visible in manage application section.
 Packet review status should be updated to approved/rejected.</t>
  </si>
  <si>
    <t>RCF-519_TC_27</t>
  </si>
  <si>
    <t>Verify approved/ rejected packet listed in “Manage Applications”.</t>
  </si>
  <si>
    <t>1.Login to ARC application with valid UN and PWD.
 2.Navigate to "Home Page".
 3.Navigate to "Operational task" screen and click "Manage Application".</t>
  </si>
  <si>
    <t>All approved/rejected packets should reflect in manage application.</t>
  </si>
  <si>
    <t>RCF-519_TC_28</t>
  </si>
  <si>
    <t>Verify pending approval in online</t>
  </si>
  <si>
    <t>1.Login to ARC application with valid UN and PWD.
 2.Navigate to Home Page&gt;Operational task screen.
 3.Click "Pending Approval".
 4.Click any packet and navigate to "Applicant Details" screen.
 5.Approve/reject the packet and try to authenticate.</t>
  </si>
  <si>
    <t>Approve/Reject should work in online mode</t>
  </si>
  <si>
    <t>RCF-519_TC_29</t>
  </si>
  <si>
    <t>Verify pending approvals in offline</t>
  </si>
  <si>
    <t>Approve/Reject should work in offline mode</t>
  </si>
  <si>
    <t>RCF-519_TC_30</t>
  </si>
  <si>
    <t>Verify Pending Approval screen display in logged language or not.</t>
  </si>
  <si>
    <t>1.Select any language in login screen.
 2.Login to ARC application with valid UN and PWD.
 3.Navigate to Home Page&gt;Operational task screen.
 4.Click "Pending Approval".</t>
  </si>
  <si>
    <t>Pending Approval screen should display in logged-in language.</t>
  </si>
  <si>
    <r>
      <rPr>
        <u/>
        <sz val="11"/>
        <color rgb="FF1155CC"/>
        <rFont val="Calibri"/>
      </rPr>
      <t>https://mosip.atlassian.net/browse/RCF-884</t>
    </r>
  </si>
  <si>
    <t>RCF-519_TC_31</t>
  </si>
  <si>
    <t>Verify applicant details screen display in logged language or not.</t>
  </si>
  <si>
    <t>1.Select any language in login screen.
 2.Login to ARC application with valid UN and PWD.
 3.Navigate to Home Page&gt;Operational task screen.
 4.Click "Pending Approval".
 5.Click any packet and navigate to "Applicant Details" screen.</t>
  </si>
  <si>
    <t>Applicant details screen should display in logged-in language.</t>
  </si>
  <si>
    <t>RCF-519_TC_32</t>
  </si>
  <si>
    <t>Verify Authentication screen display in logged language or not.</t>
  </si>
  <si>
    <t>1.Select any language in login screen.
 2.Login to ARC application with valid UN and PWD.
 3.Navigate to Home Page&gt;Operational task screen.
 4.Click "Pending Approval".
 5.Click any packet and navigate to "Applicant Details" screen.
 6.Approve/reject the packet and try to authenticate.</t>
  </si>
  <si>
    <t>Authentication screen should display in logged-in language.</t>
  </si>
  <si>
    <t>RCF-519_TC_33</t>
  </si>
  <si>
    <t>Verify reason of reject screen display in logged language or not.</t>
  </si>
  <si>
    <t>1.Select any language in login screen.
 2.Login to ARC application with valid UN and PWD.
 3.Navigate to Home Page&gt;Operational task screen.
 4.Click "Pending Approval".
 5.Click any packet and navigate to "Applicant Details" screen.
 6.Press reject button.</t>
  </si>
  <si>
    <t>Reason of reject screen should display in logged-in language.</t>
  </si>
  <si>
    <t>RCF-519_TC_34</t>
  </si>
  <si>
    <t>Upload approved/Rejected packets</t>
  </si>
  <si>
    <t>1.Login to ARC application with valid UN and PWD.
 2.Navigate to "Home Page".
 3. Create few packets
 4. Accepr few packets and reject few packets
 5. Try to upload all accepted/Rejected packets
 6. Verify status for the packets</t>
  </si>
  <si>
    <t>Accepeted/Rejected packets should be uploaded. But Reject packets should fail to generate UIN with proper reason</t>
  </si>
  <si>
    <t>RCF-519_TC_35</t>
  </si>
  <si>
    <t>Verify no.of pending approvals in protrait mode.</t>
  </si>
  <si>
    <t>1.Create New Registration packets
 2.Select operational tasks
 3.Place the device in potrait mode
 4.Observe No.of pending approvals</t>
  </si>
  <si>
    <t>No.of pending approvals should be displayed in potrait mode</t>
  </si>
  <si>
    <t>RCF-519_TC_36</t>
  </si>
  <si>
    <t>Check both approve/reject button design in disabled state.</t>
  </si>
  <si>
    <t>1.Create packets
 2.Go to operation tasks --&gt; pending approval
 3.Select the packet and approve it
 4.Navigate to another packer and Reject it
 5.Observe the button designs</t>
  </si>
  <si>
    <t>Both approve/reject buttons should same design when they are in the disabled state</t>
  </si>
  <si>
    <t>RCF-947</t>
  </si>
  <si>
    <t>Navigating back to the demographic page from previous page, during Update UIN</t>
  </si>
  <si>
    <t>1. Login to ARC application with valid details
 2. Select update UIN
 3. Provide demographic information
 4. Upload Documents
 5. Again navigate to Demographic page</t>
  </si>
  <si>
    <t>All options shoulbe present and no data should be lost</t>
  </si>
  <si>
    <t>RCF-946</t>
  </si>
  <si>
    <t>Verify UIN update with diff UI Spec(Ex: Zambia)</t>
  </si>
  <si>
    <t>The subtype for province, district and constituency should be updated as below:
 "subType": "province",
 "subType": "district",
 "subType": "constituency",
 The update UI spec share by Zambia team has to be updated with the proper subtype.</t>
  </si>
  <si>
    <t>As per the UI spec data should be rendered</t>
  </si>
  <si>
    <t>RCF-945</t>
  </si>
  <si>
    <t>Pre-registration</t>
  </si>
  <si>
    <t>Better to remove Application sync option from the sync data for zambia release</t>
  </si>
  <si>
    <t>1. Login to ARC application with valid details
 2. Click on sync data option</t>
  </si>
  <si>
    <t>When the pre-reg dsiabled, Sync job for pre-reg should also be disable</t>
  </si>
  <si>
    <r>
      <rPr>
        <u/>
        <sz val="11"/>
        <color rgb="FF1155CC"/>
        <rFont val="Calibri"/>
      </rPr>
      <t>https://mosip.atlassian.net/browse/RCF-945</t>
    </r>
  </si>
  <si>
    <t>RCF-944</t>
  </si>
  <si>
    <t>Verify packet creation with improper biometric data(Real Device)</t>
  </si>
  <si>
    <t>1. Select New Registration in an ekemp device.
 2. Give all demographics and try to give a non face in the biometrics page</t>
  </si>
  <si>
    <t>Non biometric Data should not be captured</t>
  </si>
  <si>
    <r>
      <rPr>
        <u/>
        <sz val="11"/>
        <color rgb="FF1155CC"/>
        <rFont val="Calibri"/>
      </rPr>
      <t>https://mosip.atlassian.net/browse/RCF-944</t>
    </r>
  </si>
  <si>
    <t>RCF-943</t>
  </si>
  <si>
    <t>New Registration</t>
  </si>
  <si>
    <t>Verify preview and ack by selecting all the fingers as exceptions</t>
  </si>
  <si>
    <t>1. Select New Registration
 2. Select notification and data entry languages
 3. Select consent
 4. Enter demographic details and upload required documents
 5. Select all right slap as exception and continue with other biometrics
 6. Verify the preview
 7. Autehnticate the packet
 8. Verify Ack screen</t>
  </si>
  <si>
    <t>Details should be captured as missing fingerprints, like windows</t>
  </si>
  <si>
    <r>
      <rPr>
        <u/>
        <sz val="11"/>
        <color rgb="FF1155CC"/>
        <rFont val="Calibri"/>
      </rPr>
      <t>https://mosip.atlassian.net/browse/RCF-943</t>
    </r>
  </si>
  <si>
    <t>RCF-942</t>
  </si>
  <si>
    <t>Verify logo at authentication window</t>
  </si>
  <si>
    <t>1. Select New Registration
 2. Select notification and data entry languages
 3. Select consent
 4. Enter demographic details and upload required documents
 5. At the Authenticate packet screen</t>
  </si>
  <si>
    <t>An appropriate image should be displayed.</t>
  </si>
  <si>
    <t>RCF-941</t>
  </si>
  <si>
    <t>Real Device</t>
  </si>
  <si>
    <t>Verify UIN generation by selecting all the fingers for right slap as exceptions (Real Device)</t>
  </si>
  <si>
    <t>1. Login to ARC application on ekemp device with valid credentials
 2. Select New Registration
 3. Select notification and data entry languages
 4. Select consent
 5. Enter demographic details and upload required documents
 6. Select all right slap as exception and continue with other biometrics
 7. Autehnticate the packet
 8 Approve the packet from pending approvals
 9. Upload the packet from Application upload</t>
  </si>
  <si>
    <t>Packet should be processed even the right slap selected as exception In the ack screen, it is showing that left thumb is showing as accepted.</t>
  </si>
  <si>
    <r>
      <rPr>
        <u/>
        <sz val="11"/>
        <color rgb="FF1155CC"/>
        <rFont val="Calibri"/>
      </rPr>
      <t>https://mosip.atlassian.net/browse/RCF-941</t>
    </r>
  </si>
  <si>
    <t>RCF-940</t>
  </si>
  <si>
    <t>Language selection</t>
  </si>
  <si>
    <t>Better to remove/update language selection screen</t>
  </si>
  <si>
    <t>1. Select New Registration
 2. Observe the select language screen</t>
  </si>
  <si>
    <t>Better remove/update the selection language screen. As we are supporting only one language for Zambia release</t>
  </si>
  <si>
    <r>
      <rPr>
        <u/>
        <sz val="11"/>
        <color rgb="FF1155CC"/>
        <rFont val="Calibri"/>
      </rPr>
      <t>https://mosip.atlassian.net/browse/RCF-940</t>
    </r>
  </si>
  <si>
    <t>RCF-939</t>
  </si>
  <si>
    <t>Better to remove Application ID button from pre-reg from demograhic page for Zambia release</t>
  </si>
  <si>
    <t>1. Select New Registration
 2. Select languages for Data Entry and Notification
 3. Accept consent</t>
  </si>
  <si>
    <t>Better to remove application ID button from the demographic page, as the pre-reg data is not required for zambia release</t>
  </si>
  <si>
    <t>RCF-938</t>
  </si>
  <si>
    <t>Verify alignmnets for Expetion photo button in landscape mode</t>
  </si>
  <si>
    <t>1. Select new registration
 2. Select data entry and Noofocation languages
 3. Provide demographic details
 4. Upload Required documents
 5. Select biometrics and select exception
 6. Capture biometrics
 7. Observeve exception photo button</t>
  </si>
  <si>
    <t>All the buttons should be aligned properly</t>
  </si>
  <si>
    <t>RCF-937</t>
  </si>
  <si>
    <t>Installation</t>
  </si>
  <si>
    <t>Verify application installation from adb</t>
  </si>
  <si>
    <t>1. Download the apk from the given github path
 2. Un installed the current APK
 3. Try to install using adb on ekemp device</t>
  </si>
  <si>
    <t>Application should be installed properly</t>
  </si>
  <si>
    <r>
      <rPr>
        <u/>
        <sz val="11"/>
        <color rgb="FF1155CC"/>
        <rFont val="Calibri"/>
      </rPr>
      <t>https://mosip.atlassian.net/browse/RCF-937</t>
    </r>
  </si>
  <si>
    <t>RCF-936</t>
  </si>
  <si>
    <t>Login</t>
  </si>
  <si>
    <t>Verify options to download machine keys</t>
  </si>
  <si>
    <t>1. Install Android regclinet application
 2. open the application
 3. click on the mosip logo button</t>
  </si>
  <si>
    <t>All the non-functional buttons should be removed</t>
  </si>
  <si>
    <t>RCF-935</t>
  </si>
  <si>
    <t>Verify button alignments at update UIN</t>
  </si>
  <si>
    <t>1. Select Update option
 2. Select data entry and Notification langs
 3. provide vlid UIN
 4. Select fields to update
 5. Accept consent
 6. provide value to update
 7. Upload document
 8. Provide biometrics
 9. Verify Preview and acknowldge screen</t>
  </si>
  <si>
    <t>RCF-934</t>
  </si>
  <si>
    <t>Verify documents at update UIN</t>
  </si>
  <si>
    <t>1. Select Update option
 2. Select data entry and Notification langs
 3. provide vlid UIN
 4. Select fields to update
 5. Accept consent
 6. provide value to update
 7. Click on dropdown button in POI</t>
  </si>
  <si>
    <t>All the options should be clearly visible</t>
  </si>
  <si>
    <t>RCF-933</t>
  </si>
  <si>
    <t>Verify button alignments at 'operator onboarding'/'Update Operator onboarding'</t>
  </si>
  <si>
    <t>1. Create user without default role
 2. Map the valid UIN with the user's attribute field
 3. Login with the user credentials
 4. Select 'Mark Exception' option</t>
  </si>
  <si>
    <t>Commnets and Exception buttons should be removed from operator onboarding and update operator onboarding</t>
  </si>
  <si>
    <t>RCF-932</t>
  </si>
  <si>
    <t>Verify consent page after updating UISpec(Zambia)</t>
  </si>
  <si>
    <t>1. Login to ARC application
 2. Select New Registration
 3. Select data entry and notification language</t>
  </si>
  <si>
    <t>There should not be any unwanted string on the consent page</t>
  </si>
  <si>
    <t>RCF-931</t>
  </si>
  <si>
    <t>Verify data at Fingerprint capture (Real Device)</t>
  </si>
  <si>
    <t>1. Login to ARC application with valid credentials on ekemp device
 2. Select new registration
 3. provide demographic details
 4. Upload required documents
 5. Capture FP</t>
  </si>
  <si>
    <t>Only proper fingerprint data should be present on the preview</t>
  </si>
  <si>
    <r>
      <rPr>
        <u/>
        <sz val="11"/>
        <color rgb="FF1155CC"/>
        <rFont val="Calibri"/>
      </rPr>
      <t>https://mosip.atlassian.net/browse/RCF-931</t>
    </r>
  </si>
  <si>
    <t>RCF-930</t>
  </si>
  <si>
    <t>Verify Fingerprint capture in portrait mode</t>
  </si>
  <si>
    <t>Alignment should be proper for biometric captures</t>
  </si>
  <si>
    <r>
      <rPr>
        <u/>
        <sz val="11"/>
        <color rgb="FF1155CC"/>
        <rFont val="Calibri"/>
      </rPr>
      <t>https://mosip.atlassian.net/browse/RCF-930</t>
    </r>
  </si>
  <si>
    <t>RCF-929</t>
  </si>
  <si>
    <t>Verify auto capture screen face(Real Device)</t>
  </si>
  <si>
    <t>1. Login into ARC
 2. Provide demographic details and upload required docs
 3. At the biometric screent will be better to have an auto capture option.</t>
  </si>
  <si>
    <t>Auto captur should be configured for face</t>
  </si>
  <si>
    <r>
      <rPr>
        <u/>
        <sz val="11"/>
        <color rgb="FF1155CC"/>
        <rFont val="Calibri"/>
      </rPr>
      <t>https://mosip.atlassian.net/browse/RCF-929</t>
    </r>
  </si>
  <si>
    <t>RCF-928</t>
  </si>
  <si>
    <t>Verify application performance during biometric capture (Real Device).</t>
  </si>
  <si>
    <t>1. Loaded Zambia Schema and ui spec
 2. Continuously created packets on ekemp device.</t>
  </si>
  <si>
    <t>Application should be work propelry and biometrics should be captured</t>
  </si>
  <si>
    <r>
      <rPr>
        <u/>
        <sz val="11"/>
        <color rgb="FF1155CC"/>
        <rFont val="Calibri"/>
      </rPr>
      <t>https://mosip.atlassian.net/browse/RCF-928</t>
    </r>
  </si>
  <si>
    <t>RCF-926</t>
  </si>
  <si>
    <t>Reg_Proc</t>
  </si>
  <si>
    <t>Verify UIN generation with same Gender and Age</t>
  </si>
  <si>
    <t>1. Login into ARC application
 2. Select new registration
 3. Provide the Demographic information
 4. Upload required document
 5. Scan the the biometric
 6. Authenticate packet
 7. Approve packet from pending approval
 8. Upload approved packet
 10 Create another packet with the same DOB and Gender details
 11. Upload thee packet</t>
  </si>
  <si>
    <t>All the packets should be processed and UIN should be generated</t>
  </si>
  <si>
    <t>RCF-924</t>
  </si>
  <si>
    <t>Place the less no.of fingers during FP capture(Real Device)</t>
  </si>
  <si>
    <t>1. Select New Registration
 2. Provide demographic information
 3. Upload all the required documents
 4. While capturing Left/Rgight FP slap place 3 finger only</t>
  </si>
  <si>
    <t>Operator should get error message, if less no.of biometrics are captured. timeout should be happened/capture should be failed</t>
  </si>
  <si>
    <r>
      <rPr>
        <u/>
        <sz val="11"/>
        <color rgb="FF1155CC"/>
        <rFont val="Calibri"/>
      </rPr>
      <t>https://mosip.atlassian.net/browse/RCF-924</t>
    </r>
  </si>
  <si>
    <t>RCF-918</t>
  </si>
  <si>
    <t>Verify initial sync after application installation</t>
  </si>
  <si>
    <t>1. Install ARC application
 2. Open the application
 3. Enter username and password</t>
  </si>
  <si>
    <t>Sync operation should passed at the initial syc operation</t>
  </si>
  <si>
    <r>
      <rPr>
        <u/>
        <sz val="11"/>
        <color rgb="FF1155CC"/>
        <rFont val="Calibri"/>
      </rPr>
      <t>https://mosip.atlassian.net/browse/RCF-918</t>
    </r>
  </si>
  <si>
    <t>RCF-917</t>
  </si>
  <si>
    <t>Verfy with less no.of fingers without selecting exception(Real Device)</t>
  </si>
  <si>
    <t>1. Select new registration in ARC
 2. Complete demographic info
 3. Complete document upload
 4. Initiate FP capture and place only three fingers, not all four finges</t>
  </si>
  <si>
    <t>Scan should be failed and ask for rescan, if the finger capture miss during capture</t>
  </si>
  <si>
    <r>
      <rPr>
        <u/>
        <sz val="11"/>
        <color rgb="FF1155CC"/>
        <rFont val="Calibri"/>
      </rPr>
      <t>https://mosip.atlassian.net/browse/RCF-917</t>
    </r>
  </si>
  <si>
    <t>RCF-916</t>
  </si>
  <si>
    <t>Verify pre-registration fetch data</t>
  </si>
  <si>
    <t>1. Create new application from pre-registration
 2. Select new registration in ARC
 3. Enter application id created from the pre-registration application
 4. Click on fetch data option</t>
  </si>
  <si>
    <t>Data should be fetched from the pre-registrion application</t>
  </si>
  <si>
    <t>RCF-910</t>
  </si>
  <si>
    <t>Verify mosip logo durint batch jobs sync operation</t>
  </si>
  <si>
    <t>1. Install ARC application
 2. Add the machine details in Admin
 3. Wait for the 15 mins window
 4. Enter username and password</t>
  </si>
  <si>
    <t>Mosip logo should present while running syn jobs from sync data</t>
  </si>
  <si>
    <r>
      <rPr>
        <u/>
        <sz val="11"/>
        <color rgb="FF1155CC"/>
        <rFont val="Calibri"/>
      </rPr>
      <t>https://mosip.atlassian.net/browse/RCF-910</t>
    </r>
  </si>
  <si>
    <t>RCF-899</t>
  </si>
  <si>
    <t>Verify login during hoilidays</t>
  </si>
  <si>
    <t>1. Update the holiday calendar from Admin module at the center level or zone level
 2. Try to log in to ARC application with the valid credentials</t>
  </si>
  <si>
    <t>Login should fail during the holiday with proper error message</t>
  </si>
  <si>
    <r>
      <rPr>
        <u/>
        <sz val="11"/>
        <color rgb="FF1155CC"/>
        <rFont val="Calibri"/>
      </rPr>
      <t>https://mosip.atlassian.net/browse/RCF-899</t>
    </r>
  </si>
  <si>
    <t>RCF-898</t>
  </si>
  <si>
    <t>Verify biometric recapture, when the previous capture fails(Real Device)</t>
  </si>
  <si>
    <t>1. Login to ARC application with valid credentials on ekemp device
 2. Select new registration
 3. Provide Demographic Details
 4. Upload required documents
 5. Try to capture the biometrics
 Actual Result: When the Biometric capture fails, need to close and relaunch the application
 Expected Result:</t>
  </si>
  <si>
    <t>User should able to recapture for the biometrics should be available</t>
  </si>
  <si>
    <r>
      <rPr>
        <u/>
        <sz val="11"/>
        <color rgb="FF1155CC"/>
        <rFont val="Calibri"/>
      </rPr>
      <t>https://mosip.atlassian.net/browse/RCF-898</t>
    </r>
  </si>
  <si>
    <t>RCF-897</t>
  </si>
  <si>
    <t>Verify all IRIS biometrics captured (Real device)</t>
  </si>
  <si>
    <t>1. Login to ARC application with valid credentials on ekemp device
 2. Select new resgistration
 3. Provide Demographic Details
 4. Upload required documnets
 5. Try to capture the IRIS</t>
  </si>
  <si>
    <t>Both IRIS should be captured prperly</t>
  </si>
  <si>
    <r>
      <rPr>
        <u/>
        <sz val="11"/>
        <color rgb="FF1155CC"/>
        <rFont val="Calibri"/>
      </rPr>
      <t>https://mosip.atlassian.net/browse/RCF-897</t>
    </r>
  </si>
  <si>
    <t>RCF-896</t>
  </si>
  <si>
    <t>Verify timeout message(Real Device)</t>
  </si>
  <si>
    <t>1. Login to ARC application with valid credentials on ekemp device
 2. Select new resgistration
 3. Provide Demographic Details
 4. Upload required documnets
 5. Place the biometric to scan the FP</t>
  </si>
  <si>
    <t>Timeout count should be displayed properly</t>
  </si>
  <si>
    <r>
      <rPr>
        <u/>
        <sz val="11"/>
        <color rgb="FF1155CC"/>
        <rFont val="Calibri"/>
      </rPr>
      <t>https://mosip.atlassian.net/browse/RCF-896</t>
    </r>
  </si>
  <si>
    <t>RCF-895</t>
  </si>
  <si>
    <t>Verify if there are any capture miss with the real device</t>
  </si>
  <si>
    <t>1. Login to ARC application with valid credentials on ekemp device
 2. Select new registration
 3. Provide Demographic Details
 4. Upload required documents
 5. Scan the FP</t>
  </si>
  <si>
    <t>After capturing proper biometrics, the attempt should be incremented and the capture should be considered for New Registration</t>
  </si>
  <si>
    <r>
      <rPr>
        <u/>
        <sz val="11"/>
        <color rgb="FF1155CC"/>
        <rFont val="Calibri"/>
      </rPr>
      <t>https://mosip.atlassian.net/browse/RCF-895</t>
    </r>
  </si>
  <si>
    <t>RCF-894</t>
  </si>
  <si>
    <t>Navigate from previous screen and check during update UIN</t>
  </si>
  <si>
    <t>1. Select Update UIN option
 2. Enter the UIN value and select the values to update
 3. Accept consent
 4. Fill demographic details
 5. Capture biometric details
 6. Upload required documents
 7. Click on the Continue button
 8. Navigate back to the Document upload page</t>
  </si>
  <si>
    <t>Selected document value should not be reset</t>
  </si>
  <si>
    <r>
      <rPr>
        <u/>
        <sz val="11"/>
        <color rgb="FF1155CC"/>
        <rFont val="Calibri"/>
      </rPr>
      <t>https://mosip.atlassian.net/browse/RCF-894</t>
    </r>
  </si>
  <si>
    <t>RCF-893</t>
  </si>
  <si>
    <t>Verify preview template during UIN update</t>
  </si>
  <si>
    <t>1. Select UIN update
 2. Select all the fields
 3. Provide demographic details
 4. Biometric capture with exception
 5. Upload documents
 6. Select Continue to verify the preview</t>
  </si>
  <si>
    <t>Preview should be displayed properly</t>
  </si>
  <si>
    <t>RCF-892</t>
  </si>
  <si>
    <t>Verify error message during timeout(Real Device)</t>
  </si>
  <si>
    <t>1. Login to ARC application with valid credentials on ekemp device
 2. Select Registration Tasks
 3. Select New registraion option
 4. Select the Data entry languages
 5. Select notofication language
 6. Accept consent
 7. Enter Demographic details
 8. Upload required douments
 9 Select Biomotric modality like thumbs/Finger slap
 10. Scan the Finger prints</t>
  </si>
  <si>
    <t>There should not be any error message during timeout</t>
  </si>
  <si>
    <r>
      <rPr>
        <u/>
        <sz val="11"/>
        <color rgb="FF1155CC"/>
        <rFont val="Calibri"/>
      </rPr>
      <t>https://mosip.atlassian.net/browse/RCF-892</t>
    </r>
  </si>
  <si>
    <t>RCF-891</t>
  </si>
  <si>
    <t>Verify filter options on Application upload page</t>
  </si>
  <si>
    <t>1. Create multiple applications
 2. Approve the packets from pending approvals
 3. Go to Application Upload section
 4 Click on Client Status filter option</t>
  </si>
  <si>
    <t>Only functional buttons should be present in the filter option</t>
  </si>
  <si>
    <t>RCF-890</t>
  </si>
  <si>
    <t>Verify export packets without selecting the packets</t>
  </si>
  <si>
    <t>1. Create multiple applications
 2. Approve the packets from pending approvals
 3. Go to Application upload section
 4. Select the packets and export the packets
 5. After uploading packets, agian upload the packets without selectng packets to upload</t>
  </si>
  <si>
    <t>If the packets are unchecked, then the packets should not be exported</t>
  </si>
  <si>
    <t>RCF-889</t>
  </si>
  <si>
    <t>Verify packet export by check and uncheck operations</t>
  </si>
  <si>
    <t>1. Create multiple applications
 2. Approve the packets from pending approvals
 3. Go to the Application Upload section
 4. Check and uncheck and click on export</t>
  </si>
  <si>
    <t>RCF-888</t>
  </si>
  <si>
    <t>Verify filter options in application upload</t>
  </si>
  <si>
    <t>1. Create multiple applications
 2. approve the packets from pending approvals
 3. Open the Application Upload option</t>
  </si>
  <si>
    <r>
      <rPr>
        <u/>
        <sz val="11"/>
        <color rgb="FF1155CC"/>
        <rFont val="Calibri"/>
      </rPr>
      <t>https://mosip.atlassian.net/browse/RCF-888</t>
    </r>
  </si>
  <si>
    <t>RCF-887</t>
  </si>
  <si>
    <t>Verify string at update operator/Onboard operator page</t>
  </si>
  <si>
    <t>1. Login with Operaotor details
 2. Select ONBOARD option
 3. Observe Heading on the page</t>
  </si>
  <si>
    <t>Heading should be changed according to operator/supervisor logins</t>
  </si>
  <si>
    <r>
      <rPr>
        <u/>
        <sz val="11"/>
        <color rgb="FF1155CC"/>
        <rFont val="Calibri"/>
      </rPr>
      <t>https://mosip.atlassian.net/browse/RCF-887</t>
    </r>
  </si>
  <si>
    <t>RCF-886</t>
  </si>
  <si>
    <t>Verify alignment with respect to UISpec</t>
  </si>
  <si>
    <t>1. Select new registraion
 2. Accept the consent
 3. Observe the oreder of the demographic details and comapare with UIspec</t>
  </si>
  <si>
    <t>Order of the fields should follow UISpec doc</t>
  </si>
  <si>
    <r>
      <rPr>
        <u/>
        <sz val="11"/>
        <color rgb="FF1155CC"/>
        <rFont val="Calibri"/>
      </rPr>
      <t>https://mosip.atlassian.net/browse/RCF-886</t>
    </r>
  </si>
  <si>
    <t>RCF-885</t>
  </si>
  <si>
    <t>Verify documents highlight without submission/missing</t>
  </si>
  <si>
    <t>1. Select new registraion
 2. Enter Demographic details
 3. click on continue button</t>
  </si>
  <si>
    <t>Fields Should be highlighted only when the user missed mandatory fields should be highlighted</t>
  </si>
  <si>
    <t>RCF-883</t>
  </si>
  <si>
    <t>Verify alignments in pending approvals page</t>
  </si>
  <si>
    <t>1. Create packets
 2. Go to operation tasks --&gt; pending approval
 3. Place the device in portrait mode
 4. observe the alignments</t>
  </si>
  <si>
    <t>All the fields should be aligned properly</t>
  </si>
  <si>
    <r>
      <rPr>
        <u/>
        <sz val="11"/>
        <color rgb="FF1155CC"/>
        <rFont val="Calibri"/>
      </rPr>
      <t>https://mosip.atlassian.net/browse/RCF-883</t>
    </r>
  </si>
  <si>
    <t>RCF-882</t>
  </si>
  <si>
    <t>Verify approved status by close and relaunch the application</t>
  </si>
  <si>
    <t>1. Create packets
 2. Go to operation tasks --&gt; pending approval
 3. Select the packet and approve the packet, But don not submit the packet
 4. Close the application
 5. Relauch the application</t>
  </si>
  <si>
    <t>Packet status should be in the approved state</t>
  </si>
  <si>
    <r>
      <rPr>
        <u/>
        <sz val="11"/>
        <color rgb="FF1155CC"/>
        <rFont val="Calibri"/>
      </rPr>
      <t>https://mosip.atlassian.net/browse/RCF-882</t>
    </r>
  </si>
  <si>
    <t>RCF-881</t>
  </si>
  <si>
    <t>Verify select and unselect packets for pending approvals</t>
  </si>
  <si>
    <t>1. Create packets
 2. Go to operation tasks --&gt; pending approval
 3. Approve all the packets
 4. Select all the packets, But no submit
 5. Now select a packet and clear the status</t>
  </si>
  <si>
    <t>Once clear the status, the application should be deselected</t>
  </si>
  <si>
    <t>RCF-827</t>
  </si>
  <si>
    <t>Pre-reg data fetching</t>
  </si>
  <si>
    <t>Press back button from qr scanner screen.</t>
  </si>
  <si>
    <t>1.Login to ARC application and try to fetch PRID.
 2.Open qr scanner for fetching PRID.
 3.Now click cancel/back button in scanner screen.</t>
  </si>
  <si>
    <t>Application should be run smoothly even after back from qr scanner screen.</t>
  </si>
  <si>
    <t>RCF-829</t>
  </si>
  <si>
    <t>Enter random 14 digit number in pre-reg fetching.</t>
  </si>
  <si>
    <t>1.Login to ARC application and try to fetch pre-reg data.
 2.Enter random 14 digit/other env. PRID and click “Fetch Data”</t>
  </si>
  <si>
    <t>Operator should get appropriate validation message, while trying to fetch data with random 14digit/other env. PRID.</t>
  </si>
  <si>
    <r>
      <rPr>
        <u/>
        <sz val="11"/>
        <color rgb="FF1155CC"/>
        <rFont val="Calibri"/>
      </rPr>
      <t>https://mosip.atlassian.net/browse/RCF-829</t>
    </r>
  </si>
  <si>
    <t>RCF-842</t>
  </si>
  <si>
    <t>Verify all language buttons are display in respective language.</t>
  </si>
  <si>
    <t>1.Launch ARC application
 2.Select new registration
 3.Observe "Data entry langs"</t>
  </si>
  <si>
    <t>Data entry language details should be display in respective language.</t>
  </si>
  <si>
    <r>
      <rPr>
        <u/>
        <sz val="11"/>
        <color rgb="FF1155CC"/>
        <rFont val="Calibri"/>
      </rPr>
      <t>https://mosip.atlassian.net/browse/RCF-842</t>
    </r>
  </si>
  <si>
    <t>RCF-843</t>
  </si>
  <si>
    <t>Verify language selection page display in login language or not.</t>
  </si>
  <si>
    <t>1.Launch ARC application
 2.Login with ara
 3.Select new registration and observe</t>
  </si>
  <si>
    <t>All strings should be display in login language.</t>
  </si>
  <si>
    <t>RCF-844</t>
  </si>
  <si>
    <t>Verify notification languages same as data entry languages.</t>
  </si>
  <si>
    <t>Both data entry and notification languages should be same and active.</t>
  </si>
  <si>
    <r>
      <rPr>
        <u/>
        <sz val="11"/>
        <color rgb="FF1155CC"/>
        <rFont val="Calibri"/>
      </rPr>
      <t>https://mosip.atlassian.net/browse/RCF-844</t>
    </r>
  </si>
  <si>
    <t>RCF-855</t>
  </si>
  <si>
    <t>Check biometrics after fetching pre-reg infant packet in reg-client</t>
  </si>
  <si>
    <t>1.Create one infant application in pre-reg application.
 2.Login to ARC application with valid credential.
 3.Fetch infant pre-reg ID in new registration.
 4.Navigate to biometrics screen.</t>
  </si>
  <si>
    <t>For infant packet, only applicant face should ask to capture in biometrics page.</t>
  </si>
  <si>
    <t>RCF-856</t>
  </si>
  <si>
    <t>Pre-reg data fetching screen display in logged language.</t>
  </si>
  <si>
    <t>1.Open ARC application and select any language.
 2.Login with valid credentials.
 3.Navigate to New Registration&gt;Demographic page.</t>
  </si>
  <si>
    <t>Pre-reg data fetching screen should display in logged language.</t>
  </si>
  <si>
    <r>
      <rPr>
        <u/>
        <sz val="11"/>
        <color rgb="FF1155CC"/>
        <rFont val="Calibri"/>
      </rPr>
      <t>https://mosip.atlassian.net/browse/RCF-856</t>
    </r>
  </si>
  <si>
    <t>RCF-858</t>
  </si>
  <si>
    <t>Try to authenticate fetched pre-reg packet, which documents uploaded as pdf.</t>
  </si>
  <si>
    <t>1.Created pre-reg application with PDF files
 2.Select New registration option in ARC
 3.Provide Application ID which was created from step1
 4.Complete the biometric scan for all the modalities
 5.Verify preview
 6.Authenticate with valid username and password</t>
  </si>
  <si>
    <t>There should not be any error and UIN should be generated for pre-reg application</t>
  </si>
  <si>
    <t>RCF-859</t>
  </si>
  <si>
    <t>Notification</t>
  </si>
  <si>
    <t>Verify SMTP notifications after packet uploaded in ARC</t>
  </si>
  <si>
    <r>
      <rPr>
        <u/>
        <sz val="11"/>
        <color rgb="FF1155CC"/>
        <rFont val="Calibri"/>
      </rPr>
      <t>https://mosip.atlassian.net/browse/RCF-859</t>
    </r>
  </si>
  <si>
    <t>RCF-900</t>
  </si>
  <si>
    <t>As a Resident, I should be able to use the attribute(s) marked as Handle by the Operator to authenticate myself</t>
  </si>
  <si>
    <t>RCF-900_TC_01</t>
  </si>
  <si>
    <t>handles</t>
  </si>
  <si>
    <t>Create UIN from ARC application when handles enabled in IDSchema
 on one field ID
 Ex: email/phonenumber/nrcid</t>
  </si>
  <si>
    <t>1. Update IDSchema and enable any one field Id as handle.
 Ex: "phoneNumber": {
 "bioAttributes": [],
 "validators": [
 {
 "validator": "[0-9]{9}$",
 "arguments": [],
 "type": "regex"
 }
 ],
 "fieldCategory": "pvt",
 "format": "none",
 "type": "string",
 "fieldType": "default",
 "handle": true
 2. Publish the IDSchema
 3. Publish the UISpec with the above IDSchema ID
 4. Update the property mosip.registration.default-selected-handle-fields=&lt;field Id value&gt; in the below file
 https://github.com/mosip/mosip-config/edit/qa-platform/registration-default.properties
 5. Make sure proper postfix added in below file
 https://github.com/mosip/mosip-config/blob/qa-platform/id-repository-default.properties
 6. Restart the required services
 7. Perform sync operation from the ARC application
 8. Generate UIN</t>
  </si>
  <si>
    <t>UIN should be generated with handle</t>
  </si>
  <si>
    <t>RCF-900_TC_02</t>
  </si>
  <si>
    <t>Create UIN from ARC application by enabling handles in IDSchema for field Id with non existing field Id in UISpec</t>
  </si>
  <si>
    <t>1. Enable handles feature in IDSchema on any filed id
 Ex: phonenumber
 2. Publish the IDSchema
 3. Remove the field Id phone number from the UISpec
 4. Publish the UISpec
 5. Perform the sync operation in the ARC application
 6. Create UIN from ARC application</t>
  </si>
  <si>
    <t>UIN generation shoud be failed</t>
  </si>
  <si>
    <r>
      <rPr>
        <u/>
        <sz val="11"/>
        <color rgb="FF1155CC"/>
        <rFont val="Calibri"/>
      </rPr>
      <t>https://mosip.atlassian.net/browse/RCF-1086</t>
    </r>
  </si>
  <si>
    <t>RCF-900_TC_03</t>
  </si>
  <si>
    <t>Create UIN from ARC application by enabling handles on multiple field Id
 Ex: phonenumber, nrcid, email</t>
  </si>
  <si>
    <t>1. Update IDSchema and enable multiple field Ids as handle.
 Ex: "phoneNumber": {
 "bioAttributes": [],
 "validators": [
 {
 "validator": "[0-9]{9}$",
 "arguments": [],
 "type": "regex"
 }
 ],
 "fieldCategory": "pvt",
 "format": "none",
 "type": "string",
 "fieldType": "default",
 "handle": true
 2. Repeat the same for other field Id
 3. Publish the IDSchema
 4. Publish UISpec with the above IDSchema ID
 5. Update the property mosip.registration.default-selected-handle-fields=&lt;field Id value1, field Id2 value2, field Id3 value3&gt; in the below file
 https://github.com/mosip/mosip-config/edit/qa-platform/registration-default.properties
 6. Make sure proper postfix added in below file for all the field values
 https://github.com/mosip/mosip-config/blob/qa-platform/id-repository-default.properties
 7. Generate UIN</t>
  </si>
  <si>
    <t>UIN should be generated with multiple handles</t>
  </si>
  <si>
    <t>RCF-900_TC_04</t>
  </si>
  <si>
    <t>Create multiple UINs with the same handle field Id value</t>
  </si>
  <si>
    <t>1. Enable handles feature in IDSchema
 Ex: phonenumber
 2.Publish id schema
 3. Publish the uispec with the idschema
 4. Perform sync operation from the ARC application
 5. Use the same handle values(phone number value) for multiple UINs
 6. Create UINs from ARC application</t>
  </si>
  <si>
    <t>RCF-900_TC_05</t>
  </si>
  <si>
    <t>Verify handles mapped with UINs in database</t>
  </si>
  <si>
    <t>1. Update IDSchema and enable multiple attributes as handle.
 Ex: "phoneNumber": {
 "bioAttributes": [],
 "validators": [
 {
 "validator": "[0-9]{9}$",
 "arguments": [],
 "type": "regex"
 }
 ],
 "fieldCategory": "pvt",
 "format": "none",
 "type": "string",
 "fieldType": "default",
 "handle": true
 2. Repeat the same for other attributes
 3. Publish the IDSchema
 4. Publish UISpec with the above IDSchema ID
 5. Update the property mosip.registration.default-selected-handle-fields=&lt;field Id value1, attribute2, attribute3&gt; in the below file
 https://github.com/mosip/mosip-config/edit/qa-platform/registration-default.properties
 6. Make sure proper postfix added in below file for all the field values
 https://github.com/mosip/mosip-config/blob/qa-platform/id-repository-default.properties
 7. Generate UIN</t>
  </si>
  <si>
    <t>Handles should be created and mapped against the uin number in
 idrepo.handle table</t>
  </si>
  <si>
    <t>RCF-900_TC_06</t>
  </si>
  <si>
    <t>Create handles with just alphabets in email address</t>
  </si>
  <si>
    <t>1. Enable handles feature in IDSchema for any fieldid
 Ex: email
 2. Publish the IDSchema
 3. Update the UISpec as per the above IDSchema to accept only aplhabets (email)for the filedid
 4. Create UIN from ARC application</t>
  </si>
  <si>
    <t>UIN should be generated with hanldes</t>
  </si>
  <si>
    <t>RCF-900_TC_07</t>
  </si>
  <si>
    <t>Create handles with just numbers</t>
  </si>
  <si>
    <t>1. Enable handles feature in IDSchema for any fieldid
 Ex: phonenumber
 2. Publish the IDSchema
 3. Update the UISpec as per the above IDSchema to accept only numbers for the filedid(phonenumber)
 4. Configure the postfix regexp as per the requirement in the below file
 https://github.com/mosip/mosip-config/blob/qa-platform/id-repository-default.properties
 5. Create UIN from ARC application</t>
  </si>
  <si>
    <t>RCF-900_TC_08</t>
  </si>
  <si>
    <t>Create handles alphanumeric handles in email address</t>
  </si>
  <si>
    <t>1. Enable handles feature in IDSchema for any fieldid
 Ex: email
 2. Publish the IDSchema
 3. Update the UISpec as per the above IDSchema to accept alphanumeric for the filedid(email)
 4. Configure the postfix regexp as per the requirement in the below file
 https://github.com/mosip/mosip-config/blob/qa-platform/id-repository-default.properties
 5. Create UIN from ARC application</t>
  </si>
  <si>
    <t>RCF-900_TC_09</t>
  </si>
  <si>
    <t>Create handles with special characters in email address</t>
  </si>
  <si>
    <t>1. Enable handles feature in IDSchema for any fieldid
 Ex: email
 2. Publish the IDSchema
 3. Update the UISpec as per the above IDSchema to accept special characters for the filedid(email)
 4. Configure the postfix regexp as per the requirement in the below file
 https://github.com/mosip/mosip-config/blob/qa-platform/id-repository-default.properties
 5. Create UIN from ARC application</t>
  </si>
  <si>
    <r>
      <rPr>
        <u/>
        <sz val="11"/>
        <color rgb="FF1155CC"/>
        <rFont val="Calibri"/>
      </rPr>
      <t>https://mosip.atlassian.net/browse/RCF-1088</t>
    </r>
  </si>
  <si>
    <t>RCF-900_TC_10</t>
  </si>
  <si>
    <t>Create UIN from ARC application with same number for phone and same number for email</t>
  </si>
  <si>
    <t>1. Enable handles feature in IDSchema for multiple fieldids
 Ex: email and phonenumber
 2. Publish the IDSchema
 3. Update the UISpec as per the above IDSchema to accept samekind of values for multiple filedids
 (nrcid and phonenumber)
 4. Publish the UISpec
 5. Perform the sync operation from the ARC application
 6. Configure the postfix regexp as per the requirement in the below file
 https://github.com/mosip/mosip-config/blob/qa-platform/id-repository-default.properties
 7. Create UIN from ARC application such that 2 hanldes have the same value.
 Ex: phonenumber and email</t>
  </si>
  <si>
    <t>RCF-900_TC_15</t>
  </si>
  <si>
    <t>Authenticate when one field Id added as hanlde</t>
  </si>
  <si>
    <t>1. Enable handles feature in IDSchema and publish the IDschema
 2. Publish the UISpec with the IDSchma
 3. Perform sync operation from ARC application
 4. Generate UIN
 5. Open resident portal and authenticate with the hanlde with
 handlevalue@postfixvalue for the hanlde
 Ex: mosiptestuser@mosip.net@email</t>
  </si>
  <si>
    <t>User should able to authenticate with handle</t>
  </si>
  <si>
    <t>RCF-900_TC_16</t>
  </si>
  <si>
    <t>Authenticate when multiple filed ids are added as handles with all the field Ids</t>
  </si>
  <si>
    <t>1. Enable handles feature in IDSchema for multiple filed IDs and publish the IDschema
 2. Publish the UISpec with the IDSchma
 3. Perform sync operation from ARC application
 4. Generate UIN
 5. Open resident portal and authenticate with the all the hanldes with
 handlevalue@postfixvalue for the hanlde
 Ex: mosiptestuser@mosip.net@email
 Ex: 9441567623@phonenumber
 Ex: 666666/66/6@nrcid</t>
  </si>
  <si>
    <t>User should able to authenticate with all the handle</t>
  </si>
  <si>
    <t>RCF-900_TC_19</t>
  </si>
  <si>
    <t>Authenticate when multiple UINs are having same handle value</t>
  </si>
  <si>
    <t>1. Enable handles feature in IDSchema
 Ex: phonenumber
 2.Publish id schema
 3. Publish the uispec with the idschema
 4. Perform sync operation from the ARC application
 5. Use the same handle values(phone number value) for multiple UINs
 6. Create UINs from ARC application
 7. Open resident portal and authenticate with the updated handle value
 handlevalue@postfixvalue for the hanlde</t>
  </si>
  <si>
    <t>RCF-900_TC_20</t>
  </si>
  <si>
    <t>Authenticate with handle by case insentive data</t>
  </si>
  <si>
    <t>1. Enable handles feature in IDSchema
 Ex: email
 2.Publish id schema
 3. Publish the uispec with the idschema
 4. Perform sync operation from the ARC application
 5. Use the same handle values(email) for multiple UINs
 6. Create UINs from ARC application
 7. Open resident portal and authenticate with case insensitive data
 handlevalue@postfixvalue for the hanlde</t>
  </si>
  <si>
    <t>Authentication should be passed with the case insensitivedata</t>
  </si>
  <si>
    <r>
      <rPr>
        <u/>
        <sz val="11"/>
        <color rgb="FF1155CC"/>
        <rFont val="Calibri"/>
      </rPr>
      <t>https://mosip.atlassian.net/browse/RCF-1085</t>
    </r>
  </si>
  <si>
    <t>RCF-900_TC_26</t>
  </si>
  <si>
    <t>Create an UIN and update the handle feature for an field Id in idschema later</t>
  </si>
  <si>
    <t>1. Create UINs from ARC application
 2. Enable handles feature in IDSchema on multiple fieldIDs later generating UIN
 3.Publish id schema
 4. Publish the uispec with the Idschema ID
 6. Open resident portal and authenticate with the updated handle value
 handlevalue@postfixvalue for the hanlde
 7. Authnetcate with the all hanldes associated with the fielsIds</t>
  </si>
  <si>
    <t>Only new packet created with handles should be validated with handles and the UIN cretaed before enabling handles should be failed</t>
  </si>
  <si>
    <t>RCF-900_TC_27</t>
  </si>
  <si>
    <t>Update IDScehma by removing all the field Id</t>
  </si>
  <si>
    <t>1. Enable handles feature in IDSchema on multiple fieldIDs
 2.Publish id schema
 3. Publish the uispec with the Idschema ID
 4. Create UINs from ARC application
 5. Remove filed id for hanlde from idschema
 6. Publish the IDSchema and UISpec with the IDSchema ID
 5. Open resident portal and authenticate handle value
 handlevalue@postfixvalue for the hanlde</t>
  </si>
  <si>
    <t>Authentication should be failed</t>
  </si>
  <si>
    <t>RCF-900_TC_28</t>
  </si>
  <si>
    <t>Configure field Id for handle and remove the entry from registration-default.properties for the field Id</t>
  </si>
  <si>
    <t>1. Update IDSchema and enable handle for a field Id
 2. Publish the IDSchema
 3. Publish the UISpec with the above IDSchema ID
 4. Update the property mosip.registration.default-selected-handle-fields=&lt;field Id value&gt; in the below file by removing the filed id
 https://github.com/mosip/mosip-config/edit/qa-platform/registration-default.properties
 5. Generate UIN
 6. Open resident portal and authenticate handle value
 handlevalue@postfixvalue for the hanlde</t>
  </si>
  <si>
    <t>UIN should be geberated, but the authentication should be failed</t>
  </si>
  <si>
    <t>RCF-900_TC_29</t>
  </si>
  <si>
    <t>Configure different values in idschema and registration-default.properties</t>
  </si>
  <si>
    <t>1. Update IDSchema and enable handle for a field Id
 2. Publish the IDSchema
 3. Publish the UISpec with the IDSchema ID
 4. Update the property mosip.registration.default-selected-handle-fields=&lt;field Id value&gt; in the below file with diff value
 https://github.com/mosip/mosip-config/edit/qa-platform/registration-default.properties
 5. Generate UIN
 6. Open resident portal and authenticate handle value
 handlevalue@postfixvalue for the hanlde</t>
  </si>
  <si>
    <t>RCF-900_TC_30</t>
  </si>
  <si>
    <t>Authenticate with invalid postfix value</t>
  </si>
  <si>
    <t>1. Update IDSchema and enable field Id as handle.
 2. Publish the IDSchema
 3. Publish the UISpec with the above IDSchema ID
 4. Update the property mosip.registration.default-selected-handle-fields=&lt;field Id value&gt; in the below file
 https://github.com/mosip/mosip-config/edit/qa-platform/registration-default.properties
 5. Make sure proper postfix added in below file
 https://github.com/mosip/mosip-config/blob/qa-platform/id-repository-default.properties
 6. Generate UIN
 7. Open resident portal and authenticate handle value
 handlevalue@invalidpostfixvalue for the hanlde</t>
  </si>
  <si>
    <t>Authentication should be failed with invalid postfix value</t>
  </si>
  <si>
    <t>RCF-900_TC_31</t>
  </si>
  <si>
    <t>Enable multuple field Ids for handles and try to validate with "field Id"@"invalid postfix"</t>
  </si>
  <si>
    <t>1. Update IDSchema and enable multiple field Ids as handle.
 2. Publish the IDSchema
 3. Publish the UISpec with the above IDSchema ID
 4. Update the property mosip.registration.default-selected-handle-fields=&lt;field Id value&gt; in the below file
 https://github.com/mosip/mosip-config/edit/qa-platform/registration-default.properties
 5. Make sure proper postfix added in below file
 https://github.com/mosip/mosip-config/blob/qa-platform/id-repository-default.properties
 6. Generate UIN
 7. Open resident portal and authenticate all handles with invalid postfix
 handlevalue@invalidpostfixvalue for the hanlde</t>
  </si>
  <si>
    <t>Authentication should be failes with invalid postfix value</t>
  </si>
  <si>
    <t>RCF-900_TC_32</t>
  </si>
  <si>
    <t>Remove postfix for field Id and try to identify with only field Id value</t>
  </si>
  <si>
    <t>1. Update IDSchema and enable multiple field Ids as handle.
 2. Publish the IDSchema
 3. Publish the UISpec with the above IDSchema ID
 4. Update the property mosip.registration.default-selected-handle-fields=&lt;field Id value&gt; in the below file
 https://github.com/mosip/mosip-config/edit/qa-platform/registration-default.properties
 5. Make sure proper postfix added in below file
 https://github.com/mosip/mosip-config/blob/qa-platform/id-repository-default.properties
 6. Generate UIN
 7. Open resident portal and authenticate all handles without postfix
 handlevalue for the hanlde</t>
  </si>
  <si>
    <t>Pass
 Without postfix, authentication is not happening</t>
  </si>
  <si>
    <t>RCF-900_TC_33</t>
  </si>
  <si>
    <t>Enable handle on non mandatory filed gnerate UIN and authenticate with Handle</t>
  </si>
  <si>
    <t>1. Update IDSchema and enable field Id as handle.
 2. Publish the IDSchema
 3. Make the field Id value as non mandatory in UISpec
 4. Publish the UISpec with the above IDSchema ID
 5. Generate UIN
 6. Open resident portal and authenticate handle
 handlevalue@postfix for the hanlde</t>
  </si>
  <si>
    <t>UIN should be generated and authentication should be passed</t>
  </si>
  <si>
    <t>Enable handle on non mandatory filed gnerate UIN without giving the filed value</t>
  </si>
  <si>
    <t>UIN should be generated</t>
  </si>
  <si>
    <r>
      <rPr>
        <u/>
        <sz val="11"/>
        <color rgb="FF1155CC"/>
        <rFont val="Calibri"/>
      </rPr>
      <t>https://mosip.atlassian.net/browse/RCF-1086</t>
    </r>
  </si>
  <si>
    <t>RCF-900_TC_34</t>
  </si>
  <si>
    <t>Enable handle and Create UIN from ARC application for bio exception packet and Authenticate.</t>
  </si>
  <si>
    <t>1. Update IDSchema and enable field Id as handle.
 2. Publish the IDSchema
 3. Publish the UISpec with the above IDSchema ID
 4. Update the property mosip.registration.default-selected-handle-fields=&lt;field Id value&gt; in the below file
 https://github.com/mosip/mosip-config/edit/qa-platform/registration-default.properties
 5. Make sure proper postfix added in below file
 https://github.com/mosip/mosip-config/blob/qa-platform/id-repository-default.properties
 6. Create packet with biometric exception
 7. Upload the packet and generate UIN
 8. Open resident portal and authenticate handle value
 handlevalue@postfixvalue for the hanlde</t>
  </si>
  <si>
    <t>User should be authenticate with handle</t>
  </si>
  <si>
    <t>RCF-1080</t>
  </si>
  <si>
    <t>Intermittently "Continue" button not enabling but clickable after filled all demographic details in update flow</t>
  </si>
  <si>
    <t>1. Login to ARC application with valid credentials.
 2. Try to update packet, enter nrcid and select attributes.
 3. Now fill all demographic details and check “continue” button.</t>
  </si>
  <si>
    <t>"Continue" button should enable after filled all demographic details.</t>
  </si>
  <si>
    <t>RCF-1078</t>
  </si>
  <si>
    <t>Pending Approvals</t>
  </si>
  <si>
    <t>The information text is inappropriate on the 'Reason for Packet Rejection' screen.</t>
  </si>
  <si>
    <t>1. Login to ARC application with valid credential.
 2. Create a new packet and authenticate it.
 3. Navigate to ‘Pending Approval’ and try to reject the packet.
 4. Now go to 'Reason for Packet Rejection' screen.</t>
  </si>
  <si>
    <t>Information text should be appropriate on the 'Reason for Packet Rejection'.</t>
  </si>
  <si>
    <t>RCF-994</t>
  </si>
  <si>
    <t>As per the UI spec, the order of screens is not rendered in ARC but it working as expected in the Windows reg-client.</t>
  </si>
  <si>
    <t>1. Update screen order in UI spec and wait 15 min.
 2. Now open ARC and windows reg-client and compare screen order.
 3. Only New process UI spec changed, the update was not changed.
 4. As per the UI spec, the order of screens is not rendered in ARC</t>
  </si>
  <si>
    <t>screen order should reflect as per UI spec.</t>
  </si>
  <si>
    <t>RCF-968</t>
  </si>
  <si>
    <t>Instead of submit, better to have log as Authenticat at pending approvals page</t>
  </si>
  <si>
    <t>1. Login with the Supervisor role
 2. Navigate to Pending Approvals page</t>
  </si>
  <si>
    <t>Better to have Authenticate on the button</t>
  </si>
  <si>
    <r>
      <rPr>
        <u/>
        <sz val="11"/>
        <color rgb="FF1155CC"/>
        <rFont val="Calibri"/>
      </rPr>
      <t>https://mosip.atlassian.net/browse/RCF-968</t>
    </r>
  </si>
  <si>
    <t>For print acknowledgement event_id captured as REG-EVT-0012 instead of REG-EVT-012</t>
  </si>
  <si>
    <t>1. Login to reg-clinet application
 2. Select New Registration
 3. Select languge preference
 4. Accept consent
 5. Select notification language
 6. Enter Demogrephic details
 7. Select document type and click on "scan" button for all the required documents
 8. click on continue
 9. Capture bio metric details and preview
 10.Authenticate and click print for downloading acknowledgement
 11. Verify for event_id in audit.app_audit_log for the uploaded packet</t>
  </si>
  <si>
    <t>event_id REG-EVT-012 should be captured when "print" button is clicked for downloading acknowledgment</t>
  </si>
  <si>
    <r>
      <rPr>
        <u/>
        <sz val="11"/>
        <color rgb="FF1155CC"/>
        <rFont val="Calibri"/>
      </rPr>
      <t>https://mosip.atlassian.net/browse/RCF-402</t>
    </r>
  </si>
  <si>
    <t>RCF-1082</t>
  </si>
  <si>
    <t>Update UIN failing with nrcid with error "Packet validation failed RPR-PVM-012 --&gt; Invalid UIN-Invalid UIN"</t>
  </si>
  <si>
    <t>1. Create a UIN from ARC application
 2. Select Update option
 3. Enter nrcid of the UIN
 4. Select the attributes to be updated like email/phone number
 5. Create the update packet and upload it</t>
  </si>
  <si>
    <t>Update operation should be passed with nrcid</t>
  </si>
  <si>
    <r>
      <rPr>
        <u/>
        <sz val="11"/>
        <color rgb="FF1155CC"/>
        <rFont val="Calibri"/>
      </rPr>
      <t>https://mosip.atlassian.net/browse/RCF-1082</t>
    </r>
  </si>
  <si>
    <t>RCF-1003</t>
  </si>
  <si>
    <t>Unable to scroll top to bottom of applicant details page in pending approval.</t>
  </si>
  <si>
    <t>1. Login to ARC application and navigate to “New Registration”
 2. Fill demographic details and capture biometrics
 3. Authenticate the packet and navigate to Pending approval.
 4. Try to scroll top to bottom in applicant details screen.</t>
  </si>
  <si>
    <t>User should be able to scroll top to bottom in applicant details screen.</t>
  </si>
  <si>
    <r>
      <rPr>
        <u/>
        <sz val="11"/>
        <color rgb="FF1155CC"/>
        <rFont val="Calibri"/>
      </rPr>
      <t>https://mosip.atlassian.net/browse/RCF-1003</t>
    </r>
  </si>
  <si>
    <t>MOSIP-35378</t>
  </si>
  <si>
    <t>MOSIP-35378-01</t>
  </si>
  <si>
    <t>Enable handles on nrcid and making nrcid as mandatory in IDSchema
 Making nrcID as non-mandatory in UISpec and do not provide value for nrcid and generate UIN</t>
  </si>
  <si>
    <t>1. Enable handle : "true" in IDSchema for nrcid
 2. Make sure nrcId as mandatory in IDSchema by adding nrcID in the list
 "properties": {
 "identity": {
 "additionalProperties": false,
 "type": "object",
 "required": [
 "IDSchemaVersion",
 "nrcId",
 "lastName",
 "firstName",
 "dateOfBirth",
 "gender",
 "proofOfIdentity",
 "individualBiometrics"
 ],
 3. Remove the nrcId from from the mandatory filed for UISpec
 "required": false for nrcId,
 4. Publish IDSchema and UIspec
 5. Try to generate UIN withput providing nrcID</t>
  </si>
  <si>
    <t>MOSIP-35378-02</t>
  </si>
  <si>
    <t>Enable handles on nrcid, mobile and configure both as mandatory in IDSchema
 Making nrcID as mandatory and mobile as non mandoatory in UISpec and without providing value for mobile and generate UIN</t>
  </si>
  <si>
    <t>1. Enable handle : "true" in IDSchema for nrcid and mobile
 2. Make sure nrcId and mobile as mandatory in IDSchema
 3. Remove the mobile from from the mandatory filed
 4. Publish IDSchema and UIspec
 5. Try to generate UIN without providing value for mobile</t>
  </si>
  <si>
    <t>MOSIP-35378-03</t>
  </si>
  <si>
    <t>Enable handles nrcid,mobile. nrcid as mandaotry and mobile as non mandaotory in IDSchema
 Making nrcID as mandatory and mobile as non mandoatory in UISpec and without providing value for mobile and generate UIN</t>
  </si>
  <si>
    <t>1. Enable handle : "true" in IDSchema for nrcid and mobile
 2. Make sure nrcId as mandatory and mobile as non mandatory in IDSchema
 3. Remove the mobile from from the mandatory filed from UISpec
 4. Publish IDSchema and UIspec
 5. Try to generate UIN without providing value for mobile</t>
  </si>
  <si>
    <t>UIN shoud be generated</t>
  </si>
  <si>
    <r>
      <rPr>
        <u/>
        <sz val="11"/>
        <color rgb="FF1155CC"/>
        <rFont val="Calibri"/>
      </rPr>
      <t>https://mosip.atlassian.net/browse/RCF-1086</t>
    </r>
  </si>
  <si>
    <t>MOSIP-35378-04</t>
  </si>
  <si>
    <t>Enable handles nrcid,mobile, email. nrcid as mandaotry and mobile and email as non mandaotory in IDSchema
 Making nrcID as mandatory and mobile,email as non mandoatory in UISpec and without providing value for mobile and generate UIN</t>
  </si>
  <si>
    <t>1. Enable handle : "true" in IDSchema for nrcid , mobile, email ID
 2. Make sure nrcId as mandatory and mobile,email as non mandatory in IDSchema
 3. Remove the mobile, email from from the mandatory filed from UISpec
 4. Publish IDSchema and UIspec
 5. Try to generate UIN without providing value for mobile</t>
  </si>
  <si>
    <r>
      <rPr>
        <u/>
        <sz val="11"/>
        <color rgb="FF1155CC"/>
        <rFont val="Calibri"/>
      </rPr>
      <t>https://mosip.atlassian.net/browse/RCF-1086</t>
    </r>
  </si>
  <si>
    <t>MOSIP-35378-05</t>
  </si>
  <si>
    <t>Enable handles nrcid,mobile, email. all fileds as mandaotry in IDSchema
 Making nrcID as mandatory and mobile,email as non mandoatory in UISpec and without providing value for mobile,email and generate UIN</t>
  </si>
  <si>
    <t>1. Enable handle in IDSchema for nrcid , mobile, email ID
 2. Make sure nrcId mobile,email as mandatory in IDSchema
 3. Remove the mobile, email from from the mandatory filed from UISpec
 4. Publish IDSchema and UIspec
 5. Try to generate UIN without providing value for mobile and email</t>
  </si>
  <si>
    <r>
      <rPr>
        <u/>
        <sz val="11"/>
        <color rgb="FF1155CC"/>
        <rFont val="Calibri"/>
      </rPr>
      <t>https://mosip.atlassian.net/browse/RCF-1086</t>
    </r>
  </si>
  <si>
    <t>MOSIP-35378-06</t>
  </si>
  <si>
    <t>Enable handles nrcid,mobile, email.
 nrcid as mandaotry in IDSchema
 Making nrcID , mobile,email as non mandoatory in UISpec and without providing value for all the three fields and generate UIN</t>
  </si>
  <si>
    <t>1. Enable handle in IDSchema for nrcid , mobile, email ID
 2. Make sure nrcId as mandatory in IDSchema
 3. Remove the nrcic, mobile, email from from the mandatory filed from UISpec
 4. Publish IDSchema and UIspec
 5. Try to generate UIN without providing value for all the three fields</t>
  </si>
  <si>
    <r>
      <rPr>
        <u/>
        <sz val="11"/>
        <color rgb="FF1155CC"/>
        <rFont val="Calibri"/>
      </rPr>
      <t>https://mosip.atlassian.net/browse/RCF-1086</t>
    </r>
  </si>
  <si>
    <t>RCF-456</t>
  </si>
  <si>
    <t>As an Operator, I should be able to download Pre-registration Data onto Android Registration Client</t>
  </si>
  <si>
    <t>RCF-456_TC_01</t>
  </si>
  <si>
    <t>download Pre-registration Data</t>
  </si>
  <si>
    <t>Verify fetch pre-registration option on demographic page in both landscape and potrait mode</t>
  </si>
  <si>
    <t>Steps:
 1.Login to ARC application with valid credential.
 2.Select New Registration
 3. Select data entry and notificationlang
 4. Accept consent.</t>
  </si>
  <si>
    <t>pre-registrationId and fetch buttons should be present</t>
  </si>
  <si>
    <t>RCF-456_TC_02</t>
  </si>
  <si>
    <t>Veriffy with valid PRID data in online mode</t>
  </si>
  <si>
    <t>Steps:
 1.Login to ARC application with valid credential.
 2.Select New Registration
 3. Select data entry and notificationlang
 4. Accept consent
 5. Enter valid PRID</t>
  </si>
  <si>
    <t>Pre-registration data linked to the PRID should be retrieved.</t>
  </si>
  <si>
    <t>RCF-456_TC_03</t>
  </si>
  <si>
    <t>Veriffy with valid PRID data in offline mode</t>
  </si>
  <si>
    <t>Steps:
 prerequisite: sync the pre-reg data
 1.Login to ARC application with valid credential.
 2.Select New Registration
 3. Select data entry and notificationlang
 4. Accept consent
 5. Enter valid PRID</t>
  </si>
  <si>
    <t>PRID fetch should be fetched properly</t>
  </si>
  <si>
    <t>RCF-456_TC_04</t>
  </si>
  <si>
    <t>Veriffy with invalid PRID data</t>
  </si>
  <si>
    <t>Steps:
 1.Login to ARC application with valid credential.
 2.Select New Registration
 3. Select data entry and notificationlang
 4. Accept consent
 5. Enter invalid PRID with all numeric values
 --&gt;Same length with invalid data and online mode.
 --&gt;with invalid lenght</t>
  </si>
  <si>
    <t>Proper error message "This is not a valid PRID. Please enter a valid PRID to fetch data." should be displayed by the application</t>
  </si>
  <si>
    <r>
      <rPr>
        <u/>
        <sz val="11"/>
        <color rgb="FF1155CC"/>
        <rFont val="Calibri"/>
      </rPr>
      <t>https://mosip.atlassian.net/browse/RCF-829</t>
    </r>
  </si>
  <si>
    <t>RCF-456_TC_05</t>
  </si>
  <si>
    <t>Steps:
 1.Login to ARC application with valid credential.
 2.Select New Registration
 3. Select data entry and notificationlang
 4. Accept consent
 5. Enter invalid PRID with Alphanumarics values</t>
  </si>
  <si>
    <t>RCF-456_TC_06</t>
  </si>
  <si>
    <t>Try to update the data fetched from pre-registration application</t>
  </si>
  <si>
    <t>Steps:
 1.Login to ARC application with valid credential.
 2.Select New Registration
 3. Select data entry and notificationlang
 4. Accept consent
 5. Enter valid PRID
 6. Try to update the data fetched from pre-registration</t>
  </si>
  <si>
    <t>Operator should able to update the data fetched from pre-registration</t>
  </si>
  <si>
    <t>RCF-456_TC_07</t>
  </si>
  <si>
    <t>Try to delete the data fetched from pre-registration application</t>
  </si>
  <si>
    <t>Steps:
 1.Login to ARC application with valid credential.
 2.Select New Registration
 3. Select data entry and notificationlang
 4. Accept consent
 5. Enter valid PRID
 6. Try to delete the data fetched from pre-registration</t>
  </si>
  <si>
    <t>Operator should able to delete the data fetched from pre-registration</t>
  </si>
  <si>
    <t>RCF-456_TC_08</t>
  </si>
  <si>
    <t>Veriffy adding more demographic data to pre-reistration application</t>
  </si>
  <si>
    <t>Steps:
 1.Login to ARC application with valid credential.
 2.Select New Registration
 3. Select data entry and notificationlang
 4. Accept consent
 5. Enter valid PRID
 6. Try to add more data to PRID fetched pre-registration</t>
  </si>
  <si>
    <t>if there is any UI spec data not configured during the pre-registration PRID creation , missing data can be added from the ARC appln</t>
  </si>
  <si>
    <t>RCF-456_TC_09</t>
  </si>
  <si>
    <t>Verify biometric capture for the new registration for fetched application from pre-registration</t>
  </si>
  <si>
    <t>Steps:
 1.Login to ARC application with valid credential.
 2.Select New Registration
 3. Select data entry and notificationlang
 4. Accept consent
 5. Enter valid PRID and fetch the details
 6. Add more details , if required
 7. Upload document details
 8. Capture biometric details</t>
  </si>
  <si>
    <t>Operator should able to capture biometric details for the application</t>
  </si>
  <si>
    <t>RCF-456_TC_10</t>
  </si>
  <si>
    <t>Verify adding new documents new registration for fetched application from pre-registration</t>
  </si>
  <si>
    <t>Steps:
 1.Login to ARC application with valid credential.
 2.Select New Registration
 3. Select data entry and notificationlang
 4. Accept consent
 5. Enter valid PRID and fetch the details
 6. Add more details , if required
 7. Upload additional documents for the new application</t>
  </si>
  <si>
    <t>Operator should able to add additional documents for the application</t>
  </si>
  <si>
    <t>RCF-456_TC_11</t>
  </si>
  <si>
    <t>Verify updating documents new registration for fetched application from pre-registration</t>
  </si>
  <si>
    <t>Steps:
 1.Login to ARC application with valid credential.
 2.Select New Registration
 3. Select data entry and notificationlang
 4. Accept consent
 5. Enter valid PRID and fetch the details
 6. Add more details , if required
 7. Update the documents, for the created application</t>
  </si>
  <si>
    <t>Operator should able to update the documents for the application</t>
  </si>
  <si>
    <t>RCF-456_TC_12</t>
  </si>
  <si>
    <t>Clear PRID data and enter another PRID</t>
  </si>
  <si>
    <t>Steps:
 1.Login to ARC application with valid credential.
 2.Select New Registration
 3. Select data entry and notificationlang
 4. Accept consent
 5. Enter valid PRID and fetch the details
 6. Clear PRID and add another PRID again.</t>
  </si>
  <si>
    <t>New PRID details should be fetching in reg-client.</t>
  </si>
  <si>
    <t>RCF-456_TC_13</t>
  </si>
  <si>
    <t>Verify preview for new reigistration for the PRID fetched from pre-registration</t>
  </si>
  <si>
    <t>Steps:
 1.Login to ARC application with valid credential.
 2.Select New Registration
 3. Select data entry and notificationlang
 4. Accept consent
 5. Enter valid PRID and fetch the details
 6. Add more details , if required
 7. Upload document details
 8. Capture biometric details
 9. Verify preview of the application</t>
  </si>
  <si>
    <t>In Preview Application should display the same PRID number fetched form pre-reg for the application</t>
  </si>
  <si>
    <t>RCF-456_TC_14</t>
  </si>
  <si>
    <t>Verify authentication for new reigistration for the PRID fetched from pre-registration</t>
  </si>
  <si>
    <t>Steps:
 1.Login to ARC application with valid credential.
 2.Select New Registration
 3. Select data entry and notificationlang
 4. Accept consent
 5. Enter valid PRID and fetch the details
 6. Add more details , if required
 7. Upload document details
 8. Capture biometric details
 9. Verify preview of the application
 10. Authenticate with valid detials</t>
  </si>
  <si>
    <t>Authentication should passed for the application</t>
  </si>
  <si>
    <t>RCF-456_TC_15</t>
  </si>
  <si>
    <t>Verify acknowledgement screen for new reigistration for the PRID fetched from pre-registration</t>
  </si>
  <si>
    <t>Steps:
 1.Login to ARC application with valid credential.
 2.Select New Registration
 3. Select data entry and notificationlang
 4. Accept consent
 5. Enter valid PRID and fetch the details
 6. Add more details , if required
 7. Upload document details
 8. Capture biometric details
 9. Verify preview of the application
 10. Authenticate with valid detials
 11. Verify acknowledgment</t>
  </si>
  <si>
    <t>In Acknowledgment, Application should display the same PRID number fetched form pre-reg for the application</t>
  </si>
  <si>
    <t>RCF-456_TC_16</t>
  </si>
  <si>
    <t>Verify new registration for the pre-reg PRID registered at the same center</t>
  </si>
  <si>
    <t>Steps:
 1.Login to ARC application with valid credential.
 2.Select New Registration
 3. Select data entry and notificationlang
 4. Accept consent
 5. Enter valid PRID and fetch the details which was registered from the same center</t>
  </si>
  <si>
    <t>Data should be fetched from pre-registration application for the PRID</t>
  </si>
  <si>
    <t>RCF-456_TC_17</t>
  </si>
  <si>
    <t>Verify new registration for the pre-reg PRID registered at different center</t>
  </si>
  <si>
    <t>Steps:
 1.Login to ARC application with valid credential.
 2.Select New Registration
 3. Select data entry and notificationlang
 4. Accept consent
 5. Enter valid PRID and fetch the details which was registered at diff center</t>
  </si>
  <si>
    <t>RCF-456_TC_18</t>
  </si>
  <si>
    <t>Verify new registration flow without using pre-registration data</t>
  </si>
  <si>
    <t>Steps:
 1.Login to ARC application with valid credential.
 2.Select New Registration
 3. Select data entry and notificationlang
 4. Accept consent
 5. Donot enter pre-registration ID</t>
  </si>
  <si>
    <t>Operator should able to continue new registration, even without entering pre-registration PRID</t>
  </si>
  <si>
    <t>RCF-456_TC_19</t>
  </si>
  <si>
    <t>Verify PRID created Pre-Registration with future appointment date can be fetched from ARC</t>
  </si>
  <si>
    <t>Steps:
 1.Login to ARC application with valid credential.
 2.Select New Registration
 3. Select data entry and notificationlang
 4. Accept consent
 5. Try to fetch the PRID, with future appointment</t>
  </si>
  <si>
    <t>Operator should able to fetch the data from future date appointment</t>
  </si>
  <si>
    <t>RCF-456_TC_20</t>
  </si>
  <si>
    <t>Verify PRID created Pre-Registration with past appointment date can be fetched from ARC</t>
  </si>
  <si>
    <t>Steps:
 1.Login to ARC application with valid credential.
 2.Select New Registration
 3. Select data entry and notificationlang
 4. Accept consent
 5. Try to fetch the PRID, with past appointment</t>
  </si>
  <si>
    <t>Operator should able to fetch the data from past date appointment</t>
  </si>
  <si>
    <t>RCF-456_TC_21</t>
  </si>
  <si>
    <t>Verify PRID created Pre-Registration with current date appointment date can be fetched from ARC</t>
  </si>
  <si>
    <t>Steps:
 1.Login to ARC application with valid credential.
 2.Select New Registration
 3. Select data entry and notificationlang
 4. Accept consent
 5. Try to fetch the PRID, with current appointment date</t>
  </si>
  <si>
    <t>Operator should able to fetch the data from current date appointment</t>
  </si>
  <si>
    <t>RCF-456_TC_22</t>
  </si>
  <si>
    <t>Verify the fetch of the application in the Pending appointment status in pre-registration</t>
  </si>
  <si>
    <t>Steps:
 1.Login to ARC application with valid credential.
 2.Select New Registration
 3. Select data entry and notificationlang
 4. Accept consent
 5. Try to fetch the PRID, with appointment in pending state</t>
  </si>
  <si>
    <t>Operator should able to fetch the data from pending appointment</t>
  </si>
  <si>
    <t>RCF-456_TC_23</t>
  </si>
  <si>
    <t>Verify the fetching of the data for the cancelled PRID.</t>
  </si>
  <si>
    <t>Steps:
 1.Login to ARC application with valid credential.
 2.Select New Registration
 3. Select data entry and notificationlang
 4. Accept consent
 5. Try to fetch the PRID, with appointment in cancelled state</t>
  </si>
  <si>
    <t>Operator should able to fetch the data from cancelled appointment</t>
  </si>
  <si>
    <t>RCF-456_TC_24</t>
  </si>
  <si>
    <t>Verify the fetching of the data with the expired PRID.</t>
  </si>
  <si>
    <t>Steps:
 1.Login to ARC application with valid credential.
 2.Select New Registration
 3. Select data entry and notificationlang
 4. Accept consent
 5. Try to fetch the expired PRID</t>
  </si>
  <si>
    <t>Operator should able to fetch the data from expired appointment</t>
  </si>
  <si>
    <t>RCF-456_TC_25</t>
  </si>
  <si>
    <t>Verify the fetching of the data with the already consumed packet.</t>
  </si>
  <si>
    <t>Steps:
 1.Login to ARC application with valid credential.
 2.Select New Registration
 3. Select data entry and notificationlang
 4. Accept consent
 5. Try to fetch the PRID which was already consumed</t>
  </si>
  <si>
    <t>Application should display the proper error message</t>
  </si>
  <si>
    <r>
      <rPr>
        <u/>
        <sz val="11"/>
        <color rgb="FF1155CC"/>
        <rFont val="Calibri"/>
      </rPr>
      <t>https://mosip.atlassian.net/browse/RCF-1002</t>
    </r>
  </si>
  <si>
    <t>RCF-456_TC_26</t>
  </si>
  <si>
    <t>Verify the fetching of the data for minor/child.</t>
  </si>
  <si>
    <t>Steps:
 1.Login to ARC application with valid credential.
 2.Select New Registration
 3. Select data entry and notificationlang
 4. Accept consent
 5. Try to fetch the PRID for minor/child</t>
  </si>
  <si>
    <t>Data should be fetched for minor and child as well</t>
  </si>
  <si>
    <t>RCF-456_TC_27</t>
  </si>
  <si>
    <t>Verify biometric capture for minor/child.</t>
  </si>
  <si>
    <t>Steps:
 1.Login to ARC application with valid credential.
 2.Select New Registration
 3. Select data entry and notificationlang
 4. Accept consent
 5. Try to fetch the PRID for minor/child
 6. Update all the demographic and document
 7. Verify the biometric capture for minor/child</t>
  </si>
  <si>
    <t>Biometric captures should be prompted as in normal way for child and minor</t>
  </si>
  <si>
    <t>Pre-requisites:
 1.Android Registration Client should be installed.
 2.The user should have Operator/Supervisor role.
 3. User should be created Login credentials.
 4.Operator/Supervisor credentials should be mapped to Machine and should be active.
 5.Operator/Supervisor credential should be mapped to the same Zone and center as the device.</t>
  </si>
  <si>
    <t>Pre-requisites:
 1.The user should have Operator role.
 2. User should be created Login credentials.</t>
  </si>
  <si>
    <t>Pre-requisites:
 1.The user should have Supervisor role.
 2. User should be created Login credentials.</t>
  </si>
  <si>
    <t>Verify in pending approval screen, below attributes are mentioned:-
 SL No.
 Application ID
 Reg. Date
 Upload Status
 Review Status
 Operator ID</t>
  </si>
  <si>
    <t>Verify "Upload Status" of listed packets.</t>
  </si>
  <si>
    <t>Listed packets "Upload Status" should be "Created"</t>
  </si>
  <si>
    <t>"Reject" button should be enable only after select the reason od reject.</t>
  </si>
  <si>
    <t>Only approved/Rejected packets should be selected and pending status packets should be selected.</t>
  </si>
  <si>
    <t>Pre-requisites:
 1.The user should have Operator/Supervisor role.
 2. User should be created Login credentials.</t>
  </si>
  <si>
    <t>Pre-requisites:
 1.The user should have Supervisor/operator role.
 2. User should be created Login credentials.</t>
  </si>
  <si>
    <t>RCF-351</t>
  </si>
  <si>
    <t>As an Operator, my biometrics should not be accepted when I am registering an applicant.</t>
  </si>
  <si>
    <t>RCF-351_TC_01</t>
  </si>
  <si>
    <t>Verify without enabling local deduplication</t>
  </si>
  <si>
    <t>1. Launach ARC application
 2. Login with operator/supervisor role
 3. Select operator onboarding option
 4. Onboard operator
 5. Start New Registration
 6. At biometric screen provide the biomtrics of the opearator</t>
  </si>
  <si>
    <t>Operator biometrics should be captured and no error message should be thrown</t>
  </si>
  <si>
    <t>RCF-351_TC_02</t>
  </si>
  <si>
    <t>Verify by enabling local deduplication for matching biometrics</t>
  </si>
  <si>
    <t>1. Enable mosip.registration.mds.deduplication.enable.flag=Y in registration-default.properties in mosip-config repo
 2. Launach ARC application
 3. Login with operator/supervisor role
 4. Select operator onboarding option
 5. Onboard operator
 6. Start New Registration
 7. At biometric screen provide the biomtrics of the opearator</t>
  </si>
  <si>
    <t>Operator biometrics should not be captured and error message: Biometrics Matched With Operator Biometrics, Please Try Again should thrown for matching biometrics.</t>
  </si>
  <si>
    <t>RCF-351_TC_03</t>
  </si>
  <si>
    <t>Verify by enabling local deduplication for matching biometrics when the device in offline</t>
  </si>
  <si>
    <t>RCF-351_TC_04</t>
  </si>
  <si>
    <t>Verify by enabling local deduplication for matching biometrics in online</t>
  </si>
  <si>
    <t>RCF-351_TC_05</t>
  </si>
  <si>
    <t>Verify by enabling local deduplication for non-matching biometrics</t>
  </si>
  <si>
    <t>RCF-351_TC_06</t>
  </si>
  <si>
    <t>Verify by enabling local deduplication for non-matching biometrics when the device in offline</t>
  </si>
  <si>
    <t>RCF-351_TC_07</t>
  </si>
  <si>
    <t>Verify by enabling local deduplication for non-matching biometrics in online</t>
  </si>
  <si>
    <t>RCF-351_TC_08</t>
  </si>
  <si>
    <t>Verify the operator biometrics and verify for matching biometrics</t>
  </si>
  <si>
    <t>RCF-351_TC_09</t>
  </si>
  <si>
    <t>Verify the operator biometrics and verify for non-matching biometrics</t>
  </si>
  <si>
    <t>RCF-457</t>
  </si>
  <si>
    <t>As an Operator, I should be able to help an applicant to retrieve his lost UIN</t>
  </si>
  <si>
    <t>RCF-457_TC_01</t>
  </si>
  <si>
    <t>“Retrieve Lost UIN” Feature available in homepage.</t>
  </si>
  <si>
    <t>1.Android Registration Client should be installed.
 2.The Operator should have logged into ARC using valid and active credentials.
 3.Navigate to Homepage.</t>
  </si>
  <si>
    <t>Lost UIN feature should be present in homepage for retrieve lost UIN.</t>
  </si>
  <si>
    <t>RCF-457_TC_02</t>
  </si>
  <si>
    <t>“Retrieve Lost UIN” clickable</t>
  </si>
  <si>
    <t>1.Android Registration Client should be installed.
 2.The Operator should have logged into ARC using valid and active credentials.
 3.Navigate to Homepage and click "Lost UIN".</t>
  </si>
  <si>
    <t>"Lost UIN" should be clickable and user able to navigate select language page.</t>
  </si>
  <si>
    <t>RCF-457_TC_03</t>
  </si>
  <si>
    <t>1.Android Registration Client should be installed.
 2.The Operator should have logged into ARC using valid and active credentials.
 3.Navigate to Homepage and click "Lost UIN".
 4.Navigate to select language page.</t>
  </si>
  <si>
    <t>RCF-457_TC_04</t>
  </si>
  <si>
    <t>Accepting consent brfore fill demographic details.</t>
  </si>
  <si>
    <t>1.Android Registration Client should be installed.
 2.The Operator should have logged into ARC using valid and active credentials.
 3.Navigate to Homepage and click "Lost UIN".
 4.Select language page and navigate to consent screen.</t>
  </si>
  <si>
    <t>RCF-457_TC_05</t>
  </si>
  <si>
    <t>Demographic details are not mandatory for lost UIN.</t>
  </si>
  <si>
    <t>1.Android Registration Client should be installed.
 2.The Operator should have logged into ARC using valid and active credentials.
 3.Navigate to Homepage and click "Lost UIN".
 4.Select language page and navigate to consent screen.
 5.Accept consent and navigate to Demographic screen.</t>
  </si>
  <si>
    <t>User should able to navigate further steps without filling demographic details.</t>
  </si>
  <si>
    <t>RCF-457_TC_06</t>
  </si>
  <si>
    <t>Biometrics capture mandatory field for lost UIN..</t>
  </si>
  <si>
    <t>1.Android Registration Client should be installed.
 2.Logged into ARC using valid and active credentials.
 3.Navigate to Homepage and click "Lost UIN".
 4.Select language page and navigate to consent screen.
 5.Accept consent and navigate to Demographic screen.
 6. Fill demographic details and go to biometric screen.</t>
  </si>
  <si>
    <t>Resident shouldn't navigate to prview page without capturing all biometrics.</t>
  </si>
  <si>
    <t>RCF-457_TC_07</t>
  </si>
  <si>
    <t>Following data present in preview page.
 1.AID
 2.Date of Request
 3.Demographic Data
 4.Biometric Data</t>
  </si>
  <si>
    <t>1.Android Registration Client should be installed.
 2.Logged into ARC using valid and active credentials.
 3.Navigate to Homepage and click "Lost UIN".
 4.Select language and accept consent.
 5.Fill demographic details and capture biometrics.
 6.Navigate to preview screen.</t>
  </si>
  <si>
    <t>RCF-457_TC_08</t>
  </si>
  <si>
    <t>Try to authenticate the lost UIN packet.</t>
  </si>
  <si>
    <t>1.Android Registration Client should be installed.
 2.Logged into ARC using valid and active credentials.
 3.Navigate to Homepage and click "Lost UIN".
 4.Select language and accept consent.
 5.Fill demographic details and capture biometrics.
 6.Verify all details in preview page and authenticate the packet.</t>
  </si>
  <si>
    <t>RCF-457_TC_09</t>
  </si>
  <si>
    <t>RCF-457_TC_10</t>
  </si>
  <si>
    <t>Following data present in acknowledgement page.
 1.AID
 2.Date of Request
 3.Demographic Data
 4.Biometric Data</t>
  </si>
  <si>
    <t>1.Android Registration Client should be installed.
 2.Logged into ARC using valid and active credentials.
 3.Navigate to Homepage and click "Lost UIN".
 4.Select language and accept consent.
 5.Fill demographic details and capture biometrics.
 6.Verify all details in preview page and authenticate the packet.
 7.Navigate to Acknowledgement page.</t>
  </si>
  <si>
    <t>RCF-457_TC_13</t>
  </si>
  <si>
    <t>Verify "Go to Home" option in acknowledgement page.</t>
  </si>
  <si>
    <t>1.Android Registration Client should be installed.
 2.Logged into ARC using valid and active credentials.
 3.Navigate to Homepage and click "Lost UIN".
 4.Select language and accept consent.
 5.Fill demographic details and capture biometrics.
 6.Verify all details in preview page and authenticate the packet.
 7.Press "Go to Home" button in acknowledgement page.</t>
  </si>
  <si>
    <t>Operator should be taken to the home page</t>
  </si>
  <si>
    <t>RCF-457_TC_14</t>
  </si>
  <si>
    <t>Verify Demographic details are optional</t>
  </si>
  <si>
    <t>1.Android Registration Client should be installed.
 2.Logged into ARC using valid and active credentials.
 3.Navigate to Homepage and click "Lost UIN".
 4.Select language and accept consent.
 5.Click on continue to skip the demographic detials</t>
  </si>
  <si>
    <t>Page should redirect to biometrics page</t>
  </si>
  <si>
    <t>RCF-69</t>
  </si>
  <si>
    <t>As a Supervisor/ Operator, if I forget my password, I should be able to set a new password by clicking on Forgot password in Login screen</t>
  </si>
  <si>
    <t>RCF-69_TC-01</t>
  </si>
  <si>
    <t>Forget password</t>
  </si>
  <si>
    <t>Login screen</t>
  </si>
  <si>
    <t>1.Open ARC application.</t>
  </si>
  <si>
    <t>Operator should redirect to login screen.</t>
  </si>
  <si>
    <t>RCF-69_TC-02</t>
  </si>
  <si>
    <t>1.Open ARC application.
 2.Select language in language dropdown of login screen.</t>
  </si>
  <si>
    <t>Whole screen should be reflected in selected language.</t>
  </si>
  <si>
    <t>RCF-69_TC-03</t>
  </si>
  <si>
    <t>Try to login using user name and passord.</t>
  </si>
  <si>
    <t>Operator should logged into ARC application using valid credential.</t>
  </si>
  <si>
    <t>RCF-69_TC-04</t>
  </si>
  <si>
    <t>Try to login using invalid user name/passord.</t>
  </si>
  <si>
    <t>Operator should got"Incorrect Username/Password" error message.</t>
  </si>
  <si>
    <t>RCF-69_TC-05</t>
  </si>
  <si>
    <t>User name and password fields are mandatory</t>
  </si>
  <si>
    <t>Next and login button should enable only after filled user name and password.</t>
  </si>
  <si>
    <t>RCF-69_TC-06</t>
  </si>
  <si>
    <t>Verify Forgot Password option</t>
  </si>
  <si>
    <t>1.Open ARC application.
 2.Enter User name and press "Submit" button.</t>
  </si>
  <si>
    <t>"Forgot Password" option should present and clickable in password page.</t>
  </si>
  <si>
    <t>RCF-69_TC-07</t>
  </si>
  <si>
    <t>Keycloak login</t>
  </si>
  <si>
    <t>1.Open ARC application.
 2.Enter User name and press "Submit" button.
 3.Press "Forgot Password" in password page.</t>
  </si>
  <si>
    <t>Operator should redirect to keycloak login screen.</t>
  </si>
  <si>
    <t>RCF-69_TC-08</t>
  </si>
  <si>
    <t>Try to change password in keycloak</t>
  </si>
  <si>
    <t>1.Open ARC application.
 2.Enter User name and press "Submit" button.
 3.Press "Forgot Password" in password page.
 4.Login to keycloak and change password.</t>
  </si>
  <si>
    <t>Operator should able to change the password.</t>
  </si>
  <si>
    <t>RCF-69_TC-09</t>
  </si>
  <si>
    <t>Try to login using new password in offline mode.</t>
  </si>
  <si>
    <t>1.Open ARC application.
 2.Enter User name and press "Submit" button.
 3.Press "Forgot Password" in password page.
 4.Login to keycloak and change password.
 5.Off the machine network.
 6.Try to login ARC application using new password.</t>
  </si>
  <si>
    <t>Operator should got error message "Incorrect Password" and should not able to login into ARC application.</t>
  </si>
  <si>
    <t>RCF-69_TC-10</t>
  </si>
  <si>
    <t>Try to login using old password in offline mode.</t>
  </si>
  <si>
    <t>1.Open ARC application.
 2.Enter User name and press "Submit" button.
 3.Press "Forgot Password" in password page.
 4.Login to keycloak and change password.
 5.Off the machine network.
 6.Try to login ARC application using old password.</t>
  </si>
  <si>
    <t>Operator should login into ARC application with old password.</t>
  </si>
  <si>
    <t>RCF-69_TC-11</t>
  </si>
  <si>
    <t>Try to login using new password in online mode.</t>
  </si>
  <si>
    <t>1.Open ARC application.
 2.Enter User name and press "Submit" button.
 3.Press "Forgot Password" in password page.
 4.Login to keycloak and change password.
 5.Make machine online.
 6.Try to login ARC application using new password.</t>
  </si>
  <si>
    <t>Operator should login into ARC application with new password.</t>
  </si>
  <si>
    <t>RCF-69_TC-12</t>
  </si>
  <si>
    <t>Try to login using new password in offline mode after logged first in online mode.</t>
  </si>
  <si>
    <t>1.Open ARC application.
 2.Enter User name and press "Submit" button.
 3.Press "Forgot Password" in password page.
 4.Login to keycloak and change password.
 5.Make machine online and login ARC using new password.
 6.Again try to login into ARC using new password in offline.</t>
  </si>
  <si>
    <t>RCF-69_TC-13</t>
  </si>
  <si>
    <t>Try to login using old password in online/offline mode, once logged with new password.</t>
  </si>
  <si>
    <t>1.Open ARC application.
 2.Enter User name and press "Submit" button.
 3.Press "Forgot Password" in password page.
 4.Login to keycloak and change password.
 5.Make machine online and login ARC using new password.
 6.Again try to login into ARC using old password in offline/online.</t>
  </si>
  <si>
    <t>Operator should got error message "Incorrect Password" while using old password, after logged with new password once.</t>
  </si>
  <si>
    <r>
      <rPr>
        <u/>
        <sz val="11"/>
        <color rgb="FF1155CC"/>
        <rFont val="Calibri"/>
      </rPr>
      <t>RCF-698</t>
    </r>
  </si>
  <si>
    <t>As an Operator, I should be able to Scan AID QR code to pre-fill data</t>
  </si>
  <si>
    <t>RCF-698-01</t>
  </si>
  <si>
    <t>Scan Qr-code AID to pre-fill data</t>
  </si>
  <si>
    <t>Verify scan pre-registration option on demographic page in both landscape and potrait mode</t>
  </si>
  <si>
    <t>pre-registrationId and sacn buttons should be present</t>
  </si>
  <si>
    <t>RCF-698</t>
  </si>
  <si>
    <t>RCF-698-02</t>
  </si>
  <si>
    <t>RCF-698-03</t>
  </si>
  <si>
    <t>PRID scan should be fetched properly</t>
  </si>
  <si>
    <t>RCF-698-04</t>
  </si>
  <si>
    <t>RCF-698-05</t>
  </si>
  <si>
    <t>RCF-698-06</t>
  </si>
  <si>
    <t>RCF-698-07</t>
  </si>
  <si>
    <t>RCF-698-08</t>
  </si>
  <si>
    <t>RCF-698-09</t>
  </si>
  <si>
    <t>RCF-698-10</t>
  </si>
  <si>
    <t>RCF-698-11</t>
  </si>
  <si>
    <t>RCF-698-12</t>
  </si>
  <si>
    <t>RCF-698-13</t>
  </si>
  <si>
    <t>got different AID</t>
  </si>
  <si>
    <t>RCF-698-14</t>
  </si>
  <si>
    <t>RCF-698-15</t>
  </si>
  <si>
    <t>RCF-698-16</t>
  </si>
  <si>
    <t>RCF-698-17</t>
  </si>
  <si>
    <t>RCF-698-18</t>
  </si>
  <si>
    <t>RCF-698-19</t>
  </si>
  <si>
    <t>RCF-698-20</t>
  </si>
  <si>
    <t>RCF-698-21</t>
  </si>
  <si>
    <t>RCF-698-22</t>
  </si>
  <si>
    <t>RCF-698-23</t>
  </si>
  <si>
    <t>RCF-698-24</t>
  </si>
  <si>
    <t>RCF-698-25</t>
  </si>
  <si>
    <r>
      <rPr>
        <u/>
        <sz val="11"/>
        <color rgb="FF1155CC"/>
        <rFont val="Calibri"/>
      </rPr>
      <t>https://mosip.atlassian.net/browse/RCF-1002</t>
    </r>
  </si>
  <si>
    <t>Not getting error message</t>
  </si>
  <si>
    <t>RCF-698-26</t>
  </si>
  <si>
    <t>RCF-698-27</t>
  </si>
  <si>
    <t>RCF-1077</t>
  </si>
  <si>
    <t>New registration</t>
  </si>
  <si>
    <t>Verify Remove the guidelines present in the language selection screen</t>
  </si>
  <si>
    <t>1.In new registration flow language selection screen need to remove the guidelines
 2.present in the screen when there is only 1 language.</t>
  </si>
  <si>
    <t>If languages are more then 1 then these guidelines are valid.</t>
  </si>
  <si>
    <r>
      <rPr>
        <u/>
        <sz val="11"/>
        <color rgb="FF1155CC"/>
        <rFont val="Calibri"/>
      </rPr>
      <t>https://mosip.atlassian.net/browse/RCF-1077</t>
    </r>
  </si>
  <si>
    <t>RCF-1098</t>
  </si>
  <si>
    <t>Verify While trying to update the UIN with the nrcid, the process is failing at the VALIDATE_PACKET stage.</t>
  </si>
  <si>
    <t>1.Login to ARC application with valid credentials.
 2.Try to update packet with nrcid.
 3.Fill all demographic details and biometrics.
 4.Authenticate the packet and uploaded the packet.</t>
  </si>
  <si>
    <t>Update packets should be proceeded and UIN should be generated.</t>
  </si>
  <si>
    <r>
      <rPr>
        <u/>
        <sz val="11"/>
        <color rgb="FF1155CC"/>
        <rFont val="Calibri"/>
      </rPr>
      <t>https://mosip.atlassian.net/browse/RCF-1098</t>
    </r>
  </si>
  <si>
    <t>RCF-1131</t>
  </si>
  <si>
    <t>verify When biometric captured with exception getting message like "biometric matched with operator biometrics" and also after disbaling excpetion capture not refreshed</t>
  </si>
  <si>
    <t>1.Login to ARC application with valid 2.credentials on ekemp device
 3.Select Registration Tasks
 4.Select New registraion option
 5.Select the Data entry languages
 6.Select notofication language
 7.Accept consent
 8.Enter Demographic details
 9.Upload required douments
 10.Select Biomotric modality like thumbs/Finger slap with exception option
 11.Scan the Finger prints</t>
  </si>
  <si>
    <t>There should not be any match with the operator biometrics with the New Registration</t>
  </si>
  <si>
    <r>
      <rPr>
        <u/>
        <sz val="11"/>
        <color rgb="FF1155CC"/>
        <rFont val="Calibri"/>
      </rPr>
      <t>https://mosip.atlassian.net/browse/RCF-1131</t>
    </r>
  </si>
  <si>
    <t>RCF-1134</t>
  </si>
  <si>
    <t>Sync data</t>
  </si>
  <si>
    <t>Verify Application sync is also happening, even prereg option not configured in the application</t>
  </si>
  <si>
    <t>1.Install RCF application
 2. Add machine details in admin portal
 3. Login with valid username and password
 4. perform syn operation
 5. Login in to the application
 6. Perform sync operation</t>
  </si>
  <si>
    <t>pre-reg sync operation should be disabled</t>
  </si>
  <si>
    <r>
      <rPr>
        <u/>
        <sz val="11"/>
        <color rgb="FF1155CC"/>
        <rFont val="Calibri"/>
      </rPr>
      <t>https://mosip.atlassian.net/browse/RCF-1134</t>
    </r>
  </si>
  <si>
    <t>RCF-1138</t>
  </si>
  <si>
    <t>Verify The revised gender and document type values are not updating in the preview and acknowledgment pages.</t>
  </si>
  <si>
    <t>1.Login to ARC application with valid credential.
 2.Do New registration and fill the details and capture biometrics.
 3.Observe preview and acknowledgement pages.
 4.Return back and change gender, document type.
 5.Again, observe the preview and acknowledgement pages.</t>
  </si>
  <si>
    <t>Revised gender and document type values should be update in the preview and acknowledgment pages.</t>
  </si>
  <si>
    <r>
      <rPr>
        <u/>
        <sz val="11"/>
        <color rgb="FF1155CC"/>
        <rFont val="Calibri"/>
      </rPr>
      <t>https://mosip.atlassian.net/browse/RCF-1138</t>
    </r>
  </si>
  <si>
    <t>RCF-1164</t>
  </si>
  <si>
    <t>Verify Labels are not displaying proper in the acknowledgement and pending approval page.</t>
  </si>
  <si>
    <t>1.Login to Arc application.
 2.start a new registration.</t>
  </si>
  <si>
    <t>Labels should be displaying in proper when we view the acknowledgement and pending approval page.</t>
  </si>
  <si>
    <r>
      <rPr>
        <u/>
        <sz val="11"/>
        <color rgb="FF1155CC"/>
        <rFont val="Calibri"/>
      </rPr>
      <t>https://mosip.atlassian.net/browse/RCF-1164</t>
    </r>
  </si>
  <si>
    <t>RCF-1166</t>
  </si>
  <si>
    <t>Document page</t>
  </si>
  <si>
    <t>Verify In "Document upload page" Continue button is blinking.</t>
  </si>
  <si>
    <t>1.Login to ARC application with valid credential.
 2.start a new registration.
 3.continue with demographic page.
 4.Navigate to document upload page.</t>
  </si>
  <si>
    <t>Continue button should not “blink” in the document upload page.</t>
  </si>
  <si>
    <r>
      <rPr>
        <u/>
        <sz val="11"/>
        <color rgb="FF1155CC"/>
        <rFont val="Calibri"/>
      </rPr>
      <t>https://mosip.atlassian.net/browse/RCF-1166</t>
    </r>
  </si>
  <si>
    <t>RCF-1170</t>
  </si>
  <si>
    <t>Automation bug</t>
  </si>
  <si>
    <t>ARC-UI-AUTOMATION: New Registration Minor Exception testcase are failing.</t>
  </si>
  <si>
    <t>New Registration Minor Exception testcase are failing.</t>
  </si>
  <si>
    <t>New Registration Minor Exception testcase should passed.</t>
  </si>
  <si>
    <r>
      <rPr>
        <u/>
        <sz val="11"/>
        <color rgb="FF1155CC"/>
        <rFont val="Calibri"/>
      </rPr>
      <t>https://mosip.atlassian.net/browse/RCF-1170</t>
    </r>
  </si>
  <si>
    <t>RCF-1172</t>
  </si>
  <si>
    <t>verify In the demographic page while we scan the qr code "Flash on and off" button is not working.</t>
  </si>
  <si>
    <t>1.Login to ARC application.
 2.new registration.
 3.try to scan the qr code.</t>
  </si>
  <si>
    <t>When we scan the qr code flash should work.</t>
  </si>
  <si>
    <r>
      <rPr>
        <u/>
        <sz val="11"/>
        <color rgb="FF1155CC"/>
        <rFont val="Calibri"/>
      </rPr>
      <t>https://mosip.atlassian.net/browse/RCF-1172</t>
    </r>
  </si>
  <si>
    <t>RCF-1175</t>
  </si>
  <si>
    <t>Security testing</t>
  </si>
  <si>
    <t>verify FieldId, subtype, Screen name is hardcoded</t>
  </si>
  <si>
    <t>FieldId, subtype, Screen name is hardcoded</t>
  </si>
  <si>
    <t>schema field id, subtype, screen name hardcoding in the codebase</t>
  </si>
  <si>
    <r>
      <rPr>
        <u/>
        <sz val="11"/>
        <color rgb="FF1155CC"/>
        <rFont val="Calibri"/>
      </rPr>
      <t>https://mosip.atlassian.net/browse/RCF-1175</t>
    </r>
  </si>
  <si>
    <t>RCF-1183</t>
  </si>
  <si>
    <t>verify Packets are not processing in ARC.</t>
  </si>
  <si>
    <t>1.Login into Android reg-client.
 2.Create a n New registration.
 3.Upload the packet.</t>
  </si>
  <si>
    <t>When we upload the packet, it should proceed successfully with UIN generation.</t>
  </si>
  <si>
    <r>
      <rPr>
        <u/>
        <sz val="11"/>
        <color rgb="FF1155CC"/>
        <rFont val="Calibri"/>
      </rPr>
      <t>https://mosip.atlassian.net/browse/RCF-1183</t>
    </r>
  </si>
  <si>
    <t>RCF-1188</t>
  </si>
  <si>
    <t>Verify In "New Registration" when we scan qr-code and fetch the invalid application id from pre-reg,the page is not refreshing.</t>
  </si>
  <si>
    <t>1.Login into ARC application.
 2.Start a new registration.
 3.Scan the pre-reg ID.
 4.fetch the invalid application id.</t>
  </si>
  <si>
    <t>When we scan qr-code and fetch the Invalid application id from pre-reg the page should refresh.</t>
  </si>
  <si>
    <r>
      <rPr>
        <u/>
        <sz val="11"/>
        <color rgb="FF1155CC"/>
        <rFont val="Calibri"/>
      </rPr>
      <t>https://mosip.atlassian.net/browse/RCF-1188</t>
    </r>
  </si>
  <si>
    <t>RCF-1189</t>
  </si>
  <si>
    <t>Document upload page</t>
  </si>
  <si>
    <t>Verify When we create the adult packet the "POR" dropdowns are automatically displaying in the Document Upload page..</t>
  </si>
  <si>
    <t>1.Login into Arc application.
 2.Start a new registration.
 3.Navigate to document upload page.</t>
  </si>
  <si>
    <t>When we create the adult packet the “POR” dropdowns should not display in the document upload page.</t>
  </si>
  <si>
    <r>
      <rPr>
        <u/>
        <sz val="11"/>
        <color rgb="FF1155CC"/>
        <rFont val="Calibri"/>
      </rPr>
      <t>https://mosip.atlassian.net/browse/RCF-1189</t>
    </r>
  </si>
  <si>
    <t>RCF-565</t>
  </si>
  <si>
    <t>new registration</t>
  </si>
  <si>
    <t>Verify UI response is slow in 1155 qa3 env.</t>
  </si>
  <si>
    <t>1.Login to 1155 ARC and navigate to “New Registration” screen.
 2.Select demographic language and navigate to demographic screen.
 3.Fill all demographic details and click “Continue” button.</t>
  </si>
  <si>
    <t>Application should be response appropriately without any lagging.</t>
  </si>
  <si>
    <r>
      <rPr>
        <u/>
        <sz val="11"/>
        <color rgb="FF1155CC"/>
        <rFont val="Calibri"/>
      </rPr>
      <t>https://mosip.atlassian.net/browse/RCF-565</t>
    </r>
  </si>
  <si>
    <t>RCF-921</t>
  </si>
  <si>
    <t>packets processing.</t>
  </si>
  <si>
    <t>Verify Packets with added handles integrations are in re-process state</t>
  </si>
  <si>
    <t>1.Login to ARC.
 2.Start new registration process by filling demographic, Document and biometrics.
 3.upload the packet.
 4.Due to adding String array of handles the 5.packet UIN is not getting generated</t>
  </si>
  <si>
    <t>Packets with added handles integrations should process and uin should generate.</t>
  </si>
  <si>
    <r>
      <rPr>
        <u/>
        <sz val="11"/>
        <color rgb="FF1155CC"/>
        <rFont val="Calibri"/>
      </rPr>
      <t>https://mosip.atlassian.net/browse/RCF-921</t>
    </r>
  </si>
  <si>
    <t>RCF-998</t>
  </si>
  <si>
    <t>Verify Important guidelines are missing in the template</t>
  </si>
  <si>
    <t>Important guidelines are missing in the template of ARC in zam-dev environment for both preview and acknowledgment templates.</t>
  </si>
  <si>
    <r>
      <rPr>
        <u/>
        <sz val="11"/>
        <color rgb="FF1155CC"/>
        <rFont val="Calibri"/>
      </rPr>
      <t>https://mosip.atlassian.net/browse/RCF-998</t>
    </r>
  </si>
  <si>
    <t>RCF-1075</t>
  </si>
  <si>
    <t>Verify Getting Biometrics is matching with the operator biometrics in biometrics screen</t>
  </si>
  <si>
    <t>1. In Registration flow If we not providing a biometrics properly getting a error
 2. message "Biometrics is matching with the operator biometrics".</t>
  </si>
  <si>
    <t>Should get a valid message “Unable to capture biometric data“.</t>
  </si>
  <si>
    <r>
      <rPr>
        <u/>
        <sz val="11"/>
        <color rgb="FF1155CC"/>
        <rFont val="Calibri"/>
      </rPr>
      <t>https://mosip.atlassian.net/browse/RCF-1075</t>
    </r>
  </si>
  <si>
    <t>RCF-1114</t>
  </si>
  <si>
    <t>Verify error message in poor network condintion</t>
  </si>
  <si>
    <t>1. Login to ARC application with valid credential.
 2. Try to sync application in poor network.</t>
  </si>
  <si>
    <t>Proper error message should be displayed</t>
  </si>
  <si>
    <r>
      <rPr>
        <u/>
        <sz val="11"/>
        <color rgb="FF1155CC"/>
        <rFont val="Calibri"/>
      </rPr>
      <t>https://mosip.atlassian.net/browse/RCF-1114</t>
    </r>
  </si>
  <si>
    <t>RCF-1132</t>
  </si>
  <si>
    <t>Verify tick mark on uploda documents</t>
  </si>
  <si>
    <t>1. Login to ARC application with valid credentials on ekemp device
 2. Select Registration Tasks
 3. Select New registraion option
 4. Select the Data entry languages
 5. Select notofication language
 6. Accept consent
 7. Enter Demographic details
 8. Make sure multiple documents are 9.configured for Identity proof</t>
  </si>
  <si>
    <t>tick mark should appear for all the options</t>
  </si>
  <si>
    <r>
      <rPr>
        <u/>
        <sz val="11"/>
        <color rgb="FF1155CC"/>
        <rFont val="Calibri"/>
      </rPr>
      <t>https://mosip.atlassian.net/browse/RCF-1132</t>
    </r>
  </si>
  <si>
    <t>RCF-1135</t>
  </si>
  <si>
    <t>The Arabic language button is not aligned with the other language buttons in the Language of Communication section on the Consent page.</t>
  </si>
  <si>
    <t>1. Login to ARC application with valid credential.
 2. Navigate to consent page of any flow.</t>
  </si>
  <si>
    <t>Arabic language button should be aligned with other language buttons.</t>
  </si>
  <si>
    <r>
      <rPr>
        <u/>
        <sz val="11"/>
        <color rgb="FF1155CC"/>
        <rFont val="Calibri"/>
      </rPr>
      <t>https://mosip.atlassian.net/browse/RCF-1135</t>
    </r>
  </si>
  <si>
    <t>RCF-1167</t>
  </si>
  <si>
    <t>In the login page "Download JSON" is not clickable and also json file is not downloading.</t>
  </si>
  <si>
    <t>1. Launch a ARC.
 2. Long press to Mosip logo
 3.Click on Download JSON.</t>
  </si>
  <si>
    <t>While we click the “download Json” button we should downloaded the json file.</t>
  </si>
  <si>
    <r>
      <rPr>
        <u/>
        <sz val="11"/>
        <color rgb="FF1155CC"/>
        <rFont val="Calibri"/>
      </rPr>
      <t>https://mosip.atlassian.net/browse/RCF-1167</t>
    </r>
  </si>
  <si>
    <t>RCF-734</t>
  </si>
  <si>
    <t>Template preview is not rendering properly</t>
  </si>
  <si>
    <t>1. Preview template is rendering properly as captured biometrics are not displayed (Right hand fingers, Left hand fingers, thumbs).
 2. Should be able to render all the captured data in the preview template.</t>
  </si>
  <si>
    <t>Template shouold render properly</t>
  </si>
  <si>
    <r>
      <rPr>
        <u/>
        <sz val="11"/>
        <color rgb="FF1155CC"/>
        <rFont val="Calibri"/>
      </rPr>
      <t>https://mosip.atlassian.net/browse/RCF-734</t>
    </r>
  </si>
  <si>
    <t>RCF-789</t>
  </si>
  <si>
    <t>Update operator biometric passing even without matching the biometrics with biometric exceptions</t>
  </si>
  <si>
    <t>1. Login with a valid username and password
 2. Create a UIN
 3. Logout from the application
 4. Create a new user in keycloak
 5. Update created UIN for the new user in attribute field of in keycloack like key: individualId value: &lt;UIN number&gt;
 6. Login with the new user credentials
 Complete the onboarding process
 7. Update the biometric of UIN with exception (ex: IRIS) from regclinet application
 8. Login to regclient application with the same user
 9. Try update the Opetator biometric by capturing all modalities without exception</t>
  </si>
  <si>
    <r>
      <rPr>
        <u/>
        <sz val="11"/>
        <color rgb="FF1155CC"/>
        <rFont val="Calibri"/>
      </rPr>
      <t>https://mosip.atlassian.net/browse/RCF-789</t>
    </r>
  </si>
  <si>
    <t>RCF-825</t>
  </si>
  <si>
    <t>DOB/NIC/"operations Tasks" fields are not following DDMMYYY format</t>
  </si>
  <si>
    <t>1. Start new regstration
 2. Provide demographic details</t>
  </si>
  <si>
    <t>Across application time format should be DDMMYYY, Also in operations Tasks are not following exactly same format as DDMMYYYY</t>
  </si>
  <si>
    <r>
      <rPr>
        <u/>
        <sz val="11"/>
        <color rgb="FF1155CC"/>
        <rFont val="Calibri"/>
      </rPr>
      <t>https://mosip.atlassian.net/browse/RCF-825</t>
    </r>
  </si>
  <si>
    <t>RCF-84</t>
  </si>
  <si>
    <t>As an Operator, I should be able to Reset my Password so that I can login using my new password</t>
  </si>
  <si>
    <t>RCF-84_01</t>
  </si>
  <si>
    <t>Reset Password</t>
  </si>
  <si>
    <t>1.Open ARC application.
2.Try to login witout entering Username/password.</t>
  </si>
  <si>
    <t>Login button should enabled only after filling user name and password.</t>
  </si>
  <si>
    <t>RCF-84_02</t>
  </si>
  <si>
    <t>1.Open ARC application.
2.Enter invalid Username/password and press "Submit" button.</t>
  </si>
  <si>
    <t>RCF-84_03</t>
  </si>
  <si>
    <t>1.Open ARC application.
2.Enter valid username and password then press "Submit" button.</t>
  </si>
  <si>
    <t>Operator should be logged into ARC application using valid credential.</t>
  </si>
  <si>
    <t>RCF-84_04</t>
  </si>
  <si>
    <t>Verify profile section accessible.</t>
  </si>
  <si>
    <t>1.Open ARC application.
2.Enter valid username and password then press "Submit" button.
3.Press Profile option.</t>
  </si>
  <si>
    <t>Profile section should be available and accessible in dashbord.</t>
  </si>
  <si>
    <t>RCF-84_05</t>
  </si>
  <si>
    <t>Verify Reset Password option</t>
  </si>
  <si>
    <t>1.Open ARC application.
2.Enter valid username and password then press "Submit" button.
3.Press Profile option.
4.Press Reset password.</t>
  </si>
  <si>
    <t>Reset password option should be present, in the profile section of the user</t>
  </si>
  <si>
    <t>RCF-84_06</t>
  </si>
  <si>
    <t>1.Open ARC application.
2.Enter valid username and password then press "Submit" button.
3.Press Profile option
4.Press Reset password.</t>
  </si>
  <si>
    <t>RCF-84_07</t>
  </si>
  <si>
    <t>1.Open ARC application.
2.Enter valid username and password then press "Submit" button.
3.Press Profile option.
4.Press Reset password.
5.Login to keycloak and change password.</t>
  </si>
  <si>
    <t>RCF-84_08</t>
  </si>
  <si>
    <t>1.Open ARC application.
2.Enter valid username and password then press "Submit" button.
3.Press Profile option.
4.Press Reset password.
5.Login to keycloak and change password.
6.Turn off internet connection
7.Try to login ARC application using new password.</t>
  </si>
  <si>
    <t>RCF-84_09</t>
  </si>
  <si>
    <t>1.Open ARC application.
2.Enter valid username and password then press "Submit" button.
3.Press Profile option.
4.Press Reset password.
5.Login to keycloak and change password.
6.Turn off internet connection
7.Try to login ARC application using old password.</t>
  </si>
  <si>
    <t>RCF-84_10</t>
  </si>
  <si>
    <t>1.Open ARC application.
2.Enter valid username and password then press "Submit" button.
3.Press Profile option.
4.Press Reset password.
5.Login to keycloak and change password.
6.Make machine online.
7.Try to login ARC application using new password.</t>
  </si>
  <si>
    <t>RCF-84_11</t>
  </si>
  <si>
    <t>Login with new password in online mode and Try to login using new password in offline mode</t>
  </si>
  <si>
    <t>1.Open ARC application.
2.Enter valid username and password then press "Submit" button.
3.Press Profile option.
4.Press Reset password.
5.Login to keycloak and change password.
6.Make machine online and login ARC using new password.
7.Again try to login into ARC using new password in offline mode</t>
  </si>
  <si>
    <t>RCF-84_12</t>
  </si>
  <si>
    <t>Login with new password in online mode and Try to login using old password in offline mode</t>
  </si>
  <si>
    <t>1.Open ARC application.
2.Enter valid username and password then press "Submit" button.
3.Press Profile option.
4.Press Reset password.
5.Login to keycloak and change password.
6.Make machine online and login ARC using new password.
7.Again try to login into ARC using old password in offline/online.</t>
  </si>
  <si>
    <t>RCF-84_13</t>
  </si>
  <si>
    <t>Verify Reset Password option in all the supported langs</t>
  </si>
  <si>
    <t>1.Open ARC application.
2.Select language in language dropdown of login screen
3. Verify reset password in the selected lang under the profile section .</t>
  </si>
  <si>
    <t>Reset password option should appear in the selected lang</t>
  </si>
  <si>
    <t>RCF-84_14</t>
  </si>
  <si>
    <t>Verify alignment after of profile section adding reset password option</t>
  </si>
  <si>
    <t>1.Open ARC application.
2.Login with valid credentials
3. Verify reset password in profile section.</t>
  </si>
  <si>
    <t>Reset password option should be aligned properly in all the dimensions for all the langs</t>
  </si>
  <si>
    <t>Feature Health(UI Based)</t>
  </si>
  <si>
    <t>Health check</t>
  </si>
  <si>
    <t>Logging into ARC</t>
  </si>
  <si>
    <t>Consent page verification</t>
  </si>
  <si>
    <t>Demographic data input</t>
  </si>
  <si>
    <t>Document upload</t>
  </si>
  <si>
    <t>Biometric data verification</t>
  </si>
  <si>
    <t>Preview screen evaluation</t>
  </si>
  <si>
    <t>Authentication screen testing</t>
  </si>
  <si>
    <t>Acknowledgement screen review</t>
  </si>
  <si>
    <t>Syncing/ uploading</t>
  </si>
  <si>
    <t>Dashboard</t>
  </si>
  <si>
    <t>Operator Onboarding</t>
  </si>
  <si>
    <t>Update Operator biometrics</t>
  </si>
  <si>
    <t>Reset Passcode</t>
  </si>
  <si>
    <t>Lost flow</t>
  </si>
  <si>
    <t>Handles</t>
  </si>
  <si>
    <t>Bug id</t>
  </si>
  <si>
    <t>Issues</t>
  </si>
  <si>
    <t>Severity</t>
  </si>
  <si>
    <t>RCF: When we create the adult packet the "POR" dropdowns are automatically displaying in the Document Upload page..</t>
  </si>
  <si>
    <t>Minor</t>
  </si>
  <si>
    <t>RCF: In "New Registration" when we scan qr-code and fetch the invalid application id from pre-reg,the page is not refreshing.</t>
  </si>
  <si>
    <t>Major</t>
  </si>
  <si>
    <t>RCF: Packets are not processing in ARC.</t>
  </si>
  <si>
    <t>ARC: In the demographic page while we scan the qr code "Flash on and off" button is not working.</t>
  </si>
  <si>
    <t>RCF-In the login page "Download JSON" is not clickable and also json file is not downloading.</t>
  </si>
  <si>
    <t>RCF: In "Document upload page" Continue button is blinking.</t>
  </si>
  <si>
    <t>RCF: Labels are not displaying proper in the acknowledgement and pending approval page.</t>
  </si>
  <si>
    <t>RCF: The revised gender and document type values are not updating in the preview and acknowledgment pages.</t>
  </si>
  <si>
    <t>RCF: The Arabic language button is not aligned with the other language buttons in the Language of Communication section on the Consent page.</t>
  </si>
  <si>
    <t>RCF: Application sync is also happening, even prereg option not configured in the application</t>
  </si>
  <si>
    <t>RCF: When multiple document types are mapped for Identity proof, only for first option we are getting tick mark</t>
  </si>
  <si>
    <t>RCF: [intermittent] :When biometric captured with exception getting message like "biometric matched with operator biometrics" and also after disbaling excpetion capture not refreshed</t>
  </si>
  <si>
    <t>RCF: Under poor network conditions, some batch jobs succeed while others fail during application synchronization.</t>
  </si>
  <si>
    <t>RCF-1099</t>
  </si>
  <si>
    <t>Unit test cases for Java modules in ARC</t>
  </si>
  <si>
    <t>ARC: While trying to update the UIN with the nrcid, the process is failing at the VALIDATE_PACKET stage.</t>
  </si>
  <si>
    <t>RCF-1088</t>
  </si>
  <si>
    <t>ARC: UIN generation failing when there are special charectars in email id and handles enabled on emailid</t>
  </si>
  <si>
    <t>RCF-1086</t>
  </si>
  <si>
    <t>ARC: If we enable handle feature on fieldID and not providing the details during New Registration, UIN generation is failing</t>
  </si>
  <si>
    <t>RCF-1085</t>
  </si>
  <si>
    <t>ARC: Unable to log into the resident portal using a case-insensitive email ID.</t>
  </si>
  <si>
    <t xml:space="preserve">ARC: Update UIN failing with nrcid with error "Packet validation failed RPR-PVM-012  --&gt; Invalid UIN-Invalid UIN" </t>
  </si>
  <si>
    <t>Remove the guidelines present in the language selection screen</t>
  </si>
  <si>
    <t>Real Device: Getting Biometrics is matching with the operator biometrics in biometrics screen.</t>
  </si>
  <si>
    <t>ARC:  Unable to scroll top to bottom of applicant details page in pending approval.</t>
  </si>
  <si>
    <t>RCF-1002</t>
  </si>
  <si>
    <t>ARC: Not receiving any error message when trying to fetch, also able to generate UIN multiple times using an already consumed packet.</t>
  </si>
  <si>
    <t>Important guidelines are missing in the template</t>
  </si>
  <si>
    <t>ARC: Instead of submit, better to have log as Authenticat at pending approvals page</t>
  </si>
  <si>
    <t>ARC: Better to remove Application sync option from the sync data for country release</t>
  </si>
  <si>
    <t>ARC [Real Device]: Able to create packets with a non face image and upload to reg-client</t>
  </si>
  <si>
    <t>ARC: If all the fingers are selected as exceptions, then the missing details are not captured in preview and ack screen</t>
  </si>
  <si>
    <t xml:space="preserve">ARC[Real Device]: UIN generation failing, When all the fingers are selected as exception for right slap </t>
  </si>
  <si>
    <t>ARC[Enahancement]: Better to remove/update language selection screen</t>
  </si>
  <si>
    <t>ARC [Real Device] : Unable to install the new APK</t>
  </si>
  <si>
    <t>ARC[Real Device]: During Fingerprint capture additional data observed on the preview</t>
  </si>
  <si>
    <t>ARC[Real Device]: Alignment is not proper for fingerprint capture in portrait mode</t>
  </si>
  <si>
    <t>ARC [Enhancement] : At the face capture screen, it will be better to add auto capture</t>
  </si>
  <si>
    <t>ARC [Real Device] : Rarely observed device hang in biometric capture screen.</t>
  </si>
  <si>
    <t>ARC_Real-Device: No error/timeout message observed when less no.of biometrics are captured</t>
  </si>
  <si>
    <t>Packets with added handles integrations are in re-process state</t>
  </si>
  <si>
    <t>ARC: sometimes inital sync is failing</t>
  </si>
  <si>
    <t>ARC: Scan completed with less no.of fingers even though no exception are selected</t>
  </si>
  <si>
    <t>ARC: sometimes we not getting mosip logo during sync operations</t>
  </si>
  <si>
    <t>ARC: Operator/Supervisors are able to login during holidays as well</t>
  </si>
  <si>
    <t>ARC[Real Device]: Sometimes when the capture fails, not able to recapture biomtrics until close and relaunch the app</t>
  </si>
  <si>
    <t>ARC[Real Device]: Sometimes only one IRIS is getting captured</t>
  </si>
  <si>
    <t>ARC[Real Device]: Timeout count is not displayed properly</t>
  </si>
  <si>
    <t>ARC[Real Device]: Sometimes After capturing the biometrics attempt is missing</t>
  </si>
  <si>
    <t xml:space="preserve">ARC: When navigating from preview to Document upload, POI document value is getting reset during Update UIN </t>
  </si>
  <si>
    <t>ARC[Real Device]: Getting error message "Biometrics matched with operator biometrics" while creating New Registration</t>
  </si>
  <si>
    <t>ARC: Better to have "NOT UPLOADED" filter option for Server status in Manage applications page</t>
  </si>
  <si>
    <t>ARC: While Onboarding/Updating operator details, Supervisor's Biometrics Onboarding/Update displayed on the page</t>
  </si>
  <si>
    <t>ARC: Some options are not working as per the UI spec in ARC, But working as expected in Windows reg client</t>
  </si>
  <si>
    <t>RCF-884</t>
  </si>
  <si>
    <t>ARC: Review status string is not translated to other lang</t>
  </si>
  <si>
    <t>ARC: in potriat mode SNO, date, operatorid are not propelry aligned at pending approvals page</t>
  </si>
  <si>
    <t>ARC: After close and relaunching the application, the approved status is not persisted</t>
  </si>
  <si>
    <t>RCF-880</t>
  </si>
  <si>
    <t>ARC: When the password is incorrect, "Login failed. Try Again!" message is not displayed</t>
  </si>
  <si>
    <t>RCF-870</t>
  </si>
  <si>
    <t>ARC: Not able to export packets to new folder created by user in the root folder</t>
  </si>
  <si>
    <t>Regproc: Not getting packet processing notification in SMTP, after uploaded RCF packets.</t>
  </si>
  <si>
    <t>RCF-857</t>
  </si>
  <si>
    <t>ARC: "Download Packet" and "Go to Home" button should aligned properly while logged in French language.</t>
  </si>
  <si>
    <t>ARC: "Fetch Data" button and Application ID textbox should reflect in logged language.</t>
  </si>
  <si>
    <t>RCF-846</t>
  </si>
  <si>
    <t>ARC: Help button on login page is not moving to left side, when the login lang selected as Arabic</t>
  </si>
  <si>
    <t>ARC: on language selection page , spanish appeared as active in Data entry and disabled in notification lang</t>
  </si>
  <si>
    <t>ARC: on language selection page , for ara, Spanish and french lang names are displayed in eng</t>
  </si>
  <si>
    <t>RCF-832</t>
  </si>
  <si>
    <t xml:space="preserve">ARC: When we click on outside of the zooming exception page, page not closed </t>
  </si>
  <si>
    <t>RCF-830</t>
  </si>
  <si>
    <t>ARC: While chosen Eng, Tam, Kan as demographic language “Menu” button moving out of screen in portrait mode.</t>
  </si>
  <si>
    <t>ARC: Operator should get appropriate validation message, while trying to fetch data with random 14digit/other env. PRID/already consumed appln.</t>
  </si>
  <si>
    <t>ARC: DOB/NIC/"operations Tasks" fields are not following DDMMYYY format</t>
  </si>
  <si>
    <t>RCF-824</t>
  </si>
  <si>
    <t>ARC: Observed quality "%" in red color, if the threshold is not crossed instead of yellow</t>
  </si>
  <si>
    <t>RCF-822</t>
  </si>
  <si>
    <t>ARC: Operator should get appropriate validation message, if entered random 10digit number in update UIN.</t>
  </si>
  <si>
    <t>RCF-821</t>
  </si>
  <si>
    <t>ARC: While updating biometrics or other demographic details (Email, Phone) asking for identity proof document.</t>
  </si>
  <si>
    <t>RCF-819</t>
  </si>
  <si>
    <t>ARC: Getting UI spec popup for sharing/copy while navigating to demographic language screen.</t>
  </si>
  <si>
    <t>RCF-818</t>
  </si>
  <si>
    <t>ARC: Textboxes keyboard responding very slow in demographic screen.</t>
  </si>
  <si>
    <t>RCF-815</t>
  </si>
  <si>
    <t>ARC: Operator should get appropriate validation message while entering random age/-ve / decimal age manually in DOB field.</t>
  </si>
  <si>
    <t>ARC: Update operator biometric passing even without matching the biometrics with biometric exceptions</t>
  </si>
  <si>
    <t>RCF-784</t>
  </si>
  <si>
    <t>ARC: Auto logout is not working even if the device is idle for more than 5 min</t>
  </si>
  <si>
    <t>RCF-769</t>
  </si>
  <si>
    <t>ARC: Captured Normal/exception biometrics details should be appeared with proper marking in Acknowledgement page.</t>
  </si>
  <si>
    <t>RCF-768</t>
  </si>
  <si>
    <t>ARC: Exception marked biometrics should be display with captured biometrics in preview page.</t>
  </si>
  <si>
    <t>RCF-767</t>
  </si>
  <si>
    <t>ARC: Exception fingers should cross marked in biometrics capture popup like iris biometrics.</t>
  </si>
  <si>
    <t>RCF-761</t>
  </si>
  <si>
    <t>ARC: Only able to export sync packets</t>
  </si>
  <si>
    <t>RCF-759</t>
  </si>
  <si>
    <t>ARC: Exported packet is not getting uploaded from the batch job</t>
  </si>
  <si>
    <t>RCF-756</t>
  </si>
  <si>
    <t>ARC: After uploaded synched packet from admin portal, status is not getting updated in manage applications</t>
  </si>
  <si>
    <t>RCF-755</t>
  </si>
  <si>
    <t>ARC: Server status is not moving further after "Packet receiver" even after UIN generation</t>
  </si>
  <si>
    <t>RCF-743</t>
  </si>
  <si>
    <t>RCF: Navigation/Arrow button is not functional and appeared even after acknowledgement(last) step</t>
  </si>
  <si>
    <t>RCF-742</t>
  </si>
  <si>
    <t xml:space="preserve"> RCF: "Introducer details biometrics" section appered even for Adult packet creation in preview/acknowledgement screen</t>
  </si>
  <si>
    <t>RCF-739</t>
  </si>
  <si>
    <t>ARC: Captured biometric and longer name/address details not rendering properly in acknowledgment screen.</t>
  </si>
  <si>
    <t>RCF-683</t>
  </si>
  <si>
    <t>RCF: New registration is not aligned properly in landscae mode for Ara</t>
  </si>
  <si>
    <t>RCF-682</t>
  </si>
  <si>
    <t>RCF: Able to onboard with minor details</t>
  </si>
  <si>
    <t>RCF-665</t>
  </si>
  <si>
    <t>RCF: Getting "IDA Response fetch failed" error message while onboarding/Updating biometrics user</t>
  </si>
  <si>
    <t>RCF-571</t>
  </si>
  <si>
    <t>RCF: User need to click the "verify and save" button twice to get the onboarded message</t>
  </si>
  <si>
    <t>RCF - UI response is slow in 1155 qa3 env.</t>
  </si>
  <si>
    <t>RCF-501</t>
  </si>
  <si>
    <t>ARC: Some text fields are not following RTL way</t>
  </si>
  <si>
    <t>RCF-500</t>
  </si>
  <si>
    <t>ARC: No.of attempts only displayed in login language not in Default lang</t>
  </si>
  <si>
    <t>RCF: Size of uploaded document should mention in upload document screen.</t>
  </si>
  <si>
    <t>RCF: Date triggering from starting date to selected date while clicking date field.</t>
  </si>
  <si>
    <t>RCF: When we add huge data for consent, complete data not rendered in portrait mode</t>
  </si>
  <si>
    <t>RCF-450</t>
  </si>
  <si>
    <t>RCF: Center name, Machine name, Device settings, Username should be display in Home screen.</t>
  </si>
  <si>
    <t>RCF-444</t>
  </si>
  <si>
    <t>RCF: Application not auto logged out like windows reg-client.</t>
  </si>
  <si>
    <t>RCF: Unable to copy/paste/cut data in demographic screen.</t>
  </si>
  <si>
    <t>RCF: Biometric screen not aligned properly after rotating Tab portrait mode to landscape mode.</t>
  </si>
  <si>
    <t>RCF: Consent checkbox is not in readable while application in RTL format.</t>
  </si>
  <si>
    <t>RCF: After entered the age still validation message not removing in DOB like address/phone number.</t>
  </si>
  <si>
    <t>RCF-417</t>
  </si>
  <si>
    <t>RCF: Getting wrong error messge for invalid username</t>
  </si>
  <si>
    <t>RCF: For print acknowledgement event_id captured as REG-EVT-0012 instead of REG-EVT-012</t>
  </si>
  <si>
    <t>RCF: In "Demographic Details" page, fileds are not in proper order</t>
  </si>
  <si>
    <t>RCF: Scan button should be disabled, after "successful"/"maximum number" of scans</t>
  </si>
  <si>
    <t>RCF-393</t>
  </si>
  <si>
    <t>RCF- Input blocklisted words are not displaying in the android reg-client.</t>
  </si>
  <si>
    <t>RCF - Not getting appropriate error message while both username and password are invalid.</t>
  </si>
  <si>
    <t>RCF-387</t>
  </si>
  <si>
    <t>RCF - Data is not displayed in the login language in Android reg-client.</t>
  </si>
  <si>
    <t>RCF-385</t>
  </si>
  <si>
    <t>RCF - Synced packet status in regproc.registration_list table is not moving to synced.</t>
  </si>
  <si>
    <t>RCF - Incorrect error message on login screen</t>
  </si>
  <si>
    <t>RCF-372</t>
  </si>
  <si>
    <t>RCF - Validation message is not displaying in Arabic in the Demographic page of Reg-client</t>
  </si>
  <si>
    <t>RCF- Observed alignment issues in RCF when checking on Mobile phone.</t>
  </si>
  <si>
    <t>RCF: Getting "Invalid machine Spec ID found" while trying to login into reg-client application.</t>
  </si>
  <si>
    <t>RCF: Should refresh the document screen, after changing the age in demographic page.</t>
  </si>
  <si>
    <t>RCF-330</t>
  </si>
  <si>
    <t>The checkbox and text are currently integrated within the same component on the Consent page, and they should be separated into distinct components.</t>
  </si>
  <si>
    <t>RCF-329</t>
  </si>
  <si>
    <t>Automation: Sync and Upload packets are not very often. App gives network error.</t>
  </si>
  <si>
    <t>RCF: Some operational task images are same, which are not related to respective task.</t>
  </si>
  <si>
    <t>RCF: Not getting profile details when application is in portrait mode.</t>
  </si>
  <si>
    <t>RCF-267</t>
  </si>
  <si>
    <t>RCF: Machine stuck in syncing stage after login, if device whitelisted with invalid machine name.</t>
  </si>
  <si>
    <t>RCF-262</t>
  </si>
  <si>
    <t xml:space="preserve">RCF: Not Getting Appropriate error message, When user is not mapped to the same center.  </t>
  </si>
  <si>
    <t>RCF: In the text field, the first letter should be capital by default and rest can be small letters (applicable for name, address etc.)</t>
  </si>
  <si>
    <t>RCF: Packet processing should fail in regproc , if packet size exceeds the configured size.</t>
  </si>
  <si>
    <t>RCF-247</t>
  </si>
  <si>
    <t>RCF: After changing the "mosip.registration.HTTP_API_READ_TIMEOUT" 60000 to 100, "Sync Data" still success.</t>
  </si>
  <si>
    <t>RCF-235</t>
  </si>
  <si>
    <t>RCF-Getting invalid error message when trying to log in with blocked user.</t>
  </si>
  <si>
    <t>RCF-199</t>
  </si>
  <si>
    <t>Android reg-client - Inappropriate error message when we try to login without adding the machine in admin.</t>
  </si>
  <si>
    <t>Android reg-client - Sync is failing in reg-client intermittently.</t>
  </si>
  <si>
    <t>RCF-183</t>
  </si>
  <si>
    <t>RCF: Should be getting an appropriate error message, If the device/user is not onboarded.</t>
  </si>
  <si>
    <t>RCF-182</t>
  </si>
  <si>
    <t>RCF: Not getting an appropriate error message when we enter invalid Username.</t>
  </si>
  <si>
    <t>RCF-178</t>
  </si>
  <si>
    <t>Error message: User mapped with different Center able to login android reg-client.</t>
  </si>
  <si>
    <t>Bug tracker</t>
  </si>
  <si>
    <t>TICKET#</t>
  </si>
  <si>
    <t>Bug Title</t>
  </si>
  <si>
    <t>Status</t>
  </si>
  <si>
    <t>Notes</t>
  </si>
  <si>
    <t>https://github.com/mosip/inji/issues/135</t>
  </si>
  <si>
    <t>Unable to download credential displayed invalid input Parameter - mobileNumber</t>
  </si>
  <si>
    <t>OPEN</t>
  </si>
  <si>
    <t>Blocker</t>
  </si>
  <si>
    <t>https://github.com/mosip/inji/issues/134</t>
  </si>
  <si>
    <t>Unable to download credential displayed UIN not available in Database</t>
  </si>
  <si>
    <t>https://github.com/mosip/inji/issues/137</t>
  </si>
  <si>
    <t>mpartner-default-mobile partner details is missing in kernel default properties</t>
  </si>
  <si>
    <t>https://github.com/mosip/inji/issues/157</t>
  </si>
  <si>
    <t>Get UIN/VID text box has a not working question mark</t>
  </si>
  <si>
    <t>closed</t>
  </si>
  <si>
    <t>https://github.com/mosip/inji/issues/178</t>
  </si>
  <si>
    <t>Unable to download VC</t>
  </si>
  <si>
    <t>https://github.com/mosip/inji/issues/159</t>
  </si>
  <si>
    <t>To turn on the bluetooth "Go to setting" button is not working</t>
  </si>
  <si>
    <t>https://github.com/mosip/inji/issues/158</t>
  </si>
  <si>
    <t>Get UIN/VID text box has a question mark</t>
  </si>
  <si>
    <t>https://github.com/mosip/inji/issues/155</t>
  </si>
  <si>
    <t>VC's border is not round edged properly</t>
  </si>
  <si>
    <t>https://github.com/mosip/inji/issues/153</t>
  </si>
  <si>
    <t>Reason for sharing getting over layed out of the VC details</t>
  </si>
  <si>
    <t>https://github.com/mosip/inji/issues/148</t>
  </si>
  <si>
    <t>Edit tag option making changes in UIN values in the home screen</t>
  </si>
  <si>
    <t>https://github.com/mosip/inji/issues/147</t>
  </si>
  <si>
    <t>full name atribute taking the place of ID type in VC</t>
  </si>
  <si>
    <t>https://github.com/mosip/inji/issues/146</t>
  </si>
  <si>
    <t>ID type feild is empty in the downloaded VC</t>
  </si>
  <si>
    <t>https://github.com/mosip/inji/issues/143</t>
  </si>
  <si>
    <t>VC address values getting overlaped</t>
  </si>
  <si>
    <t>https://github.com/mosip/inji/issues/142</t>
  </si>
  <si>
    <t>MOSIP logo trimed in VC card</t>
  </si>
  <si>
    <t>https://github.com/mosip/inji/issues/140</t>
  </si>
  <si>
    <t>VC stuck at loading state in Mobile ID app</t>
  </si>
  <si>
    <t>https://github.com/mosip/inji/issues/196</t>
  </si>
  <si>
    <t>Unable to download VC with arabic language UIN</t>
  </si>
  <si>
    <t>https://github.com/mosip/inji/issues/197</t>
  </si>
  <si>
    <t>RTL is not handled in inji app</t>
  </si>
  <si>
    <t>https://github.com/mosip/inji/issues/199</t>
  </si>
  <si>
    <t>The full name attribute is missing in the VC detailed view</t>
  </si>
  <si>
    <t>https://github.com/mosip/inji/issues/200</t>
  </si>
  <si>
    <t>VC detailed layout is not ocupying the spaces properly</t>
  </si>
  <si>
    <t>https://github.com/mosip/inji/issues/201</t>
  </si>
  <si>
    <t xml:space="preserve">The android app is not fully capable with diffrent language filters </t>
  </si>
  <si>
    <t>https://github.com/mosip/inji/issues/202</t>
  </si>
  <si>
    <t xml:space="preserve">When the VC card is downloading it has two id type's attribute </t>
  </si>
  <si>
    <t>https://github.com/mosip/inji/issues/228</t>
  </si>
  <si>
    <t>Mobile-id mail's where been looped</t>
  </si>
  <si>
    <t>Open</t>
  </si>
  <si>
    <t>JIRA #</t>
  </si>
  <si>
    <t>new apk</t>
  </si>
  <si>
    <t>https://github.com/mosip/inji/issues/191</t>
  </si>
  <si>
    <t>Application ID text box has a question mark.</t>
  </si>
  <si>
    <t>https://github.com/mosip/inji/issues/193</t>
  </si>
  <si>
    <t>https://github.com/mosip/inji/issues/195</t>
  </si>
  <si>
    <t>Renaming VC replacing UIN number in the home screen</t>
  </si>
  <si>
    <t>https://github.com/mosip/inji/issues/203</t>
  </si>
  <si>
    <t>https://github.com/mosip/inji/issues/206</t>
  </si>
  <si>
    <t>https://github.com/mosip/inji/issues/208</t>
  </si>
  <si>
    <t>Unable to download VC with the UIN which is created in Arabic language.</t>
  </si>
  <si>
    <t>https://github.com/mosip/inji/issues/209</t>
  </si>
  <si>
    <t>Unable to download credential with infant's UIN.</t>
  </si>
  <si>
    <t>https://github.com/mosip/inji/issues/210</t>
  </si>
  <si>
    <t>Message should be revised in sharing device while waiting for receiver to accept VC</t>
  </si>
  <si>
    <t>https://github.com/mosip/inji/issues/211</t>
  </si>
  <si>
    <t>VC is not in card format in sharing device.</t>
  </si>
  <si>
    <t>https://github.com/mosip/inji/issues/212</t>
  </si>
  <si>
    <t>Radio button should be removed if device contain single VC while sharing.</t>
  </si>
  <si>
    <t>https://github.com/mosip/inji/issues/213</t>
  </si>
  <si>
    <t>While Downloading VC field Name is displayed as idtype instead of UIN.</t>
  </si>
  <si>
    <t>https://github.com/mosip/inji/issues/214</t>
  </si>
  <si>
    <t>Message popup in sharing device is still retained even after successful VC share.</t>
  </si>
  <si>
    <t>https://github.com/mosip/inji/issues/217</t>
  </si>
  <si>
    <t>The ADD ID button is getting stacked down by the VC card</t>
  </si>
  <si>
    <t>https://github.com/mosip/inji/issues/218</t>
  </si>
  <si>
    <t>No Message to User for asking to enable the internet while sharing VC between devices.</t>
  </si>
  <si>
    <t>https://github.com/mosip/inji/issues/219</t>
  </si>
  <si>
    <t>Even though requesting credential with VID still we see UIN detials in the app</t>
  </si>
  <si>
    <t>https://github.com/mosip/inji/issues/221</t>
  </si>
  <si>
    <t>Unable to see the version of the app in profile icon due to smaller screen length</t>
  </si>
  <si>
    <t>https://github.com/mosip/inji/issues/222</t>
  </si>
  <si>
    <t>Rejection of VC request by sharing device should be notified to requesting device.</t>
  </si>
  <si>
    <t>https://github.com/mosip/inji/issues/223</t>
  </si>
  <si>
    <t>In inji app still labels and button remained in english even after language switch</t>
  </si>
  <si>
    <t>https://github.com/mosip/inji/issues/225</t>
  </si>
  <si>
    <t>Name and Device reference number fields are missing in sharing device</t>
  </si>
  <si>
    <t>https://github.com/mosip/inji/issues/231</t>
  </si>
  <si>
    <t>Inji app is not prompting the user to grant location access</t>
  </si>
  <si>
    <t>https://github.com/mosip/inji/issues/232</t>
  </si>
  <si>
    <t>https://github.com/mosip/inji/issues/259</t>
  </si>
  <si>
    <t>Error message should be revised when biometrics is not enrolled in device settings page but still resident use biometric unlock</t>
  </si>
  <si>
    <t>https://github.com/mosip/inji/issues/262</t>
  </si>
  <si>
    <t>Sharing device is not displaying success pop up message after sharing a VC</t>
  </si>
  <si>
    <t>https://github.com/mosip/inji/issues/302</t>
  </si>
  <si>
    <t>A successful face match is not displaying the message in sharing device.</t>
  </si>
  <si>
    <t>Bug title</t>
  </si>
  <si>
    <t>ios</t>
  </si>
  <si>
    <t>android</t>
  </si>
  <si>
    <t>assignee</t>
  </si>
  <si>
    <t>status</t>
  </si>
  <si>
    <t>remarks</t>
  </si>
  <si>
    <t>Camera is not launched in verifier's phone even after giving the consent from Resident's phone.</t>
  </si>
  <si>
    <t>anushree</t>
  </si>
  <si>
    <t>otp generation is failing with the error "while generating otp error is occured"</t>
  </si>
  <si>
    <t>anushree/santhosh</t>
  </si>
  <si>
    <t>Inji app crashing while sharing</t>
  </si>
  <si>
    <t>santhosh</t>
  </si>
  <si>
    <t>Change the static message on Sharing and Receiving device during sharing ID</t>
  </si>
  <si>
    <t>Verified and added comment</t>
  </si>
  <si>
    <t>closed , Android</t>
  </si>
  <si>
    <t xml:space="preserve">Added my comment waiting for reply. </t>
  </si>
  <si>
    <t>Name and Device reference number fields are missing in sharing device and also on requesting device</t>
  </si>
  <si>
    <t>re-opened</t>
  </si>
  <si>
    <t>Added my comments</t>
  </si>
  <si>
    <t>reopen</t>
  </si>
  <si>
    <t>Assigned for testing</t>
  </si>
  <si>
    <t>story not provided yet</t>
  </si>
  <si>
    <t>VID support not available</t>
  </si>
  <si>
    <t>The ADD ID getting stacked down by the VC card</t>
  </si>
  <si>
    <t>Mobile id API credentials are not moving to printing state</t>
  </si>
  <si>
    <t>Unable to download credential with infant's UIN</t>
  </si>
  <si>
    <t>Full name attribute is missing in detail view screen of VC</t>
  </si>
  <si>
    <t>check in this build</t>
  </si>
  <si>
    <t>Unable to delete the numbers in the textbox in AID screen</t>
  </si>
  <si>
    <t>When a requesting device cancels a sharing request device details are still displayed in the sharing device</t>
  </si>
  <si>
    <t>Connection is not established even after scanning qr code</t>
  </si>
  <si>
    <t>Mobile id - can't change the field from uin to vid while generating id</t>
  </si>
  <si>
    <t>App is continuously flickering when app is open but phone kept idle for some duration</t>
  </si>
  <si>
    <t>mobile id - Template exceptionServiceError occurring while downloading VC</t>
  </si>
  <si>
    <t>mobile id - 2 buttons are displayed in APK home page</t>
  </si>
  <si>
    <t>When Residents request VC with VID the UIN label should be changed to VID</t>
  </si>
  <si>
    <t>"network request failed" message is still showing after the network is connected when we try to add id and when otp is provided</t>
  </si>
  <si>
    <t>iOS: app should detect if the user’s biometrics changes in the device settings page</t>
  </si>
  <si>
    <t>Not assigned for testing</t>
  </si>
  <si>
    <t>Mobile app session should get expire ,if the app is opened longer time</t>
  </si>
  <si>
    <t>Check if we can verify this bug</t>
  </si>
  <si>
    <t>The error message "connection interrupted" should be revised to more user friendly message</t>
  </si>
  <si>
    <t xml:space="preserve">The inji app is not supported with multi language </t>
  </si>
  <si>
    <t>App crashed after viewing a Received ID</t>
  </si>
  <si>
    <t>closable form android</t>
  </si>
  <si>
    <t>Message popup in sharing device is still retained even after successful VC share</t>
  </si>
  <si>
    <t>When Cancel button is clicked during sharing, no prompt is displayed on the receiving device that the sharing was cancelled</t>
  </si>
  <si>
    <t>No prompt is displayed on the Sharing device when Cancel is clicked on the Receiving device during sharing</t>
  </si>
  <si>
    <t>otp generation is failing with the error "while generating otp error is occured</t>
  </si>
  <si>
    <t>The consent was automatically selected while sharing</t>
  </si>
  <si>
    <t>The consent was automatically selected in the second attempt of sharing</t>
  </si>
  <si>
    <t>Closed</t>
  </si>
  <si>
    <t>iOS : Audit should be logged for rejection of incoming VC by Receiver.</t>
  </si>
  <si>
    <t xml:space="preserve">Android - Able to get inside app without adding pin </t>
  </si>
  <si>
    <t>iOS - Able to unlock the inji app just with biometrics without passcode as a fallback</t>
  </si>
  <si>
    <t xml:space="preserve">VC's border is not round edged properly </t>
  </si>
  <si>
    <t>comment added</t>
  </si>
  <si>
    <t xml:space="preserve">VC is not in card format in sharing device. </t>
  </si>
  <si>
    <t xml:space="preserve">VC detailed layout is not ocupying the spaces properly </t>
  </si>
  <si>
    <t>Re-opened from iOS</t>
  </si>
  <si>
    <t>comment added, closable from android side</t>
  </si>
  <si>
    <t>Android - spelling mistake in the tips/user guide note</t>
  </si>
  <si>
    <t>Device names</t>
  </si>
  <si>
    <t>verifier</t>
  </si>
  <si>
    <t>wallet</t>
  </si>
  <si>
    <t>BLE sanity status</t>
  </si>
  <si>
    <t>Status with jan 30th build</t>
  </si>
  <si>
    <t>Status with Feb 8th build</t>
  </si>
  <si>
    <t>app size after installation</t>
  </si>
  <si>
    <t>app size after 1 vc download</t>
  </si>
  <si>
    <t>app size after 4 vc download</t>
  </si>
  <si>
    <t>redmi 6A, redmi 7A</t>
  </si>
  <si>
    <t>Android 9 BLE 4.2</t>
  </si>
  <si>
    <t>Android 10 BLE 4.2</t>
  </si>
  <si>
    <t>normal sharing</t>
  </si>
  <si>
    <t>pass</t>
  </si>
  <si>
    <t>Android 9 BLE 4.3</t>
  </si>
  <si>
    <t>Android 10 BLE 4.3</t>
  </si>
  <si>
    <t>face auth on resident's phone</t>
  </si>
  <si>
    <t>Android 9 BLE 4.4</t>
  </si>
  <si>
    <t>Android 10 BLE 4.4</t>
  </si>
  <si>
    <t>face auth on receiver's phone</t>
  </si>
  <si>
    <t>Redmi 6A, Redmi note 10 lite</t>
  </si>
  <si>
    <t>Android 10 BLE 5.0</t>
  </si>
  <si>
    <t>fail</t>
  </si>
  <si>
    <t>second attempt not working</t>
  </si>
  <si>
    <t xml:space="preserve">pass </t>
  </si>
  <si>
    <t>redmi 7A, redmi note 10 lite</t>
  </si>
  <si>
    <t>device name</t>
  </si>
  <si>
    <t>redmi 7A, Vivo Y73</t>
  </si>
  <si>
    <t>Android 12 BLE 5.0</t>
  </si>
  <si>
    <t>redmi 7A, Vivo Y74</t>
  </si>
  <si>
    <t>redmi 7A, Vivo Y75</t>
  </si>
  <si>
    <t>redmi note 10 lite, samsung galaxy A03 core</t>
  </si>
  <si>
    <t>Android 11 BLE 4.2</t>
  </si>
  <si>
    <t>samsung galaxy A03 core, redmi note 10 lite</t>
  </si>
  <si>
    <t>redmi note 10 lite, redmi K20 pro</t>
  </si>
  <si>
    <t>Android 11 BLE 5.0</t>
  </si>
  <si>
    <t>redmi K20 pro, redmi note 10 lite</t>
  </si>
  <si>
    <t>redmi note 10 lite, Vivo Y73</t>
  </si>
  <si>
    <t>Redmi 7A, Redmi 6A</t>
  </si>
  <si>
    <t>redmi note 10 lite, redmi 7A</t>
  </si>
  <si>
    <t>redmi note 10 lite, redmi 6A</t>
  </si>
  <si>
    <t>redmi K20 pro, Redmi 7A</t>
  </si>
  <si>
    <t>Vivo Y73, Redmi 7A</t>
  </si>
  <si>
    <t>Vivo Y73, Redmi Note 10 lite</t>
  </si>
  <si>
    <t>Redmi K20 pro, Redmi note 10 lite</t>
  </si>
  <si>
    <t>Redmi note 10 lite, redmi K20 pro</t>
  </si>
  <si>
    <t>app crashing intermittently while connecting</t>
  </si>
  <si>
    <t>Vivo Y73, Redmi K20 pro</t>
  </si>
  <si>
    <t>Redmi K20 pro, vivo Y73</t>
  </si>
  <si>
    <t>device not connecting in this specific roles</t>
  </si>
  <si>
    <t>blocked</t>
  </si>
  <si>
    <t>Face auth failed</t>
  </si>
  <si>
    <t>vivo y73 , iphone 11</t>
  </si>
  <si>
    <t>iPhone 15 BLE 5.0</t>
  </si>
  <si>
    <t>app crashing</t>
  </si>
  <si>
    <t>intermittently sharing is not working</t>
  </si>
  <si>
    <t>ios as wallet</t>
  </si>
  <si>
    <t>android as verifier</t>
  </si>
  <si>
    <t xml:space="preserve">k20 pro , iphone 8 </t>
  </si>
  <si>
    <t>iphone 16 BLE 5.0</t>
  </si>
  <si>
    <t>Blocked</t>
  </si>
  <si>
    <t>k20 pro , iphone 11</t>
  </si>
  <si>
    <t xml:space="preserve">intermittently </t>
  </si>
  <si>
    <t>redmi 7a , iphone 8</t>
  </si>
  <si>
    <t>redmi 6a, iphone 7</t>
  </si>
  <si>
    <t>iphone 15.6 BLE 4.2</t>
  </si>
  <si>
    <t>redmi 7a , iphone 7</t>
  </si>
  <si>
    <t>Sanity</t>
  </si>
  <si>
    <t>Passcode unlock</t>
  </si>
  <si>
    <t>biometric unlock</t>
  </si>
  <si>
    <t>downloading VC with VID</t>
  </si>
  <si>
    <t>wallet binding</t>
  </si>
  <si>
    <t>qrcode login</t>
  </si>
  <si>
    <t>Requestor</t>
  </si>
  <si>
    <t>Sender</t>
  </si>
  <si>
    <t>redmi 6A</t>
  </si>
  <si>
    <t>redmi 7A</t>
  </si>
  <si>
    <t>redmi note 10 lite</t>
  </si>
  <si>
    <t>iPhone 15  BLE 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</si>
</sst>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8">
    <font>
      <sz val="10"/>
      <color rgb="FF000000"/>
      <name val="Arial"/>
      <scheme val="minor"/>
    </font>
    <font>
      <b/>
      <sz val="8"/>
      <color theme="1"/>
      <name val="Verdana"/>
    </font>
    <font>
      <b/>
      <sz val="8"/>
      <color rgb="FFFFFFFF"/>
      <name val="Verdana"/>
    </font>
    <font>
      <sz val="10"/>
      <name val="Arial"/>
    </font>
    <font>
      <sz val="11"/>
      <color theme="1"/>
      <name val="Calibri"/>
    </font>
    <font>
      <sz val="11"/>
      <color rgb="FF000000"/>
      <name val="Calibri"/>
    </font>
    <font>
      <sz val="10"/>
      <color theme="1"/>
      <name val="Arial"/>
      <scheme val="minor"/>
    </font>
    <font>
      <sz val="8"/>
      <color theme="1"/>
      <name val="Verdana"/>
    </font>
    <font>
      <b/>
      <sz val="8"/>
      <color rgb="FF57BB8A"/>
      <name val="Verdana"/>
    </font>
    <font>
      <b/>
      <sz val="8"/>
      <color rgb="FFFF0000"/>
      <name val="Verdana"/>
    </font>
    <font>
      <b/>
      <sz val="8"/>
      <color rgb="FFFF9900"/>
      <name val="Verdana"/>
    </font>
    <font>
      <b/>
      <sz val="11"/>
      <color theme="1"/>
      <name val="Calibri"/>
    </font>
    <font>
      <b/>
      <sz val="7"/>
      <color theme="1"/>
      <name val="Verdana"/>
    </font>
    <font>
      <sz val="8"/>
      <color rgb="FF57BB8A"/>
      <name val="Verdana"/>
    </font>
    <font>
      <sz val="8"/>
      <color rgb="FFFF0000"/>
      <name val="Verdana"/>
    </font>
    <font>
      <b/>
      <sz val="8"/>
      <color rgb="FFF6B26B"/>
      <name val="Verdana"/>
    </font>
    <font>
      <b/>
      <sz val="11"/>
      <color rgb="FF70AD47"/>
      <name val="Calibri"/>
    </font>
    <font>
      <b/>
      <sz val="11"/>
      <color rgb="FFFF0000"/>
      <name val="Calibri"/>
    </font>
    <font>
      <b/>
      <sz val="11"/>
      <color rgb="FFFF9900"/>
      <name val="Calibri"/>
    </font>
    <font>
      <b/>
      <i/>
      <sz val="8"/>
      <color rgb="FF1C4587"/>
      <name val="Verdana"/>
    </font>
    <font>
      <sz val="11"/>
      <color rgb="FFFFFFFF"/>
      <name val="Calibri"/>
    </font>
    <font>
      <b/>
      <sz val="8"/>
      <color rgb="FF000000"/>
      <name val="Verdana"/>
    </font>
    <font>
      <sz val="11"/>
      <color rgb="FF000000"/>
      <name val="Arial"/>
    </font>
    <font>
      <b/>
      <sz val="11"/>
      <color rgb="FF000000"/>
      <name val="Calibri"/>
    </font>
    <font>
      <sz val="10"/>
      <color rgb="FF000000"/>
      <name val="Arial"/>
    </font>
    <font>
      <b/>
      <sz val="11"/>
      <color rgb="FFFFFFFF"/>
      <name val="Calibri"/>
    </font>
    <font>
      <sz val="10"/>
      <color theme="1"/>
      <name val="Arial"/>
    </font>
    <font>
      <sz val="10"/>
      <color rgb="FF000000"/>
      <name val="Arial"/>
    </font>
    <font>
      <u/>
      <sz val="11"/>
      <color rgb="FF0563C1"/>
      <name val="Calibri"/>
    </font>
    <font>
      <u/>
      <sz val="11"/>
      <color rgb="FF0000FF"/>
      <name val="Calibri"/>
    </font>
    <font>
      <u/>
      <sz val="11"/>
      <color rgb="FF0000FF"/>
      <name val="Calibri"/>
    </font>
    <font>
      <u/>
      <sz val="11"/>
      <color rgb="FF0563C1"/>
      <name val="Calibri"/>
    </font>
    <font>
      <sz val="11"/>
      <color rgb="FF444444"/>
      <name val="Calibri"/>
    </font>
    <font>
      <u/>
      <sz val="11"/>
      <color rgb="FF0563C1"/>
      <name val="Calibri"/>
    </font>
    <font>
      <sz val="11"/>
      <color rgb="FF000000"/>
      <name val="-Apple-System"/>
    </font>
    <font>
      <sz val="10"/>
      <color rgb="FF000000"/>
      <name val="Calibri"/>
    </font>
    <font>
      <sz val="11"/>
      <color rgb="FF172B4D"/>
      <name val="Arial"/>
    </font>
    <font>
      <u/>
      <sz val="11"/>
      <color rgb="FF0563C1"/>
      <name val="Calibri"/>
    </font>
    <font>
      <u/>
      <sz val="11"/>
      <color rgb="FF0563C1"/>
      <name val="Calibri"/>
    </font>
    <font>
      <u/>
      <sz val="11"/>
      <color rgb="FF0563C1"/>
      <name val="Calibri"/>
    </font>
    <font>
      <sz val="11"/>
      <color rgb="FF000000"/>
      <name val="&quot;Quattrocento Sans&quot;"/>
    </font>
    <font>
      <b/>
      <sz val="10"/>
      <color rgb="FF000000"/>
      <name val="Arial"/>
    </font>
    <font>
      <sz val="9"/>
      <color rgb="FF000000"/>
      <name val="Docs-Calibri"/>
    </font>
    <font>
      <sz val="9"/>
      <color rgb="FF000000"/>
      <name val="Calibri"/>
    </font>
    <font>
      <sz val="11"/>
      <color rgb="FF000000"/>
      <name val="Docs-Calibri"/>
    </font>
    <font>
      <u/>
      <sz val="11"/>
      <color rgb="FF0000FF"/>
      <name val="Calibri"/>
    </font>
    <font>
      <sz val="11"/>
      <color rgb="FF1F1F1F"/>
      <name val="Arial"/>
    </font>
    <font>
      <u/>
      <sz val="11"/>
      <color rgb="FF0563C1"/>
      <name val="Calibri"/>
    </font>
    <font>
      <b/>
      <sz val="11"/>
      <color rgb="FF000000"/>
      <name val="Arial"/>
    </font>
    <font>
      <u/>
      <sz val="11"/>
      <color rgb="FF0563C1"/>
      <name val="Calibri"/>
    </font>
    <font>
      <sz val="13"/>
      <color rgb="FF000000"/>
      <name val="Arial"/>
    </font>
    <font>
      <sz val="10"/>
      <color theme="1"/>
      <name val="Calibri"/>
    </font>
    <font>
      <sz val="11"/>
      <color theme="1"/>
      <name val="Arial"/>
    </font>
    <font>
      <b/>
      <sz val="11"/>
      <color theme="0"/>
      <name val="Calibri"/>
    </font>
    <font>
      <u/>
      <sz val="11"/>
      <color rgb="FF0563C1"/>
      <name val="Calibri"/>
    </font>
    <font>
      <u/>
      <sz val="11"/>
      <color rgb="FF0000FF"/>
      <name val="Calibri"/>
    </font>
    <font>
      <sz val="10"/>
      <color rgb="FF000000"/>
      <name val="Arial"/>
    </font>
    <font>
      <sz val="10"/>
      <color rgb="FF000000"/>
      <name val="-apple-system"/>
    </font>
    <font>
      <u/>
      <sz val="11"/>
      <color rgb="FF0000FF"/>
      <name val="Calibri"/>
    </font>
    <font>
      <u/>
      <sz val="11"/>
      <color rgb="FF0000FF"/>
      <name val="Arial"/>
    </font>
    <font>
      <sz val="11"/>
      <color theme="0"/>
      <name val="Calibri"/>
    </font>
    <font>
      <u/>
      <sz val="11"/>
      <color rgb="FF1155CC"/>
      <name val="Calibri"/>
    </font>
    <font>
      <sz val="11"/>
      <name val="Calibri"/>
    </font>
    <font>
      <b/>
      <sz val="11"/>
      <color rgb="FF000000"/>
      <name val="Calibri"/>
      <family val="2"/>
    </font>
    <font>
      <b/>
      <sz val="11"/>
      <color rgb="FFFFFFFF"/>
      <name val="Calibri"/>
      <family val="2"/>
    </font>
    <font>
      <b/>
      <sz val="11"/>
      <color rgb="FF000000"/>
      <name val="Arial"/>
      <family val="2"/>
    </font>
    <font>
      <b/>
      <sz val="10"/>
      <color rgb="FF000000"/>
      <name val="Arial"/>
      <family val="2"/>
    </font>
    <font>
      <b/>
      <sz val="10"/>
      <color rgb="FF000000"/>
      <name val="Arial"/>
      <family val="2"/>
      <scheme val="minor"/>
    </font>
  </fonts>
  <fills count="21">
    <fill>
      <patternFill patternType="none"/>
    </fill>
    <fill>
      <patternFill patternType="gray125"/>
    </fill>
    <fill>
      <patternFill patternType="solid">
        <fgColor rgb="FFCFE2F3"/>
        <bgColor rgb="FFCFE2F3"/>
      </patternFill>
    </fill>
    <fill>
      <patternFill patternType="solid">
        <fgColor rgb="FFFFC000"/>
        <bgColor rgb="FFFFC000"/>
      </patternFill>
    </fill>
    <fill>
      <patternFill patternType="solid">
        <fgColor rgb="FF073763"/>
        <bgColor rgb="FF073763"/>
      </patternFill>
    </fill>
    <fill>
      <patternFill patternType="solid">
        <fgColor rgb="FF3D85C6"/>
        <bgColor rgb="FF3D85C6"/>
      </patternFill>
    </fill>
    <fill>
      <patternFill patternType="solid">
        <fgColor rgb="FFFFFFFF"/>
        <bgColor rgb="FFFFFFFF"/>
      </patternFill>
    </fill>
    <fill>
      <patternFill patternType="solid">
        <fgColor rgb="FF002060"/>
        <bgColor rgb="FF002060"/>
      </patternFill>
    </fill>
    <fill>
      <patternFill patternType="solid">
        <fgColor rgb="FFFF0000"/>
        <bgColor rgb="FFFF0000"/>
      </patternFill>
    </fill>
    <fill>
      <patternFill patternType="solid">
        <fgColor rgb="FF274E13"/>
        <bgColor rgb="FF274E13"/>
      </patternFill>
    </fill>
    <fill>
      <patternFill patternType="solid">
        <fgColor rgb="FFFFD966"/>
        <bgColor rgb="FFFFD966"/>
      </patternFill>
    </fill>
    <fill>
      <patternFill patternType="solid">
        <fgColor rgb="FF1C4587"/>
        <bgColor rgb="FF1C4587"/>
      </patternFill>
    </fill>
    <fill>
      <patternFill patternType="solid">
        <fgColor rgb="FFF8CBAD"/>
        <bgColor rgb="FFF8CBAD"/>
      </patternFill>
    </fill>
    <fill>
      <patternFill patternType="solid">
        <fgColor rgb="FF38761D"/>
        <bgColor rgb="FF38761D"/>
      </patternFill>
    </fill>
    <fill>
      <patternFill patternType="solid">
        <fgColor rgb="FFC9DAF8"/>
        <bgColor rgb="FFC9DAF8"/>
      </patternFill>
    </fill>
    <fill>
      <patternFill patternType="solid">
        <fgColor rgb="FFF9CB9C"/>
        <bgColor rgb="FFF9CB9C"/>
      </patternFill>
    </fill>
    <fill>
      <patternFill patternType="solid">
        <fgColor rgb="FFFFFF00"/>
        <bgColor rgb="FFFFFF00"/>
      </patternFill>
    </fill>
    <fill>
      <patternFill patternType="solid">
        <fgColor theme="0"/>
        <bgColor theme="0"/>
      </patternFill>
    </fill>
    <fill>
      <patternFill patternType="solid">
        <fgColor rgb="FF00FFFF"/>
        <bgColor rgb="FF00FFFF"/>
      </patternFill>
    </fill>
    <fill>
      <patternFill patternType="solid">
        <fgColor rgb="FFFFFFCC"/>
        <bgColor rgb="FFFFFFCC"/>
      </patternFill>
    </fill>
    <fill>
      <patternFill patternType="solid">
        <fgColor theme="7" tint="-0.249977111117893"/>
        <bgColor rgb="FF00B050"/>
      </patternFill>
    </fill>
  </fills>
  <borders count="48">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medium">
        <color rgb="FFCCCCCC"/>
      </top>
      <bottom style="medium">
        <color rgb="FFCCCCCC"/>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CCCCCC"/>
      </left>
      <right/>
      <top style="medium">
        <color rgb="FFCCCCCC"/>
      </top>
      <bottom style="medium">
        <color rgb="FFCCCCCC"/>
      </bottom>
      <diagonal/>
    </border>
    <border>
      <left style="thick">
        <color rgb="FF000000"/>
      </left>
      <right/>
      <top style="thick">
        <color rgb="FF000000"/>
      </top>
      <bottom style="medium">
        <color rgb="FFCCCCCC"/>
      </bottom>
      <diagonal/>
    </border>
    <border>
      <left/>
      <right/>
      <top style="thick">
        <color rgb="FF000000"/>
      </top>
      <bottom style="medium">
        <color rgb="FFCCCCCC"/>
      </bottom>
      <diagonal/>
    </border>
    <border>
      <left/>
      <right style="thick">
        <color rgb="FF000000"/>
      </right>
      <top style="thick">
        <color rgb="FF000000"/>
      </top>
      <bottom style="medium">
        <color rgb="FFCCCCCC"/>
      </bottom>
      <diagonal/>
    </border>
    <border>
      <left style="thick">
        <color rgb="FF000000"/>
      </left>
      <right/>
      <top style="medium">
        <color rgb="FFCCCCCC"/>
      </top>
      <bottom style="medium">
        <color rgb="FFCCCCCC"/>
      </bottom>
      <diagonal/>
    </border>
    <border>
      <left/>
      <right style="thick">
        <color rgb="FF000000"/>
      </right>
      <top style="medium">
        <color rgb="FFCCCCCC"/>
      </top>
      <bottom style="medium">
        <color rgb="FFCCCCCC"/>
      </bottom>
      <diagonal/>
    </border>
    <border>
      <left style="thick">
        <color rgb="FF000000"/>
      </left>
      <right/>
      <top style="medium">
        <color rgb="FFCCCCCC"/>
      </top>
      <bottom style="thick">
        <color rgb="FF000000"/>
      </bottom>
      <diagonal/>
    </border>
    <border>
      <left/>
      <right/>
      <top style="medium">
        <color rgb="FFCCCCCC"/>
      </top>
      <bottom style="thick">
        <color rgb="FF000000"/>
      </bottom>
      <diagonal/>
    </border>
    <border>
      <left/>
      <right style="thick">
        <color rgb="FF000000"/>
      </right>
      <top style="medium">
        <color rgb="FFCCCCCC"/>
      </top>
      <bottom style="thick">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style="thin">
        <color rgb="FFB2B2B2"/>
      </left>
      <right style="thin">
        <color rgb="FFB2B2B2"/>
      </right>
      <top/>
      <bottom style="thin">
        <color rgb="FFB2B2B2"/>
      </bottom>
      <diagonal/>
    </border>
    <border>
      <left style="thin">
        <color rgb="FF000000"/>
      </left>
      <right style="thin">
        <color rgb="FF000000"/>
      </right>
      <top/>
      <bottom/>
      <diagonal/>
    </border>
  </borders>
  <cellStyleXfs count="1">
    <xf numFmtId="0" fontId="0" fillId="0" borderId="0"/>
  </cellStyleXfs>
  <cellXfs count="286">
    <xf numFmtId="0" fontId="0" fillId="0" borderId="0" xfId="0" applyFont="1" applyAlignment="1"/>
    <xf numFmtId="0" fontId="1" fillId="3" borderId="2" xfId="0" applyFont="1" applyFill="1" applyBorder="1" applyAlignment="1">
      <alignment horizontal="center" wrapText="1"/>
    </xf>
    <xf numFmtId="0" fontId="4" fillId="0" borderId="6" xfId="0" applyFont="1" applyBorder="1" applyAlignment="1">
      <alignment wrapText="1"/>
    </xf>
    <xf numFmtId="0" fontId="4" fillId="0" borderId="0" xfId="0" applyFont="1" applyAlignment="1">
      <alignment horizontal="center" vertical="center"/>
    </xf>
    <xf numFmtId="0" fontId="2" fillId="4" borderId="7" xfId="0" applyFont="1" applyFill="1" applyBorder="1" applyAlignment="1">
      <alignment horizontal="center" vertical="center"/>
    </xf>
    <xf numFmtId="0" fontId="5" fillId="0" borderId="0" xfId="0" applyFont="1"/>
    <xf numFmtId="0" fontId="2" fillId="4" borderId="2" xfId="0" applyFont="1" applyFill="1" applyBorder="1" applyAlignment="1">
      <alignment horizontal="center" vertical="center"/>
    </xf>
    <xf numFmtId="0" fontId="2" fillId="4" borderId="2" xfId="0" applyFont="1" applyFill="1" applyBorder="1" applyAlignment="1">
      <alignment horizontal="center" wrapText="1"/>
    </xf>
    <xf numFmtId="0" fontId="2" fillId="5" borderId="2" xfId="0" applyFont="1" applyFill="1" applyBorder="1" applyAlignment="1">
      <alignment horizontal="center"/>
    </xf>
    <xf numFmtId="0" fontId="2" fillId="5" borderId="2" xfId="0" applyFont="1" applyFill="1" applyBorder="1" applyAlignment="1">
      <alignment horizontal="center" vertical="center" wrapText="1"/>
    </xf>
    <xf numFmtId="0" fontId="5" fillId="0" borderId="8" xfId="0" applyFont="1" applyBorder="1"/>
    <xf numFmtId="0" fontId="6" fillId="0" borderId="2" xfId="0" applyFont="1" applyBorder="1" applyAlignment="1"/>
    <xf numFmtId="0" fontId="1" fillId="0" borderId="2" xfId="0" applyFont="1" applyBorder="1" applyAlignment="1">
      <alignment horizontal="center"/>
    </xf>
    <xf numFmtId="0" fontId="7" fillId="6" borderId="2" xfId="0" applyFont="1" applyFill="1" applyBorder="1" applyAlignment="1">
      <alignment horizontal="center" wrapText="1"/>
    </xf>
    <xf numFmtId="0" fontId="7" fillId="0" borderId="2" xfId="0" applyFont="1" applyBorder="1" applyAlignment="1">
      <alignment horizontal="center" wrapText="1"/>
    </xf>
    <xf numFmtId="0" fontId="8" fillId="6" borderId="2" xfId="0" applyFont="1" applyFill="1" applyBorder="1" applyAlignment="1">
      <alignment horizontal="center" wrapText="1"/>
    </xf>
    <xf numFmtId="0" fontId="9" fillId="0" borderId="2" xfId="0" applyFont="1" applyBorder="1" applyAlignment="1">
      <alignment horizontal="center" wrapText="1"/>
    </xf>
    <xf numFmtId="0" fontId="10" fillId="6" borderId="2" xfId="0" applyFont="1" applyFill="1" applyBorder="1" applyAlignment="1">
      <alignment horizontal="center" wrapText="1"/>
    </xf>
    <xf numFmtId="0" fontId="4" fillId="0" borderId="2" xfId="0" applyFont="1" applyBorder="1"/>
    <xf numFmtId="0" fontId="11" fillId="0" borderId="2" xfId="0" applyFont="1" applyBorder="1" applyAlignment="1">
      <alignment horizontal="center"/>
    </xf>
    <xf numFmtId="0" fontId="12" fillId="6" borderId="2" xfId="0" applyFont="1" applyFill="1" applyBorder="1" applyAlignment="1">
      <alignment horizontal="right" wrapText="1"/>
    </xf>
    <xf numFmtId="0" fontId="13" fillId="6" borderId="2" xfId="0" applyFont="1" applyFill="1" applyBorder="1" applyAlignment="1">
      <alignment horizontal="center" wrapText="1"/>
    </xf>
    <xf numFmtId="0" fontId="14" fillId="6" borderId="2" xfId="0" applyFont="1" applyFill="1" applyBorder="1" applyAlignment="1">
      <alignment horizontal="center" wrapText="1"/>
    </xf>
    <xf numFmtId="0" fontId="15" fillId="0" borderId="2" xfId="0" applyFont="1" applyBorder="1" applyAlignment="1">
      <alignment horizontal="center" wrapText="1"/>
    </xf>
    <xf numFmtId="0" fontId="4" fillId="0" borderId="0" xfId="0" applyFont="1"/>
    <xf numFmtId="0" fontId="16" fillId="0" borderId="2" xfId="0" applyFont="1" applyBorder="1" applyAlignment="1">
      <alignment horizontal="center"/>
    </xf>
    <xf numFmtId="0" fontId="17" fillId="0" borderId="2" xfId="0" applyFont="1" applyBorder="1" applyAlignment="1">
      <alignment horizontal="center"/>
    </xf>
    <xf numFmtId="0" fontId="18" fillId="0" borderId="2" xfId="0" applyFont="1" applyBorder="1" applyAlignment="1">
      <alignment horizontal="center"/>
    </xf>
    <xf numFmtId="0" fontId="12" fillId="0" borderId="0" xfId="0" applyFont="1"/>
    <xf numFmtId="0" fontId="11" fillId="0" borderId="0" xfId="0" applyFont="1" applyAlignment="1">
      <alignment horizontal="center"/>
    </xf>
    <xf numFmtId="0" fontId="16" fillId="0" borderId="0" xfId="0" applyFont="1" applyAlignment="1">
      <alignment horizontal="center"/>
    </xf>
    <xf numFmtId="0" fontId="17" fillId="0" borderId="0" xfId="0" applyFont="1" applyAlignment="1">
      <alignment horizontal="center"/>
    </xf>
    <xf numFmtId="0" fontId="18" fillId="0" borderId="0" xfId="0" applyFont="1" applyAlignment="1">
      <alignment horizontal="center"/>
    </xf>
    <xf numFmtId="0" fontId="15" fillId="0" borderId="0" xfId="0" applyFont="1" applyAlignment="1">
      <alignment horizontal="center" wrapText="1"/>
    </xf>
    <xf numFmtId="0" fontId="4" fillId="0" borderId="9" xfId="0" applyFont="1" applyBorder="1" applyAlignment="1">
      <alignment wrapText="1"/>
    </xf>
    <xf numFmtId="0" fontId="4" fillId="0" borderId="0" xfId="0" applyFont="1" applyAlignment="1">
      <alignment wrapText="1"/>
    </xf>
    <xf numFmtId="0" fontId="20" fillId="0" borderId="0" xfId="0" applyFont="1"/>
    <xf numFmtId="0" fontId="2" fillId="4" borderId="2" xfId="0" applyFont="1" applyFill="1" applyBorder="1" applyAlignment="1">
      <alignment horizontal="center"/>
    </xf>
    <xf numFmtId="0" fontId="22" fillId="0" borderId="0" xfId="0" applyFont="1" applyAlignment="1"/>
    <xf numFmtId="0" fontId="22" fillId="0" borderId="0" xfId="0" applyFont="1" applyAlignment="1"/>
    <xf numFmtId="0" fontId="23" fillId="0" borderId="2" xfId="0" applyFont="1" applyBorder="1" applyAlignment="1">
      <alignment horizontal="center"/>
    </xf>
    <xf numFmtId="0" fontId="19" fillId="0" borderId="0" xfId="0" applyFont="1" applyAlignment="1"/>
    <xf numFmtId="0" fontId="19" fillId="0" borderId="0" xfId="0" applyFont="1" applyAlignment="1"/>
    <xf numFmtId="0" fontId="19" fillId="0" borderId="0" xfId="0" applyFont="1" applyAlignment="1">
      <alignment wrapText="1"/>
    </xf>
    <xf numFmtId="0" fontId="6" fillId="0" borderId="2" xfId="0" applyFont="1" applyBorder="1"/>
    <xf numFmtId="0" fontId="24" fillId="0" borderId="2" xfId="0" applyFont="1" applyBorder="1"/>
    <xf numFmtId="0" fontId="25" fillId="4" borderId="2" xfId="0" applyFont="1" applyFill="1" applyBorder="1" applyAlignment="1">
      <alignment horizontal="center" vertical="center" wrapText="1"/>
    </xf>
    <xf numFmtId="0" fontId="5" fillId="6" borderId="2" xfId="0" applyFont="1" applyFill="1" applyBorder="1" applyAlignment="1">
      <alignment horizontal="center" vertical="center" wrapText="1"/>
    </xf>
    <xf numFmtId="0" fontId="28" fillId="0" borderId="2" xfId="0" applyFont="1" applyBorder="1" applyAlignment="1">
      <alignment horizontal="center" vertical="center" wrapText="1"/>
    </xf>
    <xf numFmtId="0" fontId="29" fillId="0" borderId="2" xfId="0" applyFont="1" applyBorder="1" applyAlignment="1">
      <alignment horizontal="center" vertical="center" wrapText="1"/>
    </xf>
    <xf numFmtId="0" fontId="5" fillId="6" borderId="2" xfId="0" applyFont="1" applyFill="1" applyBorder="1" applyAlignment="1">
      <alignment horizontal="left" vertical="center" wrapText="1"/>
    </xf>
    <xf numFmtId="0" fontId="30" fillId="0" borderId="2" xfId="0" applyFont="1" applyBorder="1" applyAlignment="1">
      <alignment vertical="center" wrapText="1"/>
    </xf>
    <xf numFmtId="0" fontId="27" fillId="0" borderId="2" xfId="0" applyFont="1" applyBorder="1" applyAlignment="1">
      <alignment vertical="center" wrapText="1"/>
    </xf>
    <xf numFmtId="0" fontId="27" fillId="0" borderId="25" xfId="0" applyFont="1" applyBorder="1" applyAlignment="1">
      <alignment vertical="center"/>
    </xf>
    <xf numFmtId="0" fontId="27" fillId="0" borderId="22" xfId="0" applyFont="1" applyBorder="1" applyAlignment="1">
      <alignment vertical="center"/>
    </xf>
    <xf numFmtId="0" fontId="5" fillId="0" borderId="0" xfId="0" applyFont="1" applyAlignment="1">
      <alignment vertical="center"/>
    </xf>
    <xf numFmtId="0" fontId="27" fillId="6" borderId="25" xfId="0" applyFont="1" applyFill="1" applyBorder="1" applyAlignment="1">
      <alignment horizontal="center" vertical="center" wrapText="1"/>
    </xf>
    <xf numFmtId="0" fontId="27" fillId="6" borderId="25" xfId="0" applyFont="1" applyFill="1" applyBorder="1" applyAlignment="1">
      <alignment horizontal="center" vertical="center"/>
    </xf>
    <xf numFmtId="0" fontId="31" fillId="0" borderId="2" xfId="0" applyFont="1" applyBorder="1" applyAlignment="1">
      <alignment vertical="center" wrapText="1"/>
    </xf>
    <xf numFmtId="0" fontId="4" fillId="0" borderId="2" xfId="0" applyFont="1" applyBorder="1" applyAlignment="1">
      <alignment horizontal="center" vertical="center" wrapText="1"/>
    </xf>
    <xf numFmtId="0" fontId="32" fillId="0" borderId="2" xfId="0" applyFont="1" applyBorder="1" applyAlignment="1">
      <alignment horizontal="center" vertical="center" wrapText="1"/>
    </xf>
    <xf numFmtId="0" fontId="33" fillId="6" borderId="2" xfId="0" applyFont="1" applyFill="1" applyBorder="1" applyAlignment="1">
      <alignment horizontal="center" vertical="center" wrapText="1"/>
    </xf>
    <xf numFmtId="0" fontId="34" fillId="0" borderId="2" xfId="0" applyFont="1" applyBorder="1" applyAlignment="1">
      <alignment horizontal="center" vertical="center" wrapText="1"/>
    </xf>
    <xf numFmtId="0" fontId="5" fillId="0" borderId="2" xfId="0" applyFont="1" applyBorder="1" applyAlignment="1">
      <alignment vertical="center" wrapText="1"/>
    </xf>
    <xf numFmtId="0" fontId="27" fillId="0" borderId="25" xfId="0" applyFont="1" applyBorder="1" applyAlignment="1">
      <alignment vertical="center" wrapText="1"/>
    </xf>
    <xf numFmtId="0" fontId="32" fillId="0" borderId="2" xfId="0" applyFont="1" applyBorder="1" applyAlignment="1">
      <alignment vertical="center" wrapText="1"/>
    </xf>
    <xf numFmtId="0" fontId="35" fillId="0" borderId="2" xfId="0" applyFont="1" applyBorder="1" applyAlignment="1">
      <alignment vertical="center" wrapText="1"/>
    </xf>
    <xf numFmtId="0" fontId="36" fillId="6" borderId="2" xfId="0" applyFont="1" applyFill="1" applyBorder="1" applyAlignment="1">
      <alignment horizontal="center" vertical="center" wrapText="1"/>
    </xf>
    <xf numFmtId="0" fontId="27" fillId="6" borderId="2" xfId="0" applyFont="1" applyFill="1" applyBorder="1" applyAlignment="1">
      <alignment horizontal="left" vertical="center" wrapText="1"/>
    </xf>
    <xf numFmtId="0" fontId="27" fillId="6" borderId="2" xfId="0" applyFont="1" applyFill="1" applyBorder="1" applyAlignment="1">
      <alignment vertical="center" wrapText="1"/>
    </xf>
    <xf numFmtId="0" fontId="37" fillId="6" borderId="2" xfId="0" applyFont="1" applyFill="1" applyBorder="1" applyAlignment="1">
      <alignment vertical="center" wrapText="1"/>
    </xf>
    <xf numFmtId="0" fontId="27" fillId="6" borderId="25" xfId="0" applyFont="1" applyFill="1" applyBorder="1" applyAlignment="1">
      <alignment vertical="center" wrapText="1"/>
    </xf>
    <xf numFmtId="0" fontId="27" fillId="6" borderId="25" xfId="0" applyFont="1" applyFill="1" applyBorder="1" applyAlignment="1">
      <alignment vertical="center"/>
    </xf>
    <xf numFmtId="0" fontId="27" fillId="6" borderId="22" xfId="0" applyFont="1" applyFill="1" applyBorder="1" applyAlignment="1">
      <alignment vertical="center"/>
    </xf>
    <xf numFmtId="0" fontId="5" fillId="6" borderId="0" xfId="0" applyFont="1" applyFill="1" applyAlignment="1">
      <alignment horizontal="center" vertical="center"/>
    </xf>
    <xf numFmtId="0" fontId="38" fillId="0" borderId="2" xfId="0" applyFont="1" applyBorder="1" applyAlignment="1">
      <alignment vertical="center" wrapText="1"/>
    </xf>
    <xf numFmtId="0" fontId="39" fillId="0" borderId="2" xfId="0" applyFont="1" applyBorder="1" applyAlignment="1">
      <alignment horizontal="center" vertical="center" wrapText="1"/>
    </xf>
    <xf numFmtId="0" fontId="35" fillId="0" borderId="2" xfId="0" applyFont="1" applyBorder="1" applyAlignment="1">
      <alignment horizontal="center" vertical="center" wrapText="1"/>
    </xf>
    <xf numFmtId="0" fontId="23" fillId="0" borderId="2" xfId="0" applyFont="1" applyBorder="1" applyAlignment="1">
      <alignment horizontal="left" vertical="center" wrapText="1"/>
    </xf>
    <xf numFmtId="0" fontId="35" fillId="0" borderId="2" xfId="0" applyFont="1" applyBorder="1" applyAlignment="1">
      <alignment horizontal="left" vertical="center" wrapText="1"/>
    </xf>
    <xf numFmtId="0" fontId="35" fillId="6" borderId="2" xfId="0" applyFont="1" applyFill="1" applyBorder="1" applyAlignment="1">
      <alignment horizontal="center" vertical="center" wrapText="1"/>
    </xf>
    <xf numFmtId="0" fontId="41" fillId="0" borderId="2" xfId="0" applyFont="1" applyBorder="1" applyAlignment="1">
      <alignment horizontal="left" vertical="center" wrapText="1"/>
    </xf>
    <xf numFmtId="0" fontId="42" fillId="6" borderId="2" xfId="0" applyFont="1" applyFill="1" applyBorder="1" applyAlignment="1">
      <alignment horizontal="center" vertical="center" wrapText="1"/>
    </xf>
    <xf numFmtId="0" fontId="43" fillId="6" borderId="2" xfId="0" applyFont="1" applyFill="1" applyBorder="1" applyAlignment="1">
      <alignment horizontal="center" vertical="center" wrapText="1"/>
    </xf>
    <xf numFmtId="0" fontId="45" fillId="0" borderId="2" xfId="0" applyFont="1" applyBorder="1" applyAlignment="1">
      <alignment horizontal="left" vertical="center" wrapText="1"/>
    </xf>
    <xf numFmtId="0" fontId="44" fillId="6" borderId="2" xfId="0" applyFont="1" applyFill="1" applyBorder="1" applyAlignment="1">
      <alignment horizontal="center" vertical="center" wrapText="1"/>
    </xf>
    <xf numFmtId="0" fontId="5" fillId="0" borderId="2" xfId="0" applyFont="1" applyBorder="1" applyAlignment="1">
      <alignment horizontal="left" vertical="center" wrapText="1"/>
    </xf>
    <xf numFmtId="0" fontId="42" fillId="6" borderId="2" xfId="0" applyFont="1" applyFill="1" applyBorder="1" applyAlignment="1">
      <alignment vertical="center" wrapText="1"/>
    </xf>
    <xf numFmtId="0" fontId="44" fillId="6" borderId="2" xfId="0" applyFont="1" applyFill="1" applyBorder="1" applyAlignment="1">
      <alignment vertical="center" wrapText="1"/>
    </xf>
    <xf numFmtId="0" fontId="5" fillId="6" borderId="2" xfId="0" applyFont="1" applyFill="1" applyBorder="1" applyAlignment="1">
      <alignment vertical="center" wrapText="1"/>
    </xf>
    <xf numFmtId="0" fontId="22" fillId="0" borderId="2" xfId="0" applyFont="1" applyBorder="1" applyAlignment="1">
      <alignment vertical="center" wrapText="1"/>
    </xf>
    <xf numFmtId="0" fontId="27" fillId="0" borderId="0" xfId="0" applyFont="1" applyAlignment="1">
      <alignment vertical="center" wrapText="1"/>
    </xf>
    <xf numFmtId="0" fontId="27" fillId="0" borderId="0" xfId="0" applyFont="1" applyAlignment="1">
      <alignment vertical="center"/>
    </xf>
    <xf numFmtId="0" fontId="46" fillId="0" borderId="2" xfId="0" applyFont="1" applyBorder="1" applyAlignment="1">
      <alignment horizontal="center" vertical="center" wrapText="1"/>
    </xf>
    <xf numFmtId="0" fontId="27" fillId="0" borderId="20" xfId="0" applyFont="1" applyBorder="1" applyAlignment="1">
      <alignment horizontal="center" vertical="center" wrapText="1"/>
    </xf>
    <xf numFmtId="0" fontId="46" fillId="0" borderId="2" xfId="0" applyFont="1" applyBorder="1" applyAlignment="1">
      <alignment vertical="center" wrapText="1"/>
    </xf>
    <xf numFmtId="0" fontId="46" fillId="6" borderId="2" xfId="0" applyFont="1" applyFill="1" applyBorder="1" applyAlignment="1">
      <alignment vertical="center" wrapText="1"/>
    </xf>
    <xf numFmtId="0" fontId="27" fillId="0" borderId="2" xfId="0" applyFont="1" applyBorder="1" applyAlignment="1">
      <alignment horizontal="left" vertical="center" wrapText="1"/>
    </xf>
    <xf numFmtId="0" fontId="27" fillId="0" borderId="22" xfId="0" applyFont="1" applyBorder="1" applyAlignment="1">
      <alignment vertical="center" wrapText="1"/>
    </xf>
    <xf numFmtId="0" fontId="46" fillId="6" borderId="2" xfId="0" applyFont="1" applyFill="1" applyBorder="1" applyAlignment="1">
      <alignment horizontal="center" vertical="center" wrapText="1"/>
    </xf>
    <xf numFmtId="0" fontId="27" fillId="0" borderId="2" xfId="0" applyFont="1" applyBorder="1" applyAlignment="1">
      <alignment horizontal="center" vertical="center" wrapText="1"/>
    </xf>
    <xf numFmtId="0" fontId="47" fillId="0" borderId="2" xfId="0" applyFont="1" applyBorder="1" applyAlignment="1">
      <alignment horizontal="center" vertical="center" wrapText="1"/>
    </xf>
    <xf numFmtId="0" fontId="27" fillId="0" borderId="0" xfId="0" applyFont="1" applyAlignment="1">
      <alignment horizontal="center" vertical="center" wrapText="1"/>
    </xf>
    <xf numFmtId="0" fontId="27" fillId="0" borderId="22" xfId="0" applyFont="1" applyBorder="1" applyAlignment="1">
      <alignment horizontal="center" vertical="center" wrapText="1"/>
    </xf>
    <xf numFmtId="0" fontId="27" fillId="0" borderId="0" xfId="0" applyFont="1" applyAlignment="1">
      <alignment horizontal="center" vertical="center"/>
    </xf>
    <xf numFmtId="0" fontId="27" fillId="0" borderId="22" xfId="0" applyFont="1" applyBorder="1" applyAlignment="1">
      <alignment horizontal="center" vertical="center"/>
    </xf>
    <xf numFmtId="0" fontId="5" fillId="0" borderId="0" xfId="0" applyFont="1" applyAlignment="1">
      <alignment horizontal="center" vertical="center"/>
    </xf>
    <xf numFmtId="0" fontId="27" fillId="0" borderId="24" xfId="0" applyFont="1" applyBorder="1" applyAlignment="1">
      <alignment horizontal="center" vertical="center" wrapText="1"/>
    </xf>
    <xf numFmtId="0" fontId="27" fillId="0" borderId="25" xfId="0" applyFont="1" applyBorder="1" applyAlignment="1">
      <alignment horizontal="center" vertical="center" wrapText="1"/>
    </xf>
    <xf numFmtId="0" fontId="48" fillId="0" borderId="2" xfId="0" applyFont="1" applyBorder="1" applyAlignment="1">
      <alignment horizontal="left" vertical="center" wrapText="1"/>
    </xf>
    <xf numFmtId="0" fontId="27" fillId="0" borderId="19" xfId="0" applyFont="1" applyBorder="1" applyAlignment="1">
      <alignment horizontal="center" vertical="center" wrapText="1"/>
    </xf>
    <xf numFmtId="0" fontId="27" fillId="0" borderId="19" xfId="0" applyFont="1" applyBorder="1" applyAlignment="1">
      <alignment horizontal="center" vertical="center"/>
    </xf>
    <xf numFmtId="0" fontId="27" fillId="0" borderId="20" xfId="0" applyFont="1" applyBorder="1" applyAlignment="1">
      <alignment horizontal="center" vertical="center"/>
    </xf>
    <xf numFmtId="0" fontId="22" fillId="0" borderId="2" xfId="0" applyFont="1" applyBorder="1" applyAlignment="1">
      <alignment horizontal="center" vertical="center" wrapText="1"/>
    </xf>
    <xf numFmtId="0" fontId="22" fillId="0" borderId="2" xfId="0" applyFont="1" applyBorder="1" applyAlignment="1">
      <alignment horizontal="left" vertical="center" wrapText="1"/>
    </xf>
    <xf numFmtId="0" fontId="22" fillId="6" borderId="2" xfId="0" applyFont="1" applyFill="1" applyBorder="1" applyAlignment="1">
      <alignment horizontal="center" vertical="center" wrapText="1"/>
    </xf>
    <xf numFmtId="0" fontId="5" fillId="0" borderId="2" xfId="0" applyFont="1" applyBorder="1" applyAlignment="1">
      <alignment horizontal="center" vertical="center" wrapText="1"/>
    </xf>
    <xf numFmtId="0" fontId="27" fillId="0" borderId="24" xfId="0" applyFont="1" applyBorder="1" applyAlignment="1">
      <alignment horizontal="center" vertical="center"/>
    </xf>
    <xf numFmtId="0" fontId="27" fillId="0" borderId="25" xfId="0" applyFont="1" applyBorder="1" applyAlignment="1">
      <alignment horizontal="center" vertical="center"/>
    </xf>
    <xf numFmtId="0" fontId="27" fillId="6" borderId="2" xfId="0" applyFont="1" applyFill="1" applyBorder="1" applyAlignment="1">
      <alignment horizontal="center" vertical="center" wrapText="1"/>
    </xf>
    <xf numFmtId="0" fontId="49" fillId="6" borderId="2" xfId="0" applyFont="1" applyFill="1" applyBorder="1" applyAlignment="1">
      <alignment horizontal="center" vertical="center" wrapText="1"/>
    </xf>
    <xf numFmtId="0" fontId="22" fillId="6" borderId="2" xfId="0" applyFont="1" applyFill="1" applyBorder="1" applyAlignment="1">
      <alignment horizontal="left" vertical="center" wrapText="1"/>
    </xf>
    <xf numFmtId="0" fontId="23" fillId="6" borderId="2" xfId="0" applyFont="1" applyFill="1" applyBorder="1" applyAlignment="1">
      <alignment horizontal="left" vertical="center" wrapText="1"/>
    </xf>
    <xf numFmtId="0" fontId="27" fillId="6" borderId="0" xfId="0" applyFont="1" applyFill="1" applyAlignment="1">
      <alignment horizontal="center" vertical="center" wrapText="1"/>
    </xf>
    <xf numFmtId="0" fontId="27" fillId="6" borderId="0" xfId="0" applyFont="1" applyFill="1" applyAlignment="1">
      <alignment horizontal="center" vertical="center"/>
    </xf>
    <xf numFmtId="0" fontId="27" fillId="6" borderId="22" xfId="0" applyFont="1" applyFill="1" applyBorder="1" applyAlignment="1">
      <alignment horizontal="center" vertical="center"/>
    </xf>
    <xf numFmtId="0" fontId="41" fillId="0" borderId="2" xfId="0" applyFont="1" applyBorder="1" applyAlignment="1">
      <alignment horizontal="center" vertical="center" wrapText="1"/>
    </xf>
    <xf numFmtId="0" fontId="5" fillId="0" borderId="0" xfId="0" applyFont="1" applyAlignment="1">
      <alignment horizontal="center" vertical="center" wrapText="1"/>
    </xf>
    <xf numFmtId="0" fontId="27" fillId="0" borderId="21" xfId="0" applyFont="1" applyBorder="1" applyAlignment="1">
      <alignment horizontal="center" vertical="center" wrapText="1"/>
    </xf>
    <xf numFmtId="0" fontId="27" fillId="0" borderId="0" xfId="0" applyFont="1" applyAlignment="1">
      <alignment horizontal="left" vertical="center" wrapText="1"/>
    </xf>
    <xf numFmtId="0" fontId="25" fillId="4" borderId="27" xfId="0" applyFont="1" applyFill="1" applyBorder="1" applyAlignment="1">
      <alignment horizontal="center"/>
    </xf>
    <xf numFmtId="0" fontId="25" fillId="4" borderId="27" xfId="0" applyFont="1" applyFill="1" applyBorder="1" applyAlignment="1">
      <alignment horizontal="center" vertical="center" wrapText="1"/>
    </xf>
    <xf numFmtId="0" fontId="52" fillId="0" borderId="0" xfId="0" applyFont="1" applyAlignment="1">
      <alignment horizontal="center"/>
    </xf>
    <xf numFmtId="0" fontId="20" fillId="9" borderId="2" xfId="0" applyFont="1" applyFill="1" applyBorder="1" applyAlignment="1">
      <alignment horizontal="center" wrapText="1"/>
    </xf>
    <xf numFmtId="0" fontId="4" fillId="0" borderId="2" xfId="0" applyFont="1" applyBorder="1" applyAlignment="1">
      <alignment horizontal="center"/>
    </xf>
    <xf numFmtId="0" fontId="4" fillId="0" borderId="2" xfId="0" applyFont="1" applyBorder="1" applyAlignment="1">
      <alignment horizontal="center"/>
    </xf>
    <xf numFmtId="0" fontId="20" fillId="8" borderId="2" xfId="0" applyFont="1" applyFill="1" applyBorder="1" applyAlignment="1">
      <alignment horizontal="center" wrapText="1"/>
    </xf>
    <xf numFmtId="0" fontId="4" fillId="0" borderId="2" xfId="0" applyFont="1" applyBorder="1" applyAlignment="1"/>
    <xf numFmtId="0" fontId="52" fillId="0" borderId="0" xfId="0" applyFont="1"/>
    <xf numFmtId="0" fontId="25" fillId="4" borderId="2" xfId="0" applyFont="1" applyFill="1" applyBorder="1" applyAlignment="1">
      <alignment horizontal="center"/>
    </xf>
    <xf numFmtId="0" fontId="5" fillId="0" borderId="5" xfId="0" applyFont="1" applyBorder="1" applyAlignment="1">
      <alignment horizontal="center"/>
    </xf>
    <xf numFmtId="0" fontId="5" fillId="0" borderId="0" xfId="0" applyFont="1" applyAlignment="1">
      <alignment horizontal="center"/>
    </xf>
    <xf numFmtId="0" fontId="26" fillId="0" borderId="2" xfId="0" applyFont="1" applyBorder="1" applyAlignment="1"/>
    <xf numFmtId="0" fontId="26" fillId="0" borderId="2" xfId="0" applyFont="1" applyBorder="1" applyAlignment="1"/>
    <xf numFmtId="0" fontId="20" fillId="7" borderId="28" xfId="0" applyFont="1" applyFill="1" applyBorder="1" applyAlignment="1">
      <alignment vertical="top" wrapText="1"/>
    </xf>
    <xf numFmtId="0" fontId="20" fillId="7" borderId="29" xfId="0" applyFont="1" applyFill="1" applyBorder="1" applyAlignment="1">
      <alignment vertical="top" wrapText="1"/>
    </xf>
    <xf numFmtId="0" fontId="20" fillId="7" borderId="29" xfId="0" applyFont="1" applyFill="1" applyBorder="1" applyAlignment="1">
      <alignment horizontal="center" vertical="top" wrapText="1"/>
    </xf>
    <xf numFmtId="0" fontId="4" fillId="6" borderId="29" xfId="0" applyFont="1" applyFill="1" applyBorder="1" applyAlignment="1">
      <alignment vertical="top" wrapText="1"/>
    </xf>
    <xf numFmtId="0" fontId="4" fillId="6" borderId="29" xfId="0" applyFont="1" applyFill="1" applyBorder="1" applyAlignment="1">
      <alignment vertical="center" wrapText="1"/>
    </xf>
    <xf numFmtId="0" fontId="4" fillId="6" borderId="29" xfId="0" applyFont="1" applyFill="1" applyBorder="1" applyAlignment="1">
      <alignment wrapText="1"/>
    </xf>
    <xf numFmtId="0" fontId="4" fillId="6" borderId="30" xfId="0" applyFont="1" applyFill="1" applyBorder="1" applyAlignment="1">
      <alignment wrapText="1"/>
    </xf>
    <xf numFmtId="0" fontId="4" fillId="6" borderId="31" xfId="0" applyFont="1" applyFill="1" applyBorder="1" applyAlignment="1">
      <alignment wrapText="1"/>
    </xf>
    <xf numFmtId="0" fontId="4" fillId="6" borderId="32" xfId="0" applyFont="1" applyFill="1" applyBorder="1" applyAlignment="1">
      <alignment wrapText="1"/>
    </xf>
    <xf numFmtId="0" fontId="4" fillId="0" borderId="30" xfId="0" applyFont="1" applyBorder="1" applyAlignment="1">
      <alignment wrapText="1"/>
    </xf>
    <xf numFmtId="0" fontId="4" fillId="6" borderId="36" xfId="0" applyFont="1" applyFill="1" applyBorder="1" applyAlignment="1">
      <alignment wrapText="1"/>
    </xf>
    <xf numFmtId="0" fontId="20" fillId="11" borderId="2" xfId="0" applyFont="1" applyFill="1" applyBorder="1" applyAlignment="1">
      <alignment horizontal="center" wrapText="1"/>
    </xf>
    <xf numFmtId="0" fontId="20" fillId="11" borderId="2" xfId="0" applyFont="1" applyFill="1" applyBorder="1" applyAlignment="1">
      <alignment wrapText="1"/>
    </xf>
    <xf numFmtId="0" fontId="53" fillId="11" borderId="2" xfId="0" applyFont="1" applyFill="1" applyBorder="1" applyAlignment="1">
      <alignment horizontal="center" vertical="center"/>
    </xf>
    <xf numFmtId="0" fontId="4" fillId="0" borderId="37" xfId="0" applyFont="1" applyBorder="1" applyAlignment="1">
      <alignment wrapText="1"/>
    </xf>
    <xf numFmtId="0" fontId="54" fillId="0" borderId="2" xfId="0" applyFont="1" applyBorder="1"/>
    <xf numFmtId="0" fontId="4" fillId="0" borderId="2" xfId="0" applyFont="1" applyBorder="1" applyAlignment="1">
      <alignment wrapText="1"/>
    </xf>
    <xf numFmtId="0" fontId="55" fillId="0" borderId="2" xfId="0" applyFont="1" applyBorder="1"/>
    <xf numFmtId="0" fontId="56" fillId="6" borderId="2" xfId="0" applyFont="1" applyFill="1" applyBorder="1" applyAlignment="1">
      <alignment wrapText="1"/>
    </xf>
    <xf numFmtId="0" fontId="57" fillId="6" borderId="2" xfId="0" applyFont="1" applyFill="1" applyBorder="1" applyAlignment="1">
      <alignment wrapText="1"/>
    </xf>
    <xf numFmtId="0" fontId="58" fillId="0" borderId="0" xfId="0" applyFont="1"/>
    <xf numFmtId="0" fontId="57" fillId="6" borderId="38" xfId="0" applyFont="1" applyFill="1" applyBorder="1" applyAlignment="1">
      <alignment wrapText="1"/>
    </xf>
    <xf numFmtId="0" fontId="20" fillId="11" borderId="42" xfId="0" applyFont="1" applyFill="1" applyBorder="1" applyAlignment="1">
      <alignment horizontal="center" wrapText="1"/>
    </xf>
    <xf numFmtId="0" fontId="20" fillId="11" borderId="42" xfId="0" applyFont="1" applyFill="1" applyBorder="1" applyAlignment="1">
      <alignment wrapText="1"/>
    </xf>
    <xf numFmtId="0" fontId="59" fillId="0" borderId="0" xfId="0" applyFont="1" applyAlignment="1">
      <alignment wrapText="1"/>
    </xf>
    <xf numFmtId="0" fontId="23" fillId="6" borderId="2" xfId="0" applyFont="1" applyFill="1" applyBorder="1"/>
    <xf numFmtId="0" fontId="23" fillId="6" borderId="27" xfId="0" applyFont="1" applyFill="1" applyBorder="1" applyAlignment="1">
      <alignment wrapText="1"/>
    </xf>
    <xf numFmtId="0" fontId="23" fillId="6" borderId="27" xfId="0" applyFont="1" applyFill="1" applyBorder="1"/>
    <xf numFmtId="0" fontId="4" fillId="6" borderId="38" xfId="0" applyFont="1" applyFill="1" applyBorder="1"/>
    <xf numFmtId="0" fontId="5" fillId="6" borderId="43" xfId="0" applyFont="1" applyFill="1" applyBorder="1" applyAlignment="1">
      <alignment horizontal="right"/>
    </xf>
    <xf numFmtId="0" fontId="5" fillId="6" borderId="44" xfId="0" applyFont="1" applyFill="1" applyBorder="1" applyAlignment="1">
      <alignment wrapText="1"/>
    </xf>
    <xf numFmtId="0" fontId="5" fillId="6" borderId="44" xfId="0" applyFont="1" applyFill="1" applyBorder="1"/>
    <xf numFmtId="0" fontId="5" fillId="12" borderId="43" xfId="0" applyFont="1" applyFill="1" applyBorder="1" applyAlignment="1">
      <alignment horizontal="right"/>
    </xf>
    <xf numFmtId="0" fontId="5" fillId="12" borderId="44" xfId="0" applyFont="1" applyFill="1" applyBorder="1" applyAlignment="1">
      <alignment wrapText="1"/>
    </xf>
    <xf numFmtId="0" fontId="5" fillId="12" borderId="44" xfId="0" applyFont="1" applyFill="1" applyBorder="1"/>
    <xf numFmtId="0" fontId="60" fillId="13" borderId="2" xfId="0" applyFont="1" applyFill="1" applyBorder="1"/>
    <xf numFmtId="0" fontId="20" fillId="6" borderId="2" xfId="0" applyFont="1" applyFill="1" applyBorder="1"/>
    <xf numFmtId="0" fontId="5" fillId="6" borderId="2" xfId="0" applyFont="1" applyFill="1" applyBorder="1" applyAlignment="1">
      <alignment wrapText="1"/>
    </xf>
    <xf numFmtId="0" fontId="60" fillId="6" borderId="2" xfId="0" applyFont="1" applyFill="1" applyBorder="1"/>
    <xf numFmtId="0" fontId="4" fillId="6" borderId="2" xfId="0" applyFont="1" applyFill="1" applyBorder="1" applyAlignment="1">
      <alignment wrapText="1"/>
    </xf>
    <xf numFmtId="0" fontId="5" fillId="14" borderId="43" xfId="0" applyFont="1" applyFill="1" applyBorder="1" applyAlignment="1">
      <alignment horizontal="right"/>
    </xf>
    <xf numFmtId="0" fontId="5" fillId="14" borderId="44" xfId="0" applyFont="1" applyFill="1" applyBorder="1" applyAlignment="1">
      <alignment wrapText="1"/>
    </xf>
    <xf numFmtId="0" fontId="5" fillId="14" borderId="44" xfId="0" applyFont="1" applyFill="1" applyBorder="1"/>
    <xf numFmtId="0" fontId="53" fillId="14" borderId="2" xfId="0" applyFont="1" applyFill="1" applyBorder="1"/>
    <xf numFmtId="0" fontId="4" fillId="14" borderId="38" xfId="0" applyFont="1" applyFill="1" applyBorder="1"/>
    <xf numFmtId="0" fontId="5" fillId="0" borderId="8" xfId="0" applyFont="1" applyBorder="1" applyAlignment="1">
      <alignment horizontal="right"/>
    </xf>
    <xf numFmtId="0" fontId="5" fillId="0" borderId="25" xfId="0" applyFont="1" applyBorder="1" applyAlignment="1">
      <alignment wrapText="1"/>
    </xf>
    <xf numFmtId="0" fontId="5" fillId="0" borderId="25" xfId="0" applyFont="1" applyBorder="1"/>
    <xf numFmtId="0" fontId="5" fillId="12" borderId="2" xfId="0" applyFont="1" applyFill="1" applyBorder="1"/>
    <xf numFmtId="0" fontId="60" fillId="0" borderId="2" xfId="0" applyFont="1" applyBorder="1"/>
    <xf numFmtId="0" fontId="53" fillId="6" borderId="2" xfId="0" applyFont="1" applyFill="1" applyBorder="1"/>
    <xf numFmtId="0" fontId="53" fillId="0" borderId="2" xfId="0" applyFont="1" applyBorder="1"/>
    <xf numFmtId="0" fontId="4" fillId="10" borderId="2" xfId="0" applyFont="1" applyFill="1" applyBorder="1" applyAlignment="1">
      <alignment wrapText="1"/>
    </xf>
    <xf numFmtId="0" fontId="5" fillId="15" borderId="43" xfId="0" applyFont="1" applyFill="1" applyBorder="1" applyAlignment="1">
      <alignment horizontal="right"/>
    </xf>
    <xf numFmtId="0" fontId="5" fillId="15" borderId="44" xfId="0" applyFont="1" applyFill="1" applyBorder="1" applyAlignment="1">
      <alignment wrapText="1"/>
    </xf>
    <xf numFmtId="0" fontId="5" fillId="15" borderId="44" xfId="0" applyFont="1" applyFill="1" applyBorder="1"/>
    <xf numFmtId="0" fontId="4" fillId="15" borderId="38" xfId="0" applyFont="1" applyFill="1" applyBorder="1"/>
    <xf numFmtId="0" fontId="4" fillId="15" borderId="38" xfId="0" applyFont="1" applyFill="1" applyBorder="1" applyAlignment="1">
      <alignment wrapText="1"/>
    </xf>
    <xf numFmtId="0" fontId="4" fillId="6" borderId="38" xfId="0" applyFont="1" applyFill="1" applyBorder="1" applyAlignment="1">
      <alignment wrapText="1"/>
    </xf>
    <xf numFmtId="0" fontId="4" fillId="14" borderId="38" xfId="0" applyFont="1" applyFill="1" applyBorder="1" applyAlignment="1">
      <alignment wrapText="1"/>
    </xf>
    <xf numFmtId="0" fontId="23" fillId="16" borderId="2" xfId="0" applyFont="1" applyFill="1" applyBorder="1"/>
    <xf numFmtId="0" fontId="11" fillId="16" borderId="2" xfId="0" applyFont="1" applyFill="1" applyBorder="1"/>
    <xf numFmtId="0" fontId="5" fillId="17" borderId="2" xfId="0" applyFont="1" applyFill="1" applyBorder="1"/>
    <xf numFmtId="0" fontId="4" fillId="17" borderId="2" xfId="0" applyFont="1" applyFill="1" applyBorder="1"/>
    <xf numFmtId="0" fontId="4" fillId="16" borderId="2" xfId="0" applyFont="1" applyFill="1" applyBorder="1"/>
    <xf numFmtId="0" fontId="5" fillId="17" borderId="2" xfId="0" applyFont="1" applyFill="1" applyBorder="1" applyAlignment="1">
      <alignment horizontal="left"/>
    </xf>
    <xf numFmtId="0" fontId="4" fillId="17" borderId="2" xfId="0" applyFont="1" applyFill="1" applyBorder="1" applyAlignment="1">
      <alignment wrapText="1"/>
    </xf>
    <xf numFmtId="0" fontId="5" fillId="18" borderId="43" xfId="0" applyFont="1" applyFill="1" applyBorder="1"/>
    <xf numFmtId="0" fontId="5" fillId="0" borderId="2" xfId="0" applyFont="1" applyBorder="1"/>
    <xf numFmtId="0" fontId="5" fillId="18" borderId="44" xfId="0" applyFont="1" applyFill="1" applyBorder="1"/>
    <xf numFmtId="0" fontId="5" fillId="19" borderId="45" xfId="0" applyFont="1" applyFill="1" applyBorder="1"/>
    <xf numFmtId="0" fontId="5" fillId="19" borderId="46" xfId="0" applyFont="1" applyFill="1" applyBorder="1"/>
    <xf numFmtId="0" fontId="5" fillId="18" borderId="2" xfId="0" applyFont="1" applyFill="1" applyBorder="1"/>
    <xf numFmtId="0" fontId="5" fillId="0" borderId="5" xfId="0" applyFont="1" applyBorder="1"/>
    <xf numFmtId="0" fontId="5" fillId="16" borderId="43" xfId="0" applyFont="1" applyFill="1" applyBorder="1"/>
    <xf numFmtId="0" fontId="5" fillId="16" borderId="44" xfId="0" applyFont="1" applyFill="1" applyBorder="1"/>
    <xf numFmtId="0" fontId="5" fillId="0" borderId="26" xfId="0" applyFont="1" applyBorder="1"/>
    <xf numFmtId="0" fontId="5" fillId="16" borderId="47" xfId="0" applyFont="1" applyFill="1" applyBorder="1"/>
    <xf numFmtId="0" fontId="26" fillId="0" borderId="5" xfId="0" applyFont="1" applyBorder="1" applyAlignment="1">
      <alignment vertical="center"/>
    </xf>
    <xf numFmtId="0" fontId="26" fillId="0" borderId="20" xfId="0" applyFont="1" applyBorder="1" applyAlignment="1">
      <alignment vertical="center"/>
    </xf>
    <xf numFmtId="0" fontId="26" fillId="0" borderId="0" xfId="0" applyFont="1" applyAlignment="1">
      <alignment vertical="center"/>
    </xf>
    <xf numFmtId="0" fontId="0" fillId="0" borderId="0" xfId="0" applyFont="1" applyAlignment="1">
      <alignment vertical="center"/>
    </xf>
    <xf numFmtId="0" fontId="26" fillId="0" borderId="25" xfId="0" applyFont="1" applyBorder="1" applyAlignment="1">
      <alignment vertical="center" wrapText="1"/>
    </xf>
    <xf numFmtId="0" fontId="26" fillId="0" borderId="25" xfId="0" applyFont="1" applyBorder="1" applyAlignment="1">
      <alignment horizontal="left" vertical="center" wrapText="1"/>
    </xf>
    <xf numFmtId="0" fontId="26" fillId="6" borderId="25" xfId="0" applyFont="1" applyFill="1" applyBorder="1" applyAlignment="1">
      <alignment vertical="center" wrapText="1"/>
    </xf>
    <xf numFmtId="0" fontId="51" fillId="0" borderId="25" xfId="0" applyFont="1" applyBorder="1" applyAlignment="1">
      <alignment vertical="center" wrapText="1"/>
    </xf>
    <xf numFmtId="0" fontId="51" fillId="0" borderId="0" xfId="0" applyFont="1" applyAlignment="1">
      <alignment vertical="center" wrapText="1"/>
    </xf>
    <xf numFmtId="0" fontId="26" fillId="0" borderId="5" xfId="0" applyFont="1" applyBorder="1" applyAlignment="1">
      <alignment vertical="center" wrapText="1"/>
    </xf>
    <xf numFmtId="0" fontId="26" fillId="0" borderId="2" xfId="0" applyFont="1" applyBorder="1" applyAlignment="1">
      <alignment vertical="center"/>
    </xf>
    <xf numFmtId="0" fontId="63" fillId="20" borderId="2" xfId="0" applyFont="1" applyFill="1" applyBorder="1" applyAlignment="1">
      <alignment horizontal="center" vertical="center" wrapText="1"/>
    </xf>
    <xf numFmtId="0" fontId="64" fillId="4" borderId="2" xfId="0" applyFont="1" applyFill="1" applyBorder="1" applyAlignment="1">
      <alignment horizontal="center" vertical="center" wrapText="1"/>
    </xf>
    <xf numFmtId="0" fontId="63" fillId="8" borderId="2" xfId="0" applyFont="1" applyFill="1" applyBorder="1" applyAlignment="1">
      <alignment horizontal="center" vertical="center" wrapText="1"/>
    </xf>
    <xf numFmtId="0" fontId="65" fillId="8" borderId="2" xfId="0" applyFont="1" applyFill="1" applyBorder="1" applyAlignment="1">
      <alignment horizontal="center" vertical="center" wrapText="1"/>
    </xf>
    <xf numFmtId="0" fontId="66" fillId="8" borderId="2" xfId="0" applyFont="1" applyFill="1" applyBorder="1" applyAlignment="1">
      <alignment horizontal="center" vertical="center" wrapText="1"/>
    </xf>
    <xf numFmtId="0" fontId="67" fillId="0" borderId="0" xfId="0" applyFont="1" applyAlignment="1">
      <alignment vertical="center"/>
    </xf>
    <xf numFmtId="0" fontId="19" fillId="0" borderId="13" xfId="0" applyFont="1" applyBorder="1" applyAlignment="1">
      <alignment wrapText="1"/>
    </xf>
    <xf numFmtId="0" fontId="3" fillId="0" borderId="6" xfId="0" applyFont="1" applyBorder="1"/>
    <xf numFmtId="0" fontId="3" fillId="0" borderId="14" xfId="0" applyFont="1" applyBorder="1"/>
    <xf numFmtId="0" fontId="19" fillId="0" borderId="15" xfId="0" applyFont="1" applyBorder="1" applyAlignment="1">
      <alignment wrapText="1"/>
    </xf>
    <xf numFmtId="0" fontId="3" fillId="0" borderId="16" xfId="0" applyFont="1" applyBorder="1"/>
    <xf numFmtId="0" fontId="3" fillId="0" borderId="17" xfId="0" applyFont="1" applyBorder="1"/>
    <xf numFmtId="0" fontId="21" fillId="3" borderId="1" xfId="0" applyFont="1" applyFill="1" applyBorder="1" applyAlignment="1">
      <alignment horizontal="center" vertical="center"/>
    </xf>
    <xf numFmtId="0" fontId="3" fillId="0" borderId="8" xfId="0" applyFont="1" applyBorder="1"/>
    <xf numFmtId="0" fontId="19" fillId="0" borderId="23" xfId="0" applyFont="1" applyBorder="1" applyAlignment="1"/>
    <xf numFmtId="0" fontId="3" fillId="0" borderId="24" xfId="0" applyFont="1" applyBorder="1"/>
    <xf numFmtId="0" fontId="3" fillId="0" borderId="25" xfId="0" applyFont="1" applyBorder="1"/>
    <xf numFmtId="0" fontId="19" fillId="0" borderId="21" xfId="0" applyFont="1" applyBorder="1" applyAlignment="1"/>
    <xf numFmtId="0" fontId="0" fillId="0" borderId="0" xfId="0" applyFont="1" applyAlignment="1"/>
    <xf numFmtId="0" fontId="3" fillId="0" borderId="22" xfId="0" applyFont="1" applyBorder="1"/>
    <xf numFmtId="0" fontId="19" fillId="0" borderId="18" xfId="0" applyFont="1" applyBorder="1" applyAlignment="1"/>
    <xf numFmtId="0" fontId="3" fillId="0" borderId="19" xfId="0" applyFont="1" applyBorder="1"/>
    <xf numFmtId="0" fontId="3" fillId="0" borderId="20" xfId="0" applyFont="1" applyBorder="1"/>
    <xf numFmtId="0" fontId="1" fillId="2"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3" fillId="0" borderId="4" xfId="0" applyFont="1" applyBorder="1"/>
    <xf numFmtId="0" fontId="3" fillId="0" borderId="5" xfId="0" applyFont="1" applyBorder="1"/>
    <xf numFmtId="0" fontId="2" fillId="4" borderId="3" xfId="0" applyFont="1" applyFill="1" applyBorder="1" applyAlignment="1">
      <alignment horizontal="center" vertical="center"/>
    </xf>
    <xf numFmtId="0" fontId="1" fillId="3" borderId="3" xfId="0" applyFont="1" applyFill="1" applyBorder="1" applyAlignment="1">
      <alignment horizontal="center" vertical="center"/>
    </xf>
    <xf numFmtId="0" fontId="19" fillId="0" borderId="10" xfId="0" applyFont="1" applyBorder="1" applyAlignment="1">
      <alignment wrapText="1"/>
    </xf>
    <xf numFmtId="0" fontId="3" fillId="0" borderId="11" xfId="0" applyFont="1" applyBorder="1"/>
    <xf numFmtId="0" fontId="3" fillId="0" borderId="12" xfId="0" applyFont="1" applyBorder="1"/>
    <xf numFmtId="0" fontId="5" fillId="6" borderId="1" xfId="0" applyFont="1" applyFill="1" applyBorder="1" applyAlignment="1">
      <alignment horizontal="center" vertical="center" wrapText="1"/>
    </xf>
    <xf numFmtId="0" fontId="3" fillId="0" borderId="26" xfId="0" applyFont="1" applyBorder="1" applyAlignment="1">
      <alignment vertical="center"/>
    </xf>
    <xf numFmtId="0" fontId="3" fillId="0" borderId="8" xfId="0" applyFont="1" applyBorder="1" applyAlignment="1">
      <alignment vertical="center"/>
    </xf>
    <xf numFmtId="0" fontId="26" fillId="0" borderId="1" xfId="0" applyFont="1" applyBorder="1" applyAlignment="1">
      <alignment vertical="center" wrapText="1"/>
    </xf>
    <xf numFmtId="0" fontId="26" fillId="0" borderId="1" xfId="0" applyFont="1" applyBorder="1" applyAlignment="1">
      <alignment vertical="center"/>
    </xf>
    <xf numFmtId="0" fontId="27" fillId="0" borderId="1" xfId="0" applyFont="1" applyBorder="1" applyAlignment="1">
      <alignment horizontal="center" vertical="center" wrapText="1"/>
    </xf>
    <xf numFmtId="0" fontId="46" fillId="6" borderId="1" xfId="0" applyFont="1" applyFill="1" applyBorder="1" applyAlignment="1">
      <alignment horizontal="center" vertical="center" wrapText="1"/>
    </xf>
    <xf numFmtId="0" fontId="22" fillId="6" borderId="1" xfId="0" applyFont="1" applyFill="1" applyBorder="1" applyAlignment="1">
      <alignment horizontal="center" vertical="center" wrapText="1"/>
    </xf>
    <xf numFmtId="0" fontId="27" fillId="6" borderId="1" xfId="0" applyFont="1" applyFill="1" applyBorder="1" applyAlignment="1">
      <alignment horizontal="center" vertical="center" wrapText="1"/>
    </xf>
    <xf numFmtId="0" fontId="36" fillId="6" borderId="1" xfId="0" applyFont="1" applyFill="1" applyBorder="1" applyAlignment="1">
      <alignment horizontal="center" vertical="center" wrapText="1"/>
    </xf>
    <xf numFmtId="0" fontId="50" fillId="6"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40" fillId="0" borderId="1" xfId="0" applyFont="1" applyBorder="1" applyAlignment="1">
      <alignment horizontal="center" vertical="center" wrapText="1"/>
    </xf>
    <xf numFmtId="0" fontId="5" fillId="0" borderId="1" xfId="0" applyFont="1" applyBorder="1" applyAlignment="1">
      <alignment vertical="center" wrapText="1"/>
    </xf>
    <xf numFmtId="0" fontId="11" fillId="10" borderId="33" xfId="0" applyFont="1" applyFill="1" applyBorder="1" applyAlignment="1">
      <alignment wrapText="1"/>
    </xf>
    <xf numFmtId="0" fontId="3" fillId="0" borderId="34" xfId="0" applyFont="1" applyBorder="1"/>
    <xf numFmtId="0" fontId="3" fillId="0" borderId="35" xfId="0" applyFont="1" applyBorder="1"/>
    <xf numFmtId="0" fontId="11" fillId="10" borderId="39" xfId="0" applyFont="1" applyFill="1" applyBorder="1" applyAlignment="1">
      <alignment wrapText="1"/>
    </xf>
    <xf numFmtId="0" fontId="3" fillId="0" borderId="40" xfId="0" applyFont="1" applyBorder="1"/>
    <xf numFmtId="0" fontId="3" fillId="0" borderId="41" xfId="0" applyFont="1" applyBorder="1"/>
    <xf numFmtId="0" fontId="20" fillId="11" borderId="39"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17" Type="http://schemas.openxmlformats.org/officeDocument/2006/relationships/hyperlink" Target="https://mosip.atlassian.net/browse/RCF-1131" TargetMode="External"/><Relationship Id="rId21" Type="http://schemas.openxmlformats.org/officeDocument/2006/relationships/hyperlink" Target="https://mosip.atlassian.net/browse/RCF-768" TargetMode="External"/><Relationship Id="rId42" Type="http://schemas.openxmlformats.org/officeDocument/2006/relationships/hyperlink" Target="https://mosip.atlassian.net/browse/RCF-268" TargetMode="External"/><Relationship Id="rId63" Type="http://schemas.openxmlformats.org/officeDocument/2006/relationships/hyperlink" Target="https://mosip.atlassian.net/browse/RCF-444" TargetMode="External"/><Relationship Id="rId84" Type="http://schemas.openxmlformats.org/officeDocument/2006/relationships/hyperlink" Target="https://mosip.atlassian.net/browse/RCF-898" TargetMode="External"/><Relationship Id="rId138" Type="http://schemas.openxmlformats.org/officeDocument/2006/relationships/hyperlink" Target="https://mosip.atlassian.net/browse/RCF-825" TargetMode="External"/><Relationship Id="rId16" Type="http://schemas.openxmlformats.org/officeDocument/2006/relationships/hyperlink" Target="https://mosip.atlassian.net/browse/RCF-500" TargetMode="External"/><Relationship Id="rId107" Type="http://schemas.openxmlformats.org/officeDocument/2006/relationships/hyperlink" Target="https://mosip.atlassian.net/browse/RCF-1003" TargetMode="External"/><Relationship Id="rId11" Type="http://schemas.openxmlformats.org/officeDocument/2006/relationships/hyperlink" Target="https://mosip.atlassian.net/browse/RCF-247" TargetMode="External"/><Relationship Id="rId32" Type="http://schemas.openxmlformats.org/officeDocument/2006/relationships/hyperlink" Target="https://mosip.atlassian.net/browse/RCF-372" TargetMode="External"/><Relationship Id="rId37" Type="http://schemas.openxmlformats.org/officeDocument/2006/relationships/hyperlink" Target="https://mosip.atlassian.net/browse/RCF-373" TargetMode="External"/><Relationship Id="rId53" Type="http://schemas.openxmlformats.org/officeDocument/2006/relationships/hyperlink" Target="https://github.com/mosip/mosip-config/blob/1.2.0.1-v3/registration-default.properties" TargetMode="External"/><Relationship Id="rId58" Type="http://schemas.openxmlformats.org/officeDocument/2006/relationships/hyperlink" Target="https://mosip.atlassian.net/browse/RCF-755" TargetMode="External"/><Relationship Id="rId74" Type="http://schemas.openxmlformats.org/officeDocument/2006/relationships/hyperlink" Target="https://mosip.atlassian.net/browse/RCF-937" TargetMode="External"/><Relationship Id="rId79" Type="http://schemas.openxmlformats.org/officeDocument/2006/relationships/hyperlink" Target="https://mosip.atlassian.net/browse/RCF-924" TargetMode="External"/><Relationship Id="rId102" Type="http://schemas.openxmlformats.org/officeDocument/2006/relationships/hyperlink" Target="https://mosip.atlassian.net/browse/RCF-1085" TargetMode="External"/><Relationship Id="rId123" Type="http://schemas.openxmlformats.org/officeDocument/2006/relationships/hyperlink" Target="https://mosip.atlassian.net/browse/RCF-1172" TargetMode="External"/><Relationship Id="rId128" Type="http://schemas.openxmlformats.org/officeDocument/2006/relationships/hyperlink" Target="https://mosip.atlassian.net/browse/RCF-565" TargetMode="External"/><Relationship Id="rId5" Type="http://schemas.openxmlformats.org/officeDocument/2006/relationships/hyperlink" Target="https://mosip.atlassian.net/browse/RCF-182" TargetMode="External"/><Relationship Id="rId90" Type="http://schemas.openxmlformats.org/officeDocument/2006/relationships/hyperlink" Target="https://mosip.atlassian.net/browse/RCF-888" TargetMode="External"/><Relationship Id="rId95" Type="http://schemas.openxmlformats.org/officeDocument/2006/relationships/hyperlink" Target="https://mosip.atlassian.net/browse/RCF-829" TargetMode="External"/><Relationship Id="rId22" Type="http://schemas.openxmlformats.org/officeDocument/2006/relationships/hyperlink" Target="https://mosip.atlassian.net/browse/RCF-769" TargetMode="External"/><Relationship Id="rId27" Type="http://schemas.openxmlformats.org/officeDocument/2006/relationships/hyperlink" Target="https://mosip.atlassian.net/browse/RCF-387" TargetMode="External"/><Relationship Id="rId43" Type="http://schemas.openxmlformats.org/officeDocument/2006/relationships/hyperlink" Target="https://mosip.atlassian.net/browse/RCF-255" TargetMode="External"/><Relationship Id="rId48" Type="http://schemas.openxmlformats.org/officeDocument/2006/relationships/hyperlink" Target="https://mosip.atlassian.net/browse/RCF-426" TargetMode="External"/><Relationship Id="rId64" Type="http://schemas.openxmlformats.org/officeDocument/2006/relationships/hyperlink" Target="https://mosip.atlassian.net/browse/RCF-784" TargetMode="External"/><Relationship Id="rId69" Type="http://schemas.openxmlformats.org/officeDocument/2006/relationships/hyperlink" Target="https://mosip.atlassian.net/browse/RCF-945" TargetMode="External"/><Relationship Id="rId113" Type="http://schemas.openxmlformats.org/officeDocument/2006/relationships/hyperlink" Target="https://mosip.atlassian.net/browse/RCF-1002" TargetMode="External"/><Relationship Id="rId118" Type="http://schemas.openxmlformats.org/officeDocument/2006/relationships/hyperlink" Target="https://mosip.atlassian.net/browse/RCF-1134" TargetMode="External"/><Relationship Id="rId134" Type="http://schemas.openxmlformats.org/officeDocument/2006/relationships/hyperlink" Target="https://mosip.atlassian.net/browse/RCF-1135" TargetMode="External"/><Relationship Id="rId80" Type="http://schemas.openxmlformats.org/officeDocument/2006/relationships/hyperlink" Target="https://mosip.atlassian.net/browse/RCF-918" TargetMode="External"/><Relationship Id="rId85" Type="http://schemas.openxmlformats.org/officeDocument/2006/relationships/hyperlink" Target="https://mosip.atlassian.net/browse/RCF-897" TargetMode="External"/><Relationship Id="rId12" Type="http://schemas.openxmlformats.org/officeDocument/2006/relationships/hyperlink" Target="https://mosip.atlassian.net/browse/RCF-819" TargetMode="External"/><Relationship Id="rId17" Type="http://schemas.openxmlformats.org/officeDocument/2006/relationships/hyperlink" Target="https://mosip.atlassian.net/browse/RCF-767" TargetMode="External"/><Relationship Id="rId33" Type="http://schemas.openxmlformats.org/officeDocument/2006/relationships/hyperlink" Target="https://mosip.atlassian.net/browse/RCF-385" TargetMode="External"/><Relationship Id="rId38" Type="http://schemas.openxmlformats.org/officeDocument/2006/relationships/hyperlink" Target="https://mosip.atlassian.net/browse/RCF-364" TargetMode="External"/><Relationship Id="rId59" Type="http://schemas.openxmlformats.org/officeDocument/2006/relationships/hyperlink" Target="https://mosip.atlassian.net/browse/RCF-756" TargetMode="External"/><Relationship Id="rId103" Type="http://schemas.openxmlformats.org/officeDocument/2006/relationships/hyperlink" Target="https://mosip.atlassian.net/browse/RCF-1086" TargetMode="External"/><Relationship Id="rId108" Type="http://schemas.openxmlformats.org/officeDocument/2006/relationships/hyperlink" Target="https://mosip.atlassian.net/browse/RCF-1086" TargetMode="External"/><Relationship Id="rId124" Type="http://schemas.openxmlformats.org/officeDocument/2006/relationships/hyperlink" Target="https://mosip.atlassian.net/browse/RCF-1175" TargetMode="External"/><Relationship Id="rId129" Type="http://schemas.openxmlformats.org/officeDocument/2006/relationships/hyperlink" Target="https://mosip.atlassian.net/browse/RCF-921" TargetMode="External"/><Relationship Id="rId54" Type="http://schemas.openxmlformats.org/officeDocument/2006/relationships/hyperlink" Target="https://mosip.atlassian.net/browse/RCF-665" TargetMode="External"/><Relationship Id="rId70" Type="http://schemas.openxmlformats.org/officeDocument/2006/relationships/hyperlink" Target="https://mosip.atlassian.net/browse/RCF-944" TargetMode="External"/><Relationship Id="rId75" Type="http://schemas.openxmlformats.org/officeDocument/2006/relationships/hyperlink" Target="https://mosip.atlassian.net/browse/RCF-931" TargetMode="External"/><Relationship Id="rId91" Type="http://schemas.openxmlformats.org/officeDocument/2006/relationships/hyperlink" Target="https://mosip.atlassian.net/browse/RCF-887" TargetMode="External"/><Relationship Id="rId96" Type="http://schemas.openxmlformats.org/officeDocument/2006/relationships/hyperlink" Target="https://mosip.atlassian.net/browse/RCF-842" TargetMode="External"/><Relationship Id="rId1" Type="http://schemas.openxmlformats.org/officeDocument/2006/relationships/hyperlink" Target="https://mosip.atlassian.net/browse/RCF-385" TargetMode="External"/><Relationship Id="rId6" Type="http://schemas.openxmlformats.org/officeDocument/2006/relationships/hyperlink" Target="https://mosip.atlassian.net/browse/RCF-417" TargetMode="External"/><Relationship Id="rId23" Type="http://schemas.openxmlformats.org/officeDocument/2006/relationships/hyperlink" Target="https://mosip.atlassian.net/browse/RCF-739" TargetMode="External"/><Relationship Id="rId28" Type="http://schemas.openxmlformats.org/officeDocument/2006/relationships/hyperlink" Target="https://mosip.atlassian.net/browse/RCF-199" TargetMode="External"/><Relationship Id="rId49" Type="http://schemas.openxmlformats.org/officeDocument/2006/relationships/hyperlink" Target="https://mosip.atlassian.net/browse/RCF-418" TargetMode="External"/><Relationship Id="rId114" Type="http://schemas.openxmlformats.org/officeDocument/2006/relationships/hyperlink" Target="https://mosip.atlassian.net/browse/RCF-1002" TargetMode="External"/><Relationship Id="rId119" Type="http://schemas.openxmlformats.org/officeDocument/2006/relationships/hyperlink" Target="https://mosip.atlassian.net/browse/RCF-1138" TargetMode="External"/><Relationship Id="rId44" Type="http://schemas.openxmlformats.org/officeDocument/2006/relationships/hyperlink" Target="https://mosip.atlassian.net/browse/RCF-251" TargetMode="External"/><Relationship Id="rId60" Type="http://schemas.openxmlformats.org/officeDocument/2006/relationships/hyperlink" Target="https://mosip.atlassian.net/browse/RCF-759" TargetMode="External"/><Relationship Id="rId65" Type="http://schemas.openxmlformats.org/officeDocument/2006/relationships/hyperlink" Target="https://mosip.atlassian.net/browse/RCF-822" TargetMode="External"/><Relationship Id="rId81" Type="http://schemas.openxmlformats.org/officeDocument/2006/relationships/hyperlink" Target="https://mosip.atlassian.net/browse/RCF-917" TargetMode="External"/><Relationship Id="rId86" Type="http://schemas.openxmlformats.org/officeDocument/2006/relationships/hyperlink" Target="https://mosip.atlassian.net/browse/RCF-896" TargetMode="External"/><Relationship Id="rId130" Type="http://schemas.openxmlformats.org/officeDocument/2006/relationships/hyperlink" Target="https://mosip.atlassian.net/browse/RCF-998" TargetMode="External"/><Relationship Id="rId135" Type="http://schemas.openxmlformats.org/officeDocument/2006/relationships/hyperlink" Target="https://mosip.atlassian.net/browse/RCF-1167" TargetMode="External"/><Relationship Id="rId13" Type="http://schemas.openxmlformats.org/officeDocument/2006/relationships/hyperlink" Target="https://mosip.atlassian.net/browse/RCF-501" TargetMode="External"/><Relationship Id="rId18" Type="http://schemas.openxmlformats.org/officeDocument/2006/relationships/hyperlink" Target="https://mosip.atlassian.net/browse/RCF-824" TargetMode="External"/><Relationship Id="rId39" Type="http://schemas.openxmlformats.org/officeDocument/2006/relationships/hyperlink" Target="https://mosip.atlassian.net/browse/RCF-363" TargetMode="External"/><Relationship Id="rId109" Type="http://schemas.openxmlformats.org/officeDocument/2006/relationships/hyperlink" Target="https://mosip.atlassian.net/browse/RCF-1086" TargetMode="External"/><Relationship Id="rId34" Type="http://schemas.openxmlformats.org/officeDocument/2006/relationships/hyperlink" Target="https://mosip.atlassian.net/browse/RCF-396" TargetMode="External"/><Relationship Id="rId50" Type="http://schemas.openxmlformats.org/officeDocument/2006/relationships/hyperlink" Target="https://mosip.atlassian.net/browse/RCF-475" TargetMode="External"/><Relationship Id="rId55" Type="http://schemas.openxmlformats.org/officeDocument/2006/relationships/hyperlink" Target="https://mosip.atlassian.net/browse/RCF-571" TargetMode="External"/><Relationship Id="rId76" Type="http://schemas.openxmlformats.org/officeDocument/2006/relationships/hyperlink" Target="https://mosip.atlassian.net/browse/RCF-930" TargetMode="External"/><Relationship Id="rId97" Type="http://schemas.openxmlformats.org/officeDocument/2006/relationships/hyperlink" Target="https://mosip.atlassian.net/browse/RCF-844" TargetMode="External"/><Relationship Id="rId104" Type="http://schemas.openxmlformats.org/officeDocument/2006/relationships/hyperlink" Target="https://mosip.atlassian.net/browse/RCF-968" TargetMode="External"/><Relationship Id="rId120" Type="http://schemas.openxmlformats.org/officeDocument/2006/relationships/hyperlink" Target="https://mosip.atlassian.net/browse/RCF-1164" TargetMode="External"/><Relationship Id="rId125" Type="http://schemas.openxmlformats.org/officeDocument/2006/relationships/hyperlink" Target="https://mosip.atlassian.net/browse/RCF-1183" TargetMode="External"/><Relationship Id="rId7" Type="http://schemas.openxmlformats.org/officeDocument/2006/relationships/hyperlink" Target="https://mosip.atlassian.net/browse/RCF-235" TargetMode="External"/><Relationship Id="rId71" Type="http://schemas.openxmlformats.org/officeDocument/2006/relationships/hyperlink" Target="https://mosip.atlassian.net/browse/RCF-943" TargetMode="External"/><Relationship Id="rId92" Type="http://schemas.openxmlformats.org/officeDocument/2006/relationships/hyperlink" Target="https://mosip.atlassian.net/browse/RCF-886" TargetMode="External"/><Relationship Id="rId2" Type="http://schemas.openxmlformats.org/officeDocument/2006/relationships/hyperlink" Target="https://mosip.atlassian.net/browse/RCF-251" TargetMode="External"/><Relationship Id="rId29" Type="http://schemas.openxmlformats.org/officeDocument/2006/relationships/hyperlink" Target="https://mosip.atlassian.net/browse/RCF-267" TargetMode="External"/><Relationship Id="rId24" Type="http://schemas.openxmlformats.org/officeDocument/2006/relationships/hyperlink" Target="https://mosip.atlassian.net/browse/RCF-742" TargetMode="External"/><Relationship Id="rId40" Type="http://schemas.openxmlformats.org/officeDocument/2006/relationships/hyperlink" Target="https://mosip.atlassian.net/browse/RCF-337" TargetMode="External"/><Relationship Id="rId45" Type="http://schemas.openxmlformats.org/officeDocument/2006/relationships/hyperlink" Target="https://mosip.atlassian.net/browse/RCF-452" TargetMode="External"/><Relationship Id="rId66" Type="http://schemas.openxmlformats.org/officeDocument/2006/relationships/hyperlink" Target="https://mosip.atlassian.net/browse/RCF-821" TargetMode="External"/><Relationship Id="rId87" Type="http://schemas.openxmlformats.org/officeDocument/2006/relationships/hyperlink" Target="https://mosip.atlassian.net/browse/RCF-895" TargetMode="External"/><Relationship Id="rId110" Type="http://schemas.openxmlformats.org/officeDocument/2006/relationships/hyperlink" Target="https://mosip.atlassian.net/browse/RCF-1086" TargetMode="External"/><Relationship Id="rId115" Type="http://schemas.openxmlformats.org/officeDocument/2006/relationships/hyperlink" Target="https://mosip.atlassian.net/browse/RCF-1077" TargetMode="External"/><Relationship Id="rId131" Type="http://schemas.openxmlformats.org/officeDocument/2006/relationships/hyperlink" Target="https://mosip.atlassian.net/browse/RCF-1075" TargetMode="External"/><Relationship Id="rId136" Type="http://schemas.openxmlformats.org/officeDocument/2006/relationships/hyperlink" Target="https://mosip.atlassian.net/browse/RCF-734" TargetMode="External"/><Relationship Id="rId61" Type="http://schemas.openxmlformats.org/officeDocument/2006/relationships/hyperlink" Target="https://mosip.atlassian.net/browse/RCF-761" TargetMode="External"/><Relationship Id="rId82" Type="http://schemas.openxmlformats.org/officeDocument/2006/relationships/hyperlink" Target="https://mosip.atlassian.net/browse/RCF-910" TargetMode="External"/><Relationship Id="rId19" Type="http://schemas.openxmlformats.org/officeDocument/2006/relationships/hyperlink" Target="https://mosip.atlassian.net/browse/RCF-830" TargetMode="External"/><Relationship Id="rId14" Type="http://schemas.openxmlformats.org/officeDocument/2006/relationships/hyperlink" Target="https://mosip.atlassian.net/browse/RCF-815" TargetMode="External"/><Relationship Id="rId30" Type="http://schemas.openxmlformats.org/officeDocument/2006/relationships/hyperlink" Target="https://mosip.atlassian.net/browse/RCF-450" TargetMode="External"/><Relationship Id="rId35" Type="http://schemas.openxmlformats.org/officeDocument/2006/relationships/hyperlink" Target="https://mosip.atlassian.net/browse/RCF-395" TargetMode="External"/><Relationship Id="rId56" Type="http://schemas.openxmlformats.org/officeDocument/2006/relationships/hyperlink" Target="https://mosip.atlassian.net/browse/RCF-728" TargetMode="External"/><Relationship Id="rId77" Type="http://schemas.openxmlformats.org/officeDocument/2006/relationships/hyperlink" Target="https://mosip.atlassian.net/browse/RCF-929" TargetMode="External"/><Relationship Id="rId100" Type="http://schemas.openxmlformats.org/officeDocument/2006/relationships/hyperlink" Target="https://mosip.atlassian.net/browse/RCF-1086" TargetMode="External"/><Relationship Id="rId105" Type="http://schemas.openxmlformats.org/officeDocument/2006/relationships/hyperlink" Target="https://mosip.atlassian.net/browse/RCF-402" TargetMode="External"/><Relationship Id="rId126" Type="http://schemas.openxmlformats.org/officeDocument/2006/relationships/hyperlink" Target="https://mosip.atlassian.net/browse/RCF-1188" TargetMode="External"/><Relationship Id="rId8" Type="http://schemas.openxmlformats.org/officeDocument/2006/relationships/hyperlink" Target="https://mosip.atlassian.net/browse/RCF-183" TargetMode="External"/><Relationship Id="rId51" Type="http://schemas.openxmlformats.org/officeDocument/2006/relationships/hyperlink" Target="https://mosip.atlassian.net/browse/RCF-470" TargetMode="External"/><Relationship Id="rId72" Type="http://schemas.openxmlformats.org/officeDocument/2006/relationships/hyperlink" Target="https://mosip.atlassian.net/browse/RCF-941" TargetMode="External"/><Relationship Id="rId93" Type="http://schemas.openxmlformats.org/officeDocument/2006/relationships/hyperlink" Target="https://mosip.atlassian.net/browse/RCF-883" TargetMode="External"/><Relationship Id="rId98" Type="http://schemas.openxmlformats.org/officeDocument/2006/relationships/hyperlink" Target="https://mosip.atlassian.net/browse/RCF-856" TargetMode="External"/><Relationship Id="rId121" Type="http://schemas.openxmlformats.org/officeDocument/2006/relationships/hyperlink" Target="https://mosip.atlassian.net/browse/RCF-1166" TargetMode="External"/><Relationship Id="rId3" Type="http://schemas.openxmlformats.org/officeDocument/2006/relationships/hyperlink" Target="https://mosip.atlassian.net/browse/RCF-846" TargetMode="External"/><Relationship Id="rId25" Type="http://schemas.openxmlformats.org/officeDocument/2006/relationships/hyperlink" Target="https://mosip.atlassian.net/browse/RCF-743" TargetMode="External"/><Relationship Id="rId46" Type="http://schemas.openxmlformats.org/officeDocument/2006/relationships/hyperlink" Target="https://mosip.atlassian.net/browse/RCF-433" TargetMode="External"/><Relationship Id="rId67" Type="http://schemas.openxmlformats.org/officeDocument/2006/relationships/hyperlink" Target="https://mosip.atlassian.net/browse/RCF-880" TargetMode="External"/><Relationship Id="rId116" Type="http://schemas.openxmlformats.org/officeDocument/2006/relationships/hyperlink" Target="https://mosip.atlassian.net/browse/RCF-1098" TargetMode="External"/><Relationship Id="rId137" Type="http://schemas.openxmlformats.org/officeDocument/2006/relationships/hyperlink" Target="https://mosip.atlassian.net/browse/RCF-789" TargetMode="External"/><Relationship Id="rId20" Type="http://schemas.openxmlformats.org/officeDocument/2006/relationships/hyperlink" Target="https://mosip.atlassian.net/browse/RCF-832" TargetMode="External"/><Relationship Id="rId41" Type="http://schemas.openxmlformats.org/officeDocument/2006/relationships/hyperlink" Target="https://mosip.atlassian.net/browse/RCF-295" TargetMode="External"/><Relationship Id="rId62" Type="http://schemas.openxmlformats.org/officeDocument/2006/relationships/hyperlink" Target="https://mosip.atlassian.net/browse/RCF-870" TargetMode="External"/><Relationship Id="rId83" Type="http://schemas.openxmlformats.org/officeDocument/2006/relationships/hyperlink" Target="https://mosip.atlassian.net/browse/RCF-899" TargetMode="External"/><Relationship Id="rId88" Type="http://schemas.openxmlformats.org/officeDocument/2006/relationships/hyperlink" Target="https://mosip.atlassian.net/browse/RCF-894" TargetMode="External"/><Relationship Id="rId111" Type="http://schemas.openxmlformats.org/officeDocument/2006/relationships/hyperlink" Target="https://mosip.atlassian.net/browse/RCF-1086" TargetMode="External"/><Relationship Id="rId132" Type="http://schemas.openxmlformats.org/officeDocument/2006/relationships/hyperlink" Target="https://mosip.atlassian.net/browse/RCF-1114" TargetMode="External"/><Relationship Id="rId15" Type="http://schemas.openxmlformats.org/officeDocument/2006/relationships/hyperlink" Target="https://mosip.atlassian.net/browse/RCF-818" TargetMode="External"/><Relationship Id="rId36" Type="http://schemas.openxmlformats.org/officeDocument/2006/relationships/hyperlink" Target="https://mosip.atlassian.net/browse/RCF-388" TargetMode="External"/><Relationship Id="rId57" Type="http://schemas.openxmlformats.org/officeDocument/2006/relationships/hyperlink" Target="https://mosip.atlassian.net/browse/RCF-682" TargetMode="External"/><Relationship Id="rId106" Type="http://schemas.openxmlformats.org/officeDocument/2006/relationships/hyperlink" Target="https://mosip.atlassian.net/browse/RCF-1082" TargetMode="External"/><Relationship Id="rId127" Type="http://schemas.openxmlformats.org/officeDocument/2006/relationships/hyperlink" Target="https://mosip.atlassian.net/browse/RCF-1189" TargetMode="External"/><Relationship Id="rId10" Type="http://schemas.openxmlformats.org/officeDocument/2006/relationships/hyperlink" Target="https://mosip.atlassian.net/browse/RCF-247" TargetMode="External"/><Relationship Id="rId31" Type="http://schemas.openxmlformats.org/officeDocument/2006/relationships/hyperlink" Target="https://mosip.atlassian.net/browse/RCF-683" TargetMode="External"/><Relationship Id="rId52" Type="http://schemas.openxmlformats.org/officeDocument/2006/relationships/hyperlink" Target="https://mosip.atlassian.net/browse/RCF-192" TargetMode="External"/><Relationship Id="rId73" Type="http://schemas.openxmlformats.org/officeDocument/2006/relationships/hyperlink" Target="https://mosip.atlassian.net/browse/RCF-940" TargetMode="External"/><Relationship Id="rId78" Type="http://schemas.openxmlformats.org/officeDocument/2006/relationships/hyperlink" Target="https://mosip.atlassian.net/browse/RCF-928" TargetMode="External"/><Relationship Id="rId94" Type="http://schemas.openxmlformats.org/officeDocument/2006/relationships/hyperlink" Target="https://mosip.atlassian.net/browse/RCF-882" TargetMode="External"/><Relationship Id="rId99" Type="http://schemas.openxmlformats.org/officeDocument/2006/relationships/hyperlink" Target="https://mosip.atlassian.net/browse/RCF-859" TargetMode="External"/><Relationship Id="rId101" Type="http://schemas.openxmlformats.org/officeDocument/2006/relationships/hyperlink" Target="https://mosip.atlassian.net/browse/RCF-1088" TargetMode="External"/><Relationship Id="rId122" Type="http://schemas.openxmlformats.org/officeDocument/2006/relationships/hyperlink" Target="https://mosip.atlassian.net/browse/RCF-1170" TargetMode="External"/><Relationship Id="rId4" Type="http://schemas.openxmlformats.org/officeDocument/2006/relationships/hyperlink" Target="https://mosip.atlassian.net/browse/RCF-262" TargetMode="External"/><Relationship Id="rId9" Type="http://schemas.openxmlformats.org/officeDocument/2006/relationships/hyperlink" Target="https://mosip.atlassian.net/browse/RCF-183" TargetMode="External"/><Relationship Id="rId26" Type="http://schemas.openxmlformats.org/officeDocument/2006/relationships/hyperlink" Target="https://mosip.atlassian.net/browse/RCF-857" TargetMode="External"/><Relationship Id="rId47" Type="http://schemas.openxmlformats.org/officeDocument/2006/relationships/hyperlink" Target="https://mosip.atlassian.net/browse/RCF-429" TargetMode="External"/><Relationship Id="rId68" Type="http://schemas.openxmlformats.org/officeDocument/2006/relationships/hyperlink" Target="https://mosip.atlassian.net/browse/RCF-884" TargetMode="External"/><Relationship Id="rId89" Type="http://schemas.openxmlformats.org/officeDocument/2006/relationships/hyperlink" Target="https://mosip.atlassian.net/browse/RCF-892" TargetMode="External"/><Relationship Id="rId112" Type="http://schemas.openxmlformats.org/officeDocument/2006/relationships/hyperlink" Target="https://mosip.atlassian.net/browse/RCF-829" TargetMode="External"/><Relationship Id="rId133" Type="http://schemas.openxmlformats.org/officeDocument/2006/relationships/hyperlink" Target="https://mosip.atlassian.net/browse/RCF-1132"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github.com/mosip/inji/issues/159" TargetMode="External"/><Relationship Id="rId13" Type="http://schemas.openxmlformats.org/officeDocument/2006/relationships/hyperlink" Target="https://github.com/mosip/inji/issues/147" TargetMode="External"/><Relationship Id="rId18" Type="http://schemas.openxmlformats.org/officeDocument/2006/relationships/hyperlink" Target="https://github.com/mosip/inji/issues/196" TargetMode="External"/><Relationship Id="rId3" Type="http://schemas.openxmlformats.org/officeDocument/2006/relationships/hyperlink" Target="https://github.com/mosip/inji/issues/137" TargetMode="External"/><Relationship Id="rId21" Type="http://schemas.openxmlformats.org/officeDocument/2006/relationships/hyperlink" Target="https://github.com/mosip/inji/issues/200" TargetMode="External"/><Relationship Id="rId7" Type="http://schemas.openxmlformats.org/officeDocument/2006/relationships/hyperlink" Target="https://github.com/mosip/inji/issues/178" TargetMode="External"/><Relationship Id="rId12" Type="http://schemas.openxmlformats.org/officeDocument/2006/relationships/hyperlink" Target="https://github.com/mosip/inji/issues/148" TargetMode="External"/><Relationship Id="rId17" Type="http://schemas.openxmlformats.org/officeDocument/2006/relationships/hyperlink" Target="https://github.com/mosip/inji/issues/140" TargetMode="External"/><Relationship Id="rId2" Type="http://schemas.openxmlformats.org/officeDocument/2006/relationships/hyperlink" Target="https://github.com/mosip/inji/issues/134" TargetMode="External"/><Relationship Id="rId16" Type="http://schemas.openxmlformats.org/officeDocument/2006/relationships/hyperlink" Target="https://github.com/mosip/inji/issues/142" TargetMode="External"/><Relationship Id="rId20" Type="http://schemas.openxmlformats.org/officeDocument/2006/relationships/hyperlink" Target="https://github.com/mosip/inji/issues/199" TargetMode="External"/><Relationship Id="rId1" Type="http://schemas.openxmlformats.org/officeDocument/2006/relationships/hyperlink" Target="https://github.com/mosip/inji/issues/135" TargetMode="External"/><Relationship Id="rId6" Type="http://schemas.openxmlformats.org/officeDocument/2006/relationships/hyperlink" Target="https://github.com/mosip/inji/issues/135" TargetMode="External"/><Relationship Id="rId11" Type="http://schemas.openxmlformats.org/officeDocument/2006/relationships/hyperlink" Target="https://github.com/mosip/inji/issues/153" TargetMode="External"/><Relationship Id="rId24" Type="http://schemas.openxmlformats.org/officeDocument/2006/relationships/hyperlink" Target="https://github.com/mosip/inji/issues/228" TargetMode="External"/><Relationship Id="rId5" Type="http://schemas.openxmlformats.org/officeDocument/2006/relationships/hyperlink" Target="https://github.com/mosip/inji/issues/137" TargetMode="External"/><Relationship Id="rId15" Type="http://schemas.openxmlformats.org/officeDocument/2006/relationships/hyperlink" Target="https://github.com/mosip/inji/issues/143" TargetMode="External"/><Relationship Id="rId23" Type="http://schemas.openxmlformats.org/officeDocument/2006/relationships/hyperlink" Target="https://github.com/mosip/inji/issues/202" TargetMode="External"/><Relationship Id="rId10" Type="http://schemas.openxmlformats.org/officeDocument/2006/relationships/hyperlink" Target="https://github.com/mosip/inji/issues/155" TargetMode="External"/><Relationship Id="rId19" Type="http://schemas.openxmlformats.org/officeDocument/2006/relationships/hyperlink" Target="https://github.com/mosip/inji/issues/197" TargetMode="External"/><Relationship Id="rId4" Type="http://schemas.openxmlformats.org/officeDocument/2006/relationships/hyperlink" Target="https://github.com/mosip/inji/issues/157" TargetMode="External"/><Relationship Id="rId9" Type="http://schemas.openxmlformats.org/officeDocument/2006/relationships/hyperlink" Target="https://github.com/mosip/inji/issues/158" TargetMode="External"/><Relationship Id="rId14" Type="http://schemas.openxmlformats.org/officeDocument/2006/relationships/hyperlink" Target="https://github.com/mosip/inji/issues/146" TargetMode="External"/><Relationship Id="rId22" Type="http://schemas.openxmlformats.org/officeDocument/2006/relationships/hyperlink" Target="https://github.com/mosip/inji/issues/201"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github.com/mosip/inji/issues/210" TargetMode="External"/><Relationship Id="rId13" Type="http://schemas.openxmlformats.org/officeDocument/2006/relationships/hyperlink" Target="https://github.com/mosip/inji/issues/217" TargetMode="External"/><Relationship Id="rId18" Type="http://schemas.openxmlformats.org/officeDocument/2006/relationships/hyperlink" Target="https://github.com/mosip/inji/issues/223" TargetMode="External"/><Relationship Id="rId3" Type="http://schemas.openxmlformats.org/officeDocument/2006/relationships/hyperlink" Target="https://github.com/mosip/inji/issues/195" TargetMode="External"/><Relationship Id="rId21" Type="http://schemas.openxmlformats.org/officeDocument/2006/relationships/hyperlink" Target="https://github.com/mosip/inji/issues/232" TargetMode="External"/><Relationship Id="rId7" Type="http://schemas.openxmlformats.org/officeDocument/2006/relationships/hyperlink" Target="https://github.com/mosip/inji/issues/209" TargetMode="External"/><Relationship Id="rId12" Type="http://schemas.openxmlformats.org/officeDocument/2006/relationships/hyperlink" Target="https://github.com/mosip/inji/issues/214" TargetMode="External"/><Relationship Id="rId17" Type="http://schemas.openxmlformats.org/officeDocument/2006/relationships/hyperlink" Target="https://github.com/mosip/inji/issues/222" TargetMode="External"/><Relationship Id="rId25" Type="http://schemas.openxmlformats.org/officeDocument/2006/relationships/hyperlink" Target="https://github.com/mosip/inji/issues/302" TargetMode="External"/><Relationship Id="rId2" Type="http://schemas.openxmlformats.org/officeDocument/2006/relationships/hyperlink" Target="https://github.com/mosip/inji/issues/193" TargetMode="External"/><Relationship Id="rId16" Type="http://schemas.openxmlformats.org/officeDocument/2006/relationships/hyperlink" Target="https://github.com/mosip/inji/issues/221" TargetMode="External"/><Relationship Id="rId20" Type="http://schemas.openxmlformats.org/officeDocument/2006/relationships/hyperlink" Target="https://github.com/mosip/inji/issues/231" TargetMode="External"/><Relationship Id="rId1" Type="http://schemas.openxmlformats.org/officeDocument/2006/relationships/hyperlink" Target="https://github.com/mosip/inji/issues/191" TargetMode="External"/><Relationship Id="rId6" Type="http://schemas.openxmlformats.org/officeDocument/2006/relationships/hyperlink" Target="https://github.com/mosip/inji/issues/208" TargetMode="External"/><Relationship Id="rId11" Type="http://schemas.openxmlformats.org/officeDocument/2006/relationships/hyperlink" Target="https://github.com/mosip/inji/issues/213" TargetMode="External"/><Relationship Id="rId24" Type="http://schemas.openxmlformats.org/officeDocument/2006/relationships/hyperlink" Target="https://github.com/mosip/inji/issues/262" TargetMode="External"/><Relationship Id="rId5" Type="http://schemas.openxmlformats.org/officeDocument/2006/relationships/hyperlink" Target="https://github.com/mosip/inji/issues/206" TargetMode="External"/><Relationship Id="rId15" Type="http://schemas.openxmlformats.org/officeDocument/2006/relationships/hyperlink" Target="https://github.com/mosip/inji/issues/219" TargetMode="External"/><Relationship Id="rId23" Type="http://schemas.openxmlformats.org/officeDocument/2006/relationships/hyperlink" Target="https://github.com/mosip/inji/issues/259" TargetMode="External"/><Relationship Id="rId10" Type="http://schemas.openxmlformats.org/officeDocument/2006/relationships/hyperlink" Target="https://github.com/mosip/inji/issues/212" TargetMode="External"/><Relationship Id="rId19" Type="http://schemas.openxmlformats.org/officeDocument/2006/relationships/hyperlink" Target="https://github.com/mosip/inji/issues/225" TargetMode="External"/><Relationship Id="rId4" Type="http://schemas.openxmlformats.org/officeDocument/2006/relationships/hyperlink" Target="https://github.com/mosip/inji/issues/203" TargetMode="External"/><Relationship Id="rId9" Type="http://schemas.openxmlformats.org/officeDocument/2006/relationships/hyperlink" Target="https://github.com/mosip/inji/issues/211" TargetMode="External"/><Relationship Id="rId14" Type="http://schemas.openxmlformats.org/officeDocument/2006/relationships/hyperlink" Target="https://github.com/mosip/inji/issues/218" TargetMode="External"/><Relationship Id="rId22" Type="http://schemas.openxmlformats.org/officeDocument/2006/relationships/hyperlink" Target="https://github.com/mosip/inji/issues/22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0"/>
  <sheetViews>
    <sheetView workbookViewId="0">
      <selection activeCell="F43" sqref="F43"/>
    </sheetView>
  </sheetViews>
  <sheetFormatPr defaultColWidth="12.6640625" defaultRowHeight="15" customHeight="1"/>
  <cols>
    <col min="1" max="1" width="20.88671875" customWidth="1"/>
    <col min="2" max="2" width="11.77734375" customWidth="1"/>
    <col min="3" max="3" width="6.21875" customWidth="1"/>
    <col min="4" max="4" width="10.109375" customWidth="1"/>
    <col min="5" max="5" width="9.33203125" customWidth="1"/>
    <col min="6" max="6" width="4.21875" customWidth="1"/>
    <col min="7" max="7" width="4.77734375" customWidth="1"/>
    <col min="8" max="8" width="9" customWidth="1"/>
    <col min="9" max="9" width="0.33203125" customWidth="1"/>
    <col min="10" max="10" width="13.77734375" customWidth="1"/>
    <col min="11" max="11" width="7.33203125" customWidth="1"/>
    <col min="12" max="12" width="4" customWidth="1"/>
    <col min="13" max="13" width="2.77734375" customWidth="1"/>
    <col min="14" max="14" width="2.88671875" customWidth="1"/>
    <col min="15" max="15" width="2.109375" customWidth="1"/>
    <col min="16" max="16" width="27.77734375" customWidth="1"/>
    <col min="17" max="17" width="0.33203125" customWidth="1"/>
    <col min="18" max="18" width="59.33203125" customWidth="1"/>
    <col min="19" max="19" width="3.77734375" customWidth="1"/>
    <col min="20" max="20" width="14.109375" customWidth="1"/>
  </cols>
  <sheetData>
    <row r="1" spans="1:20" ht="21.6">
      <c r="A1" s="256" t="s">
        <v>0</v>
      </c>
      <c r="B1" s="1" t="s">
        <v>1</v>
      </c>
      <c r="C1" s="257" t="s">
        <v>2</v>
      </c>
      <c r="D1" s="258"/>
      <c r="E1" s="258"/>
      <c r="F1" s="258"/>
      <c r="G1" s="258"/>
      <c r="H1" s="259"/>
      <c r="I1" s="2"/>
      <c r="J1" s="260" t="s">
        <v>3</v>
      </c>
      <c r="K1" s="258"/>
      <c r="L1" s="258"/>
      <c r="M1" s="258"/>
      <c r="N1" s="259"/>
      <c r="O1" s="3"/>
      <c r="P1" s="4" t="s">
        <v>4</v>
      </c>
      <c r="Q1" s="5"/>
      <c r="R1" s="6" t="s">
        <v>5</v>
      </c>
      <c r="S1" s="5"/>
      <c r="T1" s="5"/>
    </row>
    <row r="2" spans="1:20" ht="14.25" customHeight="1">
      <c r="A2" s="246"/>
      <c r="B2" s="7" t="s">
        <v>6</v>
      </c>
      <c r="C2" s="8" t="s">
        <v>6</v>
      </c>
      <c r="D2" s="8" t="s">
        <v>7</v>
      </c>
      <c r="E2" s="8" t="s">
        <v>8</v>
      </c>
      <c r="F2" s="8" t="s">
        <v>9</v>
      </c>
      <c r="G2" s="8" t="s">
        <v>10</v>
      </c>
      <c r="H2" s="8" t="s">
        <v>11</v>
      </c>
      <c r="I2" s="2"/>
      <c r="J2" s="9" t="s">
        <v>12</v>
      </c>
      <c r="K2" s="261" t="s">
        <v>13</v>
      </c>
      <c r="L2" s="258"/>
      <c r="M2" s="258"/>
      <c r="N2" s="259"/>
      <c r="P2" s="10" t="s">
        <v>14</v>
      </c>
      <c r="Q2" s="5"/>
      <c r="R2" s="11" t="s">
        <v>15</v>
      </c>
      <c r="S2" s="5"/>
      <c r="T2" s="5"/>
    </row>
    <row r="3" spans="1:20" ht="15.75" customHeight="1">
      <c r="A3" s="12" t="s">
        <v>16</v>
      </c>
      <c r="B3" s="13">
        <f ca="1">IFERROR(__xludf.DUMMYFUNCTION("COUNTUNIQUE('ARC - Test Cases'!A2:A2235)"),36)</f>
        <v>36</v>
      </c>
      <c r="C3" s="14">
        <f>COUNTA('ARC - Test Cases'!C2:C2178)</f>
        <v>770</v>
      </c>
      <c r="D3" s="14">
        <f ca="1">SUM(K3:K48)</f>
        <v>560</v>
      </c>
      <c r="E3" s="14">
        <f ca="1">C3-D3</f>
        <v>210</v>
      </c>
      <c r="F3" s="15">
        <f>COUNTIF('ARC - Test Cases'!I2:I1577, "Pass")</f>
        <v>633</v>
      </c>
      <c r="G3" s="16">
        <f>COUNTIF('ARC - Test Cases'!I2:I1577, "Fail")</f>
        <v>137</v>
      </c>
      <c r="H3" s="17">
        <f>COUNTIF('ARC - Test Cases'!I1:I1577, "N/A")</f>
        <v>0</v>
      </c>
      <c r="I3" s="2"/>
      <c r="J3" s="18" t="str">
        <f ca="1">IFERROR(__xludf.DUMMYFUNCTION("UNIQUE(FILTER('ARC - Test Cases'!A2:A1703, 'ARC - Test Cases'!A2:A1703&lt;&gt;""""))"),"RCF-186")</f>
        <v>RCF-186</v>
      </c>
      <c r="K3" s="19">
        <f ca="1">COUNTIFS('ARC - Test Cases'!A2:A1578,J3,'ARC - Test Cases'!C2:C1578,"&lt;&gt;"&amp;"")</f>
        <v>6</v>
      </c>
      <c r="L3" s="15">
        <f ca="1">COUNTIFS('ARC - Test Cases'!A2:A1578,J3,'ARC - Test Cases'!C2:C1578,"&lt;&gt;"&amp;"",'ARC - Test Cases'!I2:I1578,"PASS")</f>
        <v>5</v>
      </c>
      <c r="M3" s="16">
        <f ca="1">COUNTIFS('ARC - Test Cases'!A2:A1578,J3,'ARC - Test Cases'!C2:C1578,"&lt;&gt;"&amp;"",'ARC - Test Cases'!I2:I1578,"FAIL")</f>
        <v>1</v>
      </c>
      <c r="N3" s="17">
        <f ca="1">COUNTIFS('ARC - Test Cases'!A2:A1578,J3,'ARC - Test Cases'!C2:C1578,"&lt;&gt;"&amp;"",'ARC - Test Cases'!I2:I1578,"N/A")</f>
        <v>0</v>
      </c>
      <c r="P3" s="10" t="s">
        <v>17</v>
      </c>
      <c r="Q3" s="5"/>
      <c r="R3" s="11" t="s">
        <v>18</v>
      </c>
      <c r="S3" s="5"/>
      <c r="T3" s="5"/>
    </row>
    <row r="4" spans="1:20" ht="14.25" customHeight="1">
      <c r="A4" s="20"/>
      <c r="B4" s="13"/>
      <c r="C4" s="14"/>
      <c r="D4" s="14"/>
      <c r="E4" s="14"/>
      <c r="F4" s="21"/>
      <c r="G4" s="22"/>
      <c r="H4" s="23"/>
      <c r="I4" s="2"/>
      <c r="J4" s="18" t="str">
        <f ca="1">IFERROR(__xludf.DUMMYFUNCTION("""COMPUTED_VALUE"""),"RCF-185")</f>
        <v>RCF-185</v>
      </c>
      <c r="K4" s="19">
        <f ca="1">COUNTIFS('ARC - Test Cases'!A3:A1579,J4,'ARC - Test Cases'!C3:C1579,"&lt;&gt;"&amp;"")</f>
        <v>11</v>
      </c>
      <c r="L4" s="15">
        <f ca="1">COUNTIFS('ARC - Test Cases'!A3:A1579,J4,'ARC - Test Cases'!C3:C1579,"&lt;&gt;"&amp;"",'ARC - Test Cases'!I3:I1579,"PASS")</f>
        <v>10</v>
      </c>
      <c r="M4" s="16">
        <f ca="1">COUNTIFS('ARC - Test Cases'!A3:A1579,J4,'ARC - Test Cases'!C3:C1579,"&lt;&gt;"&amp;"",'ARC - Test Cases'!I3:I1579,"FAIL")</f>
        <v>1</v>
      </c>
      <c r="N4" s="17">
        <f ca="1">COUNTIFS('ARC - Test Cases'!A3:A1579,J4,'ARC - Test Cases'!C3:C1579,"&lt;&gt;"&amp;"",'ARC - Test Cases'!I3:I1579,"N/A")</f>
        <v>0</v>
      </c>
      <c r="P4" s="24"/>
      <c r="Q4" s="24"/>
      <c r="R4" s="11" t="s">
        <v>19</v>
      </c>
      <c r="S4" s="24"/>
      <c r="T4" s="24"/>
    </row>
    <row r="5" spans="1:20" ht="14.25" customHeight="1">
      <c r="A5" s="12" t="s">
        <v>6</v>
      </c>
      <c r="B5" s="19">
        <f t="shared" ref="B5:H5" ca="1" si="0">SUM(B2:B4)</f>
        <v>36</v>
      </c>
      <c r="C5" s="19">
        <f t="shared" si="0"/>
        <v>770</v>
      </c>
      <c r="D5" s="19">
        <f t="shared" ca="1" si="0"/>
        <v>560</v>
      </c>
      <c r="E5" s="19">
        <f t="shared" ca="1" si="0"/>
        <v>210</v>
      </c>
      <c r="F5" s="25">
        <f t="shared" si="0"/>
        <v>633</v>
      </c>
      <c r="G5" s="26">
        <f t="shared" si="0"/>
        <v>137</v>
      </c>
      <c r="H5" s="27">
        <f t="shared" si="0"/>
        <v>0</v>
      </c>
      <c r="I5" s="2"/>
      <c r="J5" s="18" t="str">
        <f ca="1">IFERROR(__xludf.DUMMYFUNCTION("""COMPUTED_VALUE"""),"RCF-32")</f>
        <v>RCF-32</v>
      </c>
      <c r="K5" s="19">
        <f ca="1">COUNTIFS('ARC - Test Cases'!A4:A1580,J5,'ARC - Test Cases'!C4:C1580,"&lt;&gt;"&amp;"")</f>
        <v>31</v>
      </c>
      <c r="L5" s="15">
        <f ca="1">COUNTIFS('ARC - Test Cases'!A4:A1580,J5,'ARC - Test Cases'!C4:C1580,"&lt;&gt;"&amp;"",'ARC - Test Cases'!I4:I1580,"PASS")</f>
        <v>24</v>
      </c>
      <c r="M5" s="16">
        <f ca="1">COUNTIFS('ARC - Test Cases'!A4:A1580,J5,'ARC - Test Cases'!C4:C1580,"&lt;&gt;"&amp;"",'ARC - Test Cases'!I4:I1580,"FAIL")</f>
        <v>7</v>
      </c>
      <c r="N5" s="17">
        <f ca="1">COUNTIFS('ARC - Test Cases'!A4:A1580,J5,'ARC - Test Cases'!C4:C1580,"&lt;&gt;"&amp;"",'ARC - Test Cases'!I4:I1580,"N/A")</f>
        <v>0</v>
      </c>
      <c r="P5" s="24"/>
      <c r="Q5" s="24"/>
      <c r="R5" s="11" t="s">
        <v>20</v>
      </c>
      <c r="S5" s="24"/>
      <c r="T5" s="24"/>
    </row>
    <row r="6" spans="1:20" ht="14.25" customHeight="1">
      <c r="A6" s="28"/>
      <c r="B6" s="29"/>
      <c r="C6" s="29"/>
      <c r="D6" s="29"/>
      <c r="E6" s="29"/>
      <c r="F6" s="30"/>
      <c r="G6" s="31"/>
      <c r="H6" s="32"/>
      <c r="I6" s="2"/>
      <c r="J6" s="18" t="str">
        <f ca="1">IFERROR(__xludf.DUMMYFUNCTION("""COMPUTED_VALUE"""),"RCF-90")</f>
        <v>RCF-90</v>
      </c>
      <c r="K6" s="19">
        <f ca="1">COUNTIFS('ARC - Test Cases'!A5:A1581,J6,'ARC - Test Cases'!C5:C1581,"&lt;&gt;"&amp;"")</f>
        <v>10</v>
      </c>
      <c r="L6" s="15">
        <f ca="1">COUNTIFS('ARC - Test Cases'!A5:A1581,J6,'ARC - Test Cases'!C5:C1581,"&lt;&gt;"&amp;"",'ARC - Test Cases'!I5:I1581,"PASS")</f>
        <v>8</v>
      </c>
      <c r="M6" s="16">
        <f ca="1">COUNTIFS('ARC - Test Cases'!A5:A1581,J6,'ARC - Test Cases'!C5:C1581,"&lt;&gt;"&amp;"",'ARC - Test Cases'!I5:I1581,"FAIL")</f>
        <v>2</v>
      </c>
      <c r="N6" s="17">
        <f ca="1">COUNTIFS('ARC - Test Cases'!A5:A1581,J6,'ARC - Test Cases'!C5:C1581,"&lt;&gt;"&amp;"",'ARC - Test Cases'!I5:I1581,"N/A")</f>
        <v>0</v>
      </c>
      <c r="P6" s="24"/>
      <c r="Q6" s="24"/>
      <c r="R6" s="11" t="s">
        <v>21</v>
      </c>
      <c r="S6" s="24"/>
      <c r="T6" s="24"/>
    </row>
    <row r="7" spans="1:20" ht="14.25" customHeight="1">
      <c r="H7" s="33"/>
      <c r="I7" s="34"/>
      <c r="J7" s="18" t="str">
        <f ca="1">IFERROR(__xludf.DUMMYFUNCTION("""COMPUTED_VALUE"""),"RCF-72")</f>
        <v>RCF-72</v>
      </c>
      <c r="K7" s="19">
        <f ca="1">COUNTIFS('ARC - Test Cases'!A6:A1582,J7,'ARC - Test Cases'!C6:C1582,"&lt;&gt;"&amp;"")</f>
        <v>7</v>
      </c>
      <c r="L7" s="15">
        <f ca="1">COUNTIFS('ARC - Test Cases'!A6:A1582,J7,'ARC - Test Cases'!C6:C1582,"&lt;&gt;"&amp;"",'ARC - Test Cases'!I6:I1582,"PASS")</f>
        <v>6</v>
      </c>
      <c r="M7" s="16">
        <f ca="1">COUNTIFS('ARC - Test Cases'!A6:A1582,J7,'ARC - Test Cases'!C6:C1582,"&lt;&gt;"&amp;"",'ARC - Test Cases'!I6:I1582,"FAIL")</f>
        <v>1</v>
      </c>
      <c r="N7" s="17">
        <f ca="1">COUNTIFS('ARC - Test Cases'!A6:A1582,J7,'ARC - Test Cases'!C6:C1582,"&lt;&gt;"&amp;"",'ARC - Test Cases'!I6:I1582,"N/A")</f>
        <v>0</v>
      </c>
      <c r="P7" s="24"/>
      <c r="Q7" s="24"/>
      <c r="R7" s="11" t="s">
        <v>22</v>
      </c>
      <c r="S7" s="24"/>
      <c r="T7" s="24"/>
    </row>
    <row r="8" spans="1:20" ht="14.25" customHeight="1">
      <c r="H8" s="33"/>
      <c r="I8" s="34"/>
      <c r="J8" s="18" t="str">
        <f ca="1">IFERROR(__xludf.DUMMYFUNCTION("""COMPUTED_VALUE"""),"RCF-143")</f>
        <v>RCF-143</v>
      </c>
      <c r="K8" s="19">
        <f ca="1">COUNTIFS('ARC - Test Cases'!A7:A1583,J8,'ARC - Test Cases'!C7:C1583,"&lt;&gt;"&amp;"")</f>
        <v>32</v>
      </c>
      <c r="L8" s="15">
        <f ca="1">COUNTIFS('ARC - Test Cases'!A7:A1583,J8,'ARC - Test Cases'!C7:C1583,"&lt;&gt;"&amp;"",'ARC - Test Cases'!I7:I1583,"PASS")</f>
        <v>29</v>
      </c>
      <c r="M8" s="16">
        <f ca="1">COUNTIFS('ARC - Test Cases'!A7:A1583,J8,'ARC - Test Cases'!C7:C1583,"&lt;&gt;"&amp;"",'ARC - Test Cases'!I7:I1583,"FAIL")</f>
        <v>3</v>
      </c>
      <c r="N8" s="17">
        <f ca="1">COUNTIFS('ARC - Test Cases'!A7:A1583,J8,'ARC - Test Cases'!C7:C1583,"&lt;&gt;"&amp;"",'ARC - Test Cases'!I7:I1583,"N/A")</f>
        <v>0</v>
      </c>
      <c r="P8" s="24"/>
      <c r="Q8" s="24"/>
      <c r="R8" s="11" t="s">
        <v>23</v>
      </c>
      <c r="S8" s="24"/>
      <c r="T8" s="24"/>
    </row>
    <row r="9" spans="1:20" ht="14.25" customHeight="1">
      <c r="A9" s="262" t="str">
        <f ca="1">"Functional Testing - Stories Verified : " &amp; B5</f>
        <v>Functional Testing - Stories Verified : 36</v>
      </c>
      <c r="B9" s="263"/>
      <c r="C9" s="263"/>
      <c r="D9" s="263"/>
      <c r="E9" s="263"/>
      <c r="F9" s="263"/>
      <c r="G9" s="263"/>
      <c r="H9" s="264"/>
      <c r="I9" s="34"/>
      <c r="J9" s="18" t="str">
        <f ca="1">IFERROR(__xludf.DUMMYFUNCTION("""COMPUTED_VALUE"""),"RCF-144")</f>
        <v>RCF-144</v>
      </c>
      <c r="K9" s="19">
        <f ca="1">COUNTIFS('ARC - Test Cases'!A8:A1584,J9,'ARC - Test Cases'!C8:C1584,"&lt;&gt;"&amp;"")</f>
        <v>14</v>
      </c>
      <c r="L9" s="15">
        <f ca="1">COUNTIFS('ARC - Test Cases'!A8:A1584,J9,'ARC - Test Cases'!C8:C1584,"&lt;&gt;"&amp;"",'ARC - Test Cases'!I8:I1584,"PASS")</f>
        <v>14</v>
      </c>
      <c r="M9" s="16">
        <f ca="1">COUNTIFS('ARC - Test Cases'!A8:A1584,J9,'ARC - Test Cases'!C8:C1584,"&lt;&gt;"&amp;"",'ARC - Test Cases'!I8:I1584,"FAIL")</f>
        <v>0</v>
      </c>
      <c r="N9" s="17">
        <f ca="1">COUNTIFS('ARC - Test Cases'!A8:A1584,J9,'ARC - Test Cases'!C8:C1584,"&lt;&gt;"&amp;"",'ARC - Test Cases'!I8:I1584,"N/A")</f>
        <v>0</v>
      </c>
      <c r="P9" s="24"/>
      <c r="Q9" s="24"/>
      <c r="R9" s="11" t="s">
        <v>24</v>
      </c>
      <c r="S9" s="24"/>
      <c r="T9" s="24"/>
    </row>
    <row r="10" spans="1:20" ht="14.25" customHeight="1">
      <c r="A10" s="239" t="str">
        <f>"Test cases : " &amp; C5 &amp; "      Passed : "&amp; F5 &amp; "     Failed : " &amp; G5 &amp; "    Skipped : " &amp; H5</f>
        <v>Test cases : 770      Passed : 633     Failed : 137    Skipped : 0</v>
      </c>
      <c r="B10" s="240"/>
      <c r="C10" s="240"/>
      <c r="D10" s="240"/>
      <c r="E10" s="240"/>
      <c r="F10" s="240"/>
      <c r="G10" s="240"/>
      <c r="H10" s="241"/>
      <c r="I10" s="34"/>
      <c r="J10" s="18" t="str">
        <f ca="1">IFERROR(__xludf.DUMMYFUNCTION("""COMPUTED_VALUE"""),"RCF-145")</f>
        <v>RCF-145</v>
      </c>
      <c r="K10" s="19">
        <f ca="1">COUNTIFS('ARC - Test Cases'!A8:A1585,J10,'ARC - Test Cases'!C8:C1585,"&lt;&gt;"&amp;"")</f>
        <v>18</v>
      </c>
      <c r="L10" s="15">
        <f ca="1">COUNTIFS('ARC - Test Cases'!A8:A1585,J10,'ARC - Test Cases'!C8:C1585,"&lt;&gt;"&amp;"",'ARC - Test Cases'!I8:I1585,"PASS")</f>
        <v>13</v>
      </c>
      <c r="M10" s="16">
        <f ca="1">COUNTIFS('ARC - Test Cases'!A8:A1585,J10,'ARC - Test Cases'!C8:C1585,"&lt;&gt;"&amp;"",'ARC - Test Cases'!I8:I1585,"FAIL")</f>
        <v>5</v>
      </c>
      <c r="N10" s="17">
        <f ca="1">COUNTIFS('ARC - Test Cases'!A8:A1585,J10,'ARC - Test Cases'!C8:C1585,"&lt;&gt;"&amp;"",'ARC - Test Cases'!I8:I1585,"N/A")</f>
        <v>0</v>
      </c>
      <c r="P10" s="24"/>
      <c r="Q10" s="24"/>
      <c r="R10" s="11" t="s">
        <v>25</v>
      </c>
      <c r="S10" s="24"/>
      <c r="T10" s="24"/>
    </row>
    <row r="11" spans="1:20" ht="14.25" customHeight="1">
      <c r="A11" s="242" t="str">
        <f>"Test Rate : " &amp; INT((((F5+G5)/C5)*100)) &amp; "%     With Pass Rate : " &amp; INT((F5/(F5+G5))*100)  &amp; "%"</f>
        <v>Test Rate : 100%     With Pass Rate : 82%</v>
      </c>
      <c r="B11" s="243"/>
      <c r="C11" s="243"/>
      <c r="D11" s="243"/>
      <c r="E11" s="243"/>
      <c r="F11" s="243"/>
      <c r="G11" s="243"/>
      <c r="H11" s="244"/>
      <c r="I11" s="34"/>
      <c r="J11" s="18" t="str">
        <f ca="1">IFERROR(__xludf.DUMMYFUNCTION("""COMPUTED_VALUE"""),"RCF-146")</f>
        <v>RCF-146</v>
      </c>
      <c r="K11" s="19">
        <f ca="1">COUNTIFS('ARC - Test Cases'!A8:A1586,J11,'ARC - Test Cases'!C8:C1586,"&lt;&gt;"&amp;"")</f>
        <v>5</v>
      </c>
      <c r="L11" s="15">
        <f ca="1">COUNTIFS('ARC - Test Cases'!A8:A1586,J11,'ARC - Test Cases'!C8:C1586,"&lt;&gt;"&amp;"",'ARC - Test Cases'!I8:I1586,"PASS")</f>
        <v>4</v>
      </c>
      <c r="M11" s="16">
        <f ca="1">COUNTIFS('ARC - Test Cases'!A8:A1586,J11,'ARC - Test Cases'!C8:C1586,"&lt;&gt;"&amp;"",'ARC - Test Cases'!I8:I1586,"FAIL")</f>
        <v>1</v>
      </c>
      <c r="N11" s="17">
        <f ca="1">COUNTIFS('ARC - Test Cases'!A8:A1586,J11,'ARC - Test Cases'!C8:C1586,"&lt;&gt;"&amp;"",'ARC - Test Cases'!I8:I1586,"N/A")</f>
        <v>0</v>
      </c>
      <c r="P11" s="24"/>
      <c r="Q11" s="24"/>
      <c r="R11" s="11" t="s">
        <v>26</v>
      </c>
      <c r="S11" s="24"/>
      <c r="T11" s="24"/>
    </row>
    <row r="12" spans="1:20" ht="14.25" customHeight="1">
      <c r="A12" s="35"/>
      <c r="B12" s="35"/>
      <c r="C12" s="35"/>
      <c r="D12" s="35"/>
      <c r="E12" s="35"/>
      <c r="F12" s="35"/>
      <c r="G12" s="35"/>
      <c r="H12" s="35"/>
      <c r="I12" s="34"/>
      <c r="J12" s="18" t="str">
        <f ca="1">IFERROR(__xludf.DUMMYFUNCTION("""COMPUTED_VALUE"""),"RCF-147")</f>
        <v>RCF-147</v>
      </c>
      <c r="K12" s="19">
        <f ca="1">COUNTIFS('ARC - Test Cases'!A8:A1587,J12,'ARC - Test Cases'!C8:C1587,"&lt;&gt;"&amp;"")</f>
        <v>2</v>
      </c>
      <c r="L12" s="15">
        <f ca="1">COUNTIFS('ARC - Test Cases'!A8:A1587,J12,'ARC - Test Cases'!C8:C1587,"&lt;&gt;"&amp;"",'ARC - Test Cases'!I8:I1587,"PASS")</f>
        <v>2</v>
      </c>
      <c r="M12" s="16">
        <f ca="1">COUNTIFS('ARC - Test Cases'!A8:A1587,J12,'ARC - Test Cases'!C8:C1587,"&lt;&gt;"&amp;"",'ARC - Test Cases'!I8:I1587,"FAIL")</f>
        <v>0</v>
      </c>
      <c r="N12" s="17">
        <f ca="1">COUNTIFS('ARC - Test Cases'!A8:A1587,J12,'ARC - Test Cases'!C8:C1587,"&lt;&gt;"&amp;"",'ARC - Test Cases'!I8:I1587,"N/A")</f>
        <v>0</v>
      </c>
      <c r="P12" s="24"/>
      <c r="Q12" s="24"/>
      <c r="R12" s="11" t="s">
        <v>27</v>
      </c>
      <c r="S12" s="24"/>
      <c r="T12" s="24"/>
    </row>
    <row r="13" spans="1:20" ht="14.25" customHeight="1">
      <c r="B13" s="36"/>
      <c r="C13" s="36"/>
      <c r="D13" s="36"/>
      <c r="E13" s="36"/>
      <c r="F13" s="36"/>
      <c r="G13" s="36"/>
      <c r="J13" s="18" t="str">
        <f ca="1">IFERROR(__xludf.DUMMYFUNCTION("""COMPUTED_VALUE"""),"RCF-148")</f>
        <v>RCF-148</v>
      </c>
      <c r="K13" s="19">
        <f ca="1">COUNTIFS('ARC - Test Cases'!A8:A1588,J13,'ARC - Test Cases'!C8:C1588,"&lt;&gt;"&amp;"")</f>
        <v>13</v>
      </c>
      <c r="L13" s="15">
        <f ca="1">COUNTIFS('ARC - Test Cases'!A8:A1588,J13,'ARC - Test Cases'!C8:C1588,"&lt;&gt;"&amp;"",'ARC - Test Cases'!I8:I1588,"PASS")</f>
        <v>8</v>
      </c>
      <c r="M13" s="16">
        <f ca="1">COUNTIFS('ARC - Test Cases'!A8:A1588,J13,'ARC - Test Cases'!C8:C1588,"&lt;&gt;"&amp;"",'ARC - Test Cases'!I8:I1588,"FAIL")</f>
        <v>5</v>
      </c>
      <c r="N13" s="17">
        <f ca="1">COUNTIFS('ARC - Test Cases'!A8:A1588,J13,'ARC - Test Cases'!C8:C1588,"&lt;&gt;"&amp;"",'ARC - Test Cases'!I8:I1588,"N/A")</f>
        <v>0</v>
      </c>
      <c r="P13" s="24"/>
      <c r="Q13" s="24"/>
      <c r="R13" s="11" t="s">
        <v>28</v>
      </c>
      <c r="S13" s="24"/>
      <c r="T13" s="24"/>
    </row>
    <row r="14" spans="1:20" ht="14.25" customHeight="1">
      <c r="A14" s="245" t="s">
        <v>29</v>
      </c>
      <c r="B14" s="37" t="s">
        <v>6</v>
      </c>
      <c r="C14" s="37" t="s">
        <v>9</v>
      </c>
      <c r="D14" s="37" t="s">
        <v>10</v>
      </c>
      <c r="E14" s="37" t="s">
        <v>30</v>
      </c>
      <c r="F14" s="38"/>
      <c r="G14" s="38"/>
      <c r="H14" s="39"/>
      <c r="J14" s="18" t="str">
        <f ca="1">IFERROR(__xludf.DUMMYFUNCTION("""COMPUTED_VALUE"""),"RCF-164")</f>
        <v>RCF-164</v>
      </c>
      <c r="K14" s="19">
        <f ca="1">COUNTIFS('ARC - Test Cases'!A8:A1589,J14,'ARC - Test Cases'!C8:C1589,"&lt;&gt;"&amp;"")</f>
        <v>16</v>
      </c>
      <c r="L14" s="15">
        <f ca="1">COUNTIFS('ARC - Test Cases'!A8:A1589,J14,'ARC - Test Cases'!C8:C1589,"&lt;&gt;"&amp;"",'ARC - Test Cases'!I8:I1589,"PASS")</f>
        <v>15</v>
      </c>
      <c r="M14" s="16">
        <f ca="1">COUNTIFS('ARC - Test Cases'!A8:A1589,J14,'ARC - Test Cases'!C8:C1589,"&lt;&gt;"&amp;"",'ARC - Test Cases'!I8:I1589,"FAIL")</f>
        <v>1</v>
      </c>
      <c r="N14" s="17">
        <f ca="1">COUNTIFS('ARC - Test Cases'!A8:A1589,J14,'ARC - Test Cases'!C8:C1589,"&lt;&gt;"&amp;"",'ARC - Test Cases'!I8:I1589,"N/A")</f>
        <v>0</v>
      </c>
      <c r="P14" s="24"/>
      <c r="Q14" s="24"/>
      <c r="R14" s="11" t="s">
        <v>31</v>
      </c>
      <c r="S14" s="24"/>
      <c r="T14" s="24"/>
    </row>
    <row r="15" spans="1:20" ht="14.25" customHeight="1">
      <c r="A15" s="246"/>
      <c r="B15" s="40">
        <v>12</v>
      </c>
      <c r="C15" s="40">
        <v>9</v>
      </c>
      <c r="D15" s="40">
        <v>3</v>
      </c>
      <c r="E15" s="40">
        <v>0</v>
      </c>
      <c r="F15" s="41"/>
      <c r="G15" s="41"/>
      <c r="H15" s="42"/>
      <c r="I15" s="43"/>
      <c r="J15" s="18" t="str">
        <f ca="1">IFERROR(__xludf.DUMMYFUNCTION("""COMPUTED_VALUE"""),"RCF-33")</f>
        <v>RCF-33</v>
      </c>
      <c r="K15" s="19">
        <f ca="1">COUNTIFS('ARC - Test Cases'!A8:A1590,J15,'ARC - Test Cases'!C8:C1590,"&lt;&gt;"&amp;"")</f>
        <v>18</v>
      </c>
      <c r="L15" s="15">
        <f ca="1">COUNTIFS('ARC - Test Cases'!A8:A1590,J15,'ARC - Test Cases'!C8:C1590,"&lt;&gt;"&amp;"",'ARC - Test Cases'!I8:I1590,"PASS")</f>
        <v>16</v>
      </c>
      <c r="M15" s="16">
        <f ca="1">COUNTIFS('ARC - Test Cases'!A8:A1590,J15,'ARC - Test Cases'!C8:C1590,"&lt;&gt;"&amp;"",'ARC - Test Cases'!I8:I1590,"FAIL")</f>
        <v>2</v>
      </c>
      <c r="N15" s="17">
        <f ca="1">COUNTIFS('ARC - Test Cases'!A8:A1590,J15,'ARC - Test Cases'!C8:C1590,"&lt;&gt;"&amp;"",'ARC - Test Cases'!I8:I1590,"N/A")</f>
        <v>0</v>
      </c>
      <c r="P15" s="24"/>
      <c r="Q15" s="24"/>
      <c r="R15" s="11" t="s">
        <v>32</v>
      </c>
      <c r="S15" s="24"/>
      <c r="T15" s="24"/>
    </row>
    <row r="16" spans="1:20" ht="14.25" customHeight="1">
      <c r="A16" s="42"/>
      <c r="B16" s="41"/>
      <c r="C16" s="41"/>
      <c r="D16" s="41"/>
      <c r="E16" s="41"/>
      <c r="F16" s="41"/>
      <c r="G16" s="41"/>
      <c r="H16" s="42"/>
      <c r="I16" s="43"/>
      <c r="J16" s="18" t="str">
        <f ca="1">IFERROR(__xludf.DUMMYFUNCTION("""COMPUTED_VALUE"""),"RCF-37")</f>
        <v>RCF-37</v>
      </c>
      <c r="K16" s="19">
        <f ca="1">COUNTIFS('ARC - Test Cases'!A8:A1591,J16,'ARC - Test Cases'!C8:C1591,"&lt;&gt;"&amp;"")</f>
        <v>8</v>
      </c>
      <c r="L16" s="15">
        <f ca="1">COUNTIFS('ARC - Test Cases'!A8:A1591,J16,'ARC - Test Cases'!C8:C1591,"&lt;&gt;"&amp;"",'ARC - Test Cases'!I8:I1591,"PASS")</f>
        <v>6</v>
      </c>
      <c r="M16" s="16">
        <f ca="1">COUNTIFS('ARC - Test Cases'!A8:A1591,J16,'ARC - Test Cases'!C8:C1591,"&lt;&gt;"&amp;"",'ARC - Test Cases'!I8:I1591,"FAIL")</f>
        <v>2</v>
      </c>
      <c r="N16" s="17">
        <f ca="1">COUNTIFS('ARC - Test Cases'!A8:A1591,J16,'ARC - Test Cases'!C8:C1591,"&lt;&gt;"&amp;"",'ARC - Test Cases'!I8:I1591,"N/A")</f>
        <v>0</v>
      </c>
      <c r="P16" s="24"/>
      <c r="Q16" s="24"/>
      <c r="R16" s="11" t="s">
        <v>33</v>
      </c>
      <c r="S16" s="24"/>
      <c r="T16" s="24"/>
    </row>
    <row r="17" spans="1:20" ht="14.25" customHeight="1">
      <c r="A17" s="42"/>
      <c r="B17" s="41"/>
      <c r="C17" s="41"/>
      <c r="D17" s="41"/>
      <c r="E17" s="41"/>
      <c r="F17" s="41"/>
      <c r="G17" s="41"/>
      <c r="H17" s="42"/>
      <c r="I17" s="43"/>
      <c r="J17" s="18" t="str">
        <f ca="1">IFERROR(__xludf.DUMMYFUNCTION("""COMPUTED_VALUE"""),"RCF-200")</f>
        <v>RCF-200</v>
      </c>
      <c r="K17" s="19">
        <f ca="1">COUNTIFS('ARC - Test Cases'!A8:A1592,J17,'ARC - Test Cases'!C8:C1592,"&lt;&gt;"&amp;"")</f>
        <v>13</v>
      </c>
      <c r="L17" s="15">
        <f ca="1">COUNTIFS('ARC - Test Cases'!A8:A1592,J17,'ARC - Test Cases'!C8:C1592,"&lt;&gt;"&amp;"",'ARC - Test Cases'!I8:I1592,"PASS")</f>
        <v>11</v>
      </c>
      <c r="M17" s="16">
        <f ca="1">COUNTIFS('ARC - Test Cases'!A8:A1592,J17,'ARC - Test Cases'!C8:C1592,"&lt;&gt;"&amp;"",'ARC - Test Cases'!I8:I1592,"FAIL")</f>
        <v>2</v>
      </c>
      <c r="N17" s="17">
        <f ca="1">COUNTIFS('ARC - Test Cases'!A8:A1592,J17,'ARC - Test Cases'!C8:C1592,"&lt;&gt;"&amp;"",'ARC - Test Cases'!I8:I1592,"N/A")</f>
        <v>0</v>
      </c>
      <c r="P17" s="24"/>
      <c r="Q17" s="24"/>
      <c r="R17" s="11" t="s">
        <v>34</v>
      </c>
      <c r="S17" s="24"/>
      <c r="T17" s="24"/>
    </row>
    <row r="18" spans="1:20" ht="14.25" customHeight="1">
      <c r="A18" s="253" t="s">
        <v>35</v>
      </c>
      <c r="B18" s="254"/>
      <c r="C18" s="254"/>
      <c r="D18" s="254"/>
      <c r="E18" s="254"/>
      <c r="F18" s="254"/>
      <c r="G18" s="254"/>
      <c r="H18" s="255"/>
      <c r="I18" s="43"/>
      <c r="J18" s="18" t="str">
        <f ca="1">IFERROR(__xludf.DUMMYFUNCTION("""COMPUTED_VALUE"""),"RCF-188")</f>
        <v>RCF-188</v>
      </c>
      <c r="K18" s="19">
        <f ca="1">COUNTIFS('ARC - Test Cases'!A8:A1593,J18,'ARC - Test Cases'!C8:C1593,"&lt;&gt;"&amp;"")</f>
        <v>8</v>
      </c>
      <c r="L18" s="15">
        <f ca="1">COUNTIFS('ARC - Test Cases'!A8:A1593,J18,'ARC - Test Cases'!C8:C1593,"&lt;&gt;"&amp;"",'ARC - Test Cases'!I8:I1593,"PASS")</f>
        <v>7</v>
      </c>
      <c r="M18" s="16">
        <f ca="1">COUNTIFS('ARC - Test Cases'!A8:A1593,J18,'ARC - Test Cases'!C8:C1593,"&lt;&gt;"&amp;"",'ARC - Test Cases'!I8:I1593,"FAIL")</f>
        <v>1</v>
      </c>
      <c r="N18" s="17">
        <f ca="1">COUNTIFS('ARC - Test Cases'!A8:A1593,J18,'ARC - Test Cases'!C8:C1593,"&lt;&gt;"&amp;"",'ARC - Test Cases'!I8:I1593,"N/A")</f>
        <v>0</v>
      </c>
      <c r="P18" s="24"/>
      <c r="Q18" s="24"/>
      <c r="R18" s="11" t="s">
        <v>36</v>
      </c>
      <c r="S18" s="24"/>
      <c r="T18" s="24"/>
    </row>
    <row r="19" spans="1:20" ht="14.25" customHeight="1">
      <c r="A19" s="250" t="s">
        <v>37</v>
      </c>
      <c r="B19" s="251"/>
      <c r="C19" s="251"/>
      <c r="D19" s="251"/>
      <c r="E19" s="251"/>
      <c r="F19" s="251"/>
      <c r="G19" s="251"/>
      <c r="H19" s="252"/>
      <c r="I19" s="43"/>
      <c r="J19" s="18" t="str">
        <f ca="1">IFERROR(__xludf.DUMMYFUNCTION("""COMPUTED_VALUE"""),"RCF-187")</f>
        <v>RCF-187</v>
      </c>
      <c r="K19" s="19">
        <f ca="1">COUNTIFS('ARC - Test Cases'!A8:A1594,J19,'ARC - Test Cases'!C8:C1594,"&lt;&gt;"&amp;"")</f>
        <v>10</v>
      </c>
      <c r="L19" s="15">
        <f ca="1">COUNTIFS('ARC - Test Cases'!A8:A1594,J19,'ARC - Test Cases'!C8:C1594,"&lt;&gt;"&amp;"",'ARC - Test Cases'!I8:I1594,"PASS")</f>
        <v>10</v>
      </c>
      <c r="M19" s="16">
        <f ca="1">COUNTIFS('ARC - Test Cases'!A8:A1594,J19,'ARC - Test Cases'!C8:C1594,"&lt;&gt;"&amp;"",'ARC - Test Cases'!I8:I1594,"FAIL")</f>
        <v>0</v>
      </c>
      <c r="N19" s="17">
        <f ca="1">COUNTIFS('ARC - Test Cases'!A8:A1594,J19,'ARC - Test Cases'!C8:C1594,"&lt;&gt;"&amp;"",'ARC - Test Cases'!I8:I1594,"N/A")</f>
        <v>0</v>
      </c>
      <c r="P19" s="24"/>
      <c r="Q19" s="24"/>
      <c r="R19" s="11" t="s">
        <v>38</v>
      </c>
      <c r="S19" s="24"/>
      <c r="T19" s="24"/>
    </row>
    <row r="20" spans="1:20" ht="14.25" customHeight="1">
      <c r="A20" s="247" t="s">
        <v>39</v>
      </c>
      <c r="B20" s="248"/>
      <c r="C20" s="248"/>
      <c r="D20" s="248"/>
      <c r="E20" s="248"/>
      <c r="F20" s="248"/>
      <c r="G20" s="248"/>
      <c r="H20" s="249"/>
      <c r="I20" s="43"/>
      <c r="J20" s="18" t="str">
        <f ca="1">IFERROR(__xludf.DUMMYFUNCTION("""COMPUTED_VALUE"""),"RCF-264")</f>
        <v>RCF-264</v>
      </c>
      <c r="K20" s="19">
        <f ca="1">COUNTIFS('ARC - Test Cases'!A8:A1595,J20,'ARC - Test Cases'!C8:C1595,"&lt;&gt;"&amp;"")</f>
        <v>9</v>
      </c>
      <c r="L20" s="15">
        <f ca="1">COUNTIFS('ARC - Test Cases'!A8:A1595,J20,'ARC - Test Cases'!C8:C1595,"&lt;&gt;"&amp;"",'ARC - Test Cases'!I8:I1595,"PASS")</f>
        <v>9</v>
      </c>
      <c r="M20" s="16">
        <f ca="1">COUNTIFS('ARC - Test Cases'!A8:A1595,J20,'ARC - Test Cases'!C8:C1595,"&lt;&gt;"&amp;"",'ARC - Test Cases'!I8:I1595,"FAIL")</f>
        <v>0</v>
      </c>
      <c r="N20" s="17">
        <f ca="1">COUNTIFS('ARC - Test Cases'!A8:A1595,J20,'ARC - Test Cases'!C8:C1595,"&lt;&gt;"&amp;"",'ARC - Test Cases'!I8:I1595,"N/A")</f>
        <v>0</v>
      </c>
      <c r="P20" s="24"/>
      <c r="Q20" s="24"/>
      <c r="R20" s="11" t="s">
        <v>40</v>
      </c>
      <c r="S20" s="24"/>
      <c r="T20" s="24"/>
    </row>
    <row r="21" spans="1:20" ht="14.25" customHeight="1">
      <c r="B21" s="36"/>
      <c r="C21" s="36"/>
      <c r="D21" s="36"/>
      <c r="E21" s="36"/>
      <c r="F21" s="36"/>
      <c r="G21" s="36"/>
      <c r="J21" s="18" t="str">
        <f ca="1">IFERROR(__xludf.DUMMYFUNCTION("""COMPUTED_VALUE"""),"RCF-88")</f>
        <v>RCF-88</v>
      </c>
      <c r="K21" s="19">
        <f ca="1">COUNTIFS('ARC - Test Cases'!A9:A1596,J21,'ARC - Test Cases'!C9:C1596,"&lt;&gt;"&amp;"")</f>
        <v>11</v>
      </c>
      <c r="L21" s="15">
        <f ca="1">COUNTIFS('ARC - Test Cases'!A9:A1596,J21,'ARC - Test Cases'!C9:C1596,"&lt;&gt;"&amp;"",'ARC - Test Cases'!I9:I1596,"PASS")</f>
        <v>11</v>
      </c>
      <c r="M21" s="16">
        <f ca="1">COUNTIFS('ARC - Test Cases'!A9:A1596,J21,'ARC - Test Cases'!C9:C1596,"&lt;&gt;"&amp;"",'ARC - Test Cases'!I9:I1596,"FAIL")</f>
        <v>0</v>
      </c>
      <c r="N21" s="17">
        <f ca="1">COUNTIFS('ARC - Test Cases'!A9:A1596,J21,'ARC - Test Cases'!C9:C1596,"&lt;&gt;"&amp;"",'ARC - Test Cases'!I9:I1596,"N/A")</f>
        <v>0</v>
      </c>
      <c r="P21" s="24"/>
      <c r="Q21" s="24"/>
      <c r="R21" s="11" t="s">
        <v>41</v>
      </c>
      <c r="S21" s="24"/>
      <c r="T21" s="24"/>
    </row>
    <row r="22" spans="1:20" ht="14.25" customHeight="1">
      <c r="B22" s="36"/>
      <c r="C22" s="36"/>
      <c r="D22" s="36"/>
      <c r="E22" s="36"/>
      <c r="F22" s="36"/>
      <c r="G22" s="36"/>
      <c r="J22" s="18" t="str">
        <f ca="1">IFERROR(__xludf.DUMMYFUNCTION("""COMPUTED_VALUE"""),"RCF-74")</f>
        <v>RCF-74</v>
      </c>
      <c r="K22" s="19">
        <f ca="1">COUNTIFS('ARC - Test Cases'!A10:A1597,J22,'ARC - Test Cases'!C10:C1597,"&lt;&gt;"&amp;"")</f>
        <v>22</v>
      </c>
      <c r="L22" s="15">
        <f ca="1">COUNTIFS('ARC - Test Cases'!A10:A1597,J22,'ARC - Test Cases'!C10:C1597,"&lt;&gt;"&amp;"",'ARC - Test Cases'!I10:I1597,"PASS")</f>
        <v>21</v>
      </c>
      <c r="M22" s="16">
        <f ca="1">COUNTIFS('ARC - Test Cases'!A10:A1597,J22,'ARC - Test Cases'!C10:C1597,"&lt;&gt;"&amp;"",'ARC - Test Cases'!I10:I1597,"FAIL")</f>
        <v>1</v>
      </c>
      <c r="N22" s="17">
        <f ca="1">COUNTIFS('ARC - Test Cases'!A10:A1597,J22,'ARC - Test Cases'!C10:C1597,"&lt;&gt;"&amp;"",'ARC - Test Cases'!I10:I1597,"N/A")</f>
        <v>0</v>
      </c>
      <c r="P22" s="24"/>
      <c r="Q22" s="24"/>
      <c r="R22" s="11" t="s">
        <v>42</v>
      </c>
      <c r="S22" s="24"/>
      <c r="T22" s="24"/>
    </row>
    <row r="23" spans="1:20" ht="15.75" customHeight="1">
      <c r="B23" s="36"/>
      <c r="C23" s="36"/>
      <c r="D23" s="36"/>
      <c r="E23" s="36"/>
      <c r="F23" s="36"/>
      <c r="G23" s="36"/>
      <c r="J23" s="18" t="str">
        <f ca="1">IFERROR(__xludf.DUMMYFUNCTION("""COMPUTED_VALUE"""),"RCF-35")</f>
        <v>RCF-35</v>
      </c>
      <c r="K23" s="19">
        <f ca="1">COUNTIFS('ARC - Test Cases'!A11:A1598,J23,'ARC - Test Cases'!C11:C1598,"&lt;&gt;"&amp;"")</f>
        <v>20</v>
      </c>
      <c r="L23" s="15">
        <f ca="1">COUNTIFS('ARC - Test Cases'!A11:A1598,J23,'ARC - Test Cases'!C11:C1598,"&lt;&gt;"&amp;"",'ARC - Test Cases'!I11:I1598,"PASS")</f>
        <v>20</v>
      </c>
      <c r="M23" s="16">
        <f ca="1">COUNTIFS('ARC - Test Cases'!A11:A1598,J23,'ARC - Test Cases'!C11:C1598,"&lt;&gt;"&amp;"",'ARC - Test Cases'!I11:I1598,"FAIL")</f>
        <v>0</v>
      </c>
      <c r="N23" s="17">
        <f ca="1">COUNTIFS('ARC - Test Cases'!A11:A1598,J23,'ARC - Test Cases'!C11:C1598,"&lt;&gt;"&amp;"",'ARC - Test Cases'!I11:I1598,"N/A")</f>
        <v>0</v>
      </c>
      <c r="P23" s="24"/>
      <c r="Q23" s="24"/>
      <c r="R23" s="11" t="s">
        <v>43</v>
      </c>
      <c r="S23" s="24"/>
      <c r="T23" s="24"/>
    </row>
    <row r="24" spans="1:20" ht="15.75" customHeight="1">
      <c r="B24" s="36"/>
      <c r="C24" s="36"/>
      <c r="D24" s="36"/>
      <c r="E24" s="36"/>
      <c r="F24" s="36"/>
      <c r="G24" s="36"/>
      <c r="J24" s="18" t="str">
        <f ca="1">IFERROR(__xludf.DUMMYFUNCTION("""COMPUTED_VALUE"""),"RCF-36")</f>
        <v>RCF-36</v>
      </c>
      <c r="K24" s="19">
        <f ca="1">COUNTIFS('ARC - Test Cases'!A12:A1599,J24,'ARC - Test Cases'!C12:C1599,"&lt;&gt;"&amp;"")</f>
        <v>1</v>
      </c>
      <c r="L24" s="15">
        <f ca="1">COUNTIFS('ARC - Test Cases'!A12:A1599,J24,'ARC - Test Cases'!C12:C1599,"&lt;&gt;"&amp;"",'ARC - Test Cases'!I12:I1599,"PASS")</f>
        <v>0</v>
      </c>
      <c r="M24" s="16">
        <f ca="1">COUNTIFS('ARC - Test Cases'!A12:A1599,J24,'ARC - Test Cases'!C12:C1599,"&lt;&gt;"&amp;"",'ARC - Test Cases'!I12:I1599,"FAIL")</f>
        <v>1</v>
      </c>
      <c r="N24" s="17">
        <f ca="1">COUNTIFS('ARC - Test Cases'!A12:A1599,J24,'ARC - Test Cases'!C12:C1599,"&lt;&gt;"&amp;"",'ARC - Test Cases'!I12:I1599,"N/A")</f>
        <v>0</v>
      </c>
      <c r="P24" s="24"/>
      <c r="Q24" s="24"/>
      <c r="R24" s="11" t="s">
        <v>44</v>
      </c>
      <c r="S24" s="24"/>
      <c r="T24" s="24"/>
    </row>
    <row r="25" spans="1:20" ht="14.25" customHeight="1">
      <c r="B25" s="36"/>
      <c r="C25" s="36"/>
      <c r="D25" s="36"/>
      <c r="E25" s="36"/>
      <c r="F25" s="36"/>
      <c r="G25" s="36"/>
      <c r="J25" s="18" t="str">
        <f ca="1">IFERROR(__xludf.DUMMYFUNCTION("""COMPUTED_VALUE"""),"RCF-38")</f>
        <v>RCF-38</v>
      </c>
      <c r="K25" s="19">
        <f ca="1">COUNTIFS('ARC - Test Cases'!A12:A1600,J25,'ARC - Test Cases'!C12:C1600,"&lt;&gt;"&amp;"")</f>
        <v>1</v>
      </c>
      <c r="L25" s="15">
        <f ca="1">COUNTIFS('ARC - Test Cases'!A12:A1600,J25,'ARC - Test Cases'!C12:C1600,"&lt;&gt;"&amp;"",'ARC - Test Cases'!I12:I1600,"PASS")</f>
        <v>1</v>
      </c>
      <c r="M25" s="16">
        <f ca="1">COUNTIFS('ARC - Test Cases'!A12:A1600,J25,'ARC - Test Cases'!C12:C1600,"&lt;&gt;"&amp;"",'ARC - Test Cases'!I12:I1600,"FAIL")</f>
        <v>0</v>
      </c>
      <c r="N25" s="17">
        <f ca="1">COUNTIFS('ARC - Test Cases'!A12:A1600,J25,'ARC - Test Cases'!C12:C1600,"&lt;&gt;"&amp;"",'ARC - Test Cases'!I12:I1600,"N/A")</f>
        <v>0</v>
      </c>
      <c r="P25" s="24"/>
      <c r="Q25" s="24"/>
      <c r="R25" s="11" t="s">
        <v>45</v>
      </c>
      <c r="S25" s="24"/>
      <c r="T25" s="24"/>
    </row>
    <row r="26" spans="1:20" ht="14.25" customHeight="1">
      <c r="B26" s="36"/>
      <c r="C26" s="36"/>
      <c r="D26" s="36"/>
      <c r="E26" s="36"/>
      <c r="F26" s="36"/>
      <c r="G26" s="36"/>
      <c r="J26" s="18" t="str">
        <f ca="1">IFERROR(__xludf.DUMMYFUNCTION("""COMPUTED_VALUE"""),"RCF-39")</f>
        <v>RCF-39</v>
      </c>
      <c r="K26" s="19">
        <f ca="1">COUNTIFS('ARC - Test Cases'!A12:A1601,J26,'ARC - Test Cases'!C12:C1601,"&lt;&gt;"&amp;"")</f>
        <v>1</v>
      </c>
      <c r="L26" s="15">
        <f ca="1">COUNTIFS('ARC - Test Cases'!A12:A1601,J26,'ARC - Test Cases'!C12:C1601,"&lt;&gt;"&amp;"",'ARC - Test Cases'!I12:I1601,"PASS")</f>
        <v>0</v>
      </c>
      <c r="M26" s="16">
        <f ca="1">COUNTIFS('ARC - Test Cases'!A12:A1601,J26,'ARC - Test Cases'!C12:C1601,"&lt;&gt;"&amp;"",'ARC - Test Cases'!I12:I1601,"FAIL")</f>
        <v>1</v>
      </c>
      <c r="N26" s="17">
        <f ca="1">COUNTIFS('ARC - Test Cases'!A12:A1601,J26,'ARC - Test Cases'!C12:C1601,"&lt;&gt;"&amp;"",'ARC - Test Cases'!I12:I1601,"N/A")</f>
        <v>0</v>
      </c>
      <c r="P26" s="24"/>
      <c r="Q26" s="24"/>
      <c r="R26" s="11" t="s">
        <v>46</v>
      </c>
      <c r="S26" s="24"/>
      <c r="T26" s="24"/>
    </row>
    <row r="27" spans="1:20" ht="14.25" customHeight="1">
      <c r="B27" s="36"/>
      <c r="C27" s="36"/>
      <c r="D27" s="36"/>
      <c r="E27" s="36"/>
      <c r="F27" s="36"/>
      <c r="G27" s="36"/>
      <c r="J27" s="18" t="str">
        <f ca="1">IFERROR(__xludf.DUMMYFUNCTION("""COMPUTED_VALUE"""),"RCF-350")</f>
        <v>RCF-350</v>
      </c>
      <c r="K27" s="19">
        <f ca="1">COUNTIFS('ARC - Test Cases'!A13:A1602,J27,'ARC - Test Cases'!C13:C1602,"&lt;&gt;"&amp;"")</f>
        <v>27</v>
      </c>
      <c r="L27" s="15">
        <f ca="1">COUNTIFS('ARC - Test Cases'!A13:A1602,J27,'ARC - Test Cases'!C13:C1602,"&lt;&gt;"&amp;"",'ARC - Test Cases'!I13:I1602,"PASS")</f>
        <v>22</v>
      </c>
      <c r="M27" s="16">
        <f ca="1">COUNTIFS('ARC - Test Cases'!A13:A1602,J27,'ARC - Test Cases'!C13:C1602,"&lt;&gt;"&amp;"",'ARC - Test Cases'!I13:I1602,"FAIL")</f>
        <v>5</v>
      </c>
      <c r="N27" s="17">
        <f ca="1">COUNTIFS('ARC - Test Cases'!A13:A1602,J27,'ARC - Test Cases'!C13:C1602,"&lt;&gt;"&amp;"",'ARC - Test Cases'!I13:I1602,"N/A")</f>
        <v>0</v>
      </c>
      <c r="P27" s="24"/>
      <c r="Q27" s="24"/>
      <c r="R27" s="11" t="s">
        <v>47</v>
      </c>
      <c r="S27" s="24"/>
      <c r="T27" s="24"/>
    </row>
    <row r="28" spans="1:20" ht="14.25" customHeight="1">
      <c r="B28" s="36"/>
      <c r="C28" s="36"/>
      <c r="D28" s="36"/>
      <c r="E28" s="36"/>
      <c r="F28" s="36"/>
      <c r="G28" s="36"/>
      <c r="J28" s="44" t="str">
        <f ca="1">IFERROR(__xludf.DUMMYFUNCTION("""COMPUTED_VALUE"""),"RCF-509")</f>
        <v>RCF-509</v>
      </c>
      <c r="K28" s="19">
        <f ca="1">COUNTIFS('ARC - Test Cases'!A14:A1603,J28,'ARC - Test Cases'!C14:C1603,"&lt;&gt;"&amp;"")</f>
        <v>14</v>
      </c>
      <c r="L28" s="15">
        <f ca="1">COUNTIFS('ARC - Test Cases'!A14:A1603,J28,'ARC - Test Cases'!C14:C1603,"&lt;&gt;"&amp;"",'ARC - Test Cases'!I14:I1603,"PASS")</f>
        <v>12</v>
      </c>
      <c r="M28" s="16">
        <f ca="1">COUNTIFS('ARC - Test Cases'!A14:A1603,J28,'ARC - Test Cases'!C14:C1603,"&lt;&gt;"&amp;"",'ARC - Test Cases'!I14:I1603,"FAIL")</f>
        <v>2</v>
      </c>
      <c r="N28" s="17">
        <f ca="1">COUNTIFS('ARC - Test Cases'!A14:A1603,J28,'ARC - Test Cases'!C14:C1603,"&lt;&gt;"&amp;"",'ARC - Test Cases'!I14:I1603,"N/A")</f>
        <v>0</v>
      </c>
      <c r="P28" s="24"/>
      <c r="Q28" s="24"/>
      <c r="R28" s="11" t="s">
        <v>48</v>
      </c>
      <c r="S28" s="24"/>
      <c r="T28" s="24"/>
    </row>
    <row r="29" spans="1:20" ht="14.25" customHeight="1">
      <c r="B29" s="36"/>
      <c r="C29" s="36"/>
      <c r="D29" s="36"/>
      <c r="E29" s="36"/>
      <c r="F29" s="36"/>
      <c r="G29" s="36"/>
      <c r="J29" s="44" t="str">
        <f ca="1">IFERROR(__xludf.DUMMYFUNCTION("""COMPUTED_VALUE"""),"RCF-76")</f>
        <v>RCF-76</v>
      </c>
      <c r="K29" s="19">
        <f ca="1">COUNTIFS('ARC - Test Cases'!A15:A1604,J29,'ARC - Test Cases'!C15:C1604,"&lt;&gt;"&amp;"")</f>
        <v>31</v>
      </c>
      <c r="L29" s="15">
        <f ca="1">COUNTIFS('ARC - Test Cases'!A15:A1604,J29,'ARC - Test Cases'!C15:C1604,"&lt;&gt;"&amp;"",'ARC - Test Cases'!I15:I1604,"PASS")</f>
        <v>29</v>
      </c>
      <c r="M29" s="16">
        <f ca="1">COUNTIFS('ARC - Test Cases'!A15:A1604,J29,'ARC - Test Cases'!C15:C1604,"&lt;&gt;"&amp;"",'ARC - Test Cases'!I15:I1604,"FAIL")</f>
        <v>2</v>
      </c>
      <c r="N29" s="17">
        <f ca="1">COUNTIFS('ARC - Test Cases'!A15:A1604,J29,'ARC - Test Cases'!C15:C1604,"&lt;&gt;"&amp;"",'ARC - Test Cases'!I15:I1604,"N/A")</f>
        <v>0</v>
      </c>
      <c r="P29" s="24"/>
      <c r="Q29" s="24"/>
      <c r="R29" s="11" t="s">
        <v>49</v>
      </c>
      <c r="S29" s="24"/>
      <c r="T29" s="24"/>
    </row>
    <row r="30" spans="1:20" ht="14.25" customHeight="1">
      <c r="B30" s="36"/>
      <c r="C30" s="36"/>
      <c r="D30" s="36"/>
      <c r="E30" s="36"/>
      <c r="F30" s="36"/>
      <c r="G30" s="36"/>
      <c r="J30" s="44" t="str">
        <f ca="1">IFERROR(__xludf.DUMMYFUNCTION("""COMPUTED_VALUE"""),"RCF-519")</f>
        <v>RCF-519</v>
      </c>
      <c r="K30" s="19">
        <f ca="1">COUNTIFS('ARC - Test Cases'!A16:A1605,J30,'ARC - Test Cases'!C16:C1605,"&lt;&gt;"&amp;"")</f>
        <v>69</v>
      </c>
      <c r="L30" s="15">
        <f ca="1">COUNTIFS('ARC - Test Cases'!A16:A1605,J30,'ARC - Test Cases'!C16:C1605,"&lt;&gt;"&amp;"",'ARC - Test Cases'!I16:I1605,"PASS")</f>
        <v>67</v>
      </c>
      <c r="M30" s="16">
        <f ca="1">COUNTIFS('ARC - Test Cases'!A16:A1605,J30,'ARC - Test Cases'!C16:C1605,"&lt;&gt;"&amp;"",'ARC - Test Cases'!I16:I1605,"FAIL")</f>
        <v>2</v>
      </c>
      <c r="N30" s="17">
        <f ca="1">COUNTIFS('ARC - Test Cases'!A16:A1605,J30,'ARC - Test Cases'!C16:C1605,"&lt;&gt;"&amp;"",'ARC - Test Cases'!I16:I1605,"N/A")</f>
        <v>0</v>
      </c>
      <c r="P30" s="24"/>
      <c r="Q30" s="24"/>
      <c r="R30" s="11" t="s">
        <v>50</v>
      </c>
      <c r="S30" s="24"/>
      <c r="T30" s="24"/>
    </row>
    <row r="31" spans="1:20" ht="14.25" customHeight="1">
      <c r="B31" s="36"/>
      <c r="C31" s="36"/>
      <c r="D31" s="36"/>
      <c r="E31" s="36"/>
      <c r="F31" s="36"/>
      <c r="G31" s="36"/>
      <c r="J31" s="44" t="str">
        <f ca="1">IFERROR(__xludf.DUMMYFUNCTION("""COMPUTED_VALUE"""),"RCF-900")</f>
        <v>RCF-900</v>
      </c>
      <c r="K31" s="19">
        <f ca="1">COUNTIFS('ARC - Test Cases'!A17:A1606,J31,'ARC - Test Cases'!C17:C1606,"&lt;&gt;"&amp;"")</f>
        <v>24</v>
      </c>
      <c r="L31" s="15">
        <f ca="1">COUNTIFS('ARC - Test Cases'!A17:A1606,J31,'ARC - Test Cases'!C17:C1606,"&lt;&gt;"&amp;"",'ARC - Test Cases'!I17:I1606,"PASS")</f>
        <v>20</v>
      </c>
      <c r="M31" s="16">
        <f ca="1">COUNTIFS('ARC - Test Cases'!A17:A1606,J31,'ARC - Test Cases'!C17:C1606,"&lt;&gt;"&amp;"",'ARC - Test Cases'!I17:I1606,"FAIL")</f>
        <v>4</v>
      </c>
      <c r="N31" s="17">
        <f ca="1">COUNTIFS('ARC - Test Cases'!A17:A1606,J31,'ARC - Test Cases'!C17:C1606,"&lt;&gt;"&amp;"",'ARC - Test Cases'!I17:I1606,"N/A")</f>
        <v>0</v>
      </c>
      <c r="P31" s="24"/>
      <c r="Q31" s="24"/>
      <c r="R31" s="11" t="s">
        <v>51</v>
      </c>
      <c r="S31" s="24"/>
      <c r="T31" s="24"/>
    </row>
    <row r="32" spans="1:20" ht="14.25" customHeight="1">
      <c r="J32" s="44" t="str">
        <f ca="1">IFERROR(__xludf.DUMMYFUNCTION("""COMPUTED_VALUE"""),"MOSIP-35378")</f>
        <v>MOSIP-35378</v>
      </c>
      <c r="K32" s="19">
        <f ca="1">COUNTIFS('ARC - Test Cases'!A18:A1607,J32,'ARC - Test Cases'!C18:C1607,"&lt;&gt;"&amp;"")</f>
        <v>6</v>
      </c>
      <c r="L32" s="15">
        <f ca="1">COUNTIFS('ARC - Test Cases'!A18:A1607,J32,'ARC - Test Cases'!C18:C1607,"&lt;&gt;"&amp;"",'ARC - Test Cases'!I18:I1607,"PASS")</f>
        <v>2</v>
      </c>
      <c r="M32" s="16">
        <f ca="1">COUNTIFS('ARC - Test Cases'!A18:A1607,J32,'ARC - Test Cases'!C18:C1607,"&lt;&gt;"&amp;"",'ARC - Test Cases'!I18:I1607,"FAIL")</f>
        <v>4</v>
      </c>
      <c r="N32" s="17">
        <f ca="1">COUNTIFS('ARC - Test Cases'!A18:A1607,J32,'ARC - Test Cases'!C18:C1607,"&lt;&gt;"&amp;"",'ARC - Test Cases'!I18:I1607,"N/A")</f>
        <v>0</v>
      </c>
      <c r="P32" s="24"/>
      <c r="Q32" s="24"/>
      <c r="R32" s="11" t="s">
        <v>52</v>
      </c>
      <c r="S32" s="24"/>
      <c r="T32" s="24"/>
    </row>
    <row r="33" spans="10:20" ht="14.25" customHeight="1">
      <c r="J33" s="44" t="str">
        <f ca="1">IFERROR(__xludf.DUMMYFUNCTION("""COMPUTED_VALUE"""),"RCF-456")</f>
        <v>RCF-456</v>
      </c>
      <c r="K33" s="19">
        <f ca="1">COUNTIFS('ARC - Test Cases'!A19:A1608,J33,'ARC - Test Cases'!C19:C1608,"&lt;&gt;"&amp;"")</f>
        <v>27</v>
      </c>
      <c r="L33" s="15">
        <f ca="1">COUNTIFS('ARC - Test Cases'!A19:A1608,J33,'ARC - Test Cases'!C19:C1608,"&lt;&gt;"&amp;"",'ARC - Test Cases'!I19:I1608,"PASS")</f>
        <v>25</v>
      </c>
      <c r="M33" s="16">
        <f ca="1">COUNTIFS('ARC - Test Cases'!A19:A1608,J33,'ARC - Test Cases'!C19:C1608,"&lt;&gt;"&amp;"",'ARC - Test Cases'!I19:I1608,"FAIL")</f>
        <v>2</v>
      </c>
      <c r="N33" s="17">
        <f ca="1">COUNTIFS('ARC - Test Cases'!A19:A1608,J33,'ARC - Test Cases'!C19:C1608,"&lt;&gt;"&amp;"",'ARC - Test Cases'!I19:I1608,"N/A")</f>
        <v>0</v>
      </c>
      <c r="P33" s="24"/>
      <c r="Q33" s="24"/>
      <c r="R33" s="11" t="s">
        <v>53</v>
      </c>
      <c r="S33" s="24"/>
      <c r="T33" s="24"/>
    </row>
    <row r="34" spans="10:20" ht="14.25" customHeight="1">
      <c r="J34" s="44" t="str">
        <f ca="1">IFERROR(__xludf.DUMMYFUNCTION("""COMPUTED_VALUE"""),"RCF-351")</f>
        <v>RCF-351</v>
      </c>
      <c r="K34" s="19">
        <f ca="1">COUNTIFS('ARC - Test Cases'!A20:A1609,J34,'ARC - Test Cases'!C20:C1609,"&lt;&gt;"&amp;"")</f>
        <v>9</v>
      </c>
      <c r="L34" s="15">
        <f ca="1">COUNTIFS('ARC - Test Cases'!A20:A1609,J34,'ARC - Test Cases'!C20:C1609,"&lt;&gt;"&amp;"",'ARC - Test Cases'!I20:I1609,"PASS")</f>
        <v>9</v>
      </c>
      <c r="M34" s="16">
        <f ca="1">COUNTIFS('ARC - Test Cases'!A20:A1609,J34,'ARC - Test Cases'!C20:C1609,"&lt;&gt;"&amp;"",'ARC - Test Cases'!I20:I1609,"FAIL")</f>
        <v>0</v>
      </c>
      <c r="N34" s="17">
        <f ca="1">COUNTIFS('ARC - Test Cases'!A20:A1609,J34,'ARC - Test Cases'!C20:C1609,"&lt;&gt;"&amp;"",'ARC - Test Cases'!I20:I1609,"N/A")</f>
        <v>0</v>
      </c>
      <c r="P34" s="24"/>
      <c r="Q34" s="24"/>
      <c r="R34" s="11" t="s">
        <v>54</v>
      </c>
      <c r="S34" s="24"/>
      <c r="T34" s="24"/>
    </row>
    <row r="35" spans="10:20" ht="14.25" customHeight="1">
      <c r="J35" s="44" t="str">
        <f ca="1">IFERROR(__xludf.DUMMYFUNCTION("""COMPUTED_VALUE"""),"RCF-457")</f>
        <v>RCF-457</v>
      </c>
      <c r="K35" s="19">
        <f ca="1">COUNTIFS('ARC - Test Cases'!A21:A1610,J35,'ARC - Test Cases'!C21:C1610,"&lt;&gt;"&amp;"")</f>
        <v>12</v>
      </c>
      <c r="L35" s="15">
        <f ca="1">COUNTIFS('ARC - Test Cases'!A21:A1610,J35,'ARC - Test Cases'!C21:C1610,"&lt;&gt;"&amp;"",'ARC - Test Cases'!I21:I1610,"PASS")</f>
        <v>12</v>
      </c>
      <c r="M35" s="16">
        <f ca="1">COUNTIFS('ARC - Test Cases'!A21:A1610,J35,'ARC - Test Cases'!C21:C1610,"&lt;&gt;"&amp;"",'ARC - Test Cases'!I21:I1610,"FAIL")</f>
        <v>0</v>
      </c>
      <c r="N35" s="17">
        <f ca="1">COUNTIFS('ARC - Test Cases'!A21:A1610,J35,'ARC - Test Cases'!C21:C1610,"&lt;&gt;"&amp;"",'ARC - Test Cases'!I21:I1610,"N/A")</f>
        <v>0</v>
      </c>
      <c r="P35" s="24"/>
      <c r="Q35" s="24"/>
      <c r="R35" s="11" t="s">
        <v>55</v>
      </c>
      <c r="S35" s="24"/>
      <c r="T35" s="24"/>
    </row>
    <row r="36" spans="10:20" ht="14.25" customHeight="1">
      <c r="J36" s="44" t="str">
        <f ca="1">IFERROR(__xludf.DUMMYFUNCTION("""COMPUTED_VALUE"""),"RCF-69")</f>
        <v>RCF-69</v>
      </c>
      <c r="K36" s="19">
        <f ca="1">COUNTIFS('ARC - Test Cases'!A22:A1611,J36,'ARC - Test Cases'!C22:C1611,"&lt;&gt;"&amp;"")</f>
        <v>13</v>
      </c>
      <c r="L36" s="15">
        <f ca="1">COUNTIFS('ARC - Test Cases'!A22:A1611,J36,'ARC - Test Cases'!C22:C1611,"&lt;&gt;"&amp;"",'ARC - Test Cases'!I22:I1611,"PASS")</f>
        <v>13</v>
      </c>
      <c r="M36" s="16">
        <f ca="1">COUNTIFS('ARC - Test Cases'!A22:A1611,J36,'ARC - Test Cases'!C22:C1611,"&lt;&gt;"&amp;"",'ARC - Test Cases'!I22:I1611,"FAIL")</f>
        <v>0</v>
      </c>
      <c r="N36" s="17">
        <f ca="1">COUNTIFS('ARC - Test Cases'!A22:A1611,J36,'ARC - Test Cases'!C22:C1611,"&lt;&gt;"&amp;"",'ARC - Test Cases'!I22:I1611,"N/A")</f>
        <v>0</v>
      </c>
      <c r="P36" s="24"/>
      <c r="Q36" s="24"/>
      <c r="R36" s="11" t="s">
        <v>56</v>
      </c>
      <c r="S36" s="24"/>
      <c r="T36" s="24"/>
    </row>
    <row r="37" spans="10:20" ht="14.25" customHeight="1">
      <c r="J37" s="45" t="str">
        <f ca="1">IFERROR(__xludf.DUMMYFUNCTION("""COMPUTED_VALUE"""),"RCF-698")</f>
        <v>RCF-698</v>
      </c>
      <c r="K37" s="19">
        <f ca="1">COUNTIFS('ARC - Test Cases'!A23:A1612,J37,'ARC - Test Cases'!C23:C1612,"&lt;&gt;"&amp;"")</f>
        <v>27</v>
      </c>
      <c r="L37" s="15">
        <f ca="1">COUNTIFS('ARC - Test Cases'!A23:A1612,J37,'ARC - Test Cases'!C23:C1612,"&lt;&gt;"&amp;"",'ARC - Test Cases'!I23:I1612,"PASS")</f>
        <v>26</v>
      </c>
      <c r="M37" s="16">
        <f ca="1">COUNTIFS('ARC - Test Cases'!A23:A1612,J37,'ARC - Test Cases'!C23:C1612,"&lt;&gt;"&amp;"",'ARC - Test Cases'!I23:I1612,"FAIL")</f>
        <v>1</v>
      </c>
      <c r="N37" s="17">
        <f ca="1">COUNTIFS('ARC - Test Cases'!A23:A1612,J37,'ARC - Test Cases'!C23:C1612,"&lt;&gt;"&amp;"",'ARC - Test Cases'!I23:I1612,"N/A")</f>
        <v>0</v>
      </c>
      <c r="P37" s="24"/>
      <c r="Q37" s="24"/>
      <c r="R37" s="11" t="s">
        <v>57</v>
      </c>
      <c r="S37" s="24"/>
      <c r="T37" s="24"/>
    </row>
    <row r="38" spans="10:20" ht="14.25" customHeight="1">
      <c r="J38" s="44" t="str">
        <f ca="1">IFERROR(__xludf.DUMMYFUNCTION("""COMPUTED_VALUE"""),"RCF-84")</f>
        <v>RCF-84</v>
      </c>
      <c r="K38" s="19">
        <f ca="1">COUNTIFS('ARC - Test Cases'!A24:A1613,J38,'ARC - Test Cases'!C24:C1613,"&lt;&gt;"&amp;"")</f>
        <v>14</v>
      </c>
      <c r="L38" s="15">
        <f ca="1">COUNTIFS('ARC - Test Cases'!A24:A1613,J38,'ARC - Test Cases'!C24:C1613,"&lt;&gt;"&amp;"",'ARC - Test Cases'!I24:I1613,"PASS")</f>
        <v>14</v>
      </c>
      <c r="M38" s="16">
        <f ca="1">COUNTIFS('ARC - Test Cases'!A24:A1613,J38,'ARC - Test Cases'!C24:C1613,"&lt;&gt;"&amp;"",'ARC - Test Cases'!I24:I1613,"FAIL")</f>
        <v>0</v>
      </c>
      <c r="N38" s="17">
        <f ca="1">COUNTIFS('ARC - Test Cases'!A24:A1613,J38,'ARC - Test Cases'!C24:C1613,"&lt;&gt;"&amp;"",'ARC - Test Cases'!I24:I1613,"N/A")</f>
        <v>0</v>
      </c>
      <c r="P38" s="24"/>
      <c r="Q38" s="24"/>
      <c r="R38" s="11" t="s">
        <v>58</v>
      </c>
      <c r="S38" s="24"/>
      <c r="T38" s="24"/>
    </row>
    <row r="39" spans="10:20" ht="14.25" customHeight="1">
      <c r="P39" s="24"/>
      <c r="Q39" s="24"/>
      <c r="R39" s="11" t="s">
        <v>59</v>
      </c>
      <c r="S39" s="24"/>
      <c r="T39" s="24"/>
    </row>
    <row r="40" spans="10:20" ht="14.25" customHeight="1">
      <c r="P40" s="24"/>
      <c r="Q40" s="24"/>
      <c r="R40" s="11" t="s">
        <v>60</v>
      </c>
      <c r="S40" s="24"/>
      <c r="T40" s="24"/>
    </row>
    <row r="41" spans="10:20" ht="14.25" customHeight="1">
      <c r="P41" s="24"/>
      <c r="Q41" s="24"/>
      <c r="R41" s="11" t="s">
        <v>61</v>
      </c>
      <c r="S41" s="24"/>
      <c r="T41" s="24"/>
    </row>
    <row r="42" spans="10:20" ht="14.25" customHeight="1">
      <c r="P42" s="24"/>
      <c r="Q42" s="24"/>
      <c r="R42" s="11" t="s">
        <v>62</v>
      </c>
      <c r="S42" s="24"/>
      <c r="T42" s="24"/>
    </row>
    <row r="43" spans="10:20" ht="14.25" customHeight="1">
      <c r="P43" s="24"/>
      <c r="Q43" s="24"/>
      <c r="R43" s="11" t="s">
        <v>63</v>
      </c>
      <c r="S43" s="24"/>
      <c r="T43" s="24"/>
    </row>
    <row r="44" spans="10:20" ht="14.25" customHeight="1">
      <c r="P44" s="24"/>
      <c r="Q44" s="24"/>
      <c r="R44" s="11" t="s">
        <v>64</v>
      </c>
      <c r="S44" s="24"/>
      <c r="T44" s="24"/>
    </row>
    <row r="45" spans="10:20" ht="14.25" customHeight="1">
      <c r="P45" s="24"/>
      <c r="Q45" s="24"/>
      <c r="R45" s="11" t="s">
        <v>65</v>
      </c>
      <c r="S45" s="24"/>
      <c r="T45" s="24"/>
    </row>
    <row r="46" spans="10:20" ht="14.25" customHeight="1">
      <c r="P46" s="24"/>
      <c r="Q46" s="24"/>
      <c r="R46" s="11" t="s">
        <v>66</v>
      </c>
      <c r="S46" s="24"/>
      <c r="T46" s="24"/>
    </row>
    <row r="47" spans="10:20" ht="14.25" customHeight="1">
      <c r="P47" s="24"/>
      <c r="Q47" s="24"/>
      <c r="R47" s="11" t="s">
        <v>67</v>
      </c>
      <c r="S47" s="24"/>
      <c r="T47" s="24"/>
    </row>
    <row r="48" spans="10:20" ht="14.25" customHeight="1">
      <c r="P48" s="24"/>
      <c r="Q48" s="24"/>
      <c r="R48" s="11" t="s">
        <v>68</v>
      </c>
      <c r="S48" s="24"/>
      <c r="T48" s="24"/>
    </row>
    <row r="49" spans="16:20" ht="14.25" customHeight="1">
      <c r="P49" s="24"/>
      <c r="Q49" s="24"/>
      <c r="R49" s="11" t="s">
        <v>69</v>
      </c>
      <c r="S49" s="24"/>
      <c r="T49" s="24"/>
    </row>
    <row r="50" spans="16:20" ht="14.25" customHeight="1">
      <c r="P50" s="24"/>
      <c r="Q50" s="24"/>
      <c r="R50" s="11" t="s">
        <v>70</v>
      </c>
      <c r="S50" s="24"/>
      <c r="T50" s="24"/>
    </row>
    <row r="51" spans="16:20" ht="14.25" customHeight="1">
      <c r="P51" s="24"/>
      <c r="Q51" s="24"/>
      <c r="R51" s="11" t="s">
        <v>71</v>
      </c>
      <c r="S51" s="24"/>
      <c r="T51" s="24"/>
    </row>
    <row r="52" spans="16:20" ht="14.25" customHeight="1">
      <c r="P52" s="24"/>
      <c r="Q52" s="24"/>
      <c r="R52" s="11" t="s">
        <v>72</v>
      </c>
      <c r="S52" s="24"/>
      <c r="T52" s="24"/>
    </row>
    <row r="53" spans="16:20" ht="14.25" customHeight="1">
      <c r="P53" s="24"/>
      <c r="Q53" s="24"/>
      <c r="R53" s="11" t="s">
        <v>73</v>
      </c>
      <c r="S53" s="24"/>
      <c r="T53" s="24"/>
    </row>
    <row r="54" spans="16:20" ht="14.25" customHeight="1">
      <c r="P54" s="24"/>
      <c r="Q54" s="24"/>
      <c r="R54" s="11" t="s">
        <v>74</v>
      </c>
      <c r="S54" s="24"/>
      <c r="T54" s="24"/>
    </row>
    <row r="55" spans="16:20" ht="14.25" customHeight="1">
      <c r="P55" s="24"/>
      <c r="Q55" s="24"/>
      <c r="R55" s="11" t="s">
        <v>75</v>
      </c>
      <c r="S55" s="24"/>
      <c r="T55" s="24"/>
    </row>
    <row r="56" spans="16:20" ht="14.25" customHeight="1">
      <c r="P56" s="24"/>
      <c r="Q56" s="24"/>
      <c r="R56" s="11" t="s">
        <v>76</v>
      </c>
      <c r="S56" s="24"/>
      <c r="T56" s="24"/>
    </row>
    <row r="57" spans="16:20" ht="14.25" customHeight="1">
      <c r="P57" s="24"/>
      <c r="Q57" s="24"/>
      <c r="R57" s="11" t="s">
        <v>77</v>
      </c>
      <c r="S57" s="24"/>
      <c r="T57" s="24"/>
    </row>
    <row r="58" spans="16:20" ht="14.25" customHeight="1">
      <c r="P58" s="24"/>
      <c r="Q58" s="24"/>
      <c r="R58" s="11" t="s">
        <v>78</v>
      </c>
      <c r="S58" s="24"/>
      <c r="T58" s="24"/>
    </row>
    <row r="59" spans="16:20" ht="14.25" customHeight="1">
      <c r="P59" s="24"/>
      <c r="Q59" s="24"/>
      <c r="R59" s="11" t="s">
        <v>79</v>
      </c>
      <c r="S59" s="24"/>
      <c r="T59" s="24"/>
    </row>
    <row r="60" spans="16:20" ht="14.25" customHeight="1">
      <c r="P60" s="24"/>
      <c r="Q60" s="24"/>
      <c r="R60" s="11" t="s">
        <v>80</v>
      </c>
      <c r="S60" s="24"/>
      <c r="T60" s="24"/>
    </row>
    <row r="61" spans="16:20" ht="14.25" customHeight="1">
      <c r="P61" s="24"/>
      <c r="Q61" s="24"/>
      <c r="R61" s="11" t="s">
        <v>81</v>
      </c>
      <c r="S61" s="24"/>
      <c r="T61" s="24"/>
    </row>
    <row r="62" spans="16:20" ht="14.25" customHeight="1">
      <c r="P62" s="24"/>
      <c r="Q62" s="24"/>
      <c r="R62" s="11" t="s">
        <v>82</v>
      </c>
      <c r="S62" s="24"/>
      <c r="T62" s="24"/>
    </row>
    <row r="63" spans="16:20" ht="14.25" customHeight="1">
      <c r="P63" s="24"/>
      <c r="Q63" s="24"/>
      <c r="R63" s="11" t="s">
        <v>83</v>
      </c>
      <c r="S63" s="24"/>
      <c r="T63" s="24"/>
    </row>
    <row r="64" spans="16:20" ht="14.25" customHeight="1">
      <c r="P64" s="24"/>
      <c r="Q64" s="24"/>
      <c r="R64" s="11" t="s">
        <v>84</v>
      </c>
      <c r="S64" s="24"/>
      <c r="T64" s="24"/>
    </row>
    <row r="65" spans="16:20" ht="14.25" customHeight="1">
      <c r="P65" s="24"/>
      <c r="Q65" s="24"/>
      <c r="R65" s="11" t="s">
        <v>85</v>
      </c>
      <c r="S65" s="24"/>
      <c r="T65" s="24"/>
    </row>
    <row r="66" spans="16:20" ht="14.25" customHeight="1">
      <c r="P66" s="24"/>
      <c r="Q66" s="24"/>
      <c r="R66" s="11" t="s">
        <v>86</v>
      </c>
      <c r="S66" s="24"/>
      <c r="T66" s="24"/>
    </row>
    <row r="67" spans="16:20" ht="14.25" customHeight="1">
      <c r="P67" s="24"/>
      <c r="Q67" s="24"/>
      <c r="R67" s="11" t="s">
        <v>87</v>
      </c>
      <c r="S67" s="24"/>
      <c r="T67" s="24"/>
    </row>
    <row r="68" spans="16:20" ht="14.25" customHeight="1">
      <c r="P68" s="24"/>
      <c r="Q68" s="24"/>
      <c r="R68" s="11" t="s">
        <v>88</v>
      </c>
      <c r="S68" s="24"/>
      <c r="T68" s="24"/>
    </row>
    <row r="69" spans="16:20" ht="14.25" customHeight="1">
      <c r="P69" s="24"/>
      <c r="Q69" s="24"/>
      <c r="R69" s="11" t="s">
        <v>89</v>
      </c>
      <c r="S69" s="24"/>
      <c r="T69" s="24"/>
    </row>
    <row r="70" spans="16:20" ht="14.25" customHeight="1">
      <c r="P70" s="24"/>
      <c r="Q70" s="24"/>
      <c r="R70" s="11" t="s">
        <v>90</v>
      </c>
      <c r="S70" s="24"/>
      <c r="T70" s="24"/>
    </row>
    <row r="71" spans="16:20" ht="14.25" customHeight="1">
      <c r="P71" s="24"/>
      <c r="Q71" s="24"/>
      <c r="R71" s="11" t="s">
        <v>91</v>
      </c>
      <c r="S71" s="24"/>
      <c r="T71" s="24"/>
    </row>
    <row r="72" spans="16:20" ht="14.25" customHeight="1">
      <c r="P72" s="24"/>
      <c r="Q72" s="24"/>
      <c r="R72" s="11" t="s">
        <v>92</v>
      </c>
      <c r="S72" s="24"/>
      <c r="T72" s="24"/>
    </row>
    <row r="73" spans="16:20" ht="14.25" customHeight="1">
      <c r="P73" s="24"/>
      <c r="Q73" s="24"/>
      <c r="R73" s="11" t="s">
        <v>93</v>
      </c>
      <c r="S73" s="24"/>
      <c r="T73" s="24"/>
    </row>
    <row r="74" spans="16:20" ht="14.25" customHeight="1">
      <c r="P74" s="24"/>
      <c r="Q74" s="24"/>
      <c r="R74" s="11" t="s">
        <v>94</v>
      </c>
      <c r="S74" s="24"/>
      <c r="T74" s="24"/>
    </row>
    <row r="75" spans="16:20" ht="14.25" customHeight="1">
      <c r="P75" s="24"/>
      <c r="Q75" s="24"/>
      <c r="R75" s="11" t="s">
        <v>95</v>
      </c>
      <c r="S75" s="24"/>
      <c r="T75" s="24"/>
    </row>
    <row r="76" spans="16:20" ht="14.25" customHeight="1">
      <c r="P76" s="24"/>
      <c r="Q76" s="24"/>
      <c r="R76" s="11" t="s">
        <v>96</v>
      </c>
      <c r="S76" s="24"/>
      <c r="T76" s="24"/>
    </row>
    <row r="77" spans="16:20" ht="14.25" customHeight="1">
      <c r="P77" s="24"/>
      <c r="Q77" s="24"/>
      <c r="R77" s="11" t="s">
        <v>97</v>
      </c>
      <c r="S77" s="24"/>
      <c r="T77" s="24"/>
    </row>
    <row r="78" spans="16:20" ht="14.25" customHeight="1">
      <c r="P78" s="24"/>
      <c r="Q78" s="24"/>
      <c r="R78" s="11" t="s">
        <v>98</v>
      </c>
      <c r="S78" s="24"/>
      <c r="T78" s="24"/>
    </row>
    <row r="79" spans="16:20" ht="14.25" customHeight="1">
      <c r="P79" s="24"/>
      <c r="Q79" s="24"/>
      <c r="R79" s="11" t="s">
        <v>99</v>
      </c>
      <c r="S79" s="24"/>
      <c r="T79" s="24"/>
    </row>
    <row r="80" spans="16:20" ht="14.25" customHeight="1">
      <c r="P80" s="24"/>
      <c r="Q80" s="24"/>
      <c r="R80" s="11" t="s">
        <v>100</v>
      </c>
      <c r="S80" s="24"/>
      <c r="T80" s="24"/>
    </row>
    <row r="81" spans="16:20" ht="14.25" customHeight="1">
      <c r="P81" s="24"/>
      <c r="Q81" s="24"/>
      <c r="R81" s="11" t="s">
        <v>101</v>
      </c>
      <c r="S81" s="24"/>
      <c r="T81" s="24"/>
    </row>
    <row r="82" spans="16:20" ht="14.25" customHeight="1">
      <c r="P82" s="24"/>
      <c r="Q82" s="24"/>
      <c r="R82" s="11" t="s">
        <v>102</v>
      </c>
      <c r="S82" s="24"/>
      <c r="T82" s="24"/>
    </row>
    <row r="83" spans="16:20" ht="14.25" customHeight="1">
      <c r="P83" s="24"/>
      <c r="Q83" s="24"/>
      <c r="R83" s="11" t="s">
        <v>103</v>
      </c>
      <c r="S83" s="24"/>
      <c r="T83" s="24"/>
    </row>
    <row r="84" spans="16:20" ht="14.25" customHeight="1">
      <c r="P84" s="24"/>
      <c r="Q84" s="24"/>
      <c r="R84" s="11" t="s">
        <v>104</v>
      </c>
      <c r="S84" s="24"/>
      <c r="T84" s="24"/>
    </row>
    <row r="85" spans="16:20" ht="14.25" customHeight="1">
      <c r="P85" s="24"/>
      <c r="Q85" s="24"/>
      <c r="R85" s="11" t="s">
        <v>105</v>
      </c>
      <c r="S85" s="24"/>
      <c r="T85" s="24"/>
    </row>
    <row r="86" spans="16:20" ht="14.25" customHeight="1">
      <c r="P86" s="24"/>
      <c r="Q86" s="24"/>
      <c r="R86" s="11" t="s">
        <v>106</v>
      </c>
      <c r="S86" s="24"/>
      <c r="T86" s="24"/>
    </row>
    <row r="87" spans="16:20" ht="14.25" customHeight="1">
      <c r="P87" s="24"/>
      <c r="Q87" s="24"/>
      <c r="R87" s="11" t="s">
        <v>107</v>
      </c>
      <c r="S87" s="24"/>
      <c r="T87" s="24"/>
    </row>
    <row r="88" spans="16:20" ht="14.25" customHeight="1">
      <c r="P88" s="24"/>
      <c r="Q88" s="24"/>
      <c r="R88" s="11" t="s">
        <v>108</v>
      </c>
      <c r="S88" s="24"/>
      <c r="T88" s="24"/>
    </row>
    <row r="89" spans="16:20" ht="14.25" customHeight="1">
      <c r="P89" s="24"/>
      <c r="Q89" s="24"/>
      <c r="R89" s="11" t="s">
        <v>109</v>
      </c>
      <c r="S89" s="24"/>
      <c r="T89" s="24"/>
    </row>
    <row r="90" spans="16:20" ht="14.25" customHeight="1">
      <c r="P90" s="24"/>
      <c r="Q90" s="24"/>
      <c r="R90" s="11" t="s">
        <v>110</v>
      </c>
      <c r="S90" s="24"/>
      <c r="T90" s="24"/>
    </row>
    <row r="91" spans="16:20" ht="14.25" customHeight="1">
      <c r="P91" s="24"/>
      <c r="Q91" s="24"/>
      <c r="R91" s="11" t="s">
        <v>111</v>
      </c>
      <c r="S91" s="24"/>
      <c r="T91" s="24"/>
    </row>
    <row r="92" spans="16:20" ht="14.25" customHeight="1">
      <c r="P92" s="24"/>
      <c r="Q92" s="24"/>
      <c r="R92" s="11" t="s">
        <v>112</v>
      </c>
      <c r="S92" s="24"/>
      <c r="T92" s="24"/>
    </row>
    <row r="93" spans="16:20" ht="14.25" customHeight="1">
      <c r="P93" s="24"/>
      <c r="Q93" s="24"/>
      <c r="R93" s="11" t="s">
        <v>113</v>
      </c>
      <c r="S93" s="24"/>
      <c r="T93" s="24"/>
    </row>
    <row r="94" spans="16:20" ht="14.25" customHeight="1">
      <c r="P94" s="24"/>
      <c r="Q94" s="24"/>
      <c r="R94" s="11" t="s">
        <v>114</v>
      </c>
      <c r="S94" s="24"/>
      <c r="T94" s="24"/>
    </row>
    <row r="95" spans="16:20" ht="14.25" customHeight="1">
      <c r="P95" s="24"/>
      <c r="Q95" s="24"/>
      <c r="R95" s="24"/>
      <c r="S95" s="24"/>
      <c r="T95" s="24"/>
    </row>
    <row r="96" spans="16:20" ht="14.25" customHeight="1">
      <c r="P96" s="24"/>
      <c r="Q96" s="24"/>
      <c r="R96" s="24"/>
      <c r="S96" s="24"/>
      <c r="T96" s="24"/>
    </row>
    <row r="97" spans="16:20" ht="14.25" customHeight="1">
      <c r="P97" s="24"/>
      <c r="Q97" s="24"/>
      <c r="R97" s="24"/>
      <c r="S97" s="24"/>
      <c r="T97" s="24"/>
    </row>
    <row r="98" spans="16:20" ht="14.25" customHeight="1">
      <c r="P98" s="24"/>
      <c r="Q98" s="24"/>
      <c r="R98" s="24"/>
      <c r="S98" s="24"/>
      <c r="T98" s="24"/>
    </row>
    <row r="99" spans="16:20" ht="14.25" customHeight="1">
      <c r="P99" s="24"/>
      <c r="Q99" s="24"/>
      <c r="R99" s="24"/>
      <c r="S99" s="24"/>
      <c r="T99" s="24"/>
    </row>
    <row r="100" spans="16:20" ht="14.25" customHeight="1">
      <c r="P100" s="24"/>
      <c r="Q100" s="24"/>
      <c r="R100" s="24"/>
      <c r="S100" s="24"/>
      <c r="T100" s="24"/>
    </row>
    <row r="101" spans="16:20" ht="14.25" customHeight="1">
      <c r="R101" s="24"/>
    </row>
    <row r="102" spans="16:20" ht="14.25" customHeight="1">
      <c r="R102" s="24"/>
    </row>
    <row r="103" spans="16:20" ht="14.25" customHeight="1">
      <c r="R103" s="24"/>
    </row>
    <row r="104" spans="16:20" ht="14.25" customHeight="1">
      <c r="R104" s="24"/>
    </row>
    <row r="105" spans="16:20" ht="14.25" customHeight="1">
      <c r="R105" s="24"/>
    </row>
    <row r="106" spans="16:20" ht="14.25" customHeight="1">
      <c r="R106" s="24"/>
    </row>
    <row r="107" spans="16:20" ht="14.25" customHeight="1">
      <c r="R107" s="24"/>
    </row>
    <row r="108" spans="16:20" ht="14.25" customHeight="1">
      <c r="R108" s="24"/>
    </row>
    <row r="109" spans="16:20" ht="14.25" customHeight="1">
      <c r="R109" s="24"/>
    </row>
    <row r="110" spans="16:20" ht="14.25" customHeight="1">
      <c r="R110" s="24"/>
    </row>
    <row r="111" spans="16:20" ht="14.25" customHeight="1">
      <c r="R111" s="24"/>
    </row>
    <row r="112" spans="16:20" ht="14.25" customHeight="1">
      <c r="R112" s="24"/>
    </row>
    <row r="113" spans="18:18" ht="14.25" customHeight="1">
      <c r="R113" s="24"/>
    </row>
    <row r="114" spans="18:18" ht="14.25" customHeight="1">
      <c r="R114" s="24"/>
    </row>
    <row r="115" spans="18:18" ht="14.25" customHeight="1">
      <c r="R115" s="24"/>
    </row>
    <row r="116" spans="18:18" ht="14.25" customHeight="1">
      <c r="R116" s="24"/>
    </row>
    <row r="117" spans="18:18" ht="14.25" customHeight="1">
      <c r="R117" s="24"/>
    </row>
    <row r="118" spans="18:18" ht="14.25" customHeight="1">
      <c r="R118" s="24"/>
    </row>
    <row r="119" spans="18:18" ht="14.25" customHeight="1">
      <c r="R119" s="24"/>
    </row>
    <row r="120" spans="18:18" ht="14.25" customHeight="1">
      <c r="R120" s="24"/>
    </row>
    <row r="121" spans="18:18" ht="14.25" customHeight="1">
      <c r="R121" s="24"/>
    </row>
    <row r="122" spans="18:18" ht="14.25" customHeight="1">
      <c r="R122" s="24"/>
    </row>
    <row r="123" spans="18:18" ht="14.25" customHeight="1">
      <c r="R123" s="24"/>
    </row>
    <row r="124" spans="18:18" ht="14.25" customHeight="1">
      <c r="R124" s="24"/>
    </row>
    <row r="125" spans="18:18" ht="14.25" customHeight="1">
      <c r="R125" s="24"/>
    </row>
    <row r="126" spans="18:18" ht="14.25" customHeight="1">
      <c r="R126" s="24"/>
    </row>
    <row r="127" spans="18:18" ht="14.25" customHeight="1"/>
    <row r="128" spans="18:1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A1:A2"/>
    <mergeCell ref="C1:H1"/>
    <mergeCell ref="J1:N1"/>
    <mergeCell ref="K2:N2"/>
    <mergeCell ref="A9:H9"/>
    <mergeCell ref="A10:H10"/>
    <mergeCell ref="A11:H11"/>
    <mergeCell ref="A14:A15"/>
    <mergeCell ref="A20:H20"/>
    <mergeCell ref="A19:H19"/>
    <mergeCell ref="A18:H18"/>
  </mergeCells>
  <hyperlinks>
    <hyperlink ref="J37" location="null!A1" display="RCF-698" xr:uid="{00000000-0004-0000-0000-000000000000}"/>
  </hyperlinks>
  <pageMargins left="0.7" right="0.7" top="0.75" bottom="0.75" header="0" footer="0"/>
  <pageSetup paperSize="9" orientation="portrai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D1000"/>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ColWidth="12.6640625" defaultRowHeight="15" customHeight="1"/>
  <cols>
    <col min="1" max="1" width="23.21875" customWidth="1"/>
    <col min="2" max="2" width="15" customWidth="1"/>
    <col min="3" max="3" width="22" customWidth="1"/>
    <col min="4" max="4" width="31" customWidth="1"/>
    <col min="5" max="5" width="16.77734375" customWidth="1"/>
    <col min="6" max="6" width="24.109375" customWidth="1"/>
    <col min="7" max="7" width="28.109375" customWidth="1"/>
    <col min="8" max="8" width="10" customWidth="1"/>
    <col min="9" max="9" width="19.44140625" customWidth="1"/>
    <col min="10" max="11" width="22.109375" customWidth="1"/>
    <col min="16" max="16" width="34.21875" customWidth="1"/>
    <col min="17" max="17" width="20" customWidth="1"/>
    <col min="18" max="18" width="20.109375" customWidth="1"/>
  </cols>
  <sheetData>
    <row r="1" spans="1:30" ht="15.75" customHeight="1">
      <c r="A1" s="204" t="s">
        <v>3399</v>
      </c>
      <c r="B1" s="204" t="s">
        <v>3400</v>
      </c>
      <c r="C1" s="204" t="s">
        <v>3401</v>
      </c>
      <c r="D1" s="204" t="s">
        <v>3402</v>
      </c>
      <c r="E1" s="204" t="s">
        <v>3403</v>
      </c>
      <c r="F1" s="204" t="s">
        <v>3342</v>
      </c>
      <c r="G1" s="204" t="s">
        <v>3404</v>
      </c>
      <c r="H1" s="204"/>
      <c r="I1" s="205" t="s">
        <v>3405</v>
      </c>
      <c r="J1" s="205" t="s">
        <v>3406</v>
      </c>
      <c r="K1" s="205" t="s">
        <v>3407</v>
      </c>
      <c r="L1" s="205"/>
      <c r="M1" s="205"/>
      <c r="N1" s="205"/>
      <c r="O1" s="205"/>
      <c r="P1" s="205"/>
      <c r="Q1" s="205"/>
      <c r="R1" s="205"/>
      <c r="S1" s="205"/>
      <c r="T1" s="205"/>
      <c r="U1" s="205"/>
      <c r="V1" s="205"/>
      <c r="W1" s="205"/>
      <c r="X1" s="205"/>
      <c r="Y1" s="205"/>
      <c r="Z1" s="205"/>
      <c r="AA1" s="205"/>
      <c r="AB1" s="205"/>
      <c r="AC1" s="205"/>
      <c r="AD1" s="205"/>
    </row>
    <row r="2" spans="1:30" ht="15.75" customHeight="1">
      <c r="A2" s="206" t="s">
        <v>3408</v>
      </c>
      <c r="B2" s="206" t="s">
        <v>3409</v>
      </c>
      <c r="C2" s="206" t="s">
        <v>3410</v>
      </c>
      <c r="D2" s="206" t="s">
        <v>3411</v>
      </c>
      <c r="E2" s="206" t="s">
        <v>3412</v>
      </c>
      <c r="F2" s="206"/>
      <c r="G2" s="206" t="s">
        <v>3412</v>
      </c>
      <c r="H2" s="206"/>
      <c r="I2" s="207"/>
      <c r="J2" s="207"/>
      <c r="K2" s="207"/>
      <c r="L2" s="207"/>
      <c r="M2" s="207"/>
      <c r="N2" s="207"/>
      <c r="O2" s="207"/>
      <c r="P2" s="207"/>
      <c r="Q2" s="207"/>
      <c r="R2" s="207"/>
      <c r="S2" s="207"/>
      <c r="T2" s="207"/>
      <c r="U2" s="207"/>
      <c r="V2" s="207"/>
      <c r="W2" s="207"/>
      <c r="X2" s="207"/>
      <c r="Y2" s="207"/>
      <c r="Z2" s="207"/>
      <c r="AA2" s="207"/>
      <c r="AB2" s="207"/>
      <c r="AC2" s="207"/>
      <c r="AD2" s="207"/>
    </row>
    <row r="3" spans="1:30" ht="15.75" customHeight="1">
      <c r="A3" s="206" t="s">
        <v>3408</v>
      </c>
      <c r="B3" s="206" t="s">
        <v>3413</v>
      </c>
      <c r="C3" s="206" t="s">
        <v>3414</v>
      </c>
      <c r="D3" s="206" t="s">
        <v>3415</v>
      </c>
      <c r="E3" s="206" t="s">
        <v>3412</v>
      </c>
      <c r="F3" s="206"/>
      <c r="G3" s="206" t="s">
        <v>3412</v>
      </c>
      <c r="H3" s="206"/>
      <c r="I3" s="207"/>
      <c r="J3" s="207"/>
      <c r="K3" s="207"/>
      <c r="L3" s="207"/>
      <c r="M3" s="207"/>
      <c r="N3" s="207"/>
      <c r="O3" s="207"/>
      <c r="P3" s="207"/>
      <c r="Q3" s="207"/>
      <c r="R3" s="207"/>
      <c r="S3" s="207"/>
      <c r="T3" s="207"/>
      <c r="U3" s="207"/>
      <c r="V3" s="207"/>
      <c r="W3" s="207"/>
      <c r="X3" s="207"/>
      <c r="Y3" s="207"/>
      <c r="Z3" s="207"/>
      <c r="AA3" s="207"/>
      <c r="AB3" s="207"/>
      <c r="AC3" s="207"/>
      <c r="AD3" s="207"/>
    </row>
    <row r="4" spans="1:30" ht="15.75" customHeight="1">
      <c r="A4" s="206" t="s">
        <v>3408</v>
      </c>
      <c r="B4" s="206" t="s">
        <v>3416</v>
      </c>
      <c r="C4" s="206" t="s">
        <v>3417</v>
      </c>
      <c r="D4" s="206" t="s">
        <v>3418</v>
      </c>
      <c r="E4" s="206" t="s">
        <v>9</v>
      </c>
      <c r="F4" s="206"/>
      <c r="G4" s="206" t="s">
        <v>3412</v>
      </c>
      <c r="H4" s="206"/>
      <c r="I4" s="207"/>
      <c r="J4" s="207"/>
      <c r="K4" s="207"/>
      <c r="L4" s="207"/>
      <c r="M4" s="207"/>
      <c r="N4" s="207"/>
      <c r="O4" s="207"/>
      <c r="P4" s="207"/>
      <c r="Q4" s="207"/>
      <c r="R4" s="207"/>
      <c r="S4" s="207"/>
      <c r="T4" s="207"/>
      <c r="U4" s="207"/>
      <c r="V4" s="207"/>
      <c r="W4" s="207"/>
      <c r="X4" s="207"/>
      <c r="Y4" s="207"/>
      <c r="Z4" s="207"/>
      <c r="AA4" s="207"/>
      <c r="AB4" s="207"/>
      <c r="AC4" s="207"/>
      <c r="AD4" s="207"/>
    </row>
    <row r="5" spans="1:30" ht="15.75" customHeight="1">
      <c r="A5" s="206"/>
      <c r="B5" s="206"/>
      <c r="C5" s="206"/>
      <c r="D5" s="206"/>
      <c r="E5" s="206"/>
      <c r="F5" s="206"/>
      <c r="G5" s="206"/>
      <c r="H5" s="206"/>
      <c r="I5" s="207"/>
      <c r="J5" s="207"/>
      <c r="K5" s="207"/>
      <c r="L5" s="207"/>
      <c r="M5" s="207"/>
      <c r="N5" s="207"/>
      <c r="O5" s="207"/>
      <c r="P5" s="207"/>
      <c r="Q5" s="207"/>
      <c r="R5" s="207"/>
      <c r="S5" s="207"/>
      <c r="T5" s="207"/>
      <c r="U5" s="207"/>
      <c r="V5" s="207"/>
      <c r="W5" s="207"/>
      <c r="X5" s="207"/>
      <c r="Y5" s="207"/>
      <c r="Z5" s="207"/>
      <c r="AA5" s="207"/>
      <c r="AB5" s="207"/>
      <c r="AC5" s="207"/>
      <c r="AD5" s="207"/>
    </row>
    <row r="6" spans="1:30" ht="15.75" customHeight="1">
      <c r="A6" s="206" t="s">
        <v>3419</v>
      </c>
      <c r="B6" s="206" t="s">
        <v>3409</v>
      </c>
      <c r="C6" s="206" t="s">
        <v>3420</v>
      </c>
      <c r="D6" s="206" t="s">
        <v>3411</v>
      </c>
      <c r="E6" s="206" t="s">
        <v>3421</v>
      </c>
      <c r="F6" s="206" t="s">
        <v>3422</v>
      </c>
      <c r="G6" s="206" t="s">
        <v>3412</v>
      </c>
      <c r="H6" s="206"/>
      <c r="I6" s="207"/>
      <c r="J6" s="207"/>
      <c r="K6" s="207"/>
      <c r="L6" s="207"/>
      <c r="M6" s="207"/>
      <c r="N6" s="207"/>
      <c r="O6" s="207"/>
      <c r="P6" s="207"/>
      <c r="Q6" s="207"/>
      <c r="R6" s="207"/>
      <c r="S6" s="207"/>
      <c r="T6" s="207"/>
      <c r="U6" s="207"/>
      <c r="V6" s="207"/>
      <c r="W6" s="207"/>
      <c r="X6" s="207"/>
      <c r="Y6" s="207"/>
      <c r="Z6" s="207"/>
      <c r="AA6" s="207"/>
      <c r="AB6" s="207"/>
      <c r="AC6" s="207"/>
      <c r="AD6" s="207"/>
    </row>
    <row r="7" spans="1:30" ht="15.75" customHeight="1">
      <c r="A7" s="206" t="s">
        <v>3419</v>
      </c>
      <c r="B7" s="206" t="s">
        <v>3409</v>
      </c>
      <c r="C7" s="206" t="s">
        <v>3420</v>
      </c>
      <c r="D7" s="206" t="s">
        <v>3415</v>
      </c>
      <c r="E7" s="206" t="s">
        <v>3423</v>
      </c>
      <c r="F7" s="206"/>
      <c r="G7" s="206" t="s">
        <v>3412</v>
      </c>
      <c r="H7" s="206"/>
      <c r="I7" s="207"/>
      <c r="J7" s="207"/>
      <c r="K7" s="207"/>
      <c r="L7" s="207"/>
      <c r="M7" s="207"/>
      <c r="N7" s="207"/>
      <c r="O7" s="207"/>
      <c r="P7" s="207"/>
      <c r="Q7" s="207"/>
      <c r="R7" s="207"/>
      <c r="S7" s="207"/>
      <c r="T7" s="207"/>
      <c r="U7" s="207"/>
      <c r="V7" s="207"/>
      <c r="W7" s="207"/>
      <c r="X7" s="207"/>
      <c r="Y7" s="207"/>
      <c r="Z7" s="207"/>
      <c r="AA7" s="207"/>
      <c r="AB7" s="207"/>
      <c r="AC7" s="207"/>
      <c r="AD7" s="207"/>
    </row>
    <row r="8" spans="1:30" ht="15.75" customHeight="1">
      <c r="A8" s="206" t="s">
        <v>3419</v>
      </c>
      <c r="B8" s="206" t="s">
        <v>3409</v>
      </c>
      <c r="C8" s="206" t="s">
        <v>3420</v>
      </c>
      <c r="D8" s="206" t="s">
        <v>3418</v>
      </c>
      <c r="E8" s="206" t="s">
        <v>3423</v>
      </c>
      <c r="F8" s="206"/>
      <c r="G8" s="206" t="s">
        <v>3412</v>
      </c>
      <c r="H8" s="206"/>
      <c r="I8" s="207"/>
      <c r="J8" s="207"/>
      <c r="K8" s="207"/>
      <c r="L8" s="207"/>
      <c r="M8" s="207"/>
      <c r="N8" s="207"/>
      <c r="O8" s="207"/>
      <c r="P8" s="207"/>
      <c r="Q8" s="207"/>
      <c r="R8" s="207"/>
      <c r="S8" s="207"/>
      <c r="T8" s="207"/>
      <c r="U8" s="207"/>
      <c r="V8" s="207"/>
      <c r="W8" s="207"/>
      <c r="X8" s="207"/>
      <c r="Y8" s="207"/>
      <c r="Z8" s="207"/>
      <c r="AA8" s="207"/>
      <c r="AB8" s="207"/>
      <c r="AC8" s="207"/>
      <c r="AD8" s="207"/>
    </row>
    <row r="9" spans="1:30" ht="15.75" customHeight="1">
      <c r="A9" s="206"/>
      <c r="B9" s="206"/>
      <c r="C9" s="206"/>
      <c r="D9" s="206"/>
      <c r="E9" s="206"/>
      <c r="F9" s="206"/>
      <c r="G9" s="206"/>
      <c r="H9" s="206"/>
      <c r="I9" s="207"/>
      <c r="J9" s="207"/>
      <c r="K9" s="207"/>
      <c r="L9" s="207"/>
      <c r="M9" s="207"/>
      <c r="N9" s="207"/>
      <c r="O9" s="207"/>
      <c r="P9" s="207"/>
      <c r="Q9" s="207"/>
      <c r="R9" s="207"/>
      <c r="S9" s="207"/>
      <c r="T9" s="207"/>
      <c r="U9" s="207"/>
      <c r="V9" s="207"/>
      <c r="W9" s="207"/>
      <c r="X9" s="207"/>
      <c r="Y9" s="207"/>
      <c r="Z9" s="207"/>
      <c r="AA9" s="207"/>
      <c r="AB9" s="207"/>
      <c r="AC9" s="207"/>
      <c r="AD9" s="207"/>
    </row>
    <row r="10" spans="1:30" ht="15.75" customHeight="1">
      <c r="A10" s="206" t="s">
        <v>3424</v>
      </c>
      <c r="B10" s="206" t="s">
        <v>3410</v>
      </c>
      <c r="C10" s="206" t="s">
        <v>3420</v>
      </c>
      <c r="D10" s="206" t="s">
        <v>3411</v>
      </c>
      <c r="E10" s="206" t="s">
        <v>3423</v>
      </c>
      <c r="F10" s="206"/>
      <c r="G10" s="206" t="s">
        <v>3412</v>
      </c>
      <c r="H10" s="206"/>
      <c r="I10" s="207"/>
      <c r="J10" s="207"/>
      <c r="K10" s="207"/>
      <c r="L10" s="207"/>
      <c r="M10" s="207"/>
      <c r="N10" s="207"/>
      <c r="O10" s="207"/>
      <c r="P10" s="207"/>
      <c r="Q10" s="207"/>
      <c r="R10" s="207"/>
      <c r="S10" s="207"/>
      <c r="T10" s="207"/>
      <c r="U10" s="207"/>
      <c r="V10" s="207"/>
      <c r="W10" s="207"/>
      <c r="X10" s="207"/>
      <c r="Y10" s="207"/>
      <c r="Z10" s="207"/>
      <c r="AA10" s="207"/>
      <c r="AB10" s="207"/>
      <c r="AC10" s="207"/>
      <c r="AD10" s="207"/>
    </row>
    <row r="11" spans="1:30" ht="15.75" customHeight="1">
      <c r="A11" s="206" t="s">
        <v>3424</v>
      </c>
      <c r="B11" s="206" t="s">
        <v>3410</v>
      </c>
      <c r="C11" s="206" t="s">
        <v>3420</v>
      </c>
      <c r="D11" s="206" t="s">
        <v>3415</v>
      </c>
      <c r="E11" s="206" t="s">
        <v>3423</v>
      </c>
      <c r="F11" s="206"/>
      <c r="G11" s="206" t="s">
        <v>3412</v>
      </c>
      <c r="H11" s="206"/>
      <c r="I11" s="207"/>
      <c r="J11" s="207"/>
      <c r="K11" s="207"/>
      <c r="L11" s="207"/>
      <c r="M11" s="207"/>
      <c r="N11" s="207"/>
      <c r="O11" s="207"/>
      <c r="P11" s="207"/>
      <c r="Q11" s="207"/>
      <c r="R11" s="207"/>
      <c r="S11" s="207"/>
      <c r="T11" s="207"/>
      <c r="U11" s="207"/>
      <c r="V11" s="207"/>
      <c r="W11" s="207"/>
      <c r="X11" s="207"/>
      <c r="Y11" s="207"/>
      <c r="Z11" s="207"/>
      <c r="AA11" s="207"/>
      <c r="AB11" s="207"/>
      <c r="AC11" s="207"/>
      <c r="AD11" s="207"/>
    </row>
    <row r="12" spans="1:30" ht="15.75" customHeight="1">
      <c r="A12" s="206" t="s">
        <v>3424</v>
      </c>
      <c r="B12" s="206" t="s">
        <v>3410</v>
      </c>
      <c r="C12" s="206" t="s">
        <v>3420</v>
      </c>
      <c r="D12" s="206" t="s">
        <v>3418</v>
      </c>
      <c r="E12" s="206" t="s">
        <v>3423</v>
      </c>
      <c r="F12" s="206"/>
      <c r="G12" s="206" t="s">
        <v>3412</v>
      </c>
      <c r="H12" s="206"/>
      <c r="I12" s="207"/>
      <c r="J12" s="207"/>
      <c r="K12" s="207"/>
      <c r="L12" s="207"/>
      <c r="M12" s="207"/>
      <c r="N12" s="207"/>
      <c r="O12" s="207"/>
      <c r="P12" s="208" t="s">
        <v>3425</v>
      </c>
      <c r="Q12" s="204" t="s">
        <v>3400</v>
      </c>
      <c r="R12" s="204" t="s">
        <v>3401</v>
      </c>
      <c r="S12" s="207"/>
      <c r="T12" s="207"/>
      <c r="U12" s="207"/>
      <c r="V12" s="207"/>
      <c r="W12" s="207"/>
      <c r="X12" s="207"/>
      <c r="Y12" s="207"/>
      <c r="Z12" s="207"/>
      <c r="AA12" s="207"/>
      <c r="AB12" s="207"/>
      <c r="AC12" s="207"/>
      <c r="AD12" s="207"/>
    </row>
    <row r="13" spans="1:30" ht="15.75" customHeight="1">
      <c r="A13" s="206"/>
      <c r="B13" s="206"/>
      <c r="C13" s="206"/>
      <c r="D13" s="206"/>
      <c r="E13" s="206"/>
      <c r="F13" s="206"/>
      <c r="G13" s="206"/>
      <c r="H13" s="206"/>
      <c r="I13" s="207"/>
      <c r="J13" s="207"/>
      <c r="K13" s="207"/>
      <c r="L13" s="207"/>
      <c r="M13" s="207"/>
      <c r="N13" s="207"/>
      <c r="O13" s="207"/>
      <c r="P13" s="206" t="s">
        <v>3408</v>
      </c>
      <c r="Q13" s="206" t="s">
        <v>3409</v>
      </c>
      <c r="R13" s="206" t="s">
        <v>3410</v>
      </c>
      <c r="S13" s="207"/>
      <c r="T13" s="207"/>
      <c r="U13" s="207"/>
      <c r="V13" s="207"/>
      <c r="W13" s="207"/>
      <c r="X13" s="207"/>
      <c r="Y13" s="207"/>
      <c r="Z13" s="207"/>
      <c r="AA13" s="207"/>
      <c r="AB13" s="207"/>
      <c r="AC13" s="207"/>
      <c r="AD13" s="207"/>
    </row>
    <row r="14" spans="1:30" ht="15.75" customHeight="1">
      <c r="A14" s="206" t="s">
        <v>3426</v>
      </c>
      <c r="B14" s="206" t="s">
        <v>3410</v>
      </c>
      <c r="C14" s="206" t="s">
        <v>3427</v>
      </c>
      <c r="D14" s="206" t="s">
        <v>3411</v>
      </c>
      <c r="E14" s="206" t="s">
        <v>9</v>
      </c>
      <c r="F14" s="206"/>
      <c r="G14" s="206" t="s">
        <v>3412</v>
      </c>
      <c r="H14" s="206"/>
      <c r="I14" s="207"/>
      <c r="J14" s="207"/>
      <c r="K14" s="207"/>
      <c r="L14" s="207"/>
      <c r="M14" s="207"/>
      <c r="N14" s="207"/>
      <c r="O14" s="207"/>
      <c r="P14" s="206" t="s">
        <v>3419</v>
      </c>
      <c r="Q14" s="206" t="s">
        <v>3409</v>
      </c>
      <c r="R14" s="206" t="s">
        <v>3420</v>
      </c>
      <c r="S14" s="206"/>
      <c r="T14" s="207"/>
      <c r="U14" s="207"/>
      <c r="V14" s="207"/>
      <c r="W14" s="207"/>
      <c r="X14" s="207"/>
      <c r="Y14" s="207"/>
      <c r="Z14" s="207"/>
      <c r="AA14" s="207"/>
      <c r="AB14" s="207"/>
      <c r="AC14" s="207"/>
      <c r="AD14" s="207"/>
    </row>
    <row r="15" spans="1:30" ht="15.75" customHeight="1">
      <c r="A15" s="206" t="s">
        <v>3428</v>
      </c>
      <c r="B15" s="206" t="s">
        <v>3410</v>
      </c>
      <c r="C15" s="206" t="s">
        <v>3427</v>
      </c>
      <c r="D15" s="206" t="s">
        <v>3415</v>
      </c>
      <c r="E15" s="206" t="s">
        <v>3412</v>
      </c>
      <c r="F15" s="206"/>
      <c r="G15" s="206" t="s">
        <v>3412</v>
      </c>
      <c r="H15" s="206"/>
      <c r="I15" s="207"/>
      <c r="J15" s="207"/>
      <c r="K15" s="207"/>
      <c r="L15" s="207"/>
      <c r="M15" s="207"/>
      <c r="N15" s="207"/>
      <c r="O15" s="207"/>
      <c r="P15" s="206" t="s">
        <v>3424</v>
      </c>
      <c r="Q15" s="206" t="s">
        <v>3410</v>
      </c>
      <c r="R15" s="206" t="s">
        <v>3420</v>
      </c>
      <c r="S15" s="207"/>
      <c r="T15" s="207"/>
      <c r="U15" s="207"/>
      <c r="V15" s="207"/>
      <c r="W15" s="207"/>
      <c r="X15" s="207"/>
      <c r="Y15" s="207"/>
      <c r="Z15" s="207"/>
      <c r="AA15" s="207"/>
      <c r="AB15" s="207"/>
      <c r="AC15" s="207"/>
      <c r="AD15" s="207"/>
    </row>
    <row r="16" spans="1:30" ht="15.75" customHeight="1">
      <c r="A16" s="206" t="s">
        <v>3429</v>
      </c>
      <c r="B16" s="206" t="s">
        <v>3410</v>
      </c>
      <c r="C16" s="206" t="s">
        <v>3427</v>
      </c>
      <c r="D16" s="206" t="s">
        <v>3418</v>
      </c>
      <c r="E16" s="206" t="s">
        <v>9</v>
      </c>
      <c r="F16" s="206"/>
      <c r="G16" s="206" t="s">
        <v>3412</v>
      </c>
      <c r="H16" s="206"/>
      <c r="I16" s="207"/>
      <c r="J16" s="207"/>
      <c r="K16" s="207"/>
      <c r="L16" s="207"/>
      <c r="M16" s="207"/>
      <c r="N16" s="207"/>
      <c r="O16" s="207"/>
      <c r="P16" s="206" t="s">
        <v>3426</v>
      </c>
      <c r="Q16" s="206" t="s">
        <v>3410</v>
      </c>
      <c r="R16" s="206" t="s">
        <v>3427</v>
      </c>
      <c r="S16" s="207"/>
      <c r="T16" s="207"/>
      <c r="U16" s="207"/>
      <c r="V16" s="207"/>
      <c r="W16" s="207"/>
      <c r="X16" s="207"/>
      <c r="Y16" s="207"/>
      <c r="Z16" s="207"/>
      <c r="AA16" s="207"/>
      <c r="AB16" s="207"/>
      <c r="AC16" s="207"/>
      <c r="AD16" s="207"/>
    </row>
    <row r="17" spans="1:30" ht="15.75" customHeight="1">
      <c r="A17" s="206"/>
      <c r="B17" s="206"/>
      <c r="C17" s="206"/>
      <c r="D17" s="206"/>
      <c r="E17" s="206"/>
      <c r="F17" s="206"/>
      <c r="G17" s="206"/>
      <c r="H17" s="206"/>
      <c r="I17" s="207"/>
      <c r="J17" s="207"/>
      <c r="K17" s="207"/>
      <c r="L17" s="207"/>
      <c r="M17" s="207"/>
      <c r="N17" s="207"/>
      <c r="O17" s="207"/>
      <c r="P17" s="206" t="s">
        <v>3430</v>
      </c>
      <c r="Q17" s="206" t="s">
        <v>3420</v>
      </c>
      <c r="R17" s="206" t="s">
        <v>3431</v>
      </c>
      <c r="S17" s="207"/>
      <c r="T17" s="207"/>
      <c r="U17" s="207"/>
      <c r="V17" s="207"/>
      <c r="W17" s="207"/>
      <c r="X17" s="207"/>
      <c r="Y17" s="207"/>
      <c r="Z17" s="207"/>
      <c r="AA17" s="207"/>
      <c r="AB17" s="207"/>
      <c r="AC17" s="207"/>
      <c r="AD17" s="207"/>
    </row>
    <row r="18" spans="1:30" ht="15.75" customHeight="1">
      <c r="A18" s="206" t="s">
        <v>3430</v>
      </c>
      <c r="B18" s="206" t="s">
        <v>3420</v>
      </c>
      <c r="C18" s="206" t="s">
        <v>3431</v>
      </c>
      <c r="D18" s="206" t="s">
        <v>3411</v>
      </c>
      <c r="E18" s="206" t="s">
        <v>3423</v>
      </c>
      <c r="F18" s="206"/>
      <c r="G18" s="207" t="s">
        <v>3412</v>
      </c>
      <c r="H18" s="206"/>
      <c r="I18" s="207"/>
      <c r="J18" s="207"/>
      <c r="K18" s="207"/>
      <c r="L18" s="207"/>
      <c r="M18" s="207"/>
      <c r="N18" s="207"/>
      <c r="O18" s="207"/>
      <c r="P18" s="206" t="s">
        <v>3432</v>
      </c>
      <c r="Q18" s="206" t="s">
        <v>3431</v>
      </c>
      <c r="R18" s="206" t="s">
        <v>3420</v>
      </c>
      <c r="S18" s="207"/>
      <c r="T18" s="207"/>
      <c r="U18" s="207"/>
      <c r="V18" s="207"/>
      <c r="W18" s="207"/>
      <c r="X18" s="207"/>
      <c r="Y18" s="207"/>
      <c r="Z18" s="207"/>
      <c r="AA18" s="207"/>
      <c r="AB18" s="207"/>
      <c r="AC18" s="207"/>
      <c r="AD18" s="207"/>
    </row>
    <row r="19" spans="1:30" ht="15.75" customHeight="1">
      <c r="A19" s="206" t="s">
        <v>3430</v>
      </c>
      <c r="B19" s="206" t="s">
        <v>3420</v>
      </c>
      <c r="C19" s="206" t="s">
        <v>3431</v>
      </c>
      <c r="D19" s="206" t="s">
        <v>3415</v>
      </c>
      <c r="E19" s="206" t="s">
        <v>3423</v>
      </c>
      <c r="F19" s="206"/>
      <c r="G19" s="207" t="s">
        <v>3412</v>
      </c>
      <c r="H19" s="206"/>
      <c r="I19" s="207"/>
      <c r="J19" s="207"/>
      <c r="K19" s="207"/>
      <c r="L19" s="207"/>
      <c r="M19" s="207"/>
      <c r="N19" s="207"/>
      <c r="O19" s="207"/>
      <c r="P19" s="206" t="s">
        <v>3433</v>
      </c>
      <c r="Q19" s="206" t="s">
        <v>3420</v>
      </c>
      <c r="R19" s="206" t="s">
        <v>3434</v>
      </c>
      <c r="S19" s="207"/>
      <c r="T19" s="207"/>
      <c r="U19" s="207"/>
      <c r="V19" s="207"/>
      <c r="W19" s="207"/>
      <c r="X19" s="207"/>
      <c r="Y19" s="207"/>
      <c r="Z19" s="207"/>
      <c r="AA19" s="207"/>
      <c r="AB19" s="207"/>
      <c r="AC19" s="207"/>
      <c r="AD19" s="207"/>
    </row>
    <row r="20" spans="1:30" ht="15.75" customHeight="1">
      <c r="A20" s="206" t="s">
        <v>3430</v>
      </c>
      <c r="B20" s="206" t="s">
        <v>3420</v>
      </c>
      <c r="C20" s="206" t="s">
        <v>3431</v>
      </c>
      <c r="D20" s="206" t="s">
        <v>3418</v>
      </c>
      <c r="E20" s="206" t="s">
        <v>3423</v>
      </c>
      <c r="F20" s="206"/>
      <c r="G20" s="207" t="s">
        <v>3412</v>
      </c>
      <c r="H20" s="206"/>
      <c r="I20" s="207"/>
      <c r="J20" s="207"/>
      <c r="K20" s="207"/>
      <c r="L20" s="207"/>
      <c r="M20" s="207"/>
      <c r="N20" s="207"/>
      <c r="O20" s="207"/>
      <c r="P20" s="206" t="s">
        <v>3435</v>
      </c>
      <c r="Q20" s="206" t="s">
        <v>3434</v>
      </c>
      <c r="R20" s="206" t="s">
        <v>3420</v>
      </c>
      <c r="S20" s="207"/>
      <c r="T20" s="207"/>
      <c r="U20" s="207"/>
      <c r="V20" s="207"/>
      <c r="W20" s="207"/>
      <c r="X20" s="207"/>
      <c r="Y20" s="207"/>
      <c r="Z20" s="207"/>
      <c r="AA20" s="207"/>
      <c r="AB20" s="207"/>
      <c r="AC20" s="207"/>
      <c r="AD20" s="207"/>
    </row>
    <row r="21" spans="1:30" ht="15.75" customHeight="1">
      <c r="A21" s="206"/>
      <c r="B21" s="206"/>
      <c r="C21" s="206"/>
      <c r="D21" s="206"/>
      <c r="E21" s="206"/>
      <c r="F21" s="206"/>
      <c r="G21" s="206"/>
      <c r="H21" s="206"/>
      <c r="I21" s="207"/>
      <c r="J21" s="207"/>
      <c r="K21" s="207"/>
      <c r="L21" s="207"/>
      <c r="M21" s="207"/>
      <c r="N21" s="207"/>
      <c r="O21" s="207"/>
      <c r="P21" s="206" t="s">
        <v>3436</v>
      </c>
      <c r="Q21" s="206" t="s">
        <v>3420</v>
      </c>
      <c r="R21" s="206" t="s">
        <v>3427</v>
      </c>
      <c r="S21" s="207"/>
      <c r="T21" s="207"/>
      <c r="U21" s="207"/>
      <c r="V21" s="207"/>
      <c r="W21" s="207"/>
      <c r="X21" s="207"/>
      <c r="Y21" s="207"/>
      <c r="Z21" s="207"/>
      <c r="AA21" s="207"/>
      <c r="AB21" s="207"/>
      <c r="AC21" s="207"/>
      <c r="AD21" s="207"/>
    </row>
    <row r="22" spans="1:30" ht="15.75" customHeight="1">
      <c r="A22" s="206" t="s">
        <v>3432</v>
      </c>
      <c r="B22" s="206" t="s">
        <v>3431</v>
      </c>
      <c r="C22" s="206" t="s">
        <v>3420</v>
      </c>
      <c r="D22" s="206" t="s">
        <v>3411</v>
      </c>
      <c r="E22" s="206" t="s">
        <v>3423</v>
      </c>
      <c r="F22" s="206"/>
      <c r="G22" s="207" t="s">
        <v>3412</v>
      </c>
      <c r="H22" s="206"/>
      <c r="I22" s="207"/>
      <c r="J22" s="207"/>
      <c r="K22" s="207"/>
      <c r="L22" s="207"/>
      <c r="M22" s="207"/>
      <c r="N22" s="207"/>
      <c r="O22" s="207"/>
      <c r="P22" s="206" t="s">
        <v>3437</v>
      </c>
      <c r="Q22" s="206" t="s">
        <v>3410</v>
      </c>
      <c r="R22" s="206" t="s">
        <v>3409</v>
      </c>
      <c r="S22" s="207"/>
      <c r="T22" s="207"/>
      <c r="U22" s="207"/>
      <c r="V22" s="207"/>
      <c r="W22" s="207"/>
      <c r="X22" s="207"/>
      <c r="Y22" s="207"/>
      <c r="Z22" s="207"/>
      <c r="AA22" s="207"/>
      <c r="AB22" s="207"/>
      <c r="AC22" s="207"/>
      <c r="AD22" s="207"/>
    </row>
    <row r="23" spans="1:30" ht="15.75" customHeight="1">
      <c r="A23" s="206" t="s">
        <v>3432</v>
      </c>
      <c r="B23" s="206" t="s">
        <v>3431</v>
      </c>
      <c r="C23" s="206" t="s">
        <v>3420</v>
      </c>
      <c r="D23" s="206" t="s">
        <v>3415</v>
      </c>
      <c r="E23" s="206" t="s">
        <v>3423</v>
      </c>
      <c r="F23" s="206"/>
      <c r="G23" s="207" t="s">
        <v>3412</v>
      </c>
      <c r="H23" s="206"/>
      <c r="I23" s="207"/>
      <c r="J23" s="207"/>
      <c r="K23" s="207"/>
      <c r="L23" s="207"/>
      <c r="M23" s="207"/>
      <c r="N23" s="207"/>
      <c r="O23" s="207"/>
      <c r="P23" s="206" t="s">
        <v>3438</v>
      </c>
      <c r="Q23" s="206" t="s">
        <v>3410</v>
      </c>
      <c r="R23" s="206" t="s">
        <v>3409</v>
      </c>
      <c r="S23" s="207"/>
      <c r="T23" s="207"/>
      <c r="U23" s="207"/>
      <c r="V23" s="207"/>
      <c r="W23" s="207"/>
      <c r="X23" s="207"/>
      <c r="Y23" s="207"/>
      <c r="Z23" s="207"/>
      <c r="AA23" s="207"/>
      <c r="AB23" s="207"/>
      <c r="AC23" s="207"/>
      <c r="AD23" s="207"/>
    </row>
    <row r="24" spans="1:30" ht="15.75" customHeight="1">
      <c r="A24" s="206" t="s">
        <v>3432</v>
      </c>
      <c r="B24" s="206" t="s">
        <v>3431</v>
      </c>
      <c r="C24" s="206" t="s">
        <v>3420</v>
      </c>
      <c r="D24" s="206" t="s">
        <v>3418</v>
      </c>
      <c r="E24" s="206" t="s">
        <v>3423</v>
      </c>
      <c r="F24" s="206"/>
      <c r="G24" s="207" t="s">
        <v>3412</v>
      </c>
      <c r="H24" s="206"/>
      <c r="I24" s="207"/>
      <c r="J24" s="207"/>
      <c r="K24" s="207"/>
      <c r="L24" s="207"/>
      <c r="M24" s="207"/>
      <c r="N24" s="207"/>
      <c r="O24" s="207"/>
      <c r="P24" s="209" t="s">
        <v>3439</v>
      </c>
      <c r="Q24" s="206" t="s">
        <v>3420</v>
      </c>
      <c r="R24" s="206" t="s">
        <v>3409</v>
      </c>
      <c r="S24" s="207"/>
      <c r="T24" s="207"/>
      <c r="U24" s="207"/>
      <c r="V24" s="207"/>
      <c r="W24" s="207"/>
      <c r="X24" s="207"/>
      <c r="Y24" s="207"/>
      <c r="Z24" s="207"/>
      <c r="AA24" s="207"/>
      <c r="AB24" s="207"/>
      <c r="AC24" s="207"/>
      <c r="AD24" s="207"/>
    </row>
    <row r="25" spans="1:30" ht="15.75" customHeight="1">
      <c r="A25" s="206"/>
      <c r="B25" s="206"/>
      <c r="C25" s="206"/>
      <c r="D25" s="206"/>
      <c r="E25" s="206"/>
      <c r="F25" s="206"/>
      <c r="G25" s="206"/>
      <c r="H25" s="206"/>
      <c r="I25" s="207"/>
      <c r="J25" s="207"/>
      <c r="K25" s="207"/>
      <c r="L25" s="207"/>
      <c r="M25" s="207"/>
      <c r="N25" s="207"/>
      <c r="O25" s="207"/>
      <c r="P25" s="206" t="s">
        <v>3440</v>
      </c>
      <c r="Q25" s="206" t="s">
        <v>3434</v>
      </c>
      <c r="R25" s="206" t="s">
        <v>3410</v>
      </c>
      <c r="S25" s="207"/>
      <c r="T25" s="207"/>
      <c r="U25" s="207"/>
      <c r="V25" s="207"/>
      <c r="W25" s="207"/>
      <c r="X25" s="207"/>
      <c r="Y25" s="207"/>
      <c r="Z25" s="207"/>
      <c r="AA25" s="207"/>
      <c r="AB25" s="207"/>
      <c r="AC25" s="207"/>
      <c r="AD25" s="207"/>
    </row>
    <row r="26" spans="1:30" ht="15.75" customHeight="1">
      <c r="A26" s="206" t="s">
        <v>3433</v>
      </c>
      <c r="B26" s="206" t="s">
        <v>3420</v>
      </c>
      <c r="C26" s="206" t="s">
        <v>3434</v>
      </c>
      <c r="D26" s="206" t="s">
        <v>3411</v>
      </c>
      <c r="E26" s="206" t="s">
        <v>3423</v>
      </c>
      <c r="F26" s="206"/>
      <c r="G26" s="207" t="s">
        <v>3412</v>
      </c>
      <c r="H26" s="206"/>
      <c r="I26" s="207"/>
      <c r="J26" s="207"/>
      <c r="K26" s="207"/>
      <c r="L26" s="207"/>
      <c r="M26" s="207"/>
      <c r="N26" s="207"/>
      <c r="O26" s="207"/>
      <c r="P26" s="206" t="s">
        <v>3441</v>
      </c>
      <c r="Q26" s="206" t="s">
        <v>3427</v>
      </c>
      <c r="R26" s="206" t="s">
        <v>3410</v>
      </c>
      <c r="S26" s="207"/>
      <c r="T26" s="207"/>
      <c r="U26" s="207"/>
      <c r="V26" s="207"/>
      <c r="W26" s="207"/>
      <c r="X26" s="207"/>
      <c r="Y26" s="207"/>
      <c r="Z26" s="207"/>
      <c r="AA26" s="207"/>
      <c r="AB26" s="207"/>
      <c r="AC26" s="207"/>
      <c r="AD26" s="207"/>
    </row>
    <row r="27" spans="1:30" ht="15.75" customHeight="1">
      <c r="A27" s="206" t="s">
        <v>3433</v>
      </c>
      <c r="B27" s="206" t="s">
        <v>3420</v>
      </c>
      <c r="C27" s="206" t="s">
        <v>3434</v>
      </c>
      <c r="D27" s="206" t="s">
        <v>3415</v>
      </c>
      <c r="E27" s="206" t="s">
        <v>3423</v>
      </c>
      <c r="F27" s="206"/>
      <c r="G27" s="207" t="s">
        <v>3412</v>
      </c>
      <c r="H27" s="206"/>
      <c r="I27" s="207"/>
      <c r="J27" s="207"/>
      <c r="K27" s="207"/>
      <c r="L27" s="207"/>
      <c r="M27" s="207"/>
      <c r="N27" s="207"/>
      <c r="O27" s="207"/>
      <c r="P27" s="206" t="s">
        <v>3442</v>
      </c>
      <c r="Q27" s="206" t="s">
        <v>3427</v>
      </c>
      <c r="R27" s="206" t="s">
        <v>3420</v>
      </c>
      <c r="S27" s="207"/>
      <c r="T27" s="207"/>
      <c r="U27" s="207"/>
      <c r="V27" s="207"/>
      <c r="W27" s="207"/>
      <c r="X27" s="207"/>
      <c r="Y27" s="207"/>
      <c r="Z27" s="207"/>
      <c r="AA27" s="207"/>
      <c r="AB27" s="207"/>
      <c r="AC27" s="207"/>
      <c r="AD27" s="207"/>
    </row>
    <row r="28" spans="1:30" ht="15.75" customHeight="1">
      <c r="A28" s="206" t="s">
        <v>3433</v>
      </c>
      <c r="B28" s="206" t="s">
        <v>3420</v>
      </c>
      <c r="C28" s="206" t="s">
        <v>3434</v>
      </c>
      <c r="D28" s="206" t="s">
        <v>3418</v>
      </c>
      <c r="E28" s="206" t="s">
        <v>3423</v>
      </c>
      <c r="F28" s="206"/>
      <c r="G28" s="207" t="s">
        <v>3412</v>
      </c>
      <c r="H28" s="206"/>
      <c r="I28" s="207"/>
      <c r="J28" s="207"/>
      <c r="K28" s="207"/>
      <c r="L28" s="207"/>
      <c r="M28" s="207"/>
      <c r="N28" s="207"/>
      <c r="O28" s="207"/>
      <c r="P28" s="206" t="s">
        <v>3443</v>
      </c>
      <c r="Q28" s="206" t="s">
        <v>3434</v>
      </c>
      <c r="R28" s="206" t="s">
        <v>3420</v>
      </c>
      <c r="S28" s="207"/>
      <c r="T28" s="207"/>
      <c r="U28" s="207"/>
      <c r="V28" s="207"/>
      <c r="W28" s="207"/>
      <c r="X28" s="207"/>
      <c r="Y28" s="207"/>
      <c r="Z28" s="207"/>
      <c r="AA28" s="207"/>
      <c r="AB28" s="207"/>
      <c r="AC28" s="207"/>
      <c r="AD28" s="207"/>
    </row>
    <row r="29" spans="1:30" ht="15.75" customHeight="1">
      <c r="A29" s="206"/>
      <c r="B29" s="206"/>
      <c r="C29" s="206"/>
      <c r="D29" s="206"/>
      <c r="E29" s="206"/>
      <c r="F29" s="206"/>
      <c r="G29" s="206"/>
      <c r="H29" s="206"/>
      <c r="I29" s="207"/>
      <c r="J29" s="207"/>
      <c r="K29" s="207"/>
      <c r="L29" s="207"/>
      <c r="M29" s="207"/>
      <c r="N29" s="207"/>
      <c r="O29" s="207"/>
      <c r="P29" s="206" t="s">
        <v>3444</v>
      </c>
      <c r="Q29" s="206" t="s">
        <v>3420</v>
      </c>
      <c r="R29" s="206" t="s">
        <v>3434</v>
      </c>
      <c r="S29" s="207"/>
      <c r="T29" s="207"/>
      <c r="U29" s="207"/>
      <c r="V29" s="207"/>
      <c r="W29" s="207"/>
      <c r="X29" s="207"/>
      <c r="Y29" s="207"/>
      <c r="Z29" s="207"/>
      <c r="AA29" s="207"/>
      <c r="AB29" s="207"/>
      <c r="AC29" s="207"/>
      <c r="AD29" s="207"/>
    </row>
    <row r="30" spans="1:30" ht="15.75" customHeight="1">
      <c r="A30" s="206" t="s">
        <v>3435</v>
      </c>
      <c r="B30" s="206" t="s">
        <v>3434</v>
      </c>
      <c r="C30" s="206" t="s">
        <v>3420</v>
      </c>
      <c r="D30" s="206" t="s">
        <v>3411</v>
      </c>
      <c r="E30" s="206" t="s">
        <v>3423</v>
      </c>
      <c r="F30" s="206"/>
      <c r="G30" s="207" t="s">
        <v>3412</v>
      </c>
      <c r="H30" s="206"/>
      <c r="I30" s="207"/>
      <c r="J30" s="207"/>
      <c r="K30" s="207"/>
      <c r="L30" s="207"/>
      <c r="M30" s="207"/>
      <c r="N30" s="207"/>
      <c r="O30" s="207"/>
      <c r="S30" s="207"/>
      <c r="T30" s="207"/>
      <c r="U30" s="207"/>
      <c r="V30" s="207"/>
      <c r="W30" s="207"/>
      <c r="X30" s="207"/>
      <c r="Y30" s="207"/>
      <c r="Z30" s="207"/>
      <c r="AA30" s="207"/>
      <c r="AB30" s="207"/>
      <c r="AC30" s="207"/>
      <c r="AD30" s="207"/>
    </row>
    <row r="31" spans="1:30" ht="15.75" customHeight="1">
      <c r="A31" s="206" t="s">
        <v>3435</v>
      </c>
      <c r="B31" s="206" t="s">
        <v>3434</v>
      </c>
      <c r="C31" s="206" t="s">
        <v>3420</v>
      </c>
      <c r="D31" s="206" t="s">
        <v>3415</v>
      </c>
      <c r="E31" s="206" t="s">
        <v>3423</v>
      </c>
      <c r="F31" s="206"/>
      <c r="G31" s="207" t="s">
        <v>3412</v>
      </c>
      <c r="H31" s="206"/>
      <c r="I31" s="207"/>
      <c r="J31" s="207"/>
      <c r="K31" s="207"/>
      <c r="L31" s="207"/>
      <c r="M31" s="207"/>
      <c r="N31" s="207"/>
      <c r="O31" s="207"/>
      <c r="P31" s="207"/>
      <c r="Q31" s="207"/>
      <c r="R31" s="207"/>
      <c r="S31" s="207"/>
      <c r="T31" s="207"/>
      <c r="U31" s="207"/>
      <c r="V31" s="207"/>
      <c r="W31" s="207"/>
      <c r="X31" s="207"/>
      <c r="Y31" s="207"/>
      <c r="Z31" s="207"/>
      <c r="AA31" s="207"/>
      <c r="AB31" s="207"/>
      <c r="AC31" s="207"/>
      <c r="AD31" s="207"/>
    </row>
    <row r="32" spans="1:30" ht="15.75" customHeight="1">
      <c r="A32" s="206" t="s">
        <v>3435</v>
      </c>
      <c r="B32" s="206" t="s">
        <v>3434</v>
      </c>
      <c r="C32" s="206" t="s">
        <v>3420</v>
      </c>
      <c r="D32" s="206" t="s">
        <v>3418</v>
      </c>
      <c r="E32" s="206" t="s">
        <v>3423</v>
      </c>
      <c r="F32" s="206"/>
      <c r="G32" s="207" t="s">
        <v>3412</v>
      </c>
      <c r="H32" s="206"/>
      <c r="I32" s="207"/>
      <c r="J32" s="207"/>
      <c r="K32" s="207"/>
      <c r="L32" s="207"/>
      <c r="M32" s="207"/>
      <c r="N32" s="207"/>
      <c r="O32" s="207"/>
      <c r="P32" s="207"/>
      <c r="Q32" s="207"/>
      <c r="R32" s="207"/>
      <c r="S32" s="207"/>
      <c r="T32" s="207"/>
      <c r="U32" s="207"/>
      <c r="V32" s="207"/>
      <c r="W32" s="207"/>
      <c r="X32" s="207"/>
      <c r="Y32" s="207"/>
      <c r="Z32" s="207"/>
      <c r="AA32" s="207"/>
      <c r="AB32" s="207"/>
      <c r="AC32" s="207"/>
      <c r="AD32" s="207"/>
    </row>
    <row r="33" spans="1:30" ht="15.75" customHeight="1">
      <c r="A33" s="206"/>
      <c r="B33" s="206"/>
      <c r="C33" s="206"/>
      <c r="D33" s="206"/>
      <c r="E33" s="206"/>
      <c r="F33" s="206"/>
      <c r="G33" s="206"/>
      <c r="H33" s="206"/>
      <c r="I33" s="207"/>
      <c r="J33" s="207"/>
      <c r="K33" s="207"/>
      <c r="L33" s="207"/>
      <c r="M33" s="207"/>
      <c r="N33" s="207"/>
      <c r="O33" s="207"/>
      <c r="P33" s="207"/>
      <c r="Q33" s="207"/>
      <c r="R33" s="207"/>
      <c r="S33" s="207"/>
      <c r="T33" s="207"/>
      <c r="U33" s="207"/>
      <c r="V33" s="207"/>
      <c r="W33" s="207"/>
      <c r="X33" s="207"/>
      <c r="Y33" s="207"/>
      <c r="Z33" s="207"/>
      <c r="AA33" s="207"/>
      <c r="AB33" s="207"/>
      <c r="AC33" s="207"/>
      <c r="AD33" s="207"/>
    </row>
    <row r="34" spans="1:30" ht="15.75" customHeight="1">
      <c r="A34" s="206" t="s">
        <v>3436</v>
      </c>
      <c r="B34" s="206" t="s">
        <v>3420</v>
      </c>
      <c r="C34" s="206" t="s">
        <v>3427</v>
      </c>
      <c r="D34" s="206" t="s">
        <v>3411</v>
      </c>
      <c r="E34" s="207" t="s">
        <v>3421</v>
      </c>
      <c r="F34" s="206" t="s">
        <v>3422</v>
      </c>
      <c r="G34" s="207" t="s">
        <v>3412</v>
      </c>
      <c r="H34" s="206"/>
      <c r="I34" s="207"/>
      <c r="J34" s="207"/>
      <c r="K34" s="207"/>
      <c r="L34" s="207"/>
      <c r="M34" s="207"/>
      <c r="N34" s="207"/>
      <c r="O34" s="207"/>
      <c r="P34" s="207"/>
      <c r="Q34" s="207"/>
      <c r="R34" s="207"/>
      <c r="S34" s="207"/>
      <c r="T34" s="207"/>
      <c r="U34" s="207"/>
      <c r="V34" s="207"/>
      <c r="W34" s="207"/>
      <c r="X34" s="207"/>
      <c r="Y34" s="207"/>
      <c r="Z34" s="207"/>
      <c r="AA34" s="207"/>
      <c r="AB34" s="207"/>
      <c r="AC34" s="207"/>
      <c r="AD34" s="207"/>
    </row>
    <row r="35" spans="1:30" ht="15.75" customHeight="1">
      <c r="A35" s="206" t="s">
        <v>3436</v>
      </c>
      <c r="B35" s="206" t="s">
        <v>3420</v>
      </c>
      <c r="C35" s="206" t="s">
        <v>3427</v>
      </c>
      <c r="D35" s="206" t="s">
        <v>3415</v>
      </c>
      <c r="E35" s="207" t="s">
        <v>9</v>
      </c>
      <c r="F35" s="207"/>
      <c r="G35" s="207" t="s">
        <v>3412</v>
      </c>
      <c r="H35" s="206"/>
      <c r="I35" s="207"/>
      <c r="J35" s="207"/>
      <c r="K35" s="207"/>
      <c r="L35" s="207"/>
      <c r="M35" s="207"/>
      <c r="N35" s="207"/>
      <c r="O35" s="207"/>
      <c r="P35" s="207"/>
      <c r="Q35" s="207"/>
      <c r="R35" s="207"/>
      <c r="S35" s="207"/>
      <c r="T35" s="207"/>
      <c r="U35" s="207"/>
      <c r="V35" s="207"/>
      <c r="W35" s="207"/>
      <c r="X35" s="207"/>
      <c r="Y35" s="207"/>
      <c r="Z35" s="207"/>
      <c r="AA35" s="207"/>
      <c r="AB35" s="207"/>
      <c r="AC35" s="207"/>
      <c r="AD35" s="207"/>
    </row>
    <row r="36" spans="1:30" ht="15.75" customHeight="1">
      <c r="A36" s="206" t="s">
        <v>3436</v>
      </c>
      <c r="B36" s="206" t="s">
        <v>3420</v>
      </c>
      <c r="C36" s="206" t="s">
        <v>3427</v>
      </c>
      <c r="D36" s="206" t="s">
        <v>3418</v>
      </c>
      <c r="E36" s="207" t="s">
        <v>9</v>
      </c>
      <c r="F36" s="207"/>
      <c r="G36" s="207" t="s">
        <v>3412</v>
      </c>
      <c r="H36" s="206"/>
      <c r="I36" s="207"/>
      <c r="J36" s="207"/>
      <c r="K36" s="207"/>
      <c r="L36" s="207"/>
      <c r="M36" s="207"/>
      <c r="N36" s="207"/>
      <c r="O36" s="207"/>
      <c r="P36" s="207"/>
      <c r="Q36" s="207"/>
      <c r="R36" s="207"/>
      <c r="S36" s="207"/>
      <c r="T36" s="207"/>
      <c r="U36" s="207"/>
      <c r="V36" s="207"/>
      <c r="W36" s="207"/>
      <c r="X36" s="207"/>
      <c r="Y36" s="207"/>
      <c r="Z36" s="207"/>
      <c r="AA36" s="207"/>
      <c r="AB36" s="207"/>
      <c r="AC36" s="207"/>
      <c r="AD36" s="207"/>
    </row>
    <row r="37" spans="1:30" ht="15.75" customHeight="1">
      <c r="A37" s="207"/>
      <c r="B37" s="207"/>
      <c r="C37" s="207"/>
      <c r="D37" s="207"/>
      <c r="E37" s="207"/>
      <c r="F37" s="207"/>
      <c r="G37" s="207"/>
      <c r="H37" s="207"/>
      <c r="I37" s="207"/>
      <c r="J37" s="207"/>
      <c r="K37" s="207"/>
      <c r="L37" s="207"/>
      <c r="M37" s="207"/>
      <c r="N37" s="207"/>
      <c r="O37" s="207"/>
      <c r="P37" s="207"/>
      <c r="Q37" s="207"/>
      <c r="R37" s="207"/>
      <c r="S37" s="207"/>
      <c r="T37" s="207"/>
      <c r="U37" s="207"/>
      <c r="V37" s="207"/>
      <c r="W37" s="207"/>
      <c r="X37" s="207"/>
      <c r="Y37" s="207"/>
      <c r="Z37" s="207"/>
      <c r="AA37" s="207"/>
      <c r="AB37" s="207"/>
      <c r="AC37" s="207"/>
      <c r="AD37" s="207"/>
    </row>
    <row r="38" spans="1:30" ht="15.75" customHeight="1">
      <c r="A38" s="206" t="s">
        <v>3437</v>
      </c>
      <c r="B38" s="206" t="s">
        <v>3410</v>
      </c>
      <c r="C38" s="206" t="s">
        <v>3409</v>
      </c>
      <c r="D38" s="206" t="s">
        <v>3411</v>
      </c>
      <c r="E38" s="207" t="s">
        <v>3412</v>
      </c>
      <c r="F38" s="207"/>
      <c r="G38" s="206" t="s">
        <v>3412</v>
      </c>
      <c r="H38" s="207"/>
      <c r="I38" s="207"/>
      <c r="J38" s="207"/>
      <c r="K38" s="207"/>
      <c r="L38" s="207"/>
      <c r="M38" s="207"/>
      <c r="N38" s="207"/>
      <c r="O38" s="207"/>
      <c r="P38" s="207"/>
      <c r="Q38" s="207"/>
      <c r="R38" s="207"/>
      <c r="S38" s="207"/>
      <c r="T38" s="207"/>
      <c r="U38" s="207"/>
      <c r="V38" s="207"/>
      <c r="W38" s="207"/>
      <c r="X38" s="207"/>
      <c r="Y38" s="207"/>
      <c r="Z38" s="207"/>
      <c r="AA38" s="207"/>
      <c r="AB38" s="207"/>
      <c r="AC38" s="207"/>
      <c r="AD38" s="207"/>
    </row>
    <row r="39" spans="1:30" ht="15.75" customHeight="1">
      <c r="A39" s="206" t="s">
        <v>3437</v>
      </c>
      <c r="B39" s="206" t="s">
        <v>3410</v>
      </c>
      <c r="C39" s="206" t="s">
        <v>3409</v>
      </c>
      <c r="D39" s="206" t="s">
        <v>3415</v>
      </c>
      <c r="E39" s="207" t="s">
        <v>3412</v>
      </c>
      <c r="F39" s="207"/>
      <c r="G39" s="206" t="s">
        <v>3412</v>
      </c>
      <c r="H39" s="207"/>
      <c r="I39" s="207"/>
      <c r="J39" s="207"/>
      <c r="K39" s="207"/>
      <c r="L39" s="207"/>
      <c r="M39" s="207"/>
      <c r="N39" s="207"/>
      <c r="O39" s="207"/>
      <c r="P39" s="207"/>
      <c r="Q39" s="207"/>
      <c r="R39" s="207"/>
      <c r="S39" s="207"/>
      <c r="T39" s="207"/>
      <c r="U39" s="207"/>
      <c r="V39" s="207"/>
      <c r="W39" s="207"/>
      <c r="X39" s="207"/>
      <c r="Y39" s="207"/>
      <c r="Z39" s="207"/>
      <c r="AA39" s="207"/>
      <c r="AB39" s="207"/>
      <c r="AC39" s="207"/>
      <c r="AD39" s="207"/>
    </row>
    <row r="40" spans="1:30" ht="15.75" customHeight="1">
      <c r="A40" s="206" t="s">
        <v>3437</v>
      </c>
      <c r="B40" s="206" t="s">
        <v>3410</v>
      </c>
      <c r="C40" s="206" t="s">
        <v>3409</v>
      </c>
      <c r="D40" s="206" t="s">
        <v>3418</v>
      </c>
      <c r="E40" s="207" t="s">
        <v>3412</v>
      </c>
      <c r="F40" s="207"/>
      <c r="G40" s="206" t="s">
        <v>3412</v>
      </c>
      <c r="H40" s="207"/>
      <c r="I40" s="207"/>
      <c r="J40" s="207"/>
      <c r="K40" s="207"/>
      <c r="L40" s="207"/>
      <c r="M40" s="207"/>
      <c r="N40" s="207"/>
      <c r="O40" s="207"/>
      <c r="P40" s="207"/>
      <c r="Q40" s="207"/>
      <c r="R40" s="207"/>
      <c r="S40" s="207"/>
      <c r="T40" s="207"/>
      <c r="U40" s="207"/>
      <c r="V40" s="207"/>
      <c r="W40" s="207"/>
      <c r="X40" s="207"/>
      <c r="Y40" s="207"/>
      <c r="Z40" s="207"/>
      <c r="AA40" s="207"/>
      <c r="AB40" s="207"/>
      <c r="AC40" s="207"/>
      <c r="AD40" s="207"/>
    </row>
    <row r="41" spans="1:30" ht="15.75" customHeight="1">
      <c r="A41" s="206"/>
      <c r="B41" s="206"/>
      <c r="C41" s="206"/>
      <c r="D41" s="207"/>
      <c r="E41" s="207"/>
      <c r="F41" s="207"/>
      <c r="G41" s="207"/>
      <c r="H41" s="207"/>
      <c r="I41" s="207"/>
      <c r="J41" s="207"/>
      <c r="K41" s="207"/>
      <c r="L41" s="207"/>
      <c r="M41" s="207"/>
      <c r="N41" s="207"/>
      <c r="O41" s="207"/>
      <c r="P41" s="207"/>
      <c r="Q41" s="207"/>
      <c r="R41" s="207"/>
      <c r="S41" s="207"/>
      <c r="T41" s="207"/>
      <c r="U41" s="207"/>
      <c r="V41" s="207"/>
      <c r="W41" s="207"/>
      <c r="X41" s="207"/>
      <c r="Y41" s="207"/>
      <c r="Z41" s="207"/>
      <c r="AA41" s="207"/>
      <c r="AB41" s="207"/>
      <c r="AC41" s="207"/>
      <c r="AD41" s="207"/>
    </row>
    <row r="42" spans="1:30" ht="15.75" customHeight="1">
      <c r="A42" s="206" t="s">
        <v>3438</v>
      </c>
      <c r="B42" s="206" t="s">
        <v>3420</v>
      </c>
      <c r="C42" s="206" t="s">
        <v>3410</v>
      </c>
      <c r="D42" s="206" t="s">
        <v>3411</v>
      </c>
      <c r="E42" s="207" t="s">
        <v>3412</v>
      </c>
      <c r="F42" s="207"/>
      <c r="G42" s="206" t="s">
        <v>3412</v>
      </c>
      <c r="H42" s="207"/>
      <c r="I42" s="207"/>
      <c r="J42" s="207"/>
      <c r="K42" s="207"/>
      <c r="L42" s="207"/>
      <c r="M42" s="207"/>
      <c r="N42" s="207"/>
      <c r="O42" s="207"/>
      <c r="P42" s="207"/>
      <c r="Q42" s="207"/>
      <c r="R42" s="207"/>
      <c r="S42" s="207"/>
      <c r="T42" s="207"/>
      <c r="U42" s="207"/>
      <c r="V42" s="207"/>
      <c r="W42" s="207"/>
      <c r="X42" s="207"/>
      <c r="Y42" s="207"/>
      <c r="Z42" s="207"/>
      <c r="AA42" s="207"/>
      <c r="AB42" s="207"/>
      <c r="AC42" s="207"/>
      <c r="AD42" s="207"/>
    </row>
    <row r="43" spans="1:30" ht="15.75" customHeight="1">
      <c r="A43" s="206" t="s">
        <v>3438</v>
      </c>
      <c r="B43" s="206" t="s">
        <v>3420</v>
      </c>
      <c r="C43" s="206" t="s">
        <v>3410</v>
      </c>
      <c r="D43" s="206" t="s">
        <v>3415</v>
      </c>
      <c r="E43" s="207" t="s">
        <v>3412</v>
      </c>
      <c r="F43" s="207"/>
      <c r="G43" s="206" t="s">
        <v>3412</v>
      </c>
      <c r="H43" s="207"/>
      <c r="I43" s="207"/>
      <c r="J43" s="207"/>
      <c r="K43" s="207"/>
      <c r="L43" s="207"/>
      <c r="M43" s="207"/>
      <c r="N43" s="207"/>
      <c r="O43" s="207"/>
      <c r="P43" s="207"/>
      <c r="Q43" s="207"/>
      <c r="R43" s="207"/>
      <c r="S43" s="207"/>
      <c r="T43" s="207"/>
      <c r="U43" s="207"/>
      <c r="V43" s="207"/>
      <c r="W43" s="207"/>
      <c r="X43" s="207"/>
      <c r="Y43" s="207"/>
      <c r="Z43" s="207"/>
      <c r="AA43" s="207"/>
      <c r="AB43" s="207"/>
      <c r="AC43" s="207"/>
      <c r="AD43" s="207"/>
    </row>
    <row r="44" spans="1:30" ht="15.75" customHeight="1">
      <c r="A44" s="206" t="s">
        <v>3438</v>
      </c>
      <c r="B44" s="206" t="s">
        <v>3420</v>
      </c>
      <c r="C44" s="206" t="s">
        <v>3410</v>
      </c>
      <c r="D44" s="206" t="s">
        <v>3418</v>
      </c>
      <c r="E44" s="207" t="s">
        <v>3412</v>
      </c>
      <c r="F44" s="207"/>
      <c r="G44" s="206" t="s">
        <v>3412</v>
      </c>
      <c r="H44" s="207"/>
      <c r="I44" s="207"/>
      <c r="J44" s="207"/>
      <c r="K44" s="207"/>
      <c r="L44" s="207"/>
      <c r="M44" s="207"/>
      <c r="N44" s="207"/>
      <c r="O44" s="207"/>
      <c r="P44" s="207"/>
      <c r="Q44" s="207"/>
      <c r="R44" s="207"/>
      <c r="S44" s="207"/>
      <c r="T44" s="207"/>
      <c r="U44" s="207"/>
      <c r="V44" s="207"/>
      <c r="W44" s="207"/>
      <c r="X44" s="207"/>
      <c r="Y44" s="207"/>
      <c r="Z44" s="207"/>
      <c r="AA44" s="207"/>
      <c r="AB44" s="207"/>
      <c r="AC44" s="207"/>
      <c r="AD44" s="207"/>
    </row>
    <row r="45" spans="1:30" ht="15.75" customHeight="1">
      <c r="A45" s="206"/>
      <c r="B45" s="206"/>
      <c r="C45" s="206"/>
      <c r="D45" s="207"/>
      <c r="E45" s="207"/>
      <c r="F45" s="207"/>
      <c r="G45" s="207"/>
      <c r="H45" s="207"/>
      <c r="I45" s="207"/>
      <c r="J45" s="207"/>
      <c r="K45" s="207"/>
      <c r="L45" s="207"/>
      <c r="M45" s="207"/>
      <c r="N45" s="207"/>
      <c r="O45" s="207"/>
      <c r="P45" s="207"/>
      <c r="Q45" s="207"/>
      <c r="R45" s="207"/>
      <c r="S45" s="207"/>
      <c r="T45" s="207"/>
      <c r="U45" s="207"/>
      <c r="V45" s="207"/>
      <c r="W45" s="207"/>
      <c r="X45" s="207"/>
      <c r="Y45" s="207"/>
      <c r="Z45" s="207"/>
      <c r="AA45" s="207"/>
      <c r="AB45" s="207"/>
      <c r="AC45" s="207"/>
      <c r="AD45" s="207"/>
    </row>
    <row r="46" spans="1:30" ht="15.75" customHeight="1">
      <c r="A46" s="206"/>
      <c r="B46" s="206"/>
      <c r="C46" s="206"/>
      <c r="D46" s="207"/>
      <c r="E46" s="207"/>
      <c r="F46" s="207"/>
      <c r="G46" s="207"/>
      <c r="H46" s="207"/>
      <c r="I46" s="207"/>
      <c r="J46" s="207"/>
      <c r="K46" s="207"/>
      <c r="L46" s="207"/>
      <c r="M46" s="207"/>
      <c r="N46" s="207"/>
      <c r="O46" s="207"/>
      <c r="P46" s="207"/>
      <c r="Q46" s="207"/>
      <c r="R46" s="207"/>
      <c r="S46" s="207"/>
      <c r="T46" s="207"/>
      <c r="U46" s="207"/>
      <c r="V46" s="207"/>
      <c r="W46" s="207"/>
      <c r="X46" s="207"/>
      <c r="Y46" s="207"/>
      <c r="Z46" s="207"/>
      <c r="AA46" s="207"/>
      <c r="AB46" s="207"/>
      <c r="AC46" s="207"/>
      <c r="AD46" s="207"/>
    </row>
    <row r="47" spans="1:30" ht="15.75" customHeight="1">
      <c r="A47" s="209" t="s">
        <v>3439</v>
      </c>
      <c r="B47" s="206" t="s">
        <v>3420</v>
      </c>
      <c r="C47" s="206" t="s">
        <v>3409</v>
      </c>
      <c r="D47" s="206" t="s">
        <v>3411</v>
      </c>
      <c r="E47" s="207" t="s">
        <v>3421</v>
      </c>
      <c r="F47" s="206" t="s">
        <v>3422</v>
      </c>
      <c r="G47" s="206" t="s">
        <v>3412</v>
      </c>
      <c r="H47" s="207"/>
      <c r="I47" s="207"/>
      <c r="J47" s="207"/>
      <c r="K47" s="207"/>
      <c r="L47" s="207"/>
      <c r="M47" s="207"/>
      <c r="N47" s="207"/>
      <c r="O47" s="207"/>
      <c r="P47" s="207"/>
      <c r="Q47" s="207"/>
      <c r="R47" s="207"/>
      <c r="S47" s="207"/>
      <c r="T47" s="207"/>
      <c r="U47" s="207"/>
      <c r="V47" s="207"/>
      <c r="W47" s="207"/>
      <c r="X47" s="207"/>
      <c r="Y47" s="207"/>
      <c r="Z47" s="207"/>
      <c r="AA47" s="207"/>
      <c r="AB47" s="207"/>
      <c r="AC47" s="207"/>
      <c r="AD47" s="207"/>
    </row>
    <row r="48" spans="1:30" ht="15.75" customHeight="1">
      <c r="A48" s="209" t="s">
        <v>3439</v>
      </c>
      <c r="B48" s="206" t="s">
        <v>3420</v>
      </c>
      <c r="C48" s="206" t="s">
        <v>3409</v>
      </c>
      <c r="D48" s="206" t="s">
        <v>3415</v>
      </c>
      <c r="E48" s="207" t="s">
        <v>3412</v>
      </c>
      <c r="F48" s="207"/>
      <c r="G48" s="206" t="s">
        <v>3412</v>
      </c>
      <c r="H48" s="207"/>
      <c r="I48" s="207"/>
      <c r="J48" s="207"/>
      <c r="K48" s="207"/>
      <c r="L48" s="207"/>
      <c r="M48" s="207"/>
      <c r="N48" s="207"/>
      <c r="O48" s="207"/>
      <c r="P48" s="207"/>
      <c r="Q48" s="207"/>
      <c r="R48" s="207"/>
      <c r="S48" s="207"/>
      <c r="T48" s="207"/>
      <c r="U48" s="207"/>
      <c r="V48" s="207"/>
      <c r="W48" s="207"/>
      <c r="X48" s="207"/>
      <c r="Y48" s="207"/>
      <c r="Z48" s="207"/>
      <c r="AA48" s="207"/>
      <c r="AB48" s="207"/>
      <c r="AC48" s="207"/>
      <c r="AD48" s="207"/>
    </row>
    <row r="49" spans="1:30" ht="15.75" customHeight="1">
      <c r="A49" s="209" t="s">
        <v>3439</v>
      </c>
      <c r="B49" s="206" t="s">
        <v>3420</v>
      </c>
      <c r="C49" s="206" t="s">
        <v>3409</v>
      </c>
      <c r="D49" s="206" t="s">
        <v>3418</v>
      </c>
      <c r="E49" s="207" t="s">
        <v>3412</v>
      </c>
      <c r="F49" s="207"/>
      <c r="G49" s="206" t="s">
        <v>3412</v>
      </c>
      <c r="H49" s="207"/>
      <c r="I49" s="207"/>
      <c r="J49" s="207"/>
      <c r="K49" s="207"/>
      <c r="L49" s="207"/>
      <c r="M49" s="207"/>
      <c r="N49" s="207"/>
      <c r="O49" s="207"/>
      <c r="P49" s="207"/>
      <c r="Q49" s="207"/>
      <c r="R49" s="207"/>
      <c r="S49" s="207"/>
      <c r="T49" s="207"/>
      <c r="U49" s="207"/>
      <c r="V49" s="207"/>
      <c r="W49" s="207"/>
      <c r="X49" s="207"/>
      <c r="Y49" s="207"/>
      <c r="Z49" s="207"/>
      <c r="AA49" s="207"/>
      <c r="AB49" s="207"/>
      <c r="AC49" s="207"/>
      <c r="AD49" s="207"/>
    </row>
    <row r="50" spans="1:30" ht="15.75" customHeight="1">
      <c r="A50" s="206"/>
      <c r="B50" s="206"/>
      <c r="C50" s="206"/>
      <c r="D50" s="207"/>
      <c r="E50" s="207"/>
      <c r="F50" s="207"/>
      <c r="G50" s="207"/>
      <c r="H50" s="207"/>
      <c r="I50" s="207"/>
      <c r="J50" s="207"/>
      <c r="K50" s="207"/>
      <c r="L50" s="207"/>
      <c r="M50" s="207"/>
      <c r="N50" s="207"/>
      <c r="O50" s="207"/>
      <c r="P50" s="207"/>
      <c r="Q50" s="207"/>
      <c r="R50" s="207"/>
      <c r="S50" s="207"/>
      <c r="T50" s="207"/>
      <c r="U50" s="207"/>
      <c r="V50" s="207"/>
      <c r="W50" s="207"/>
      <c r="X50" s="207"/>
      <c r="Y50" s="207"/>
      <c r="Z50" s="207"/>
      <c r="AA50" s="207"/>
      <c r="AB50" s="207"/>
      <c r="AC50" s="207"/>
      <c r="AD50" s="207"/>
    </row>
    <row r="51" spans="1:30" ht="15.75" customHeight="1">
      <c r="A51" s="206" t="s">
        <v>3440</v>
      </c>
      <c r="B51" s="206" t="s">
        <v>3434</v>
      </c>
      <c r="C51" s="206" t="s">
        <v>3410</v>
      </c>
      <c r="D51" s="206" t="s">
        <v>3411</v>
      </c>
      <c r="E51" s="207" t="s">
        <v>3412</v>
      </c>
      <c r="F51" s="207"/>
      <c r="G51" s="207" t="s">
        <v>3412</v>
      </c>
      <c r="H51" s="207"/>
      <c r="I51" s="207"/>
      <c r="J51" s="207"/>
      <c r="K51" s="207"/>
      <c r="L51" s="207"/>
      <c r="M51" s="207"/>
      <c r="N51" s="207"/>
      <c r="O51" s="207"/>
      <c r="P51" s="207"/>
      <c r="Q51" s="207"/>
      <c r="R51" s="207"/>
      <c r="S51" s="207"/>
      <c r="T51" s="207"/>
      <c r="U51" s="207"/>
      <c r="V51" s="207"/>
      <c r="W51" s="207"/>
      <c r="X51" s="207"/>
      <c r="Y51" s="207"/>
      <c r="Z51" s="207"/>
      <c r="AA51" s="207"/>
      <c r="AB51" s="207"/>
      <c r="AC51" s="207"/>
      <c r="AD51" s="207"/>
    </row>
    <row r="52" spans="1:30" ht="15.75" customHeight="1">
      <c r="A52" s="206" t="s">
        <v>3440</v>
      </c>
      <c r="B52" s="206" t="s">
        <v>3434</v>
      </c>
      <c r="C52" s="206" t="s">
        <v>3410</v>
      </c>
      <c r="D52" s="206" t="s">
        <v>3415</v>
      </c>
      <c r="E52" s="207" t="s">
        <v>3412</v>
      </c>
      <c r="F52" s="207"/>
      <c r="G52" s="207" t="s">
        <v>3412</v>
      </c>
      <c r="H52" s="207"/>
      <c r="I52" s="207"/>
      <c r="J52" s="207"/>
      <c r="K52" s="207"/>
      <c r="L52" s="207"/>
      <c r="M52" s="207"/>
      <c r="N52" s="207"/>
      <c r="O52" s="207"/>
      <c r="P52" s="207"/>
      <c r="Q52" s="207"/>
      <c r="R52" s="207"/>
      <c r="S52" s="207"/>
      <c r="T52" s="207"/>
      <c r="U52" s="207"/>
      <c r="V52" s="207"/>
      <c r="W52" s="207"/>
      <c r="X52" s="207"/>
      <c r="Y52" s="207"/>
      <c r="Z52" s="207"/>
      <c r="AA52" s="207"/>
      <c r="AB52" s="207"/>
      <c r="AC52" s="207"/>
      <c r="AD52" s="207"/>
    </row>
    <row r="53" spans="1:30" ht="15.75" customHeight="1">
      <c r="A53" s="206" t="s">
        <v>3440</v>
      </c>
      <c r="B53" s="206" t="s">
        <v>3434</v>
      </c>
      <c r="C53" s="206" t="s">
        <v>3410</v>
      </c>
      <c r="D53" s="206" t="s">
        <v>3418</v>
      </c>
      <c r="E53" s="207" t="s">
        <v>3412</v>
      </c>
      <c r="F53" s="207"/>
      <c r="G53" s="207" t="s">
        <v>3412</v>
      </c>
      <c r="H53" s="207"/>
      <c r="I53" s="207"/>
      <c r="J53" s="207"/>
      <c r="K53" s="207"/>
      <c r="L53" s="207"/>
      <c r="M53" s="207"/>
      <c r="N53" s="207"/>
      <c r="O53" s="207"/>
      <c r="P53" s="207"/>
      <c r="Q53" s="207"/>
      <c r="R53" s="207"/>
      <c r="S53" s="207"/>
      <c r="T53" s="207"/>
      <c r="U53" s="207"/>
      <c r="V53" s="207"/>
      <c r="W53" s="207"/>
      <c r="X53" s="207"/>
      <c r="Y53" s="207"/>
      <c r="Z53" s="207"/>
      <c r="AA53" s="207"/>
      <c r="AB53" s="207"/>
      <c r="AC53" s="207"/>
      <c r="AD53" s="207"/>
    </row>
    <row r="54" spans="1:30" ht="15.75" customHeight="1">
      <c r="A54" s="207"/>
      <c r="B54" s="207"/>
      <c r="C54" s="207"/>
      <c r="D54" s="207"/>
      <c r="E54" s="207"/>
      <c r="F54" s="207"/>
      <c r="G54" s="207"/>
      <c r="H54" s="207"/>
      <c r="I54" s="207"/>
      <c r="J54" s="207"/>
      <c r="K54" s="207"/>
      <c r="L54" s="207"/>
      <c r="M54" s="207"/>
      <c r="N54" s="207"/>
      <c r="O54" s="207"/>
      <c r="P54" s="207"/>
      <c r="Q54" s="207"/>
      <c r="R54" s="207"/>
      <c r="S54" s="207"/>
      <c r="T54" s="207"/>
      <c r="U54" s="207"/>
      <c r="V54" s="207"/>
      <c r="W54" s="207"/>
      <c r="X54" s="207"/>
      <c r="Y54" s="207"/>
      <c r="Z54" s="207"/>
      <c r="AA54" s="207"/>
      <c r="AB54" s="207"/>
      <c r="AC54" s="207"/>
      <c r="AD54" s="207"/>
    </row>
    <row r="55" spans="1:30" ht="15.75" customHeight="1">
      <c r="A55" s="207"/>
      <c r="B55" s="207"/>
      <c r="C55" s="207"/>
      <c r="D55" s="207"/>
      <c r="E55" s="207"/>
      <c r="F55" s="207"/>
      <c r="G55" s="207"/>
      <c r="H55" s="207"/>
      <c r="I55" s="207"/>
      <c r="J55" s="207"/>
      <c r="K55" s="207"/>
      <c r="L55" s="207"/>
      <c r="M55" s="207"/>
      <c r="N55" s="207"/>
      <c r="O55" s="207"/>
      <c r="P55" s="207"/>
      <c r="Q55" s="207"/>
      <c r="R55" s="207"/>
      <c r="S55" s="207"/>
      <c r="T55" s="207"/>
      <c r="U55" s="207"/>
      <c r="V55" s="207"/>
      <c r="W55" s="207"/>
      <c r="X55" s="207"/>
      <c r="Y55" s="207"/>
      <c r="Z55" s="207"/>
      <c r="AA55" s="207"/>
      <c r="AB55" s="207"/>
      <c r="AC55" s="207"/>
      <c r="AD55" s="207"/>
    </row>
    <row r="56" spans="1:30" ht="15.75" customHeight="1">
      <c r="A56" s="206" t="s">
        <v>3441</v>
      </c>
      <c r="B56" s="206" t="s">
        <v>3427</v>
      </c>
      <c r="C56" s="206" t="s">
        <v>3410</v>
      </c>
      <c r="D56" s="206" t="s">
        <v>3411</v>
      </c>
      <c r="E56" s="207" t="s">
        <v>3421</v>
      </c>
      <c r="F56" s="206" t="s">
        <v>3422</v>
      </c>
      <c r="G56" s="207" t="s">
        <v>3412</v>
      </c>
      <c r="H56" s="207"/>
      <c r="I56" s="207"/>
      <c r="J56" s="207"/>
      <c r="K56" s="207"/>
      <c r="L56" s="207"/>
      <c r="M56" s="207"/>
      <c r="N56" s="207"/>
      <c r="O56" s="207"/>
      <c r="P56" s="207"/>
      <c r="Q56" s="207"/>
      <c r="R56" s="207"/>
      <c r="S56" s="207"/>
      <c r="T56" s="207"/>
      <c r="U56" s="207"/>
      <c r="V56" s="207"/>
      <c r="W56" s="207"/>
      <c r="X56" s="207"/>
      <c r="Y56" s="207"/>
      <c r="Z56" s="207"/>
      <c r="AA56" s="207"/>
      <c r="AB56" s="207"/>
      <c r="AC56" s="207"/>
      <c r="AD56" s="207"/>
    </row>
    <row r="57" spans="1:30" ht="15.75" customHeight="1">
      <c r="A57" s="206" t="s">
        <v>3441</v>
      </c>
      <c r="B57" s="206" t="s">
        <v>3427</v>
      </c>
      <c r="C57" s="206" t="s">
        <v>3410</v>
      </c>
      <c r="D57" s="206" t="s">
        <v>3415</v>
      </c>
      <c r="E57" s="207" t="s">
        <v>3412</v>
      </c>
      <c r="F57" s="207"/>
      <c r="G57" s="207" t="s">
        <v>3412</v>
      </c>
      <c r="H57" s="207"/>
      <c r="I57" s="207"/>
      <c r="J57" s="207"/>
      <c r="K57" s="207"/>
      <c r="L57" s="207"/>
      <c r="M57" s="207"/>
      <c r="N57" s="207"/>
      <c r="O57" s="207"/>
      <c r="P57" s="207"/>
      <c r="Q57" s="207"/>
      <c r="R57" s="207"/>
      <c r="S57" s="207"/>
      <c r="T57" s="207"/>
      <c r="U57" s="207"/>
      <c r="V57" s="207"/>
      <c r="W57" s="207"/>
      <c r="X57" s="207"/>
      <c r="Y57" s="207"/>
      <c r="Z57" s="207"/>
      <c r="AA57" s="207"/>
      <c r="AB57" s="207"/>
      <c r="AC57" s="207"/>
      <c r="AD57" s="207"/>
    </row>
    <row r="58" spans="1:30" ht="15.75" customHeight="1">
      <c r="A58" s="206" t="s">
        <v>3441</v>
      </c>
      <c r="B58" s="206" t="s">
        <v>3427</v>
      </c>
      <c r="C58" s="206" t="s">
        <v>3410</v>
      </c>
      <c r="D58" s="206" t="s">
        <v>3418</v>
      </c>
      <c r="E58" s="207" t="s">
        <v>3412</v>
      </c>
      <c r="F58" s="207"/>
      <c r="G58" s="207" t="s">
        <v>3412</v>
      </c>
      <c r="H58" s="207"/>
      <c r="I58" s="207"/>
      <c r="J58" s="207"/>
      <c r="K58" s="207"/>
      <c r="L58" s="207"/>
      <c r="M58" s="207"/>
      <c r="N58" s="207"/>
      <c r="O58" s="207"/>
      <c r="P58" s="207"/>
      <c r="Q58" s="207"/>
      <c r="R58" s="207"/>
      <c r="S58" s="207"/>
      <c r="T58" s="207"/>
      <c r="U58" s="207"/>
      <c r="V58" s="207"/>
      <c r="W58" s="207"/>
      <c r="X58" s="207"/>
      <c r="Y58" s="207"/>
      <c r="Z58" s="207"/>
      <c r="AA58" s="207"/>
      <c r="AB58" s="207"/>
      <c r="AC58" s="207"/>
      <c r="AD58" s="207"/>
    </row>
    <row r="59" spans="1:30" ht="15.75" customHeight="1">
      <c r="A59" s="206"/>
      <c r="B59" s="206"/>
      <c r="C59" s="206"/>
      <c r="D59" s="207"/>
      <c r="E59" s="207"/>
      <c r="F59" s="207"/>
      <c r="G59" s="207"/>
      <c r="H59" s="207"/>
      <c r="I59" s="207"/>
      <c r="J59" s="207"/>
      <c r="K59" s="207"/>
      <c r="L59" s="207"/>
      <c r="M59" s="207"/>
      <c r="N59" s="207"/>
      <c r="O59" s="207"/>
      <c r="P59" s="207"/>
      <c r="Q59" s="207"/>
      <c r="R59" s="207"/>
      <c r="S59" s="207"/>
      <c r="T59" s="207"/>
      <c r="U59" s="207"/>
      <c r="V59" s="207"/>
      <c r="W59" s="207"/>
      <c r="X59" s="207"/>
      <c r="Y59" s="207"/>
      <c r="Z59" s="207"/>
      <c r="AA59" s="207"/>
      <c r="AB59" s="207"/>
      <c r="AC59" s="207"/>
      <c r="AD59" s="207"/>
    </row>
    <row r="60" spans="1:30" ht="15.75" customHeight="1">
      <c r="A60" s="206" t="s">
        <v>3442</v>
      </c>
      <c r="B60" s="206" t="s">
        <v>3427</v>
      </c>
      <c r="C60" s="206" t="s">
        <v>3420</v>
      </c>
      <c r="D60" s="206" t="s">
        <v>3411</v>
      </c>
      <c r="E60" s="206" t="s">
        <v>3421</v>
      </c>
      <c r="F60" s="206" t="s">
        <v>3445</v>
      </c>
      <c r="G60" s="207" t="s">
        <v>3412</v>
      </c>
      <c r="H60" s="207"/>
      <c r="I60" s="207"/>
      <c r="J60" s="207"/>
      <c r="K60" s="207"/>
      <c r="L60" s="207"/>
      <c r="M60" s="207"/>
      <c r="N60" s="207"/>
      <c r="O60" s="207"/>
      <c r="P60" s="207"/>
      <c r="Q60" s="207"/>
      <c r="R60" s="207"/>
      <c r="S60" s="207"/>
      <c r="T60" s="207"/>
      <c r="U60" s="207"/>
      <c r="V60" s="207"/>
      <c r="W60" s="207"/>
      <c r="X60" s="207"/>
      <c r="Y60" s="207"/>
      <c r="Z60" s="207"/>
      <c r="AA60" s="207"/>
      <c r="AB60" s="207"/>
      <c r="AC60" s="207"/>
      <c r="AD60" s="207"/>
    </row>
    <row r="61" spans="1:30" ht="15.75" customHeight="1">
      <c r="A61" s="206" t="s">
        <v>3442</v>
      </c>
      <c r="B61" s="206" t="s">
        <v>3427</v>
      </c>
      <c r="C61" s="206" t="s">
        <v>3420</v>
      </c>
      <c r="D61" s="206" t="s">
        <v>3415</v>
      </c>
      <c r="E61" s="206" t="s">
        <v>3412</v>
      </c>
      <c r="F61" s="206"/>
      <c r="G61" s="207" t="s">
        <v>3412</v>
      </c>
      <c r="H61" s="207"/>
      <c r="I61" s="207"/>
      <c r="J61" s="207"/>
      <c r="K61" s="207"/>
      <c r="L61" s="207"/>
      <c r="M61" s="207"/>
      <c r="N61" s="207"/>
      <c r="O61" s="207"/>
      <c r="P61" s="207"/>
      <c r="Q61" s="207"/>
      <c r="R61" s="207"/>
      <c r="S61" s="207"/>
      <c r="T61" s="207"/>
      <c r="U61" s="207"/>
      <c r="V61" s="207"/>
      <c r="W61" s="207"/>
      <c r="X61" s="207"/>
      <c r="Y61" s="207"/>
      <c r="Z61" s="207"/>
      <c r="AA61" s="207"/>
      <c r="AB61" s="207"/>
      <c r="AC61" s="207"/>
      <c r="AD61" s="207"/>
    </row>
    <row r="62" spans="1:30" ht="15.75" customHeight="1">
      <c r="A62" s="206" t="s">
        <v>3442</v>
      </c>
      <c r="B62" s="206" t="s">
        <v>3427</v>
      </c>
      <c r="C62" s="206" t="s">
        <v>3420</v>
      </c>
      <c r="D62" s="206" t="s">
        <v>3418</v>
      </c>
      <c r="E62" s="206" t="s">
        <v>3412</v>
      </c>
      <c r="F62" s="206"/>
      <c r="G62" s="207" t="s">
        <v>3412</v>
      </c>
      <c r="H62" s="207"/>
      <c r="I62" s="207"/>
      <c r="J62" s="207"/>
      <c r="K62" s="207"/>
      <c r="L62" s="207"/>
      <c r="M62" s="207"/>
      <c r="N62" s="207"/>
      <c r="O62" s="207"/>
      <c r="P62" s="207"/>
      <c r="Q62" s="207"/>
      <c r="R62" s="207"/>
      <c r="S62" s="207"/>
      <c r="T62" s="207"/>
      <c r="U62" s="207"/>
      <c r="V62" s="207"/>
      <c r="W62" s="207"/>
      <c r="X62" s="207"/>
      <c r="Y62" s="207"/>
      <c r="Z62" s="207"/>
      <c r="AA62" s="207"/>
      <c r="AB62" s="207"/>
      <c r="AC62" s="207"/>
      <c r="AD62" s="207"/>
    </row>
    <row r="63" spans="1:30" ht="15.75" customHeight="1">
      <c r="A63" s="206"/>
      <c r="B63" s="206"/>
      <c r="C63" s="206"/>
      <c r="D63" s="207"/>
      <c r="E63" s="207"/>
      <c r="F63" s="207"/>
      <c r="G63" s="207"/>
      <c r="H63" s="207"/>
      <c r="I63" s="207"/>
      <c r="J63" s="207"/>
      <c r="K63" s="207"/>
      <c r="L63" s="207"/>
      <c r="M63" s="207"/>
      <c r="N63" s="207"/>
      <c r="O63" s="207"/>
      <c r="P63" s="207"/>
      <c r="Q63" s="207"/>
      <c r="R63" s="207"/>
      <c r="S63" s="207"/>
      <c r="T63" s="207"/>
      <c r="U63" s="207"/>
      <c r="V63" s="207"/>
      <c r="W63" s="207"/>
      <c r="X63" s="207"/>
      <c r="Y63" s="207"/>
      <c r="Z63" s="207"/>
      <c r="AA63" s="207"/>
      <c r="AB63" s="207"/>
      <c r="AC63" s="207"/>
      <c r="AD63" s="207"/>
    </row>
    <row r="64" spans="1:30" ht="15.75" customHeight="1">
      <c r="A64" s="206" t="s">
        <v>3446</v>
      </c>
      <c r="B64" s="206" t="s">
        <v>3427</v>
      </c>
      <c r="C64" s="206" t="s">
        <v>3434</v>
      </c>
      <c r="D64" s="206" t="s">
        <v>3411</v>
      </c>
      <c r="E64" s="207" t="s">
        <v>3421</v>
      </c>
      <c r="F64" s="206" t="s">
        <v>3445</v>
      </c>
      <c r="G64" s="207" t="s">
        <v>3412</v>
      </c>
      <c r="H64" s="207"/>
      <c r="I64" s="207"/>
      <c r="J64" s="207"/>
      <c r="K64" s="207"/>
      <c r="L64" s="207"/>
      <c r="M64" s="207"/>
      <c r="N64" s="207"/>
      <c r="O64" s="207"/>
      <c r="P64" s="207"/>
      <c r="Q64" s="207"/>
      <c r="R64" s="207"/>
      <c r="S64" s="207"/>
      <c r="T64" s="207"/>
      <c r="U64" s="207"/>
      <c r="V64" s="207"/>
      <c r="W64" s="207"/>
      <c r="X64" s="207"/>
      <c r="Y64" s="207"/>
      <c r="Z64" s="207"/>
      <c r="AA64" s="207"/>
      <c r="AB64" s="207"/>
      <c r="AC64" s="207"/>
      <c r="AD64" s="207"/>
    </row>
    <row r="65" spans="1:30" ht="15.75" customHeight="1">
      <c r="A65" s="206" t="s">
        <v>3446</v>
      </c>
      <c r="B65" s="206" t="s">
        <v>3427</v>
      </c>
      <c r="C65" s="206" t="s">
        <v>3434</v>
      </c>
      <c r="D65" s="206" t="s">
        <v>3415</v>
      </c>
      <c r="E65" s="207" t="s">
        <v>3421</v>
      </c>
      <c r="F65" s="207"/>
      <c r="G65" s="207" t="s">
        <v>3412</v>
      </c>
      <c r="H65" s="207"/>
      <c r="I65" s="207"/>
      <c r="J65" s="207"/>
      <c r="K65" s="207"/>
      <c r="L65" s="207"/>
      <c r="M65" s="207"/>
      <c r="N65" s="207"/>
      <c r="O65" s="207"/>
      <c r="P65" s="207"/>
      <c r="Q65" s="207"/>
      <c r="R65" s="207"/>
      <c r="S65" s="207"/>
      <c r="T65" s="207"/>
      <c r="U65" s="207"/>
      <c r="V65" s="207"/>
      <c r="W65" s="207"/>
      <c r="X65" s="207"/>
      <c r="Y65" s="207"/>
      <c r="Z65" s="207"/>
      <c r="AA65" s="207"/>
      <c r="AB65" s="207"/>
      <c r="AC65" s="207"/>
      <c r="AD65" s="207"/>
    </row>
    <row r="66" spans="1:30" ht="15.75" customHeight="1">
      <c r="A66" s="206" t="s">
        <v>3446</v>
      </c>
      <c r="B66" s="206" t="s">
        <v>3427</v>
      </c>
      <c r="C66" s="206" t="s">
        <v>3434</v>
      </c>
      <c r="D66" s="206" t="s">
        <v>3418</v>
      </c>
      <c r="E66" s="207" t="s">
        <v>3412</v>
      </c>
      <c r="F66" s="207"/>
      <c r="G66" s="207" t="s">
        <v>3412</v>
      </c>
      <c r="H66" s="207"/>
      <c r="I66" s="207"/>
      <c r="J66" s="207"/>
      <c r="K66" s="207"/>
      <c r="L66" s="207"/>
      <c r="M66" s="207"/>
      <c r="N66" s="207"/>
      <c r="O66" s="207"/>
      <c r="P66" s="207"/>
      <c r="Q66" s="207"/>
      <c r="R66" s="207"/>
      <c r="S66" s="207"/>
      <c r="T66" s="207"/>
      <c r="U66" s="207"/>
      <c r="V66" s="207"/>
      <c r="W66" s="207"/>
      <c r="X66" s="207"/>
      <c r="Y66" s="207"/>
      <c r="Z66" s="207"/>
      <c r="AA66" s="207"/>
      <c r="AB66" s="207"/>
      <c r="AC66" s="207"/>
      <c r="AD66" s="207"/>
    </row>
    <row r="67" spans="1:30" ht="15.75" customHeight="1">
      <c r="A67" s="207"/>
      <c r="B67" s="207"/>
      <c r="C67" s="207"/>
      <c r="D67" s="207"/>
      <c r="E67" s="207"/>
      <c r="F67" s="207"/>
      <c r="G67" s="207"/>
      <c r="H67" s="207"/>
      <c r="I67" s="207"/>
      <c r="J67" s="207"/>
      <c r="K67" s="207"/>
      <c r="L67" s="207"/>
      <c r="M67" s="207"/>
      <c r="N67" s="207"/>
      <c r="O67" s="207"/>
      <c r="P67" s="207"/>
      <c r="Q67" s="207"/>
      <c r="R67" s="207"/>
      <c r="S67" s="207"/>
      <c r="T67" s="207"/>
      <c r="U67" s="207"/>
      <c r="V67" s="207"/>
      <c r="W67" s="207"/>
      <c r="X67" s="207"/>
      <c r="Y67" s="207"/>
      <c r="Z67" s="207"/>
      <c r="AA67" s="207"/>
      <c r="AB67" s="207"/>
      <c r="AC67" s="207"/>
      <c r="AD67" s="207"/>
    </row>
    <row r="68" spans="1:30" ht="15.75" customHeight="1">
      <c r="A68" s="206" t="s">
        <v>3447</v>
      </c>
      <c r="B68" s="206" t="s">
        <v>3434</v>
      </c>
      <c r="C68" s="206" t="s">
        <v>3427</v>
      </c>
      <c r="D68" s="206" t="s">
        <v>3411</v>
      </c>
      <c r="E68" s="207" t="s">
        <v>3421</v>
      </c>
      <c r="F68" s="207" t="s">
        <v>3448</v>
      </c>
      <c r="G68" s="207" t="s">
        <v>3449</v>
      </c>
      <c r="H68" s="207"/>
      <c r="I68" s="207"/>
      <c r="J68" s="207"/>
      <c r="K68" s="207"/>
      <c r="L68" s="207"/>
      <c r="M68" s="207"/>
      <c r="N68" s="207"/>
      <c r="O68" s="207"/>
      <c r="P68" s="207"/>
      <c r="Q68" s="207"/>
      <c r="R68" s="207"/>
      <c r="S68" s="207"/>
      <c r="T68" s="207"/>
      <c r="U68" s="207"/>
      <c r="V68" s="207"/>
      <c r="W68" s="207"/>
      <c r="X68" s="207"/>
      <c r="Y68" s="207"/>
      <c r="Z68" s="207"/>
      <c r="AA68" s="207"/>
      <c r="AB68" s="207"/>
      <c r="AC68" s="207"/>
      <c r="AD68" s="207"/>
    </row>
    <row r="69" spans="1:30" ht="15.75" customHeight="1">
      <c r="A69" s="206" t="s">
        <v>3447</v>
      </c>
      <c r="B69" s="206" t="s">
        <v>3434</v>
      </c>
      <c r="C69" s="206" t="s">
        <v>3427</v>
      </c>
      <c r="D69" s="206" t="s">
        <v>3415</v>
      </c>
      <c r="E69" s="207" t="s">
        <v>3449</v>
      </c>
      <c r="F69" s="207"/>
      <c r="G69" s="207" t="s">
        <v>3449</v>
      </c>
      <c r="H69" s="207"/>
      <c r="I69" s="207"/>
      <c r="J69" s="207"/>
      <c r="K69" s="207"/>
      <c r="L69" s="207"/>
      <c r="M69" s="207"/>
      <c r="N69" s="207"/>
      <c r="O69" s="207"/>
      <c r="P69" s="207"/>
      <c r="Q69" s="207"/>
      <c r="R69" s="207"/>
      <c r="S69" s="207"/>
      <c r="T69" s="207"/>
      <c r="U69" s="207"/>
      <c r="V69" s="207"/>
      <c r="W69" s="207"/>
      <c r="X69" s="207"/>
      <c r="Y69" s="207"/>
      <c r="Z69" s="207"/>
      <c r="AA69" s="207"/>
      <c r="AB69" s="207"/>
      <c r="AC69" s="207"/>
      <c r="AD69" s="207"/>
    </row>
    <row r="70" spans="1:30" ht="15.75" customHeight="1">
      <c r="A70" s="206" t="s">
        <v>3447</v>
      </c>
      <c r="B70" s="206" t="s">
        <v>3434</v>
      </c>
      <c r="C70" s="206" t="s">
        <v>3427</v>
      </c>
      <c r="D70" s="206" t="s">
        <v>3418</v>
      </c>
      <c r="E70" s="207" t="s">
        <v>3449</v>
      </c>
      <c r="F70" s="207"/>
      <c r="G70" s="207" t="s">
        <v>3449</v>
      </c>
      <c r="H70" s="207"/>
      <c r="I70" s="207"/>
      <c r="J70" s="207"/>
      <c r="K70" s="207"/>
      <c r="L70" s="207"/>
      <c r="M70" s="207"/>
      <c r="N70" s="207"/>
      <c r="O70" s="207"/>
      <c r="P70" s="207"/>
      <c r="Q70" s="207"/>
      <c r="R70" s="207"/>
      <c r="S70" s="207"/>
      <c r="T70" s="207"/>
      <c r="U70" s="207"/>
      <c r="V70" s="207"/>
      <c r="W70" s="207"/>
      <c r="X70" s="207"/>
      <c r="Y70" s="207"/>
      <c r="Z70" s="207"/>
      <c r="AA70" s="207"/>
      <c r="AB70" s="207"/>
      <c r="AC70" s="207"/>
      <c r="AD70" s="207"/>
    </row>
    <row r="71" spans="1:30" ht="15.75" customHeight="1">
      <c r="A71" s="207"/>
      <c r="B71" s="207"/>
      <c r="C71" s="207"/>
      <c r="D71" s="207"/>
      <c r="E71" s="207"/>
      <c r="F71" s="207"/>
      <c r="G71" s="207"/>
      <c r="H71" s="207"/>
      <c r="I71" s="207"/>
      <c r="J71" s="207"/>
      <c r="K71" s="207"/>
      <c r="L71" s="207"/>
      <c r="M71" s="207"/>
      <c r="N71" s="207"/>
      <c r="O71" s="207"/>
      <c r="P71" s="207"/>
      <c r="Q71" s="207"/>
      <c r="R71" s="207"/>
      <c r="S71" s="207"/>
      <c r="T71" s="207"/>
      <c r="U71" s="207"/>
      <c r="V71" s="207"/>
      <c r="W71" s="207"/>
      <c r="X71" s="207"/>
      <c r="Y71" s="207"/>
      <c r="Z71" s="207"/>
      <c r="AA71" s="207"/>
      <c r="AB71" s="207"/>
      <c r="AC71" s="207"/>
      <c r="AD71" s="207"/>
    </row>
    <row r="72" spans="1:30" ht="15.75" customHeight="1">
      <c r="A72" s="206" t="s">
        <v>3443</v>
      </c>
      <c r="B72" s="206" t="s">
        <v>3434</v>
      </c>
      <c r="C72" s="206" t="s">
        <v>3420</v>
      </c>
      <c r="D72" s="206" t="s">
        <v>3411</v>
      </c>
      <c r="E72" s="207" t="s">
        <v>3412</v>
      </c>
      <c r="F72" s="207"/>
      <c r="G72" s="207" t="s">
        <v>3412</v>
      </c>
      <c r="H72" s="207"/>
      <c r="I72" s="207"/>
      <c r="J72" s="207"/>
      <c r="K72" s="207"/>
      <c r="L72" s="207"/>
      <c r="M72" s="207"/>
      <c r="N72" s="207"/>
      <c r="O72" s="207"/>
      <c r="P72" s="207"/>
      <c r="Q72" s="207"/>
      <c r="R72" s="207"/>
      <c r="S72" s="207"/>
      <c r="T72" s="207"/>
      <c r="U72" s="207"/>
      <c r="V72" s="207"/>
      <c r="W72" s="207"/>
      <c r="X72" s="207"/>
      <c r="Y72" s="207"/>
      <c r="Z72" s="207"/>
      <c r="AA72" s="207"/>
      <c r="AB72" s="207"/>
      <c r="AC72" s="207"/>
      <c r="AD72" s="207"/>
    </row>
    <row r="73" spans="1:30" ht="15.75" customHeight="1">
      <c r="A73" s="206" t="s">
        <v>3443</v>
      </c>
      <c r="B73" s="206" t="s">
        <v>3434</v>
      </c>
      <c r="C73" s="206" t="s">
        <v>3420</v>
      </c>
      <c r="D73" s="206" t="s">
        <v>3415</v>
      </c>
      <c r="E73" s="207" t="s">
        <v>3412</v>
      </c>
      <c r="F73" s="207"/>
      <c r="G73" s="207" t="s">
        <v>3412</v>
      </c>
      <c r="H73" s="207"/>
      <c r="I73" s="207"/>
      <c r="J73" s="207"/>
      <c r="K73" s="207"/>
      <c r="L73" s="207"/>
      <c r="M73" s="207"/>
      <c r="N73" s="207"/>
      <c r="O73" s="207"/>
      <c r="P73" s="207"/>
      <c r="Q73" s="207"/>
      <c r="R73" s="207"/>
      <c r="S73" s="207"/>
      <c r="T73" s="207"/>
      <c r="U73" s="207"/>
      <c r="V73" s="207"/>
      <c r="W73" s="207"/>
      <c r="X73" s="207"/>
      <c r="Y73" s="207"/>
      <c r="Z73" s="207"/>
      <c r="AA73" s="207"/>
      <c r="AB73" s="207"/>
      <c r="AC73" s="207"/>
      <c r="AD73" s="207"/>
    </row>
    <row r="74" spans="1:30" ht="15.75" customHeight="1">
      <c r="A74" s="206" t="s">
        <v>3443</v>
      </c>
      <c r="B74" s="206" t="s">
        <v>3434</v>
      </c>
      <c r="C74" s="206" t="s">
        <v>3420</v>
      </c>
      <c r="D74" s="206" t="s">
        <v>3418</v>
      </c>
      <c r="E74" s="207" t="s">
        <v>3421</v>
      </c>
      <c r="F74" s="207" t="s">
        <v>3450</v>
      </c>
      <c r="G74" s="207" t="s">
        <v>3412</v>
      </c>
      <c r="H74" s="207"/>
      <c r="I74" s="207"/>
      <c r="J74" s="207"/>
      <c r="K74" s="207"/>
      <c r="L74" s="207"/>
      <c r="M74" s="207"/>
      <c r="N74" s="207"/>
      <c r="O74" s="207"/>
      <c r="P74" s="207"/>
      <c r="Q74" s="207"/>
      <c r="R74" s="207"/>
      <c r="S74" s="207"/>
      <c r="T74" s="207"/>
      <c r="U74" s="207"/>
      <c r="V74" s="207"/>
      <c r="W74" s="207"/>
      <c r="X74" s="207"/>
      <c r="Y74" s="207"/>
      <c r="Z74" s="207"/>
      <c r="AA74" s="207"/>
      <c r="AB74" s="207"/>
      <c r="AC74" s="207"/>
      <c r="AD74" s="207"/>
    </row>
    <row r="75" spans="1:30" ht="15.75" customHeight="1">
      <c r="A75" s="207"/>
      <c r="B75" s="207"/>
      <c r="C75" s="207"/>
      <c r="D75" s="207"/>
      <c r="E75" s="207"/>
      <c r="F75" s="207"/>
      <c r="G75" s="207"/>
      <c r="H75" s="207"/>
      <c r="I75" s="207"/>
      <c r="J75" s="207"/>
      <c r="K75" s="207"/>
      <c r="L75" s="207"/>
      <c r="M75" s="207"/>
      <c r="N75" s="207"/>
      <c r="O75" s="207"/>
      <c r="P75" s="207"/>
      <c r="Q75" s="207"/>
      <c r="R75" s="207"/>
      <c r="S75" s="207"/>
      <c r="T75" s="207"/>
      <c r="U75" s="207"/>
      <c r="V75" s="207"/>
      <c r="W75" s="207"/>
      <c r="X75" s="207"/>
      <c r="Y75" s="207"/>
      <c r="Z75" s="207"/>
      <c r="AA75" s="207"/>
      <c r="AB75" s="207"/>
      <c r="AC75" s="207"/>
      <c r="AD75" s="207"/>
    </row>
    <row r="76" spans="1:30" ht="15.75" customHeight="1">
      <c r="A76" s="206" t="s">
        <v>3444</v>
      </c>
      <c r="B76" s="206" t="s">
        <v>3420</v>
      </c>
      <c r="C76" s="206" t="s">
        <v>3434</v>
      </c>
      <c r="D76" s="206" t="s">
        <v>3411</v>
      </c>
      <c r="E76" s="207" t="s">
        <v>3412</v>
      </c>
      <c r="F76" s="207"/>
      <c r="G76" s="207" t="s">
        <v>3412</v>
      </c>
      <c r="H76" s="207"/>
      <c r="I76" s="207"/>
      <c r="J76" s="207"/>
      <c r="K76" s="207"/>
      <c r="L76" s="207"/>
      <c r="M76" s="207"/>
      <c r="N76" s="207"/>
      <c r="O76" s="207"/>
      <c r="P76" s="207"/>
      <c r="Q76" s="207"/>
      <c r="R76" s="207"/>
      <c r="S76" s="207"/>
      <c r="T76" s="207"/>
      <c r="U76" s="207"/>
      <c r="V76" s="207"/>
      <c r="W76" s="207"/>
      <c r="X76" s="207"/>
      <c r="Y76" s="207"/>
      <c r="Z76" s="207"/>
      <c r="AA76" s="207"/>
      <c r="AB76" s="207"/>
      <c r="AC76" s="207"/>
      <c r="AD76" s="207"/>
    </row>
    <row r="77" spans="1:30" ht="15.75" customHeight="1">
      <c r="A77" s="206" t="s">
        <v>3444</v>
      </c>
      <c r="B77" s="206" t="s">
        <v>3420</v>
      </c>
      <c r="C77" s="206" t="s">
        <v>3434</v>
      </c>
      <c r="D77" s="206" t="s">
        <v>3415</v>
      </c>
      <c r="E77" s="207" t="s">
        <v>3421</v>
      </c>
      <c r="F77" s="207" t="s">
        <v>3450</v>
      </c>
      <c r="G77" s="207" t="s">
        <v>3412</v>
      </c>
      <c r="H77" s="207"/>
      <c r="I77" s="207"/>
      <c r="J77" s="207"/>
      <c r="K77" s="207"/>
      <c r="L77" s="207"/>
      <c r="M77" s="207"/>
      <c r="N77" s="207"/>
      <c r="O77" s="207"/>
      <c r="P77" s="207"/>
      <c r="Q77" s="207"/>
      <c r="R77" s="207"/>
      <c r="S77" s="207"/>
      <c r="T77" s="207"/>
      <c r="U77" s="207"/>
      <c r="V77" s="207"/>
      <c r="W77" s="207"/>
      <c r="X77" s="207"/>
      <c r="Y77" s="207"/>
      <c r="Z77" s="207"/>
      <c r="AA77" s="207"/>
      <c r="AB77" s="207"/>
      <c r="AC77" s="207"/>
      <c r="AD77" s="207"/>
    </row>
    <row r="78" spans="1:30" ht="15.75" customHeight="1">
      <c r="A78" s="206" t="s">
        <v>3444</v>
      </c>
      <c r="B78" s="206" t="s">
        <v>3420</v>
      </c>
      <c r="C78" s="206" t="s">
        <v>3434</v>
      </c>
      <c r="D78" s="206" t="s">
        <v>3418</v>
      </c>
      <c r="E78" s="207" t="s">
        <v>3412</v>
      </c>
      <c r="F78" s="207"/>
      <c r="G78" s="207" t="s">
        <v>3412</v>
      </c>
      <c r="H78" s="207"/>
      <c r="I78" s="207"/>
      <c r="J78" s="207"/>
      <c r="K78" s="207"/>
      <c r="L78" s="207"/>
      <c r="M78" s="207"/>
      <c r="N78" s="207"/>
      <c r="O78" s="207"/>
      <c r="P78" s="207"/>
      <c r="Q78" s="207"/>
      <c r="R78" s="207"/>
      <c r="S78" s="207"/>
      <c r="T78" s="207"/>
      <c r="U78" s="207"/>
      <c r="V78" s="207"/>
      <c r="W78" s="207"/>
      <c r="X78" s="207"/>
      <c r="Y78" s="207"/>
      <c r="Z78" s="207"/>
      <c r="AA78" s="207"/>
      <c r="AB78" s="207"/>
      <c r="AC78" s="207"/>
      <c r="AD78" s="207"/>
    </row>
    <row r="79" spans="1:30" ht="15.75" customHeight="1">
      <c r="A79" s="207"/>
      <c r="B79" s="207"/>
      <c r="C79" s="207"/>
      <c r="D79" s="207"/>
      <c r="E79" s="207"/>
      <c r="F79" s="207"/>
      <c r="G79" s="207"/>
      <c r="H79" s="207"/>
      <c r="I79" s="207"/>
      <c r="J79" s="207"/>
      <c r="K79" s="207"/>
      <c r="L79" s="207"/>
      <c r="M79" s="207"/>
      <c r="N79" s="207"/>
      <c r="O79" s="207"/>
      <c r="P79" s="207"/>
      <c r="Q79" s="207"/>
      <c r="R79" s="207"/>
      <c r="S79" s="207"/>
      <c r="T79" s="207"/>
      <c r="U79" s="207"/>
      <c r="V79" s="207"/>
      <c r="W79" s="207"/>
      <c r="X79" s="207"/>
      <c r="Y79" s="207"/>
      <c r="Z79" s="207"/>
      <c r="AA79" s="207"/>
      <c r="AB79" s="207"/>
      <c r="AC79" s="207"/>
      <c r="AD79" s="207"/>
    </row>
    <row r="80" spans="1:30" ht="15.75" customHeight="1">
      <c r="A80" s="210" t="s">
        <v>3451</v>
      </c>
      <c r="B80" s="210" t="s">
        <v>3427</v>
      </c>
      <c r="C80" s="210" t="s">
        <v>3452</v>
      </c>
      <c r="D80" s="206" t="s">
        <v>3411</v>
      </c>
      <c r="E80" s="207" t="s">
        <v>3421</v>
      </c>
      <c r="F80" s="207" t="s">
        <v>3453</v>
      </c>
      <c r="G80" s="207" t="s">
        <v>3454</v>
      </c>
      <c r="H80" s="207" t="s">
        <v>3455</v>
      </c>
      <c r="I80" s="207"/>
      <c r="J80" s="207"/>
      <c r="K80" s="207"/>
      <c r="L80" s="207"/>
      <c r="M80" s="207"/>
      <c r="N80" s="207"/>
      <c r="O80" s="207"/>
      <c r="P80" s="207"/>
      <c r="Q80" s="207"/>
      <c r="R80" s="207"/>
      <c r="S80" s="207"/>
      <c r="T80" s="207"/>
      <c r="U80" s="207"/>
      <c r="V80" s="207"/>
      <c r="W80" s="207"/>
      <c r="X80" s="207"/>
      <c r="Y80" s="207"/>
      <c r="Z80" s="207"/>
      <c r="AA80" s="207"/>
      <c r="AB80" s="207"/>
      <c r="AC80" s="207"/>
      <c r="AD80" s="207"/>
    </row>
    <row r="81" spans="1:30" ht="15.75" customHeight="1">
      <c r="A81" s="210" t="s">
        <v>3451</v>
      </c>
      <c r="B81" s="210" t="s">
        <v>3427</v>
      </c>
      <c r="C81" s="210" t="s">
        <v>3452</v>
      </c>
      <c r="D81" s="206" t="s">
        <v>3415</v>
      </c>
      <c r="E81" s="207" t="s">
        <v>3421</v>
      </c>
      <c r="F81" s="207" t="s">
        <v>3453</v>
      </c>
      <c r="G81" s="207" t="s">
        <v>3454</v>
      </c>
      <c r="H81" s="207" t="s">
        <v>3456</v>
      </c>
      <c r="I81" s="207"/>
      <c r="J81" s="207"/>
      <c r="K81" s="207"/>
      <c r="L81" s="207"/>
      <c r="M81" s="207"/>
      <c r="N81" s="207"/>
      <c r="O81" s="207"/>
      <c r="P81" s="207"/>
      <c r="Q81" s="207"/>
      <c r="R81" s="207"/>
      <c r="S81" s="207"/>
      <c r="T81" s="207"/>
      <c r="U81" s="207"/>
      <c r="V81" s="207"/>
      <c r="W81" s="207"/>
      <c r="X81" s="207"/>
      <c r="Y81" s="207"/>
      <c r="Z81" s="207"/>
      <c r="AA81" s="207"/>
      <c r="AB81" s="207"/>
      <c r="AC81" s="207"/>
      <c r="AD81" s="207"/>
    </row>
    <row r="82" spans="1:30" ht="15.75" customHeight="1">
      <c r="A82" s="210" t="s">
        <v>3451</v>
      </c>
      <c r="B82" s="210" t="s">
        <v>3427</v>
      </c>
      <c r="C82" s="210" t="s">
        <v>3452</v>
      </c>
      <c r="D82" s="206" t="s">
        <v>3418</v>
      </c>
      <c r="E82" s="207" t="s">
        <v>3421</v>
      </c>
      <c r="F82" s="207" t="s">
        <v>3453</v>
      </c>
      <c r="G82" s="207" t="s">
        <v>3454</v>
      </c>
      <c r="H82" s="207"/>
      <c r="I82" s="207"/>
      <c r="J82" s="207"/>
      <c r="K82" s="207"/>
      <c r="L82" s="207"/>
      <c r="M82" s="207"/>
      <c r="N82" s="207"/>
      <c r="O82" s="207"/>
      <c r="P82" s="207"/>
      <c r="Q82" s="207"/>
      <c r="R82" s="207"/>
      <c r="S82" s="207"/>
      <c r="T82" s="207"/>
      <c r="U82" s="207"/>
      <c r="V82" s="207"/>
      <c r="W82" s="207"/>
      <c r="X82" s="207"/>
      <c r="Y82" s="207"/>
      <c r="Z82" s="207"/>
      <c r="AA82" s="207"/>
      <c r="AB82" s="207"/>
      <c r="AC82" s="207"/>
      <c r="AD82" s="207"/>
    </row>
    <row r="83" spans="1:30" ht="15.75" customHeight="1">
      <c r="A83" s="210"/>
      <c r="B83" s="210"/>
      <c r="C83" s="210"/>
      <c r="D83" s="207"/>
      <c r="E83" s="207"/>
      <c r="F83" s="207"/>
      <c r="G83" s="207"/>
      <c r="H83" s="207"/>
      <c r="I83" s="207"/>
      <c r="J83" s="207"/>
      <c r="K83" s="207"/>
      <c r="L83" s="207"/>
      <c r="M83" s="207"/>
      <c r="N83" s="207"/>
      <c r="O83" s="207"/>
      <c r="P83" s="207"/>
      <c r="Q83" s="207"/>
      <c r="R83" s="207"/>
      <c r="S83" s="207"/>
      <c r="T83" s="207"/>
      <c r="U83" s="207"/>
      <c r="V83" s="207"/>
      <c r="W83" s="207"/>
      <c r="X83" s="207"/>
      <c r="Y83" s="207"/>
      <c r="Z83" s="207"/>
      <c r="AA83" s="207"/>
      <c r="AB83" s="207"/>
      <c r="AC83" s="207"/>
      <c r="AD83" s="207"/>
    </row>
    <row r="84" spans="1:30" ht="15.75" customHeight="1">
      <c r="A84" s="207" t="s">
        <v>3457</v>
      </c>
      <c r="B84" s="210" t="s">
        <v>3434</v>
      </c>
      <c r="C84" s="210" t="s">
        <v>3458</v>
      </c>
      <c r="D84" s="206" t="s">
        <v>3411</v>
      </c>
      <c r="E84" s="207" t="s">
        <v>3459</v>
      </c>
      <c r="F84" s="207"/>
      <c r="G84" s="207" t="s">
        <v>3454</v>
      </c>
      <c r="H84" s="207"/>
      <c r="I84" s="207"/>
      <c r="J84" s="207"/>
      <c r="K84" s="207"/>
      <c r="L84" s="207"/>
      <c r="M84" s="207"/>
      <c r="N84" s="207"/>
      <c r="O84" s="207"/>
      <c r="P84" s="207"/>
      <c r="Q84" s="207"/>
      <c r="R84" s="207"/>
      <c r="S84" s="207"/>
      <c r="T84" s="207"/>
      <c r="U84" s="207"/>
      <c r="V84" s="207"/>
      <c r="W84" s="207"/>
      <c r="X84" s="207"/>
      <c r="Y84" s="207"/>
      <c r="Z84" s="207"/>
      <c r="AA84" s="207"/>
      <c r="AB84" s="207"/>
      <c r="AC84" s="207"/>
      <c r="AD84" s="207"/>
    </row>
    <row r="85" spans="1:30" ht="15.75" customHeight="1">
      <c r="A85" s="207" t="s">
        <v>3457</v>
      </c>
      <c r="B85" s="210" t="s">
        <v>3434</v>
      </c>
      <c r="C85" s="210" t="s">
        <v>3458</v>
      </c>
      <c r="D85" s="206" t="s">
        <v>3415</v>
      </c>
      <c r="E85" s="207" t="s">
        <v>3459</v>
      </c>
      <c r="F85" s="207"/>
      <c r="G85" s="207" t="s">
        <v>3454</v>
      </c>
      <c r="H85" s="207"/>
      <c r="I85" s="207"/>
      <c r="J85" s="207"/>
      <c r="K85" s="207"/>
      <c r="L85" s="207"/>
      <c r="M85" s="207"/>
      <c r="N85" s="207"/>
      <c r="O85" s="207"/>
      <c r="P85" s="207"/>
      <c r="Q85" s="207"/>
      <c r="R85" s="207"/>
      <c r="S85" s="207"/>
      <c r="T85" s="207"/>
      <c r="U85" s="207"/>
      <c r="V85" s="207"/>
      <c r="W85" s="207"/>
      <c r="X85" s="207"/>
      <c r="Y85" s="207"/>
      <c r="Z85" s="207"/>
      <c r="AA85" s="207"/>
      <c r="AB85" s="207"/>
      <c r="AC85" s="207"/>
      <c r="AD85" s="207"/>
    </row>
    <row r="86" spans="1:30" ht="15.75" customHeight="1">
      <c r="A86" s="207" t="s">
        <v>3457</v>
      </c>
      <c r="B86" s="210" t="s">
        <v>3434</v>
      </c>
      <c r="C86" s="210" t="s">
        <v>3458</v>
      </c>
      <c r="D86" s="206" t="s">
        <v>3418</v>
      </c>
      <c r="E86" s="207" t="s">
        <v>3459</v>
      </c>
      <c r="F86" s="207"/>
      <c r="G86" s="207" t="s">
        <v>3454</v>
      </c>
      <c r="H86" s="207"/>
      <c r="I86" s="207"/>
      <c r="J86" s="207"/>
      <c r="K86" s="207"/>
      <c r="L86" s="207"/>
      <c r="M86" s="207"/>
      <c r="N86" s="207"/>
      <c r="O86" s="207"/>
      <c r="P86" s="207"/>
      <c r="Q86" s="207"/>
      <c r="R86" s="207"/>
      <c r="S86" s="207"/>
      <c r="T86" s="207"/>
      <c r="U86" s="207"/>
      <c r="V86" s="207"/>
      <c r="W86" s="207"/>
      <c r="X86" s="207"/>
      <c r="Y86" s="207"/>
      <c r="Z86" s="207"/>
      <c r="AA86" s="207"/>
      <c r="AB86" s="207"/>
      <c r="AC86" s="207"/>
      <c r="AD86" s="207"/>
    </row>
    <row r="87" spans="1:30" ht="15.75" customHeight="1">
      <c r="A87" s="210"/>
      <c r="B87" s="210"/>
      <c r="C87" s="210"/>
      <c r="D87" s="207"/>
      <c r="E87" s="207"/>
      <c r="F87" s="207"/>
      <c r="G87" s="207"/>
      <c r="H87" s="207"/>
      <c r="I87" s="207"/>
      <c r="J87" s="207"/>
      <c r="K87" s="207"/>
      <c r="L87" s="207"/>
      <c r="M87" s="207"/>
      <c r="N87" s="207"/>
      <c r="O87" s="207"/>
      <c r="P87" s="207"/>
      <c r="Q87" s="207"/>
      <c r="R87" s="207"/>
      <c r="S87" s="207"/>
      <c r="T87" s="207"/>
      <c r="U87" s="207"/>
      <c r="V87" s="207"/>
      <c r="W87" s="207"/>
      <c r="X87" s="207"/>
      <c r="Y87" s="207"/>
      <c r="Z87" s="207"/>
      <c r="AA87" s="207"/>
      <c r="AB87" s="207"/>
      <c r="AC87" s="207"/>
      <c r="AD87" s="207"/>
    </row>
    <row r="88" spans="1:30" ht="15.75" customHeight="1">
      <c r="A88" s="207" t="s">
        <v>3460</v>
      </c>
      <c r="B88" s="210" t="s">
        <v>3434</v>
      </c>
      <c r="C88" s="210" t="s">
        <v>3452</v>
      </c>
      <c r="D88" s="206" t="s">
        <v>3411</v>
      </c>
      <c r="E88" s="207" t="s">
        <v>3461</v>
      </c>
      <c r="F88" s="207"/>
      <c r="G88" s="207" t="s">
        <v>3454</v>
      </c>
      <c r="H88" s="207"/>
      <c r="I88" s="207"/>
      <c r="J88" s="207"/>
      <c r="K88" s="207"/>
      <c r="L88" s="207"/>
      <c r="M88" s="207"/>
      <c r="N88" s="207"/>
      <c r="O88" s="207"/>
      <c r="P88" s="207"/>
      <c r="Q88" s="207"/>
      <c r="R88" s="207"/>
      <c r="S88" s="207"/>
      <c r="T88" s="207"/>
      <c r="U88" s="207"/>
      <c r="V88" s="207"/>
      <c r="W88" s="207"/>
      <c r="X88" s="207"/>
      <c r="Y88" s="207"/>
      <c r="Z88" s="207"/>
      <c r="AA88" s="207"/>
      <c r="AB88" s="207"/>
      <c r="AC88" s="207"/>
      <c r="AD88" s="207"/>
    </row>
    <row r="89" spans="1:30" ht="15.75" customHeight="1">
      <c r="A89" s="207" t="s">
        <v>3460</v>
      </c>
      <c r="B89" s="210" t="s">
        <v>3434</v>
      </c>
      <c r="C89" s="210" t="s">
        <v>3452</v>
      </c>
      <c r="D89" s="206" t="s">
        <v>3415</v>
      </c>
      <c r="E89" s="207" t="s">
        <v>3461</v>
      </c>
      <c r="F89" s="207"/>
      <c r="G89" s="207" t="s">
        <v>3454</v>
      </c>
      <c r="H89" s="207"/>
      <c r="I89" s="207"/>
      <c r="J89" s="207"/>
      <c r="K89" s="207"/>
      <c r="L89" s="207"/>
      <c r="M89" s="207"/>
      <c r="N89" s="207"/>
      <c r="O89" s="207"/>
      <c r="P89" s="207"/>
      <c r="Q89" s="207"/>
      <c r="R89" s="207"/>
      <c r="S89" s="207"/>
      <c r="T89" s="207"/>
      <c r="U89" s="207"/>
      <c r="V89" s="207"/>
      <c r="W89" s="207"/>
      <c r="X89" s="207"/>
      <c r="Y89" s="207"/>
      <c r="Z89" s="207"/>
      <c r="AA89" s="207"/>
      <c r="AB89" s="207"/>
      <c r="AC89" s="207"/>
      <c r="AD89" s="207"/>
    </row>
    <row r="90" spans="1:30" ht="15.75" customHeight="1">
      <c r="A90" s="207" t="s">
        <v>3460</v>
      </c>
      <c r="B90" s="210" t="s">
        <v>3434</v>
      </c>
      <c r="C90" s="210" t="s">
        <v>3452</v>
      </c>
      <c r="D90" s="206" t="s">
        <v>3418</v>
      </c>
      <c r="E90" s="207" t="s">
        <v>3461</v>
      </c>
      <c r="F90" s="207"/>
      <c r="G90" s="207" t="s">
        <v>3454</v>
      </c>
      <c r="H90" s="207"/>
      <c r="I90" s="207"/>
      <c r="J90" s="207"/>
      <c r="K90" s="207"/>
      <c r="L90" s="207"/>
      <c r="M90" s="207"/>
      <c r="N90" s="207"/>
      <c r="O90" s="207"/>
      <c r="P90" s="207"/>
      <c r="Q90" s="207"/>
      <c r="R90" s="207"/>
      <c r="S90" s="207"/>
      <c r="T90" s="207"/>
      <c r="U90" s="207"/>
      <c r="V90" s="207"/>
      <c r="W90" s="207"/>
      <c r="X90" s="207"/>
      <c r="Y90" s="207"/>
      <c r="Z90" s="207"/>
      <c r="AA90" s="207"/>
      <c r="AB90" s="207"/>
      <c r="AC90" s="207"/>
      <c r="AD90" s="207"/>
    </row>
    <row r="91" spans="1:30" ht="15.75" customHeight="1">
      <c r="A91" s="210"/>
      <c r="B91" s="210"/>
      <c r="C91" s="210"/>
      <c r="D91" s="207"/>
      <c r="E91" s="207"/>
      <c r="F91" s="207"/>
      <c r="G91" s="207"/>
      <c r="H91" s="207"/>
      <c r="I91" s="207"/>
      <c r="J91" s="207"/>
      <c r="K91" s="207"/>
      <c r="L91" s="207"/>
      <c r="M91" s="207"/>
      <c r="N91" s="207"/>
      <c r="O91" s="207"/>
      <c r="P91" s="207"/>
      <c r="Q91" s="207"/>
      <c r="R91" s="207"/>
      <c r="S91" s="207"/>
      <c r="T91" s="207"/>
      <c r="U91" s="207"/>
      <c r="V91" s="207"/>
      <c r="W91" s="207"/>
      <c r="X91" s="207"/>
      <c r="Y91" s="207"/>
      <c r="Z91" s="207"/>
      <c r="AA91" s="207"/>
      <c r="AB91" s="207"/>
      <c r="AC91" s="207"/>
      <c r="AD91" s="207"/>
    </row>
    <row r="92" spans="1:30" ht="15.75" customHeight="1">
      <c r="A92" s="210" t="s">
        <v>3462</v>
      </c>
      <c r="B92" s="210" t="s">
        <v>3410</v>
      </c>
      <c r="C92" s="210" t="s">
        <v>3458</v>
      </c>
      <c r="D92" s="206" t="s">
        <v>3411</v>
      </c>
      <c r="E92" s="207"/>
      <c r="F92" s="207"/>
      <c r="G92" s="207" t="s">
        <v>3459</v>
      </c>
      <c r="H92" s="207"/>
      <c r="I92" s="207"/>
      <c r="J92" s="207"/>
      <c r="K92" s="207"/>
      <c r="L92" s="207"/>
      <c r="M92" s="207"/>
      <c r="N92" s="207"/>
      <c r="O92" s="207"/>
      <c r="P92" s="207"/>
      <c r="Q92" s="207"/>
      <c r="R92" s="207"/>
      <c r="S92" s="207"/>
      <c r="T92" s="207"/>
      <c r="U92" s="207"/>
      <c r="V92" s="207"/>
      <c r="W92" s="207"/>
      <c r="X92" s="207"/>
      <c r="Y92" s="207"/>
      <c r="Z92" s="207"/>
      <c r="AA92" s="207"/>
      <c r="AB92" s="207"/>
      <c r="AC92" s="207"/>
      <c r="AD92" s="207"/>
    </row>
    <row r="93" spans="1:30" ht="15.75" customHeight="1">
      <c r="A93" s="210" t="s">
        <v>3462</v>
      </c>
      <c r="B93" s="210" t="s">
        <v>3410</v>
      </c>
      <c r="C93" s="210" t="s">
        <v>3458</v>
      </c>
      <c r="D93" s="206" t="s">
        <v>3415</v>
      </c>
      <c r="E93" s="207"/>
      <c r="F93" s="207"/>
      <c r="G93" s="207" t="s">
        <v>3459</v>
      </c>
      <c r="H93" s="207"/>
      <c r="I93" s="207"/>
      <c r="J93" s="207"/>
      <c r="K93" s="207"/>
      <c r="L93" s="207"/>
      <c r="M93" s="207"/>
      <c r="N93" s="207"/>
      <c r="O93" s="207"/>
      <c r="P93" s="207"/>
      <c r="Q93" s="207"/>
      <c r="R93" s="207"/>
      <c r="S93" s="207"/>
      <c r="T93" s="207"/>
      <c r="U93" s="207"/>
      <c r="V93" s="207"/>
      <c r="W93" s="207"/>
      <c r="X93" s="207"/>
      <c r="Y93" s="207"/>
      <c r="Z93" s="207"/>
      <c r="AA93" s="207"/>
      <c r="AB93" s="207"/>
      <c r="AC93" s="207"/>
      <c r="AD93" s="207"/>
    </row>
    <row r="94" spans="1:30" ht="15.75" customHeight="1">
      <c r="A94" s="210" t="s">
        <v>3462</v>
      </c>
      <c r="B94" s="210" t="s">
        <v>3410</v>
      </c>
      <c r="C94" s="210" t="s">
        <v>3458</v>
      </c>
      <c r="D94" s="206" t="s">
        <v>3418</v>
      </c>
      <c r="E94" s="207"/>
      <c r="F94" s="207"/>
      <c r="G94" s="207" t="s">
        <v>3459</v>
      </c>
      <c r="H94" s="207"/>
      <c r="I94" s="207"/>
      <c r="J94" s="207"/>
      <c r="K94" s="207"/>
      <c r="L94" s="207"/>
      <c r="M94" s="207"/>
      <c r="N94" s="207"/>
      <c r="O94" s="207"/>
      <c r="P94" s="207"/>
      <c r="Q94" s="207"/>
      <c r="R94" s="207"/>
      <c r="S94" s="207"/>
      <c r="T94" s="207"/>
      <c r="U94" s="207"/>
      <c r="V94" s="207"/>
      <c r="W94" s="207"/>
      <c r="X94" s="207"/>
      <c r="Y94" s="207"/>
      <c r="Z94" s="207"/>
      <c r="AA94" s="207"/>
      <c r="AB94" s="207"/>
      <c r="AC94" s="207"/>
      <c r="AD94" s="207"/>
    </row>
    <row r="95" spans="1:30" ht="15.75" customHeight="1">
      <c r="A95" s="210"/>
      <c r="B95" s="210"/>
      <c r="C95" s="210"/>
      <c r="D95" s="207"/>
      <c r="E95" s="207"/>
      <c r="F95" s="207"/>
      <c r="G95" s="207"/>
      <c r="H95" s="207"/>
      <c r="I95" s="207"/>
      <c r="J95" s="207"/>
      <c r="K95" s="207"/>
      <c r="L95" s="207"/>
      <c r="M95" s="207"/>
      <c r="N95" s="207"/>
      <c r="O95" s="207"/>
      <c r="P95" s="207"/>
      <c r="Q95" s="207"/>
      <c r="R95" s="207"/>
      <c r="S95" s="207"/>
      <c r="T95" s="207"/>
      <c r="U95" s="207"/>
      <c r="V95" s="207"/>
      <c r="W95" s="207"/>
      <c r="X95" s="207"/>
      <c r="Y95" s="207"/>
      <c r="Z95" s="207"/>
      <c r="AA95" s="207"/>
      <c r="AB95" s="207"/>
      <c r="AC95" s="207"/>
      <c r="AD95" s="207"/>
    </row>
    <row r="96" spans="1:30" ht="15.75" customHeight="1">
      <c r="A96" s="210"/>
      <c r="B96" s="210"/>
      <c r="C96" s="210"/>
      <c r="D96" s="207"/>
      <c r="E96" s="207"/>
      <c r="F96" s="207"/>
      <c r="G96" s="207"/>
      <c r="H96" s="207"/>
      <c r="I96" s="207"/>
      <c r="J96" s="207"/>
      <c r="K96" s="207"/>
      <c r="L96" s="207"/>
      <c r="M96" s="207"/>
      <c r="N96" s="207"/>
      <c r="O96" s="207"/>
      <c r="P96" s="207"/>
      <c r="Q96" s="207"/>
      <c r="R96" s="207"/>
      <c r="S96" s="207"/>
      <c r="T96" s="207"/>
      <c r="U96" s="207"/>
      <c r="V96" s="207"/>
      <c r="W96" s="207"/>
      <c r="X96" s="207"/>
      <c r="Y96" s="207"/>
      <c r="Z96" s="207"/>
      <c r="AA96" s="207"/>
      <c r="AB96" s="207"/>
      <c r="AC96" s="207"/>
      <c r="AD96" s="207"/>
    </row>
    <row r="97" spans="1:30" ht="15.75" customHeight="1">
      <c r="A97" s="210" t="s">
        <v>3463</v>
      </c>
      <c r="B97" s="210" t="s">
        <v>3409</v>
      </c>
      <c r="C97" s="210" t="s">
        <v>3464</v>
      </c>
      <c r="D97" s="206" t="s">
        <v>3411</v>
      </c>
      <c r="E97" s="207"/>
      <c r="F97" s="207"/>
      <c r="G97" s="207" t="s">
        <v>3459</v>
      </c>
      <c r="H97" s="207"/>
      <c r="I97" s="207"/>
      <c r="J97" s="207"/>
      <c r="K97" s="207"/>
      <c r="L97" s="207"/>
      <c r="M97" s="207"/>
      <c r="N97" s="207"/>
      <c r="O97" s="207"/>
      <c r="P97" s="207"/>
      <c r="Q97" s="207"/>
      <c r="R97" s="207"/>
      <c r="S97" s="207"/>
      <c r="T97" s="207"/>
      <c r="U97" s="207"/>
      <c r="V97" s="207"/>
      <c r="W97" s="207"/>
      <c r="X97" s="207"/>
      <c r="Y97" s="207"/>
      <c r="Z97" s="207"/>
      <c r="AA97" s="207"/>
      <c r="AB97" s="207"/>
      <c r="AC97" s="207"/>
      <c r="AD97" s="207"/>
    </row>
    <row r="98" spans="1:30" ht="15.75" customHeight="1">
      <c r="A98" s="210" t="s">
        <v>3463</v>
      </c>
      <c r="B98" s="210" t="s">
        <v>3409</v>
      </c>
      <c r="C98" s="210" t="s">
        <v>3464</v>
      </c>
      <c r="D98" s="206" t="s">
        <v>3415</v>
      </c>
      <c r="E98" s="207"/>
      <c r="F98" s="207"/>
      <c r="G98" s="207" t="s">
        <v>3459</v>
      </c>
      <c r="H98" s="207"/>
      <c r="I98" s="207"/>
      <c r="J98" s="207"/>
      <c r="K98" s="207"/>
      <c r="L98" s="207"/>
      <c r="M98" s="207"/>
      <c r="N98" s="207"/>
      <c r="O98" s="207"/>
      <c r="P98" s="207"/>
      <c r="Q98" s="207"/>
      <c r="R98" s="207"/>
      <c r="S98" s="207"/>
      <c r="T98" s="207"/>
      <c r="U98" s="207"/>
      <c r="V98" s="207"/>
      <c r="W98" s="207"/>
      <c r="X98" s="207"/>
      <c r="Y98" s="207"/>
      <c r="Z98" s="207"/>
      <c r="AA98" s="207"/>
      <c r="AB98" s="207"/>
      <c r="AC98" s="207"/>
      <c r="AD98" s="207"/>
    </row>
    <row r="99" spans="1:30" ht="15.75" customHeight="1">
      <c r="A99" s="210" t="s">
        <v>3463</v>
      </c>
      <c r="B99" s="210" t="s">
        <v>3409</v>
      </c>
      <c r="C99" s="210" t="s">
        <v>3464</v>
      </c>
      <c r="D99" s="206" t="s">
        <v>3418</v>
      </c>
      <c r="E99" s="207"/>
      <c r="F99" s="207"/>
      <c r="G99" s="207" t="s">
        <v>3459</v>
      </c>
      <c r="H99" s="207"/>
      <c r="I99" s="207"/>
      <c r="J99" s="207"/>
      <c r="K99" s="207"/>
      <c r="L99" s="207"/>
      <c r="M99" s="207"/>
      <c r="N99" s="207"/>
      <c r="O99" s="207"/>
      <c r="P99" s="207"/>
      <c r="Q99" s="207"/>
      <c r="R99" s="207"/>
      <c r="S99" s="207"/>
      <c r="T99" s="207"/>
      <c r="U99" s="207"/>
      <c r="V99" s="207"/>
      <c r="W99" s="207"/>
      <c r="X99" s="207"/>
      <c r="Y99" s="207"/>
      <c r="Z99" s="207"/>
      <c r="AA99" s="207"/>
      <c r="AB99" s="207"/>
      <c r="AC99" s="207"/>
      <c r="AD99" s="207"/>
    </row>
    <row r="100" spans="1:30" ht="15.75" customHeight="1">
      <c r="A100" s="210"/>
      <c r="B100" s="210"/>
      <c r="C100" s="210"/>
      <c r="D100" s="207"/>
      <c r="E100" s="207"/>
      <c r="F100" s="207"/>
      <c r="G100" s="207"/>
      <c r="H100" s="207"/>
      <c r="I100" s="207"/>
      <c r="J100" s="207"/>
      <c r="K100" s="207"/>
      <c r="L100" s="207"/>
      <c r="M100" s="207"/>
      <c r="N100" s="207"/>
      <c r="O100" s="207"/>
      <c r="P100" s="207"/>
      <c r="Q100" s="207"/>
      <c r="R100" s="207"/>
      <c r="S100" s="207"/>
      <c r="T100" s="207"/>
      <c r="U100" s="207"/>
      <c r="V100" s="207"/>
      <c r="W100" s="207"/>
      <c r="X100" s="207"/>
      <c r="Y100" s="207"/>
      <c r="Z100" s="207"/>
      <c r="AA100" s="207"/>
      <c r="AB100" s="207"/>
      <c r="AC100" s="207"/>
      <c r="AD100" s="207"/>
    </row>
    <row r="101" spans="1:30" ht="15.75" customHeight="1">
      <c r="A101" s="210"/>
      <c r="B101" s="210"/>
      <c r="C101" s="210"/>
      <c r="D101" s="207"/>
      <c r="E101" s="207"/>
      <c r="F101" s="207"/>
      <c r="G101" s="207"/>
      <c r="H101" s="207"/>
      <c r="I101" s="207"/>
      <c r="J101" s="207"/>
      <c r="K101" s="207"/>
      <c r="L101" s="207"/>
      <c r="M101" s="207"/>
      <c r="N101" s="207"/>
      <c r="O101" s="207"/>
      <c r="P101" s="207"/>
      <c r="Q101" s="207"/>
      <c r="R101" s="207"/>
      <c r="S101" s="207"/>
      <c r="T101" s="207"/>
      <c r="U101" s="207"/>
      <c r="V101" s="207"/>
      <c r="W101" s="207"/>
      <c r="X101" s="207"/>
      <c r="Y101" s="207"/>
      <c r="Z101" s="207"/>
      <c r="AA101" s="207"/>
      <c r="AB101" s="207"/>
      <c r="AC101" s="207"/>
      <c r="AD101" s="207"/>
    </row>
    <row r="102" spans="1:30" ht="15.75" customHeight="1">
      <c r="A102" s="210" t="s">
        <v>3465</v>
      </c>
      <c r="B102" s="210" t="s">
        <v>3410</v>
      </c>
      <c r="C102" s="210" t="s">
        <v>3464</v>
      </c>
      <c r="D102" s="206" t="s">
        <v>3411</v>
      </c>
      <c r="E102" s="207" t="s">
        <v>3459</v>
      </c>
      <c r="F102" s="207"/>
      <c r="G102" s="207"/>
      <c r="H102" s="207"/>
      <c r="I102" s="207"/>
      <c r="J102" s="207"/>
      <c r="K102" s="207"/>
      <c r="L102" s="207"/>
      <c r="M102" s="207"/>
      <c r="N102" s="207"/>
      <c r="O102" s="207"/>
      <c r="P102" s="207"/>
      <c r="Q102" s="207"/>
      <c r="R102" s="207"/>
      <c r="S102" s="207"/>
      <c r="T102" s="207"/>
      <c r="U102" s="207"/>
      <c r="V102" s="207"/>
      <c r="W102" s="207"/>
      <c r="X102" s="207"/>
      <c r="Y102" s="207"/>
      <c r="Z102" s="207"/>
      <c r="AA102" s="207"/>
      <c r="AB102" s="207"/>
      <c r="AC102" s="207"/>
      <c r="AD102" s="207"/>
    </row>
    <row r="103" spans="1:30" ht="15.75" customHeight="1">
      <c r="A103" s="210" t="s">
        <v>3465</v>
      </c>
      <c r="B103" s="210" t="s">
        <v>3410</v>
      </c>
      <c r="C103" s="210" t="s">
        <v>3464</v>
      </c>
      <c r="D103" s="206" t="s">
        <v>3415</v>
      </c>
      <c r="E103" s="207" t="s">
        <v>3459</v>
      </c>
      <c r="F103" s="207"/>
      <c r="G103" s="207"/>
      <c r="H103" s="207"/>
      <c r="I103" s="207"/>
      <c r="J103" s="207"/>
      <c r="K103" s="207"/>
      <c r="L103" s="207"/>
      <c r="M103" s="207"/>
      <c r="N103" s="207"/>
      <c r="O103" s="207"/>
      <c r="P103" s="207"/>
      <c r="Q103" s="207"/>
      <c r="R103" s="207"/>
      <c r="S103" s="207"/>
      <c r="T103" s="207"/>
      <c r="U103" s="207"/>
      <c r="V103" s="207"/>
      <c r="W103" s="207"/>
      <c r="X103" s="207"/>
      <c r="Y103" s="207"/>
      <c r="Z103" s="207"/>
      <c r="AA103" s="207"/>
      <c r="AB103" s="207"/>
      <c r="AC103" s="207"/>
      <c r="AD103" s="207"/>
    </row>
    <row r="104" spans="1:30" ht="15.75" customHeight="1">
      <c r="A104" s="210" t="s">
        <v>3465</v>
      </c>
      <c r="B104" s="210" t="s">
        <v>3410</v>
      </c>
      <c r="C104" s="210" t="s">
        <v>3464</v>
      </c>
      <c r="D104" s="206" t="s">
        <v>3418</v>
      </c>
      <c r="E104" s="207" t="s">
        <v>3459</v>
      </c>
      <c r="F104" s="207"/>
      <c r="G104" s="207"/>
      <c r="H104" s="207"/>
      <c r="I104" s="207"/>
      <c r="J104" s="207"/>
      <c r="K104" s="207"/>
      <c r="L104" s="207"/>
      <c r="M104" s="207"/>
      <c r="N104" s="207"/>
      <c r="O104" s="207"/>
      <c r="P104" s="207"/>
      <c r="Q104" s="207"/>
      <c r="R104" s="207"/>
      <c r="S104" s="207"/>
      <c r="T104" s="207"/>
      <c r="U104" s="207"/>
      <c r="V104" s="207"/>
      <c r="W104" s="207"/>
      <c r="X104" s="207"/>
      <c r="Y104" s="207"/>
      <c r="Z104" s="207"/>
      <c r="AA104" s="207"/>
      <c r="AB104" s="207"/>
      <c r="AC104" s="207"/>
      <c r="AD104" s="207"/>
    </row>
    <row r="105" spans="1:30" ht="15.75" customHeight="1">
      <c r="A105" s="207"/>
      <c r="B105" s="207"/>
      <c r="C105" s="207"/>
      <c r="D105" s="207"/>
      <c r="E105" s="207"/>
      <c r="F105" s="207"/>
      <c r="G105" s="207"/>
      <c r="H105" s="207"/>
      <c r="I105" s="207"/>
      <c r="J105" s="207"/>
      <c r="K105" s="207"/>
      <c r="L105" s="207"/>
      <c r="M105" s="207"/>
      <c r="N105" s="207"/>
      <c r="O105" s="207"/>
      <c r="P105" s="207"/>
      <c r="Q105" s="207"/>
      <c r="R105" s="207"/>
      <c r="S105" s="207"/>
      <c r="T105" s="207"/>
      <c r="U105" s="207"/>
      <c r="V105" s="207"/>
      <c r="W105" s="207"/>
      <c r="X105" s="207"/>
      <c r="Y105" s="207"/>
      <c r="Z105" s="207"/>
      <c r="AA105" s="207"/>
      <c r="AB105" s="207"/>
      <c r="AC105" s="207"/>
      <c r="AD105" s="207"/>
    </row>
    <row r="106" spans="1:30" ht="15.75" customHeight="1">
      <c r="A106" s="207"/>
      <c r="B106" s="207"/>
      <c r="C106" s="207"/>
      <c r="D106" s="207"/>
      <c r="E106" s="207"/>
      <c r="F106" s="207"/>
      <c r="G106" s="207"/>
      <c r="H106" s="207"/>
      <c r="I106" s="207"/>
      <c r="J106" s="207"/>
      <c r="K106" s="207"/>
      <c r="L106" s="207"/>
      <c r="M106" s="207"/>
      <c r="N106" s="207"/>
      <c r="O106" s="207"/>
      <c r="P106" s="207"/>
      <c r="Q106" s="207"/>
      <c r="R106" s="207"/>
      <c r="S106" s="207"/>
      <c r="T106" s="207"/>
      <c r="U106" s="207"/>
      <c r="V106" s="207"/>
      <c r="W106" s="207"/>
      <c r="X106" s="207"/>
      <c r="Y106" s="207"/>
      <c r="Z106" s="207"/>
      <c r="AA106" s="207"/>
      <c r="AB106" s="207"/>
      <c r="AC106" s="207"/>
      <c r="AD106" s="207"/>
    </row>
    <row r="107" spans="1:30" ht="15.75" customHeight="1">
      <c r="A107" s="207"/>
      <c r="B107" s="207"/>
      <c r="C107" s="207"/>
      <c r="D107" s="207"/>
      <c r="E107" s="207"/>
      <c r="F107" s="207"/>
      <c r="G107" s="207"/>
      <c r="H107" s="207"/>
      <c r="I107" s="207"/>
      <c r="J107" s="207"/>
      <c r="K107" s="207"/>
      <c r="L107" s="207"/>
      <c r="M107" s="207"/>
      <c r="N107" s="207"/>
      <c r="O107" s="207"/>
      <c r="P107" s="207"/>
      <c r="Q107" s="207"/>
      <c r="R107" s="207"/>
      <c r="S107" s="207"/>
      <c r="T107" s="207"/>
      <c r="U107" s="207"/>
      <c r="V107" s="207"/>
      <c r="W107" s="207"/>
      <c r="X107" s="207"/>
      <c r="Y107" s="207"/>
      <c r="Z107" s="207"/>
      <c r="AA107" s="207"/>
      <c r="AB107" s="207"/>
      <c r="AC107" s="207"/>
      <c r="AD107" s="207"/>
    </row>
    <row r="108" spans="1:30" ht="15.75" customHeight="1">
      <c r="A108" s="207"/>
      <c r="B108" s="207"/>
      <c r="C108" s="207"/>
      <c r="D108" s="207"/>
      <c r="E108" s="207"/>
      <c r="F108" s="207"/>
      <c r="G108" s="207"/>
      <c r="H108" s="207"/>
      <c r="I108" s="207"/>
      <c r="J108" s="207"/>
      <c r="K108" s="207"/>
      <c r="L108" s="207"/>
      <c r="M108" s="207"/>
      <c r="N108" s="207"/>
      <c r="O108" s="207"/>
      <c r="P108" s="207"/>
      <c r="Q108" s="207"/>
      <c r="R108" s="207"/>
      <c r="S108" s="207"/>
      <c r="T108" s="207"/>
      <c r="U108" s="207"/>
      <c r="V108" s="207"/>
      <c r="W108" s="207"/>
      <c r="X108" s="207"/>
      <c r="Y108" s="207"/>
      <c r="Z108" s="207"/>
      <c r="AA108" s="207"/>
      <c r="AB108" s="207"/>
      <c r="AC108" s="207"/>
      <c r="AD108" s="207"/>
    </row>
    <row r="109" spans="1:30" ht="15.75" customHeight="1">
      <c r="A109" s="207"/>
      <c r="B109" s="207"/>
      <c r="C109" s="207"/>
      <c r="D109" s="207"/>
      <c r="E109" s="207"/>
      <c r="F109" s="207"/>
      <c r="G109" s="207"/>
      <c r="H109" s="207"/>
      <c r="I109" s="207"/>
      <c r="J109" s="207"/>
      <c r="K109" s="207"/>
      <c r="L109" s="207"/>
      <c r="M109" s="207"/>
      <c r="N109" s="207"/>
      <c r="O109" s="207"/>
      <c r="P109" s="207"/>
      <c r="Q109" s="207"/>
      <c r="R109" s="207"/>
      <c r="S109" s="207"/>
      <c r="T109" s="207"/>
      <c r="U109" s="207"/>
      <c r="V109" s="207"/>
      <c r="W109" s="207"/>
      <c r="X109" s="207"/>
      <c r="Y109" s="207"/>
      <c r="Z109" s="207"/>
      <c r="AA109" s="207"/>
      <c r="AB109" s="207"/>
      <c r="AC109" s="207"/>
      <c r="AD109" s="207"/>
    </row>
    <row r="110" spans="1:30" ht="15.75" customHeight="1">
      <c r="A110" s="207"/>
      <c r="B110" s="207"/>
      <c r="C110" s="207"/>
      <c r="D110" s="207"/>
      <c r="E110" s="207"/>
      <c r="F110" s="207"/>
      <c r="G110" s="207"/>
      <c r="H110" s="207"/>
      <c r="I110" s="207"/>
      <c r="J110" s="207"/>
      <c r="K110" s="207"/>
      <c r="L110" s="207"/>
      <c r="M110" s="207"/>
      <c r="N110" s="207"/>
      <c r="O110" s="207"/>
      <c r="P110" s="207"/>
      <c r="Q110" s="207"/>
      <c r="R110" s="207"/>
      <c r="S110" s="207"/>
      <c r="T110" s="207"/>
      <c r="U110" s="207"/>
      <c r="V110" s="207"/>
      <c r="W110" s="207"/>
      <c r="X110" s="207"/>
      <c r="Y110" s="207"/>
      <c r="Z110" s="207"/>
      <c r="AA110" s="207"/>
      <c r="AB110" s="207"/>
      <c r="AC110" s="207"/>
      <c r="AD110" s="207"/>
    </row>
    <row r="111" spans="1:30" ht="15.75" customHeight="1">
      <c r="A111" s="207"/>
      <c r="B111" s="207"/>
      <c r="C111" s="207"/>
      <c r="D111" s="207"/>
      <c r="E111" s="207"/>
      <c r="F111" s="207"/>
      <c r="G111" s="207"/>
      <c r="H111" s="207"/>
      <c r="I111" s="207"/>
      <c r="J111" s="207"/>
      <c r="K111" s="207"/>
      <c r="L111" s="207"/>
      <c r="M111" s="207"/>
      <c r="N111" s="207"/>
      <c r="O111" s="207"/>
      <c r="P111" s="207"/>
      <c r="Q111" s="207"/>
      <c r="R111" s="207"/>
      <c r="S111" s="207"/>
      <c r="T111" s="207"/>
      <c r="U111" s="207"/>
      <c r="V111" s="207"/>
      <c r="W111" s="207"/>
      <c r="X111" s="207"/>
      <c r="Y111" s="207"/>
      <c r="Z111" s="207"/>
      <c r="AA111" s="207"/>
      <c r="AB111" s="207"/>
      <c r="AC111" s="207"/>
      <c r="AD111" s="207"/>
    </row>
    <row r="112" spans="1:30" ht="15.75" customHeight="1">
      <c r="A112" s="207"/>
      <c r="B112" s="207"/>
      <c r="C112" s="207"/>
      <c r="D112" s="207"/>
      <c r="E112" s="207"/>
      <c r="F112" s="207"/>
      <c r="G112" s="207"/>
      <c r="H112" s="207"/>
      <c r="I112" s="207"/>
      <c r="J112" s="207"/>
      <c r="K112" s="207"/>
      <c r="L112" s="207"/>
      <c r="M112" s="207"/>
      <c r="N112" s="207"/>
      <c r="O112" s="207"/>
      <c r="P112" s="207"/>
      <c r="Q112" s="207"/>
      <c r="R112" s="207"/>
      <c r="S112" s="207"/>
      <c r="T112" s="207"/>
      <c r="U112" s="207"/>
      <c r="V112" s="207"/>
      <c r="W112" s="207"/>
      <c r="X112" s="207"/>
      <c r="Y112" s="207"/>
      <c r="Z112" s="207"/>
      <c r="AA112" s="207"/>
      <c r="AB112" s="207"/>
      <c r="AC112" s="207"/>
      <c r="AD112" s="207"/>
    </row>
    <row r="113" spans="1:30" ht="15.75" customHeight="1">
      <c r="A113" s="207"/>
      <c r="B113" s="207"/>
      <c r="C113" s="207"/>
      <c r="D113" s="207"/>
      <c r="E113" s="207"/>
      <c r="F113" s="207"/>
      <c r="G113" s="207"/>
      <c r="H113" s="207"/>
      <c r="I113" s="207"/>
      <c r="J113" s="207"/>
      <c r="K113" s="207"/>
      <c r="L113" s="207"/>
      <c r="M113" s="207"/>
      <c r="N113" s="207"/>
      <c r="O113" s="207"/>
      <c r="P113" s="207"/>
      <c r="Q113" s="207"/>
      <c r="R113" s="207"/>
      <c r="S113" s="207"/>
      <c r="T113" s="207"/>
      <c r="U113" s="207"/>
      <c r="V113" s="207"/>
      <c r="W113" s="207"/>
      <c r="X113" s="207"/>
      <c r="Y113" s="207"/>
      <c r="Z113" s="207"/>
      <c r="AA113" s="207"/>
      <c r="AB113" s="207"/>
      <c r="AC113" s="207"/>
      <c r="AD113" s="207"/>
    </row>
    <row r="114" spans="1:30" ht="15.75" customHeight="1">
      <c r="A114" s="207"/>
      <c r="B114" s="207"/>
      <c r="C114" s="207"/>
      <c r="D114" s="207"/>
      <c r="E114" s="207"/>
      <c r="F114" s="207"/>
      <c r="G114" s="207"/>
      <c r="H114" s="207"/>
      <c r="I114" s="207"/>
      <c r="J114" s="207"/>
      <c r="K114" s="207"/>
      <c r="L114" s="207"/>
      <c r="M114" s="207"/>
      <c r="N114" s="207"/>
      <c r="O114" s="207"/>
      <c r="P114" s="207"/>
      <c r="Q114" s="207"/>
      <c r="R114" s="207"/>
      <c r="S114" s="207"/>
      <c r="T114" s="207"/>
      <c r="U114" s="207"/>
      <c r="V114" s="207"/>
      <c r="W114" s="207"/>
      <c r="X114" s="207"/>
      <c r="Y114" s="207"/>
      <c r="Z114" s="207"/>
      <c r="AA114" s="207"/>
      <c r="AB114" s="207"/>
      <c r="AC114" s="207"/>
      <c r="AD114" s="207"/>
    </row>
    <row r="115" spans="1:30" ht="15.75" customHeight="1">
      <c r="A115" s="207"/>
      <c r="B115" s="207"/>
      <c r="C115" s="207"/>
      <c r="D115" s="207"/>
      <c r="E115" s="207"/>
      <c r="F115" s="207"/>
      <c r="G115" s="207"/>
      <c r="H115" s="207"/>
      <c r="I115" s="207"/>
      <c r="J115" s="207"/>
      <c r="K115" s="207"/>
      <c r="L115" s="207"/>
      <c r="M115" s="207"/>
      <c r="N115" s="207"/>
      <c r="O115" s="207"/>
      <c r="P115" s="207"/>
      <c r="Q115" s="207"/>
      <c r="R115" s="207"/>
      <c r="S115" s="207"/>
      <c r="T115" s="207"/>
      <c r="U115" s="207"/>
      <c r="V115" s="207"/>
      <c r="W115" s="207"/>
      <c r="X115" s="207"/>
      <c r="Y115" s="207"/>
      <c r="Z115" s="207"/>
      <c r="AA115" s="207"/>
      <c r="AB115" s="207"/>
      <c r="AC115" s="207"/>
      <c r="AD115" s="207"/>
    </row>
    <row r="116" spans="1:30" ht="15.75" customHeight="1">
      <c r="A116" s="207"/>
      <c r="B116" s="207"/>
      <c r="C116" s="207"/>
      <c r="D116" s="207"/>
      <c r="E116" s="207"/>
      <c r="F116" s="207"/>
      <c r="G116" s="207"/>
      <c r="H116" s="207"/>
      <c r="I116" s="207"/>
      <c r="J116" s="207"/>
      <c r="K116" s="207"/>
      <c r="L116" s="207"/>
      <c r="M116" s="207"/>
      <c r="N116" s="207"/>
      <c r="O116" s="207"/>
      <c r="P116" s="207"/>
      <c r="Q116" s="207"/>
      <c r="R116" s="207"/>
      <c r="S116" s="207"/>
      <c r="T116" s="207"/>
      <c r="U116" s="207"/>
      <c r="V116" s="207"/>
      <c r="W116" s="207"/>
      <c r="X116" s="207"/>
      <c r="Y116" s="207"/>
      <c r="Z116" s="207"/>
      <c r="AA116" s="207"/>
      <c r="AB116" s="207"/>
      <c r="AC116" s="207"/>
      <c r="AD116" s="207"/>
    </row>
    <row r="117" spans="1:30" ht="15.75" customHeight="1">
      <c r="A117" s="207"/>
      <c r="B117" s="207"/>
      <c r="C117" s="207"/>
      <c r="D117" s="207"/>
      <c r="E117" s="207"/>
      <c r="F117" s="207"/>
      <c r="G117" s="207"/>
      <c r="H117" s="207"/>
      <c r="I117" s="207"/>
      <c r="J117" s="207"/>
      <c r="K117" s="207"/>
      <c r="L117" s="207"/>
      <c r="M117" s="207"/>
      <c r="N117" s="207"/>
      <c r="O117" s="207"/>
      <c r="P117" s="207"/>
      <c r="Q117" s="207"/>
      <c r="R117" s="207"/>
      <c r="S117" s="207"/>
      <c r="T117" s="207"/>
      <c r="U117" s="207"/>
      <c r="V117" s="207"/>
      <c r="W117" s="207"/>
      <c r="X117" s="207"/>
      <c r="Y117" s="207"/>
      <c r="Z117" s="207"/>
      <c r="AA117" s="207"/>
      <c r="AB117" s="207"/>
      <c r="AC117" s="207"/>
      <c r="AD117" s="207"/>
    </row>
    <row r="118" spans="1:30" ht="15.75" customHeight="1">
      <c r="A118" s="207"/>
      <c r="B118" s="207"/>
      <c r="C118" s="207"/>
      <c r="D118" s="207"/>
      <c r="E118" s="207"/>
      <c r="F118" s="207"/>
      <c r="G118" s="207"/>
      <c r="H118" s="207"/>
      <c r="I118" s="207"/>
      <c r="J118" s="207"/>
      <c r="K118" s="207"/>
      <c r="L118" s="207"/>
      <c r="M118" s="207"/>
      <c r="N118" s="207"/>
      <c r="O118" s="207"/>
      <c r="P118" s="207"/>
      <c r="Q118" s="207"/>
      <c r="R118" s="207"/>
      <c r="S118" s="207"/>
      <c r="T118" s="207"/>
      <c r="U118" s="207"/>
      <c r="V118" s="207"/>
      <c r="W118" s="207"/>
      <c r="X118" s="207"/>
      <c r="Y118" s="207"/>
      <c r="Z118" s="207"/>
      <c r="AA118" s="207"/>
      <c r="AB118" s="207"/>
      <c r="AC118" s="207"/>
      <c r="AD118" s="207"/>
    </row>
    <row r="119" spans="1:30" ht="15.75" customHeight="1">
      <c r="A119" s="207"/>
      <c r="B119" s="207"/>
      <c r="C119" s="207"/>
      <c r="D119" s="207"/>
      <c r="E119" s="207"/>
      <c r="F119" s="207"/>
      <c r="G119" s="207"/>
      <c r="H119" s="207"/>
      <c r="I119" s="207"/>
      <c r="J119" s="207"/>
      <c r="K119" s="207"/>
      <c r="L119" s="207"/>
      <c r="M119" s="207"/>
      <c r="N119" s="207"/>
      <c r="O119" s="207"/>
      <c r="P119" s="207"/>
      <c r="Q119" s="207"/>
      <c r="R119" s="207"/>
      <c r="S119" s="207"/>
      <c r="T119" s="207"/>
      <c r="U119" s="207"/>
      <c r="V119" s="207"/>
      <c r="W119" s="207"/>
      <c r="X119" s="207"/>
      <c r="Y119" s="207"/>
      <c r="Z119" s="207"/>
      <c r="AA119" s="207"/>
      <c r="AB119" s="207"/>
      <c r="AC119" s="207"/>
      <c r="AD119" s="207"/>
    </row>
    <row r="120" spans="1:30" ht="15.75" customHeight="1">
      <c r="A120" s="207"/>
      <c r="B120" s="207"/>
      <c r="C120" s="207"/>
      <c r="D120" s="207"/>
      <c r="E120" s="207"/>
      <c r="F120" s="207"/>
      <c r="G120" s="207"/>
      <c r="H120" s="207"/>
      <c r="I120" s="207"/>
      <c r="J120" s="207"/>
      <c r="K120" s="207"/>
      <c r="L120" s="207"/>
      <c r="M120" s="207"/>
      <c r="N120" s="207"/>
      <c r="O120" s="207"/>
      <c r="P120" s="207"/>
      <c r="Q120" s="207"/>
      <c r="R120" s="207"/>
      <c r="S120" s="207"/>
      <c r="T120" s="207"/>
      <c r="U120" s="207"/>
      <c r="V120" s="207"/>
      <c r="W120" s="207"/>
      <c r="X120" s="207"/>
      <c r="Y120" s="207"/>
      <c r="Z120" s="207"/>
      <c r="AA120" s="207"/>
      <c r="AB120" s="207"/>
      <c r="AC120" s="207"/>
      <c r="AD120" s="207"/>
    </row>
    <row r="121" spans="1:30" ht="15.75" customHeight="1">
      <c r="A121" s="207"/>
      <c r="B121" s="207"/>
      <c r="C121" s="207"/>
      <c r="D121" s="207"/>
      <c r="E121" s="207"/>
      <c r="F121" s="207"/>
      <c r="G121" s="207"/>
      <c r="H121" s="207"/>
      <c r="I121" s="207"/>
      <c r="J121" s="207"/>
      <c r="K121" s="207"/>
      <c r="L121" s="207"/>
      <c r="M121" s="207"/>
      <c r="N121" s="207"/>
      <c r="O121" s="207"/>
      <c r="P121" s="207"/>
      <c r="Q121" s="207"/>
      <c r="R121" s="207"/>
      <c r="S121" s="207"/>
      <c r="T121" s="207"/>
      <c r="U121" s="207"/>
      <c r="V121" s="207"/>
      <c r="W121" s="207"/>
      <c r="X121" s="207"/>
      <c r="Y121" s="207"/>
      <c r="Z121" s="207"/>
      <c r="AA121" s="207"/>
      <c r="AB121" s="207"/>
      <c r="AC121" s="207"/>
      <c r="AD121" s="207"/>
    </row>
    <row r="122" spans="1:30" ht="15.75" customHeight="1">
      <c r="A122" s="207"/>
      <c r="B122" s="207"/>
      <c r="C122" s="207"/>
      <c r="D122" s="207"/>
      <c r="E122" s="207"/>
      <c r="F122" s="207"/>
      <c r="G122" s="207"/>
      <c r="H122" s="207"/>
      <c r="I122" s="207"/>
      <c r="J122" s="207"/>
      <c r="K122" s="207"/>
      <c r="L122" s="207"/>
      <c r="M122" s="207"/>
      <c r="N122" s="207"/>
      <c r="O122" s="207"/>
      <c r="P122" s="207"/>
      <c r="Q122" s="207"/>
      <c r="R122" s="207"/>
      <c r="S122" s="207"/>
      <c r="T122" s="207"/>
      <c r="U122" s="207"/>
      <c r="V122" s="207"/>
      <c r="W122" s="207"/>
      <c r="X122" s="207"/>
      <c r="Y122" s="207"/>
      <c r="Z122" s="207"/>
      <c r="AA122" s="207"/>
      <c r="AB122" s="207"/>
      <c r="AC122" s="207"/>
      <c r="AD122" s="207"/>
    </row>
    <row r="123" spans="1:30" ht="15.75" customHeight="1">
      <c r="A123" s="207"/>
      <c r="B123" s="207"/>
      <c r="C123" s="207"/>
      <c r="D123" s="207"/>
      <c r="E123" s="207"/>
      <c r="F123" s="207"/>
      <c r="G123" s="207"/>
      <c r="H123" s="207"/>
      <c r="I123" s="207"/>
      <c r="J123" s="207"/>
      <c r="K123" s="207"/>
      <c r="L123" s="207"/>
      <c r="M123" s="207"/>
      <c r="N123" s="207"/>
      <c r="O123" s="207"/>
      <c r="P123" s="207"/>
      <c r="Q123" s="207"/>
      <c r="R123" s="207"/>
      <c r="S123" s="207"/>
      <c r="T123" s="207"/>
      <c r="U123" s="207"/>
      <c r="V123" s="207"/>
      <c r="W123" s="207"/>
      <c r="X123" s="207"/>
      <c r="Y123" s="207"/>
      <c r="Z123" s="207"/>
      <c r="AA123" s="207"/>
      <c r="AB123" s="207"/>
      <c r="AC123" s="207"/>
      <c r="AD123" s="207"/>
    </row>
    <row r="124" spans="1:30" ht="15.75" customHeight="1">
      <c r="A124" s="207"/>
      <c r="B124" s="207"/>
      <c r="C124" s="207"/>
      <c r="D124" s="207"/>
      <c r="E124" s="207"/>
      <c r="F124" s="207"/>
      <c r="G124" s="207"/>
      <c r="H124" s="207"/>
      <c r="I124" s="207"/>
      <c r="J124" s="207"/>
      <c r="K124" s="207"/>
      <c r="L124" s="207"/>
      <c r="M124" s="207"/>
      <c r="N124" s="207"/>
      <c r="O124" s="207"/>
      <c r="P124" s="207"/>
      <c r="Q124" s="207"/>
      <c r="R124" s="207"/>
      <c r="S124" s="207"/>
      <c r="T124" s="207"/>
      <c r="U124" s="207"/>
      <c r="V124" s="207"/>
      <c r="W124" s="207"/>
      <c r="X124" s="207"/>
      <c r="Y124" s="207"/>
      <c r="Z124" s="207"/>
      <c r="AA124" s="207"/>
      <c r="AB124" s="207"/>
      <c r="AC124" s="207"/>
      <c r="AD124" s="207"/>
    </row>
    <row r="125" spans="1:30" ht="15.75" customHeight="1">
      <c r="A125" s="207"/>
      <c r="B125" s="207"/>
      <c r="C125" s="207"/>
      <c r="D125" s="207"/>
      <c r="E125" s="207"/>
      <c r="F125" s="207"/>
      <c r="G125" s="207"/>
      <c r="H125" s="207"/>
      <c r="I125" s="207"/>
      <c r="J125" s="207"/>
      <c r="K125" s="207"/>
      <c r="L125" s="207"/>
      <c r="M125" s="207"/>
      <c r="N125" s="207"/>
      <c r="O125" s="207"/>
      <c r="P125" s="207"/>
      <c r="Q125" s="207"/>
      <c r="R125" s="207"/>
      <c r="S125" s="207"/>
      <c r="T125" s="207"/>
      <c r="U125" s="207"/>
      <c r="V125" s="207"/>
      <c r="W125" s="207"/>
      <c r="X125" s="207"/>
      <c r="Y125" s="207"/>
      <c r="Z125" s="207"/>
      <c r="AA125" s="207"/>
      <c r="AB125" s="207"/>
      <c r="AC125" s="207"/>
      <c r="AD125" s="207"/>
    </row>
    <row r="126" spans="1:30" ht="15.75" customHeight="1">
      <c r="A126" s="207"/>
      <c r="B126" s="207"/>
      <c r="C126" s="207"/>
      <c r="D126" s="207"/>
      <c r="E126" s="207"/>
      <c r="F126" s="207"/>
      <c r="G126" s="207"/>
      <c r="H126" s="207"/>
      <c r="I126" s="207"/>
      <c r="J126" s="207"/>
      <c r="K126" s="207"/>
      <c r="L126" s="207"/>
      <c r="M126" s="207"/>
      <c r="N126" s="207"/>
      <c r="O126" s="207"/>
      <c r="P126" s="207"/>
      <c r="Q126" s="207"/>
      <c r="R126" s="207"/>
      <c r="S126" s="207"/>
      <c r="T126" s="207"/>
      <c r="U126" s="207"/>
      <c r="V126" s="207"/>
      <c r="W126" s="207"/>
      <c r="X126" s="207"/>
      <c r="Y126" s="207"/>
      <c r="Z126" s="207"/>
      <c r="AA126" s="207"/>
      <c r="AB126" s="207"/>
      <c r="AC126" s="207"/>
      <c r="AD126" s="207"/>
    </row>
    <row r="127" spans="1:30" ht="15.75" customHeight="1">
      <c r="A127" s="207"/>
      <c r="B127" s="207"/>
      <c r="C127" s="207"/>
      <c r="D127" s="207"/>
      <c r="E127" s="207"/>
      <c r="F127" s="207"/>
      <c r="G127" s="207"/>
      <c r="H127" s="207"/>
      <c r="I127" s="207"/>
      <c r="J127" s="207"/>
      <c r="K127" s="207"/>
      <c r="L127" s="207"/>
      <c r="M127" s="207"/>
      <c r="N127" s="207"/>
      <c r="O127" s="207"/>
      <c r="P127" s="207"/>
      <c r="Q127" s="207"/>
      <c r="R127" s="207"/>
      <c r="S127" s="207"/>
      <c r="T127" s="207"/>
      <c r="U127" s="207"/>
      <c r="V127" s="207"/>
      <c r="W127" s="207"/>
      <c r="X127" s="207"/>
      <c r="Y127" s="207"/>
      <c r="Z127" s="207"/>
      <c r="AA127" s="207"/>
      <c r="AB127" s="207"/>
      <c r="AC127" s="207"/>
      <c r="AD127" s="207"/>
    </row>
    <row r="128" spans="1:30" ht="15.75" customHeight="1">
      <c r="A128" s="207"/>
      <c r="B128" s="207"/>
      <c r="C128" s="207"/>
      <c r="D128" s="207"/>
      <c r="E128" s="207"/>
      <c r="F128" s="207"/>
      <c r="G128" s="207"/>
      <c r="H128" s="207"/>
      <c r="I128" s="207"/>
      <c r="J128" s="207"/>
      <c r="K128" s="207"/>
      <c r="L128" s="207"/>
      <c r="M128" s="207"/>
      <c r="N128" s="207"/>
      <c r="O128" s="207"/>
      <c r="P128" s="207"/>
      <c r="Q128" s="207"/>
      <c r="R128" s="207"/>
      <c r="S128" s="207"/>
      <c r="T128" s="207"/>
      <c r="U128" s="207"/>
      <c r="V128" s="207"/>
      <c r="W128" s="207"/>
      <c r="X128" s="207"/>
      <c r="Y128" s="207"/>
      <c r="Z128" s="207"/>
      <c r="AA128" s="207"/>
      <c r="AB128" s="207"/>
      <c r="AC128" s="207"/>
      <c r="AD128" s="207"/>
    </row>
    <row r="129" spans="1:30" ht="15.75" customHeight="1">
      <c r="A129" s="207"/>
      <c r="B129" s="207"/>
      <c r="C129" s="207"/>
      <c r="D129" s="207"/>
      <c r="E129" s="207"/>
      <c r="F129" s="207"/>
      <c r="G129" s="207"/>
      <c r="H129" s="207"/>
      <c r="I129" s="207"/>
      <c r="J129" s="207"/>
      <c r="K129" s="207"/>
      <c r="L129" s="207"/>
      <c r="M129" s="207"/>
      <c r="N129" s="207"/>
      <c r="O129" s="207"/>
      <c r="P129" s="207"/>
      <c r="Q129" s="207"/>
      <c r="R129" s="207"/>
      <c r="S129" s="207"/>
      <c r="T129" s="207"/>
      <c r="U129" s="207"/>
      <c r="V129" s="207"/>
      <c r="W129" s="207"/>
      <c r="X129" s="207"/>
      <c r="Y129" s="207"/>
      <c r="Z129" s="207"/>
      <c r="AA129" s="207"/>
      <c r="AB129" s="207"/>
      <c r="AC129" s="207"/>
      <c r="AD129" s="207"/>
    </row>
    <row r="130" spans="1:30" ht="15.75" customHeight="1">
      <c r="A130" s="207"/>
      <c r="B130" s="207"/>
      <c r="C130" s="207"/>
      <c r="D130" s="207"/>
      <c r="E130" s="207"/>
      <c r="F130" s="207"/>
      <c r="G130" s="207"/>
      <c r="H130" s="207"/>
      <c r="I130" s="207"/>
      <c r="J130" s="207"/>
      <c r="K130" s="207"/>
      <c r="L130" s="207"/>
      <c r="M130" s="207"/>
      <c r="N130" s="207"/>
      <c r="O130" s="207"/>
      <c r="P130" s="207"/>
      <c r="Q130" s="207"/>
      <c r="R130" s="207"/>
      <c r="S130" s="207"/>
      <c r="T130" s="207"/>
      <c r="U130" s="207"/>
      <c r="V130" s="207"/>
      <c r="W130" s="207"/>
      <c r="X130" s="207"/>
      <c r="Y130" s="207"/>
      <c r="Z130" s="207"/>
      <c r="AA130" s="207"/>
      <c r="AB130" s="207"/>
      <c r="AC130" s="207"/>
      <c r="AD130" s="207"/>
    </row>
    <row r="131" spans="1:30" ht="15.75" customHeight="1">
      <c r="A131" s="207"/>
      <c r="B131" s="207"/>
      <c r="C131" s="207"/>
      <c r="D131" s="207"/>
      <c r="E131" s="207"/>
      <c r="F131" s="207"/>
      <c r="G131" s="207"/>
      <c r="H131" s="207"/>
      <c r="I131" s="207"/>
      <c r="J131" s="207"/>
      <c r="K131" s="207"/>
      <c r="L131" s="207"/>
      <c r="M131" s="207"/>
      <c r="N131" s="207"/>
      <c r="O131" s="207"/>
      <c r="P131" s="207"/>
      <c r="Q131" s="207"/>
      <c r="R131" s="207"/>
      <c r="S131" s="207"/>
      <c r="T131" s="207"/>
      <c r="U131" s="207"/>
      <c r="V131" s="207"/>
      <c r="W131" s="207"/>
      <c r="X131" s="207"/>
      <c r="Y131" s="207"/>
      <c r="Z131" s="207"/>
      <c r="AA131" s="207"/>
      <c r="AB131" s="207"/>
      <c r="AC131" s="207"/>
      <c r="AD131" s="207"/>
    </row>
    <row r="132" spans="1:30" ht="15.75" customHeight="1">
      <c r="A132" s="207"/>
      <c r="B132" s="207"/>
      <c r="C132" s="207"/>
      <c r="D132" s="207"/>
      <c r="E132" s="207"/>
      <c r="F132" s="207"/>
      <c r="G132" s="207"/>
      <c r="H132" s="207"/>
      <c r="I132" s="207"/>
      <c r="J132" s="207"/>
      <c r="K132" s="207"/>
      <c r="L132" s="207"/>
      <c r="M132" s="207"/>
      <c r="N132" s="207"/>
      <c r="O132" s="207"/>
      <c r="P132" s="207"/>
      <c r="Q132" s="207"/>
      <c r="R132" s="207"/>
      <c r="S132" s="207"/>
      <c r="T132" s="207"/>
      <c r="U132" s="207"/>
      <c r="V132" s="207"/>
      <c r="W132" s="207"/>
      <c r="X132" s="207"/>
      <c r="Y132" s="207"/>
      <c r="Z132" s="207"/>
      <c r="AA132" s="207"/>
      <c r="AB132" s="207"/>
      <c r="AC132" s="207"/>
      <c r="AD132" s="207"/>
    </row>
    <row r="133" spans="1:30" ht="15.75" customHeight="1">
      <c r="A133" s="207"/>
      <c r="B133" s="207"/>
      <c r="C133" s="207"/>
      <c r="D133" s="207"/>
      <c r="E133" s="207"/>
      <c r="F133" s="207"/>
      <c r="G133" s="207"/>
      <c r="H133" s="207"/>
      <c r="I133" s="207"/>
      <c r="J133" s="207"/>
      <c r="K133" s="207"/>
      <c r="L133" s="207"/>
      <c r="M133" s="207"/>
      <c r="N133" s="207"/>
      <c r="O133" s="207"/>
      <c r="P133" s="207"/>
      <c r="Q133" s="207"/>
      <c r="R133" s="207"/>
      <c r="S133" s="207"/>
      <c r="T133" s="207"/>
      <c r="U133" s="207"/>
      <c r="V133" s="207"/>
      <c r="W133" s="207"/>
      <c r="X133" s="207"/>
      <c r="Y133" s="207"/>
      <c r="Z133" s="207"/>
      <c r="AA133" s="207"/>
      <c r="AB133" s="207"/>
      <c r="AC133" s="207"/>
      <c r="AD133" s="207"/>
    </row>
    <row r="134" spans="1:30" ht="15.75" customHeight="1">
      <c r="A134" s="207"/>
      <c r="B134" s="207"/>
      <c r="C134" s="207"/>
      <c r="D134" s="207"/>
      <c r="E134" s="207"/>
      <c r="F134" s="207"/>
      <c r="G134" s="207"/>
      <c r="H134" s="207"/>
      <c r="I134" s="207"/>
      <c r="J134" s="207"/>
      <c r="K134" s="207"/>
      <c r="L134" s="207"/>
      <c r="M134" s="207"/>
      <c r="N134" s="207"/>
      <c r="O134" s="207"/>
      <c r="P134" s="207"/>
      <c r="Q134" s="207"/>
      <c r="R134" s="207"/>
      <c r="S134" s="207"/>
      <c r="T134" s="207"/>
      <c r="U134" s="207"/>
      <c r="V134" s="207"/>
      <c r="W134" s="207"/>
      <c r="X134" s="207"/>
      <c r="Y134" s="207"/>
      <c r="Z134" s="207"/>
      <c r="AA134" s="207"/>
      <c r="AB134" s="207"/>
      <c r="AC134" s="207"/>
      <c r="AD134" s="207"/>
    </row>
    <row r="135" spans="1:30" ht="15.75" customHeight="1">
      <c r="A135" s="207"/>
      <c r="B135" s="207"/>
      <c r="C135" s="207"/>
      <c r="D135" s="207"/>
      <c r="E135" s="207"/>
      <c r="F135" s="207"/>
      <c r="G135" s="207"/>
      <c r="H135" s="207"/>
      <c r="I135" s="207"/>
      <c r="J135" s="207"/>
      <c r="K135" s="207"/>
      <c r="L135" s="207"/>
      <c r="M135" s="207"/>
      <c r="N135" s="207"/>
      <c r="O135" s="207"/>
      <c r="P135" s="207"/>
      <c r="Q135" s="207"/>
      <c r="R135" s="207"/>
      <c r="S135" s="207"/>
      <c r="T135" s="207"/>
      <c r="U135" s="207"/>
      <c r="V135" s="207"/>
      <c r="W135" s="207"/>
      <c r="X135" s="207"/>
      <c r="Y135" s="207"/>
      <c r="Z135" s="207"/>
      <c r="AA135" s="207"/>
      <c r="AB135" s="207"/>
      <c r="AC135" s="207"/>
      <c r="AD135" s="207"/>
    </row>
    <row r="136" spans="1:30" ht="15.75" customHeight="1">
      <c r="A136" s="207"/>
      <c r="B136" s="207"/>
      <c r="C136" s="207"/>
      <c r="D136" s="207"/>
      <c r="E136" s="207"/>
      <c r="F136" s="207"/>
      <c r="G136" s="207"/>
      <c r="H136" s="207"/>
      <c r="I136" s="207"/>
      <c r="J136" s="207"/>
      <c r="K136" s="207"/>
      <c r="L136" s="207"/>
      <c r="M136" s="207"/>
      <c r="N136" s="207"/>
      <c r="O136" s="207"/>
      <c r="P136" s="207"/>
      <c r="Q136" s="207"/>
      <c r="R136" s="207"/>
      <c r="S136" s="207"/>
      <c r="T136" s="207"/>
      <c r="U136" s="207"/>
      <c r="V136" s="207"/>
      <c r="W136" s="207"/>
      <c r="X136" s="207"/>
      <c r="Y136" s="207"/>
      <c r="Z136" s="207"/>
      <c r="AA136" s="207"/>
      <c r="AB136" s="207"/>
      <c r="AC136" s="207"/>
      <c r="AD136" s="207"/>
    </row>
    <row r="137" spans="1:30" ht="15.75" customHeight="1">
      <c r="A137" s="207"/>
      <c r="B137" s="207"/>
      <c r="C137" s="207"/>
      <c r="D137" s="207"/>
      <c r="E137" s="207"/>
      <c r="F137" s="207"/>
      <c r="G137" s="207"/>
      <c r="H137" s="207"/>
      <c r="I137" s="207"/>
      <c r="J137" s="207"/>
      <c r="K137" s="207"/>
      <c r="L137" s="207"/>
      <c r="M137" s="207"/>
      <c r="N137" s="207"/>
      <c r="O137" s="207"/>
      <c r="P137" s="207"/>
      <c r="Q137" s="207"/>
      <c r="R137" s="207"/>
      <c r="S137" s="207"/>
      <c r="T137" s="207"/>
      <c r="U137" s="207"/>
      <c r="V137" s="207"/>
      <c r="W137" s="207"/>
      <c r="X137" s="207"/>
      <c r="Y137" s="207"/>
      <c r="Z137" s="207"/>
      <c r="AA137" s="207"/>
      <c r="AB137" s="207"/>
      <c r="AC137" s="207"/>
      <c r="AD137" s="207"/>
    </row>
    <row r="138" spans="1:30" ht="15.75" customHeight="1">
      <c r="A138" s="207"/>
      <c r="B138" s="207"/>
      <c r="C138" s="207"/>
      <c r="D138" s="207"/>
      <c r="E138" s="207"/>
      <c r="F138" s="207"/>
      <c r="G138" s="207"/>
      <c r="H138" s="207"/>
      <c r="I138" s="207"/>
      <c r="J138" s="207"/>
      <c r="K138" s="207"/>
      <c r="L138" s="207"/>
      <c r="M138" s="207"/>
      <c r="N138" s="207"/>
      <c r="O138" s="207"/>
      <c r="P138" s="207"/>
      <c r="Q138" s="207"/>
      <c r="R138" s="207"/>
      <c r="S138" s="207"/>
      <c r="T138" s="207"/>
      <c r="U138" s="207"/>
      <c r="V138" s="207"/>
      <c r="W138" s="207"/>
      <c r="X138" s="207"/>
      <c r="Y138" s="207"/>
      <c r="Z138" s="207"/>
      <c r="AA138" s="207"/>
      <c r="AB138" s="207"/>
      <c r="AC138" s="207"/>
      <c r="AD138" s="207"/>
    </row>
    <row r="139" spans="1:30" ht="15.75" customHeight="1">
      <c r="A139" s="207"/>
      <c r="B139" s="207"/>
      <c r="C139" s="207"/>
      <c r="D139" s="207"/>
      <c r="E139" s="207"/>
      <c r="F139" s="207"/>
      <c r="G139" s="207"/>
      <c r="H139" s="207"/>
      <c r="I139" s="207"/>
      <c r="J139" s="207"/>
      <c r="K139" s="207"/>
      <c r="L139" s="207"/>
      <c r="M139" s="207"/>
      <c r="N139" s="207"/>
      <c r="O139" s="207"/>
      <c r="P139" s="207"/>
      <c r="Q139" s="207"/>
      <c r="R139" s="207"/>
      <c r="S139" s="207"/>
      <c r="T139" s="207"/>
      <c r="U139" s="207"/>
      <c r="V139" s="207"/>
      <c r="W139" s="207"/>
      <c r="X139" s="207"/>
      <c r="Y139" s="207"/>
      <c r="Z139" s="207"/>
      <c r="AA139" s="207"/>
      <c r="AB139" s="207"/>
      <c r="AC139" s="207"/>
      <c r="AD139" s="207"/>
    </row>
    <row r="140" spans="1:30" ht="15.75" customHeight="1">
      <c r="A140" s="207"/>
      <c r="B140" s="207"/>
      <c r="C140" s="207"/>
      <c r="D140" s="207"/>
      <c r="E140" s="207"/>
      <c r="F140" s="207"/>
      <c r="G140" s="207"/>
      <c r="H140" s="207"/>
      <c r="I140" s="207"/>
      <c r="J140" s="207"/>
      <c r="K140" s="207"/>
      <c r="L140" s="207"/>
      <c r="M140" s="207"/>
      <c r="N140" s="207"/>
      <c r="O140" s="207"/>
      <c r="P140" s="207"/>
      <c r="Q140" s="207"/>
      <c r="R140" s="207"/>
      <c r="S140" s="207"/>
      <c r="T140" s="207"/>
      <c r="U140" s="207"/>
      <c r="V140" s="207"/>
      <c r="W140" s="207"/>
      <c r="X140" s="207"/>
      <c r="Y140" s="207"/>
      <c r="Z140" s="207"/>
      <c r="AA140" s="207"/>
      <c r="AB140" s="207"/>
      <c r="AC140" s="207"/>
      <c r="AD140" s="207"/>
    </row>
    <row r="141" spans="1:30" ht="15.75" customHeight="1">
      <c r="A141" s="207"/>
      <c r="B141" s="207"/>
      <c r="C141" s="207"/>
      <c r="D141" s="207"/>
      <c r="E141" s="207"/>
      <c r="F141" s="207"/>
      <c r="G141" s="207"/>
      <c r="H141" s="207"/>
      <c r="I141" s="207"/>
      <c r="J141" s="207"/>
      <c r="K141" s="207"/>
      <c r="L141" s="207"/>
      <c r="M141" s="207"/>
      <c r="N141" s="207"/>
      <c r="O141" s="207"/>
      <c r="P141" s="207"/>
      <c r="Q141" s="207"/>
      <c r="R141" s="207"/>
      <c r="S141" s="207"/>
      <c r="T141" s="207"/>
      <c r="U141" s="207"/>
      <c r="V141" s="207"/>
      <c r="W141" s="207"/>
      <c r="X141" s="207"/>
      <c r="Y141" s="207"/>
      <c r="Z141" s="207"/>
      <c r="AA141" s="207"/>
      <c r="AB141" s="207"/>
      <c r="AC141" s="207"/>
      <c r="AD141" s="207"/>
    </row>
    <row r="142" spans="1:30" ht="15.75" customHeight="1">
      <c r="A142" s="207"/>
      <c r="B142" s="207"/>
      <c r="C142" s="207"/>
      <c r="D142" s="207"/>
      <c r="E142" s="207"/>
      <c r="F142" s="207"/>
      <c r="G142" s="207"/>
      <c r="H142" s="207"/>
      <c r="I142" s="207"/>
      <c r="J142" s="207"/>
      <c r="K142" s="207"/>
      <c r="L142" s="207"/>
      <c r="M142" s="207"/>
      <c r="N142" s="207"/>
      <c r="O142" s="207"/>
      <c r="P142" s="207"/>
      <c r="Q142" s="207"/>
      <c r="R142" s="207"/>
      <c r="S142" s="207"/>
      <c r="T142" s="207"/>
      <c r="U142" s="207"/>
      <c r="V142" s="207"/>
      <c r="W142" s="207"/>
      <c r="X142" s="207"/>
      <c r="Y142" s="207"/>
      <c r="Z142" s="207"/>
      <c r="AA142" s="207"/>
      <c r="AB142" s="207"/>
      <c r="AC142" s="207"/>
      <c r="AD142" s="207"/>
    </row>
    <row r="143" spans="1:30" ht="15.75" customHeight="1">
      <c r="A143" s="207"/>
      <c r="B143" s="207"/>
      <c r="C143" s="207"/>
      <c r="D143" s="207"/>
      <c r="E143" s="207"/>
      <c r="F143" s="207"/>
      <c r="G143" s="207"/>
      <c r="H143" s="207"/>
      <c r="I143" s="207"/>
      <c r="J143" s="207"/>
      <c r="K143" s="207"/>
      <c r="L143" s="207"/>
      <c r="M143" s="207"/>
      <c r="N143" s="207"/>
      <c r="O143" s="207"/>
      <c r="P143" s="207"/>
      <c r="Q143" s="207"/>
      <c r="R143" s="207"/>
      <c r="S143" s="207"/>
      <c r="T143" s="207"/>
      <c r="U143" s="207"/>
      <c r="V143" s="207"/>
      <c r="W143" s="207"/>
      <c r="X143" s="207"/>
      <c r="Y143" s="207"/>
      <c r="Z143" s="207"/>
      <c r="AA143" s="207"/>
      <c r="AB143" s="207"/>
      <c r="AC143" s="207"/>
      <c r="AD143" s="207"/>
    </row>
    <row r="144" spans="1:30" ht="15.75" customHeight="1">
      <c r="A144" s="207"/>
      <c r="B144" s="207"/>
      <c r="C144" s="207"/>
      <c r="D144" s="207"/>
      <c r="E144" s="207"/>
      <c r="F144" s="207"/>
      <c r="G144" s="207"/>
      <c r="H144" s="207"/>
      <c r="I144" s="207"/>
      <c r="J144" s="207"/>
      <c r="K144" s="207"/>
      <c r="L144" s="207"/>
      <c r="M144" s="207"/>
      <c r="N144" s="207"/>
      <c r="O144" s="207"/>
      <c r="P144" s="207"/>
      <c r="Q144" s="207"/>
      <c r="R144" s="207"/>
      <c r="S144" s="207"/>
      <c r="T144" s="207"/>
      <c r="U144" s="207"/>
      <c r="V144" s="207"/>
      <c r="W144" s="207"/>
      <c r="X144" s="207"/>
      <c r="Y144" s="207"/>
      <c r="Z144" s="207"/>
      <c r="AA144" s="207"/>
      <c r="AB144" s="207"/>
      <c r="AC144" s="207"/>
      <c r="AD144" s="207"/>
    </row>
    <row r="145" spans="1:30" ht="15.75" customHeight="1">
      <c r="A145" s="207"/>
      <c r="B145" s="207"/>
      <c r="C145" s="207"/>
      <c r="D145" s="207"/>
      <c r="E145" s="207"/>
      <c r="F145" s="207"/>
      <c r="G145" s="207"/>
      <c r="H145" s="207"/>
      <c r="I145" s="207"/>
      <c r="J145" s="207"/>
      <c r="K145" s="207"/>
      <c r="L145" s="207"/>
      <c r="M145" s="207"/>
      <c r="N145" s="207"/>
      <c r="O145" s="207"/>
      <c r="P145" s="207"/>
      <c r="Q145" s="207"/>
      <c r="R145" s="207"/>
      <c r="S145" s="207"/>
      <c r="T145" s="207"/>
      <c r="U145" s="207"/>
      <c r="V145" s="207"/>
      <c r="W145" s="207"/>
      <c r="X145" s="207"/>
      <c r="Y145" s="207"/>
      <c r="Z145" s="207"/>
      <c r="AA145" s="207"/>
      <c r="AB145" s="207"/>
      <c r="AC145" s="207"/>
      <c r="AD145" s="207"/>
    </row>
    <row r="146" spans="1:30" ht="15.75" customHeight="1">
      <c r="A146" s="207"/>
      <c r="B146" s="207"/>
      <c r="C146" s="207"/>
      <c r="D146" s="207"/>
      <c r="E146" s="207"/>
      <c r="F146" s="207"/>
      <c r="G146" s="207"/>
      <c r="H146" s="207"/>
      <c r="I146" s="207"/>
      <c r="J146" s="207"/>
      <c r="K146" s="207"/>
      <c r="L146" s="207"/>
      <c r="M146" s="207"/>
      <c r="N146" s="207"/>
      <c r="O146" s="207"/>
      <c r="P146" s="207"/>
      <c r="Q146" s="207"/>
      <c r="R146" s="207"/>
      <c r="S146" s="207"/>
      <c r="T146" s="207"/>
      <c r="U146" s="207"/>
      <c r="V146" s="207"/>
      <c r="W146" s="207"/>
      <c r="X146" s="207"/>
      <c r="Y146" s="207"/>
      <c r="Z146" s="207"/>
      <c r="AA146" s="207"/>
      <c r="AB146" s="207"/>
      <c r="AC146" s="207"/>
      <c r="AD146" s="207"/>
    </row>
    <row r="147" spans="1:30" ht="15.75" customHeight="1">
      <c r="A147" s="207"/>
      <c r="B147" s="207"/>
      <c r="C147" s="207"/>
      <c r="D147" s="207"/>
      <c r="E147" s="207"/>
      <c r="F147" s="207"/>
      <c r="G147" s="207"/>
      <c r="H147" s="207"/>
      <c r="I147" s="207"/>
      <c r="J147" s="207"/>
      <c r="K147" s="207"/>
      <c r="L147" s="207"/>
      <c r="M147" s="207"/>
      <c r="N147" s="207"/>
      <c r="O147" s="207"/>
      <c r="P147" s="207"/>
      <c r="Q147" s="207"/>
      <c r="R147" s="207"/>
      <c r="S147" s="207"/>
      <c r="T147" s="207"/>
      <c r="U147" s="207"/>
      <c r="V147" s="207"/>
      <c r="W147" s="207"/>
      <c r="X147" s="207"/>
      <c r="Y147" s="207"/>
      <c r="Z147" s="207"/>
      <c r="AA147" s="207"/>
      <c r="AB147" s="207"/>
      <c r="AC147" s="207"/>
      <c r="AD147" s="207"/>
    </row>
    <row r="148" spans="1:30" ht="15.75" customHeight="1">
      <c r="A148" s="207"/>
      <c r="B148" s="207"/>
      <c r="C148" s="207"/>
      <c r="D148" s="207"/>
      <c r="E148" s="207"/>
      <c r="F148" s="207"/>
      <c r="G148" s="207"/>
      <c r="H148" s="207"/>
      <c r="I148" s="207"/>
      <c r="J148" s="207"/>
      <c r="K148" s="207"/>
      <c r="L148" s="207"/>
      <c r="M148" s="207"/>
      <c r="N148" s="207"/>
      <c r="O148" s="207"/>
      <c r="P148" s="207"/>
      <c r="Q148" s="207"/>
      <c r="R148" s="207"/>
      <c r="S148" s="207"/>
      <c r="T148" s="207"/>
      <c r="U148" s="207"/>
      <c r="V148" s="207"/>
      <c r="W148" s="207"/>
      <c r="X148" s="207"/>
      <c r="Y148" s="207"/>
      <c r="Z148" s="207"/>
      <c r="AA148" s="207"/>
      <c r="AB148" s="207"/>
      <c r="AC148" s="207"/>
      <c r="AD148" s="207"/>
    </row>
    <row r="149" spans="1:30" ht="15.75" customHeight="1">
      <c r="A149" s="207"/>
      <c r="B149" s="207"/>
      <c r="C149" s="207"/>
      <c r="D149" s="207"/>
      <c r="E149" s="207"/>
      <c r="F149" s="207"/>
      <c r="G149" s="207"/>
      <c r="H149" s="207"/>
      <c r="I149" s="207"/>
      <c r="J149" s="207"/>
      <c r="K149" s="207"/>
      <c r="L149" s="207"/>
      <c r="M149" s="207"/>
      <c r="N149" s="207"/>
      <c r="O149" s="207"/>
      <c r="P149" s="207"/>
      <c r="Q149" s="207"/>
      <c r="R149" s="207"/>
      <c r="S149" s="207"/>
      <c r="T149" s="207"/>
      <c r="U149" s="207"/>
      <c r="V149" s="207"/>
      <c r="W149" s="207"/>
      <c r="X149" s="207"/>
      <c r="Y149" s="207"/>
      <c r="Z149" s="207"/>
      <c r="AA149" s="207"/>
      <c r="AB149" s="207"/>
      <c r="AC149" s="207"/>
      <c r="AD149" s="207"/>
    </row>
    <row r="150" spans="1:30" ht="15.75" customHeight="1">
      <c r="A150" s="207"/>
      <c r="B150" s="207"/>
      <c r="C150" s="207"/>
      <c r="D150" s="207"/>
      <c r="E150" s="207"/>
      <c r="F150" s="207"/>
      <c r="G150" s="207"/>
      <c r="H150" s="207"/>
      <c r="I150" s="207"/>
      <c r="J150" s="207"/>
      <c r="K150" s="207"/>
      <c r="L150" s="207"/>
      <c r="M150" s="207"/>
      <c r="N150" s="207"/>
      <c r="O150" s="207"/>
      <c r="P150" s="207"/>
      <c r="Q150" s="207"/>
      <c r="R150" s="207"/>
      <c r="S150" s="207"/>
      <c r="T150" s="207"/>
      <c r="U150" s="207"/>
      <c r="V150" s="207"/>
      <c r="W150" s="207"/>
      <c r="X150" s="207"/>
      <c r="Y150" s="207"/>
      <c r="Z150" s="207"/>
      <c r="AA150" s="207"/>
      <c r="AB150" s="207"/>
      <c r="AC150" s="207"/>
      <c r="AD150" s="207"/>
    </row>
    <row r="151" spans="1:30" ht="15.75" customHeight="1">
      <c r="A151" s="207"/>
      <c r="B151" s="207"/>
      <c r="C151" s="207"/>
      <c r="D151" s="207"/>
      <c r="E151" s="207"/>
      <c r="F151" s="207"/>
      <c r="G151" s="207"/>
      <c r="H151" s="207"/>
      <c r="I151" s="207"/>
      <c r="J151" s="207"/>
      <c r="K151" s="207"/>
      <c r="L151" s="207"/>
      <c r="M151" s="207"/>
      <c r="N151" s="207"/>
      <c r="O151" s="207"/>
      <c r="P151" s="207"/>
      <c r="Q151" s="207"/>
      <c r="R151" s="207"/>
      <c r="S151" s="207"/>
      <c r="T151" s="207"/>
      <c r="U151" s="207"/>
      <c r="V151" s="207"/>
      <c r="W151" s="207"/>
      <c r="X151" s="207"/>
      <c r="Y151" s="207"/>
      <c r="Z151" s="207"/>
      <c r="AA151" s="207"/>
      <c r="AB151" s="207"/>
      <c r="AC151" s="207"/>
      <c r="AD151" s="207"/>
    </row>
    <row r="152" spans="1:30" ht="15.75" customHeight="1">
      <c r="A152" s="207"/>
      <c r="B152" s="207"/>
      <c r="C152" s="207"/>
      <c r="D152" s="207"/>
      <c r="E152" s="207"/>
      <c r="F152" s="207"/>
      <c r="G152" s="207"/>
      <c r="H152" s="207"/>
      <c r="I152" s="207"/>
      <c r="J152" s="207"/>
      <c r="K152" s="207"/>
      <c r="L152" s="207"/>
      <c r="M152" s="207"/>
      <c r="N152" s="207"/>
      <c r="O152" s="207"/>
      <c r="P152" s="207"/>
      <c r="Q152" s="207"/>
      <c r="R152" s="207"/>
      <c r="S152" s="207"/>
      <c r="T152" s="207"/>
      <c r="U152" s="207"/>
      <c r="V152" s="207"/>
      <c r="W152" s="207"/>
      <c r="X152" s="207"/>
      <c r="Y152" s="207"/>
      <c r="Z152" s="207"/>
      <c r="AA152" s="207"/>
      <c r="AB152" s="207"/>
      <c r="AC152" s="207"/>
      <c r="AD152" s="207"/>
    </row>
    <row r="153" spans="1:30" ht="15.75" customHeight="1">
      <c r="A153" s="207"/>
      <c r="B153" s="207"/>
      <c r="C153" s="207"/>
      <c r="D153" s="207"/>
      <c r="E153" s="207"/>
      <c r="F153" s="207"/>
      <c r="G153" s="207"/>
      <c r="H153" s="207"/>
      <c r="I153" s="207"/>
      <c r="J153" s="207"/>
      <c r="K153" s="207"/>
      <c r="L153" s="207"/>
      <c r="M153" s="207"/>
      <c r="N153" s="207"/>
      <c r="O153" s="207"/>
      <c r="P153" s="207"/>
      <c r="Q153" s="207"/>
      <c r="R153" s="207"/>
      <c r="S153" s="207"/>
      <c r="T153" s="207"/>
      <c r="U153" s="207"/>
      <c r="V153" s="207"/>
      <c r="W153" s="207"/>
      <c r="X153" s="207"/>
      <c r="Y153" s="207"/>
      <c r="Z153" s="207"/>
      <c r="AA153" s="207"/>
      <c r="AB153" s="207"/>
      <c r="AC153" s="207"/>
      <c r="AD153" s="207"/>
    </row>
    <row r="154" spans="1:30" ht="15.75" customHeight="1">
      <c r="A154" s="207"/>
      <c r="B154" s="207"/>
      <c r="C154" s="207"/>
      <c r="D154" s="207"/>
      <c r="E154" s="207"/>
      <c r="F154" s="207"/>
      <c r="G154" s="207"/>
      <c r="H154" s="207"/>
      <c r="I154" s="207"/>
      <c r="J154" s="207"/>
      <c r="K154" s="207"/>
      <c r="L154" s="207"/>
      <c r="M154" s="207"/>
      <c r="N154" s="207"/>
      <c r="O154" s="207"/>
      <c r="P154" s="207"/>
      <c r="Q154" s="207"/>
      <c r="R154" s="207"/>
      <c r="S154" s="207"/>
      <c r="T154" s="207"/>
      <c r="U154" s="207"/>
      <c r="V154" s="207"/>
      <c r="W154" s="207"/>
      <c r="X154" s="207"/>
      <c r="Y154" s="207"/>
      <c r="Z154" s="207"/>
      <c r="AA154" s="207"/>
      <c r="AB154" s="207"/>
      <c r="AC154" s="207"/>
      <c r="AD154" s="207"/>
    </row>
    <row r="155" spans="1:30" ht="15.75" customHeight="1">
      <c r="A155" s="207"/>
      <c r="B155" s="207"/>
      <c r="C155" s="207"/>
      <c r="D155" s="207"/>
      <c r="E155" s="207"/>
      <c r="F155" s="207"/>
      <c r="G155" s="207"/>
      <c r="H155" s="207"/>
      <c r="I155" s="207"/>
      <c r="J155" s="207"/>
      <c r="K155" s="207"/>
      <c r="L155" s="207"/>
      <c r="M155" s="207"/>
      <c r="N155" s="207"/>
      <c r="O155" s="207"/>
      <c r="P155" s="207"/>
      <c r="Q155" s="207"/>
      <c r="R155" s="207"/>
      <c r="S155" s="207"/>
      <c r="T155" s="207"/>
      <c r="U155" s="207"/>
      <c r="V155" s="207"/>
      <c r="W155" s="207"/>
      <c r="X155" s="207"/>
      <c r="Y155" s="207"/>
      <c r="Z155" s="207"/>
      <c r="AA155" s="207"/>
      <c r="AB155" s="207"/>
      <c r="AC155" s="207"/>
      <c r="AD155" s="207"/>
    </row>
    <row r="156" spans="1:30" ht="15.75" customHeight="1">
      <c r="A156" s="207"/>
      <c r="B156" s="207"/>
      <c r="C156" s="207"/>
      <c r="D156" s="207"/>
      <c r="E156" s="207"/>
      <c r="F156" s="207"/>
      <c r="G156" s="207"/>
      <c r="H156" s="207"/>
      <c r="I156" s="207"/>
      <c r="J156" s="207"/>
      <c r="K156" s="207"/>
      <c r="L156" s="207"/>
      <c r="M156" s="207"/>
      <c r="N156" s="207"/>
      <c r="O156" s="207"/>
      <c r="P156" s="207"/>
      <c r="Q156" s="207"/>
      <c r="R156" s="207"/>
      <c r="S156" s="207"/>
      <c r="T156" s="207"/>
      <c r="U156" s="207"/>
      <c r="V156" s="207"/>
      <c r="W156" s="207"/>
      <c r="X156" s="207"/>
      <c r="Y156" s="207"/>
      <c r="Z156" s="207"/>
      <c r="AA156" s="207"/>
      <c r="AB156" s="207"/>
      <c r="AC156" s="207"/>
      <c r="AD156" s="207"/>
    </row>
    <row r="157" spans="1:30" ht="15.75" customHeight="1">
      <c r="A157" s="207"/>
      <c r="B157" s="207"/>
      <c r="C157" s="207"/>
      <c r="D157" s="207"/>
      <c r="E157" s="207"/>
      <c r="F157" s="207"/>
      <c r="G157" s="207"/>
      <c r="H157" s="207"/>
      <c r="I157" s="207"/>
      <c r="J157" s="207"/>
      <c r="K157" s="207"/>
      <c r="L157" s="207"/>
      <c r="M157" s="207"/>
      <c r="N157" s="207"/>
      <c r="O157" s="207"/>
      <c r="P157" s="207"/>
      <c r="Q157" s="207"/>
      <c r="R157" s="207"/>
      <c r="S157" s="207"/>
      <c r="T157" s="207"/>
      <c r="U157" s="207"/>
      <c r="V157" s="207"/>
      <c r="W157" s="207"/>
      <c r="X157" s="207"/>
      <c r="Y157" s="207"/>
      <c r="Z157" s="207"/>
      <c r="AA157" s="207"/>
      <c r="AB157" s="207"/>
      <c r="AC157" s="207"/>
      <c r="AD157" s="207"/>
    </row>
    <row r="158" spans="1:30" ht="15.75" customHeight="1">
      <c r="A158" s="207"/>
      <c r="B158" s="207"/>
      <c r="C158" s="207"/>
      <c r="D158" s="207"/>
      <c r="E158" s="207"/>
      <c r="F158" s="207"/>
      <c r="G158" s="207"/>
      <c r="H158" s="207"/>
      <c r="I158" s="207"/>
      <c r="J158" s="207"/>
      <c r="K158" s="207"/>
      <c r="L158" s="207"/>
      <c r="M158" s="207"/>
      <c r="N158" s="207"/>
      <c r="O158" s="207"/>
      <c r="P158" s="207"/>
      <c r="Q158" s="207"/>
      <c r="R158" s="207"/>
      <c r="S158" s="207"/>
      <c r="T158" s="207"/>
      <c r="U158" s="207"/>
      <c r="V158" s="207"/>
      <c r="W158" s="207"/>
      <c r="X158" s="207"/>
      <c r="Y158" s="207"/>
      <c r="Z158" s="207"/>
      <c r="AA158" s="207"/>
      <c r="AB158" s="207"/>
      <c r="AC158" s="207"/>
      <c r="AD158" s="207"/>
    </row>
    <row r="159" spans="1:30" ht="15.75" customHeight="1">
      <c r="A159" s="207"/>
      <c r="B159" s="207"/>
      <c r="C159" s="207"/>
      <c r="D159" s="207"/>
      <c r="E159" s="207"/>
      <c r="F159" s="207"/>
      <c r="G159" s="207"/>
      <c r="H159" s="207"/>
      <c r="I159" s="207"/>
      <c r="J159" s="207"/>
      <c r="K159" s="207"/>
      <c r="L159" s="207"/>
      <c r="M159" s="207"/>
      <c r="N159" s="207"/>
      <c r="O159" s="207"/>
      <c r="P159" s="207"/>
      <c r="Q159" s="207"/>
      <c r="R159" s="207"/>
      <c r="S159" s="207"/>
      <c r="T159" s="207"/>
      <c r="U159" s="207"/>
      <c r="V159" s="207"/>
      <c r="W159" s="207"/>
      <c r="X159" s="207"/>
      <c r="Y159" s="207"/>
      <c r="Z159" s="207"/>
      <c r="AA159" s="207"/>
      <c r="AB159" s="207"/>
      <c r="AC159" s="207"/>
      <c r="AD159" s="207"/>
    </row>
    <row r="160" spans="1:30" ht="15.75" customHeight="1">
      <c r="A160" s="207"/>
      <c r="B160" s="207"/>
      <c r="C160" s="207"/>
      <c r="D160" s="207"/>
      <c r="E160" s="207"/>
      <c r="F160" s="207"/>
      <c r="G160" s="207"/>
      <c r="H160" s="207"/>
      <c r="I160" s="207"/>
      <c r="J160" s="207"/>
      <c r="K160" s="207"/>
      <c r="L160" s="207"/>
      <c r="M160" s="207"/>
      <c r="N160" s="207"/>
      <c r="O160" s="207"/>
      <c r="P160" s="207"/>
      <c r="Q160" s="207"/>
      <c r="R160" s="207"/>
      <c r="S160" s="207"/>
      <c r="T160" s="207"/>
      <c r="U160" s="207"/>
      <c r="V160" s="207"/>
      <c r="W160" s="207"/>
      <c r="X160" s="207"/>
      <c r="Y160" s="207"/>
      <c r="Z160" s="207"/>
      <c r="AA160" s="207"/>
      <c r="AB160" s="207"/>
      <c r="AC160" s="207"/>
      <c r="AD160" s="207"/>
    </row>
    <row r="161" spans="1:30" ht="15.75" customHeight="1">
      <c r="A161" s="207"/>
      <c r="B161" s="207"/>
      <c r="C161" s="207"/>
      <c r="D161" s="207"/>
      <c r="E161" s="207"/>
      <c r="F161" s="207"/>
      <c r="G161" s="207"/>
      <c r="H161" s="207"/>
      <c r="I161" s="207"/>
      <c r="J161" s="207"/>
      <c r="K161" s="207"/>
      <c r="L161" s="207"/>
      <c r="M161" s="207"/>
      <c r="N161" s="207"/>
      <c r="O161" s="207"/>
      <c r="P161" s="207"/>
      <c r="Q161" s="207"/>
      <c r="R161" s="207"/>
      <c r="S161" s="207"/>
      <c r="T161" s="207"/>
      <c r="U161" s="207"/>
      <c r="V161" s="207"/>
      <c r="W161" s="207"/>
      <c r="X161" s="207"/>
      <c r="Y161" s="207"/>
      <c r="Z161" s="207"/>
      <c r="AA161" s="207"/>
      <c r="AB161" s="207"/>
      <c r="AC161" s="207"/>
      <c r="AD161" s="207"/>
    </row>
    <row r="162" spans="1:30" ht="15.75" customHeight="1">
      <c r="A162" s="207"/>
      <c r="B162" s="207"/>
      <c r="C162" s="207"/>
      <c r="D162" s="207"/>
      <c r="E162" s="207"/>
      <c r="F162" s="207"/>
      <c r="G162" s="207"/>
      <c r="H162" s="207"/>
      <c r="I162" s="207"/>
      <c r="J162" s="207"/>
      <c r="K162" s="207"/>
      <c r="L162" s="207"/>
      <c r="M162" s="207"/>
      <c r="N162" s="207"/>
      <c r="O162" s="207"/>
      <c r="P162" s="207"/>
      <c r="Q162" s="207"/>
      <c r="R162" s="207"/>
      <c r="S162" s="207"/>
      <c r="T162" s="207"/>
      <c r="U162" s="207"/>
      <c r="V162" s="207"/>
      <c r="W162" s="207"/>
      <c r="X162" s="207"/>
      <c r="Y162" s="207"/>
      <c r="Z162" s="207"/>
      <c r="AA162" s="207"/>
      <c r="AB162" s="207"/>
      <c r="AC162" s="207"/>
      <c r="AD162" s="207"/>
    </row>
    <row r="163" spans="1:30" ht="15.75" customHeight="1">
      <c r="A163" s="207"/>
      <c r="B163" s="207"/>
      <c r="C163" s="207"/>
      <c r="D163" s="207"/>
      <c r="E163" s="207"/>
      <c r="F163" s="207"/>
      <c r="G163" s="207"/>
      <c r="H163" s="207"/>
      <c r="I163" s="207"/>
      <c r="J163" s="207"/>
      <c r="K163" s="207"/>
      <c r="L163" s="207"/>
      <c r="M163" s="207"/>
      <c r="N163" s="207"/>
      <c r="O163" s="207"/>
      <c r="P163" s="207"/>
      <c r="Q163" s="207"/>
      <c r="R163" s="207"/>
      <c r="S163" s="207"/>
      <c r="T163" s="207"/>
      <c r="U163" s="207"/>
      <c r="V163" s="207"/>
      <c r="W163" s="207"/>
      <c r="X163" s="207"/>
      <c r="Y163" s="207"/>
      <c r="Z163" s="207"/>
      <c r="AA163" s="207"/>
      <c r="AB163" s="207"/>
      <c r="AC163" s="207"/>
      <c r="AD163" s="207"/>
    </row>
    <row r="164" spans="1:30" ht="15.75" customHeight="1">
      <c r="A164" s="207"/>
      <c r="B164" s="207"/>
      <c r="C164" s="207"/>
      <c r="D164" s="207"/>
      <c r="E164" s="207"/>
      <c r="F164" s="207"/>
      <c r="G164" s="207"/>
      <c r="H164" s="207"/>
      <c r="I164" s="207"/>
      <c r="J164" s="207"/>
      <c r="K164" s="207"/>
      <c r="L164" s="207"/>
      <c r="M164" s="207"/>
      <c r="N164" s="207"/>
      <c r="O164" s="207"/>
      <c r="P164" s="207"/>
      <c r="Q164" s="207"/>
      <c r="R164" s="207"/>
      <c r="S164" s="207"/>
      <c r="T164" s="207"/>
      <c r="U164" s="207"/>
      <c r="V164" s="207"/>
      <c r="W164" s="207"/>
      <c r="X164" s="207"/>
      <c r="Y164" s="207"/>
      <c r="Z164" s="207"/>
      <c r="AA164" s="207"/>
      <c r="AB164" s="207"/>
      <c r="AC164" s="207"/>
      <c r="AD164" s="207"/>
    </row>
    <row r="165" spans="1:30" ht="15.75" customHeight="1">
      <c r="A165" s="207"/>
      <c r="B165" s="207"/>
      <c r="C165" s="207"/>
      <c r="D165" s="207"/>
      <c r="E165" s="207"/>
      <c r="F165" s="207"/>
      <c r="G165" s="207"/>
      <c r="H165" s="207"/>
      <c r="I165" s="207"/>
      <c r="J165" s="207"/>
      <c r="K165" s="207"/>
      <c r="L165" s="207"/>
      <c r="M165" s="207"/>
      <c r="N165" s="207"/>
      <c r="O165" s="207"/>
      <c r="P165" s="207"/>
      <c r="Q165" s="207"/>
      <c r="R165" s="207"/>
      <c r="S165" s="207"/>
      <c r="T165" s="207"/>
      <c r="U165" s="207"/>
      <c r="V165" s="207"/>
      <c r="W165" s="207"/>
      <c r="X165" s="207"/>
      <c r="Y165" s="207"/>
      <c r="Z165" s="207"/>
      <c r="AA165" s="207"/>
      <c r="AB165" s="207"/>
      <c r="AC165" s="207"/>
      <c r="AD165" s="207"/>
    </row>
    <row r="166" spans="1:30" ht="15.75" customHeight="1">
      <c r="A166" s="207"/>
      <c r="B166" s="207"/>
      <c r="C166" s="207"/>
      <c r="D166" s="207"/>
      <c r="E166" s="207"/>
      <c r="F166" s="207"/>
      <c r="G166" s="207"/>
      <c r="H166" s="207"/>
      <c r="I166" s="207"/>
      <c r="J166" s="207"/>
      <c r="K166" s="207"/>
      <c r="L166" s="207"/>
      <c r="M166" s="207"/>
      <c r="N166" s="207"/>
      <c r="O166" s="207"/>
      <c r="P166" s="207"/>
      <c r="Q166" s="207"/>
      <c r="R166" s="207"/>
      <c r="S166" s="207"/>
      <c r="T166" s="207"/>
      <c r="U166" s="207"/>
      <c r="V166" s="207"/>
      <c r="W166" s="207"/>
      <c r="X166" s="207"/>
      <c r="Y166" s="207"/>
      <c r="Z166" s="207"/>
      <c r="AA166" s="207"/>
      <c r="AB166" s="207"/>
      <c r="AC166" s="207"/>
      <c r="AD166" s="207"/>
    </row>
    <row r="167" spans="1:30" ht="15.75" customHeight="1">
      <c r="A167" s="207"/>
      <c r="B167" s="207"/>
      <c r="C167" s="207"/>
      <c r="D167" s="207"/>
      <c r="E167" s="207"/>
      <c r="F167" s="207"/>
      <c r="G167" s="207"/>
      <c r="H167" s="207"/>
      <c r="I167" s="207"/>
      <c r="J167" s="207"/>
      <c r="K167" s="207"/>
      <c r="L167" s="207"/>
      <c r="M167" s="207"/>
      <c r="N167" s="207"/>
      <c r="O167" s="207"/>
      <c r="P167" s="207"/>
      <c r="Q167" s="207"/>
      <c r="R167" s="207"/>
      <c r="S167" s="207"/>
      <c r="T167" s="207"/>
      <c r="U167" s="207"/>
      <c r="V167" s="207"/>
      <c r="W167" s="207"/>
      <c r="X167" s="207"/>
      <c r="Y167" s="207"/>
      <c r="Z167" s="207"/>
      <c r="AA167" s="207"/>
      <c r="AB167" s="207"/>
      <c r="AC167" s="207"/>
      <c r="AD167" s="207"/>
    </row>
    <row r="168" spans="1:30" ht="15.75" customHeight="1">
      <c r="A168" s="207"/>
      <c r="B168" s="207"/>
      <c r="C168" s="207"/>
      <c r="D168" s="207"/>
      <c r="E168" s="207"/>
      <c r="F168" s="207"/>
      <c r="G168" s="207"/>
      <c r="H168" s="207"/>
      <c r="I168" s="207"/>
      <c r="J168" s="207"/>
      <c r="K168" s="207"/>
      <c r="L168" s="207"/>
      <c r="M168" s="207"/>
      <c r="N168" s="207"/>
      <c r="O168" s="207"/>
      <c r="P168" s="207"/>
      <c r="Q168" s="207"/>
      <c r="R168" s="207"/>
      <c r="S168" s="207"/>
      <c r="T168" s="207"/>
      <c r="U168" s="207"/>
      <c r="V168" s="207"/>
      <c r="W168" s="207"/>
      <c r="X168" s="207"/>
      <c r="Y168" s="207"/>
      <c r="Z168" s="207"/>
      <c r="AA168" s="207"/>
      <c r="AB168" s="207"/>
      <c r="AC168" s="207"/>
      <c r="AD168" s="207"/>
    </row>
    <row r="169" spans="1:30" ht="15.75" customHeight="1">
      <c r="A169" s="207"/>
      <c r="B169" s="207"/>
      <c r="C169" s="207"/>
      <c r="D169" s="207"/>
      <c r="E169" s="207"/>
      <c r="F169" s="207"/>
      <c r="G169" s="207"/>
      <c r="H169" s="207"/>
      <c r="I169" s="207"/>
      <c r="J169" s="207"/>
      <c r="K169" s="207"/>
      <c r="L169" s="207"/>
      <c r="M169" s="207"/>
      <c r="N169" s="207"/>
      <c r="O169" s="207"/>
      <c r="P169" s="207"/>
      <c r="Q169" s="207"/>
      <c r="R169" s="207"/>
      <c r="S169" s="207"/>
      <c r="T169" s="207"/>
      <c r="U169" s="207"/>
      <c r="V169" s="207"/>
      <c r="W169" s="207"/>
      <c r="X169" s="207"/>
      <c r="Y169" s="207"/>
      <c r="Z169" s="207"/>
      <c r="AA169" s="207"/>
      <c r="AB169" s="207"/>
      <c r="AC169" s="207"/>
      <c r="AD169" s="207"/>
    </row>
    <row r="170" spans="1:30" ht="15.75" customHeight="1">
      <c r="A170" s="207"/>
      <c r="B170" s="207"/>
      <c r="C170" s="207"/>
      <c r="D170" s="207"/>
      <c r="E170" s="207"/>
      <c r="F170" s="207"/>
      <c r="G170" s="207"/>
      <c r="H170" s="207"/>
      <c r="I170" s="207"/>
      <c r="J170" s="207"/>
      <c r="K170" s="207"/>
      <c r="L170" s="207"/>
      <c r="M170" s="207"/>
      <c r="N170" s="207"/>
      <c r="O170" s="207"/>
      <c r="P170" s="207"/>
      <c r="Q170" s="207"/>
      <c r="R170" s="207"/>
      <c r="S170" s="207"/>
      <c r="T170" s="207"/>
      <c r="U170" s="207"/>
      <c r="V170" s="207"/>
      <c r="W170" s="207"/>
      <c r="X170" s="207"/>
      <c r="Y170" s="207"/>
      <c r="Z170" s="207"/>
      <c r="AA170" s="207"/>
      <c r="AB170" s="207"/>
      <c r="AC170" s="207"/>
      <c r="AD170" s="207"/>
    </row>
    <row r="171" spans="1:30" ht="15.75" customHeight="1">
      <c r="A171" s="207"/>
      <c r="B171" s="207"/>
      <c r="C171" s="207"/>
      <c r="D171" s="207"/>
      <c r="E171" s="207"/>
      <c r="F171" s="207"/>
      <c r="G171" s="207"/>
      <c r="H171" s="207"/>
      <c r="I171" s="207"/>
      <c r="J171" s="207"/>
      <c r="K171" s="207"/>
      <c r="L171" s="207"/>
      <c r="M171" s="207"/>
      <c r="N171" s="207"/>
      <c r="O171" s="207"/>
      <c r="P171" s="207"/>
      <c r="Q171" s="207"/>
      <c r="R171" s="207"/>
      <c r="S171" s="207"/>
      <c r="T171" s="207"/>
      <c r="U171" s="207"/>
      <c r="V171" s="207"/>
      <c r="W171" s="207"/>
      <c r="X171" s="207"/>
      <c r="Y171" s="207"/>
      <c r="Z171" s="207"/>
      <c r="AA171" s="207"/>
      <c r="AB171" s="207"/>
      <c r="AC171" s="207"/>
      <c r="AD171" s="207"/>
    </row>
    <row r="172" spans="1:30" ht="15.75" customHeight="1">
      <c r="A172" s="207"/>
      <c r="B172" s="207"/>
      <c r="C172" s="207"/>
      <c r="D172" s="207"/>
      <c r="E172" s="207"/>
      <c r="F172" s="207"/>
      <c r="G172" s="207"/>
      <c r="H172" s="207"/>
      <c r="I172" s="207"/>
      <c r="J172" s="207"/>
      <c r="K172" s="207"/>
      <c r="L172" s="207"/>
      <c r="M172" s="207"/>
      <c r="N172" s="207"/>
      <c r="O172" s="207"/>
      <c r="P172" s="207"/>
      <c r="Q172" s="207"/>
      <c r="R172" s="207"/>
      <c r="S172" s="207"/>
      <c r="T172" s="207"/>
      <c r="U172" s="207"/>
      <c r="V172" s="207"/>
      <c r="W172" s="207"/>
      <c r="X172" s="207"/>
      <c r="Y172" s="207"/>
      <c r="Z172" s="207"/>
      <c r="AA172" s="207"/>
      <c r="AB172" s="207"/>
      <c r="AC172" s="207"/>
      <c r="AD172" s="207"/>
    </row>
    <row r="173" spans="1:30" ht="15.75" customHeight="1">
      <c r="A173" s="207"/>
      <c r="B173" s="207"/>
      <c r="C173" s="207"/>
      <c r="D173" s="207"/>
      <c r="E173" s="207"/>
      <c r="F173" s="207"/>
      <c r="G173" s="207"/>
      <c r="H173" s="207"/>
      <c r="I173" s="207"/>
      <c r="J173" s="207"/>
      <c r="K173" s="207"/>
      <c r="L173" s="207"/>
      <c r="M173" s="207"/>
      <c r="N173" s="207"/>
      <c r="O173" s="207"/>
      <c r="P173" s="207"/>
      <c r="Q173" s="207"/>
      <c r="R173" s="207"/>
      <c r="S173" s="207"/>
      <c r="T173" s="207"/>
      <c r="U173" s="207"/>
      <c r="V173" s="207"/>
      <c r="W173" s="207"/>
      <c r="X173" s="207"/>
      <c r="Y173" s="207"/>
      <c r="Z173" s="207"/>
      <c r="AA173" s="207"/>
      <c r="AB173" s="207"/>
      <c r="AC173" s="207"/>
      <c r="AD173" s="207"/>
    </row>
    <row r="174" spans="1:30" ht="15.75" customHeight="1">
      <c r="A174" s="207"/>
      <c r="B174" s="207"/>
      <c r="C174" s="207"/>
      <c r="D174" s="207"/>
      <c r="E174" s="207"/>
      <c r="F174" s="207"/>
      <c r="G174" s="207"/>
      <c r="H174" s="207"/>
      <c r="I174" s="207"/>
      <c r="J174" s="207"/>
      <c r="K174" s="207"/>
      <c r="L174" s="207"/>
      <c r="M174" s="207"/>
      <c r="N174" s="207"/>
      <c r="O174" s="207"/>
      <c r="P174" s="207"/>
      <c r="Q174" s="207"/>
      <c r="R174" s="207"/>
      <c r="S174" s="207"/>
      <c r="T174" s="207"/>
      <c r="U174" s="207"/>
      <c r="V174" s="207"/>
      <c r="W174" s="207"/>
      <c r="X174" s="207"/>
      <c r="Y174" s="207"/>
      <c r="Z174" s="207"/>
      <c r="AA174" s="207"/>
      <c r="AB174" s="207"/>
      <c r="AC174" s="207"/>
      <c r="AD174" s="207"/>
    </row>
    <row r="175" spans="1:30" ht="15.75" customHeight="1">
      <c r="A175" s="207"/>
      <c r="B175" s="207"/>
      <c r="C175" s="207"/>
      <c r="D175" s="207"/>
      <c r="E175" s="207"/>
      <c r="F175" s="207"/>
      <c r="G175" s="207"/>
      <c r="H175" s="207"/>
      <c r="I175" s="207"/>
      <c r="J175" s="207"/>
      <c r="K175" s="207"/>
      <c r="L175" s="207"/>
      <c r="M175" s="207"/>
      <c r="N175" s="207"/>
      <c r="O175" s="207"/>
      <c r="P175" s="207"/>
      <c r="Q175" s="207"/>
      <c r="R175" s="207"/>
      <c r="S175" s="207"/>
      <c r="T175" s="207"/>
      <c r="U175" s="207"/>
      <c r="V175" s="207"/>
      <c r="W175" s="207"/>
      <c r="X175" s="207"/>
      <c r="Y175" s="207"/>
      <c r="Z175" s="207"/>
      <c r="AA175" s="207"/>
      <c r="AB175" s="207"/>
      <c r="AC175" s="207"/>
      <c r="AD175" s="207"/>
    </row>
    <row r="176" spans="1:30" ht="15.75" customHeight="1">
      <c r="A176" s="207"/>
      <c r="B176" s="207"/>
      <c r="C176" s="207"/>
      <c r="D176" s="207"/>
      <c r="E176" s="207"/>
      <c r="F176" s="207"/>
      <c r="G176" s="207"/>
      <c r="H176" s="207"/>
      <c r="I176" s="207"/>
      <c r="J176" s="207"/>
      <c r="K176" s="207"/>
      <c r="L176" s="207"/>
      <c r="M176" s="207"/>
      <c r="N176" s="207"/>
      <c r="O176" s="207"/>
      <c r="P176" s="207"/>
      <c r="Q176" s="207"/>
      <c r="R176" s="207"/>
      <c r="S176" s="207"/>
      <c r="T176" s="207"/>
      <c r="U176" s="207"/>
      <c r="V176" s="207"/>
      <c r="W176" s="207"/>
      <c r="X176" s="207"/>
      <c r="Y176" s="207"/>
      <c r="Z176" s="207"/>
      <c r="AA176" s="207"/>
      <c r="AB176" s="207"/>
      <c r="AC176" s="207"/>
      <c r="AD176" s="207"/>
    </row>
    <row r="177" spans="1:30" ht="15.75" customHeight="1">
      <c r="A177" s="207"/>
      <c r="B177" s="207"/>
      <c r="C177" s="207"/>
      <c r="D177" s="207"/>
      <c r="E177" s="207"/>
      <c r="F177" s="207"/>
      <c r="G177" s="207"/>
      <c r="H177" s="207"/>
      <c r="I177" s="207"/>
      <c r="J177" s="207"/>
      <c r="K177" s="207"/>
      <c r="L177" s="207"/>
      <c r="M177" s="207"/>
      <c r="N177" s="207"/>
      <c r="O177" s="207"/>
      <c r="P177" s="207"/>
      <c r="Q177" s="207"/>
      <c r="R177" s="207"/>
      <c r="S177" s="207"/>
      <c r="T177" s="207"/>
      <c r="U177" s="207"/>
      <c r="V177" s="207"/>
      <c r="W177" s="207"/>
      <c r="X177" s="207"/>
      <c r="Y177" s="207"/>
      <c r="Z177" s="207"/>
      <c r="AA177" s="207"/>
      <c r="AB177" s="207"/>
      <c r="AC177" s="207"/>
      <c r="AD177" s="207"/>
    </row>
    <row r="178" spans="1:30" ht="15.75" customHeight="1">
      <c r="A178" s="207"/>
      <c r="B178" s="207"/>
      <c r="C178" s="207"/>
      <c r="D178" s="207"/>
      <c r="E178" s="207"/>
      <c r="F178" s="207"/>
      <c r="G178" s="207"/>
      <c r="H178" s="207"/>
      <c r="I178" s="207"/>
      <c r="J178" s="207"/>
      <c r="K178" s="207"/>
      <c r="L178" s="207"/>
      <c r="M178" s="207"/>
      <c r="N178" s="207"/>
      <c r="O178" s="207"/>
      <c r="P178" s="207"/>
      <c r="Q178" s="207"/>
      <c r="R178" s="207"/>
      <c r="S178" s="207"/>
      <c r="T178" s="207"/>
      <c r="U178" s="207"/>
      <c r="V178" s="207"/>
      <c r="W178" s="207"/>
      <c r="X178" s="207"/>
      <c r="Y178" s="207"/>
      <c r="Z178" s="207"/>
      <c r="AA178" s="207"/>
      <c r="AB178" s="207"/>
      <c r="AC178" s="207"/>
      <c r="AD178" s="207"/>
    </row>
    <row r="179" spans="1:30" ht="15.75" customHeight="1">
      <c r="A179" s="207"/>
      <c r="B179" s="207"/>
      <c r="C179" s="207"/>
      <c r="D179" s="207"/>
      <c r="E179" s="207"/>
      <c r="F179" s="207"/>
      <c r="G179" s="207"/>
      <c r="H179" s="207"/>
      <c r="I179" s="207"/>
      <c r="J179" s="207"/>
      <c r="K179" s="207"/>
      <c r="L179" s="207"/>
      <c r="M179" s="207"/>
      <c r="N179" s="207"/>
      <c r="O179" s="207"/>
      <c r="P179" s="207"/>
      <c r="Q179" s="207"/>
      <c r="R179" s="207"/>
      <c r="S179" s="207"/>
      <c r="T179" s="207"/>
      <c r="U179" s="207"/>
      <c r="V179" s="207"/>
      <c r="W179" s="207"/>
      <c r="X179" s="207"/>
      <c r="Y179" s="207"/>
      <c r="Z179" s="207"/>
      <c r="AA179" s="207"/>
      <c r="AB179" s="207"/>
      <c r="AC179" s="207"/>
      <c r="AD179" s="207"/>
    </row>
    <row r="180" spans="1:30" ht="15.75" customHeight="1">
      <c r="A180" s="207"/>
      <c r="B180" s="207"/>
      <c r="C180" s="207"/>
      <c r="D180" s="207"/>
      <c r="E180" s="207"/>
      <c r="F180" s="207"/>
      <c r="G180" s="207"/>
      <c r="H180" s="207"/>
      <c r="I180" s="207"/>
      <c r="J180" s="207"/>
      <c r="K180" s="207"/>
      <c r="L180" s="207"/>
      <c r="M180" s="207"/>
      <c r="N180" s="207"/>
      <c r="O180" s="207"/>
      <c r="P180" s="207"/>
      <c r="Q180" s="207"/>
      <c r="R180" s="207"/>
      <c r="S180" s="207"/>
      <c r="T180" s="207"/>
      <c r="U180" s="207"/>
      <c r="V180" s="207"/>
      <c r="W180" s="207"/>
      <c r="X180" s="207"/>
      <c r="Y180" s="207"/>
      <c r="Z180" s="207"/>
      <c r="AA180" s="207"/>
      <c r="AB180" s="207"/>
      <c r="AC180" s="207"/>
      <c r="AD180" s="207"/>
    </row>
    <row r="181" spans="1:30" ht="15.75" customHeight="1">
      <c r="A181" s="207"/>
      <c r="B181" s="207"/>
      <c r="C181" s="207"/>
      <c r="D181" s="207"/>
      <c r="E181" s="207"/>
      <c r="F181" s="207"/>
      <c r="G181" s="207"/>
      <c r="H181" s="207"/>
      <c r="I181" s="207"/>
      <c r="J181" s="207"/>
      <c r="K181" s="207"/>
      <c r="L181" s="207"/>
      <c r="M181" s="207"/>
      <c r="N181" s="207"/>
      <c r="O181" s="207"/>
      <c r="P181" s="207"/>
      <c r="Q181" s="207"/>
      <c r="R181" s="207"/>
      <c r="S181" s="207"/>
      <c r="T181" s="207"/>
      <c r="U181" s="207"/>
      <c r="V181" s="207"/>
      <c r="W181" s="207"/>
      <c r="X181" s="207"/>
      <c r="Y181" s="207"/>
      <c r="Z181" s="207"/>
      <c r="AA181" s="207"/>
      <c r="AB181" s="207"/>
      <c r="AC181" s="207"/>
      <c r="AD181" s="207"/>
    </row>
    <row r="182" spans="1:30" ht="15.75" customHeight="1">
      <c r="A182" s="207"/>
      <c r="B182" s="207"/>
      <c r="C182" s="207"/>
      <c r="D182" s="207"/>
      <c r="E182" s="207"/>
      <c r="F182" s="207"/>
      <c r="G182" s="207"/>
      <c r="H182" s="207"/>
      <c r="I182" s="207"/>
      <c r="J182" s="207"/>
      <c r="K182" s="207"/>
      <c r="L182" s="207"/>
      <c r="M182" s="207"/>
      <c r="N182" s="207"/>
      <c r="O182" s="207"/>
      <c r="P182" s="207"/>
      <c r="Q182" s="207"/>
      <c r="R182" s="207"/>
      <c r="S182" s="207"/>
      <c r="T182" s="207"/>
      <c r="U182" s="207"/>
      <c r="V182" s="207"/>
      <c r="W182" s="207"/>
      <c r="X182" s="207"/>
      <c r="Y182" s="207"/>
      <c r="Z182" s="207"/>
      <c r="AA182" s="207"/>
      <c r="AB182" s="207"/>
      <c r="AC182" s="207"/>
      <c r="AD182" s="207"/>
    </row>
    <row r="183" spans="1:30" ht="15.75" customHeight="1">
      <c r="A183" s="207"/>
      <c r="B183" s="207"/>
      <c r="C183" s="207"/>
      <c r="D183" s="207"/>
      <c r="E183" s="207"/>
      <c r="F183" s="207"/>
      <c r="G183" s="207"/>
      <c r="H183" s="207"/>
      <c r="I183" s="207"/>
      <c r="J183" s="207"/>
      <c r="K183" s="207"/>
      <c r="L183" s="207"/>
      <c r="M183" s="207"/>
      <c r="N183" s="207"/>
      <c r="O183" s="207"/>
      <c r="P183" s="207"/>
      <c r="Q183" s="207"/>
      <c r="R183" s="207"/>
      <c r="S183" s="207"/>
      <c r="T183" s="207"/>
      <c r="U183" s="207"/>
      <c r="V183" s="207"/>
      <c r="W183" s="207"/>
      <c r="X183" s="207"/>
      <c r="Y183" s="207"/>
      <c r="Z183" s="207"/>
      <c r="AA183" s="207"/>
      <c r="AB183" s="207"/>
      <c r="AC183" s="207"/>
      <c r="AD183" s="207"/>
    </row>
    <row r="184" spans="1:30" ht="15.75" customHeight="1">
      <c r="A184" s="207"/>
      <c r="B184" s="207"/>
      <c r="C184" s="207"/>
      <c r="D184" s="207"/>
      <c r="E184" s="207"/>
      <c r="F184" s="207"/>
      <c r="G184" s="207"/>
      <c r="H184" s="207"/>
      <c r="I184" s="207"/>
      <c r="J184" s="207"/>
      <c r="K184" s="207"/>
      <c r="L184" s="207"/>
      <c r="M184" s="207"/>
      <c r="N184" s="207"/>
      <c r="O184" s="207"/>
      <c r="P184" s="207"/>
      <c r="Q184" s="207"/>
      <c r="R184" s="207"/>
      <c r="S184" s="207"/>
      <c r="T184" s="207"/>
      <c r="U184" s="207"/>
      <c r="V184" s="207"/>
      <c r="W184" s="207"/>
      <c r="X184" s="207"/>
      <c r="Y184" s="207"/>
      <c r="Z184" s="207"/>
      <c r="AA184" s="207"/>
      <c r="AB184" s="207"/>
      <c r="AC184" s="207"/>
      <c r="AD184" s="207"/>
    </row>
    <row r="185" spans="1:30" ht="15.75" customHeight="1">
      <c r="A185" s="207"/>
      <c r="B185" s="207"/>
      <c r="C185" s="207"/>
      <c r="D185" s="207"/>
      <c r="E185" s="207"/>
      <c r="F185" s="207"/>
      <c r="G185" s="207"/>
      <c r="H185" s="207"/>
      <c r="I185" s="207"/>
      <c r="J185" s="207"/>
      <c r="K185" s="207"/>
      <c r="L185" s="207"/>
      <c r="M185" s="207"/>
      <c r="N185" s="207"/>
      <c r="O185" s="207"/>
      <c r="P185" s="207"/>
      <c r="Q185" s="207"/>
      <c r="R185" s="207"/>
      <c r="S185" s="207"/>
      <c r="T185" s="207"/>
      <c r="U185" s="207"/>
      <c r="V185" s="207"/>
      <c r="W185" s="207"/>
      <c r="X185" s="207"/>
      <c r="Y185" s="207"/>
      <c r="Z185" s="207"/>
      <c r="AA185" s="207"/>
      <c r="AB185" s="207"/>
      <c r="AC185" s="207"/>
      <c r="AD185" s="207"/>
    </row>
    <row r="186" spans="1:30" ht="15.75" customHeight="1">
      <c r="A186" s="207"/>
      <c r="B186" s="207"/>
      <c r="C186" s="207"/>
      <c r="D186" s="207"/>
      <c r="E186" s="207"/>
      <c r="F186" s="207"/>
      <c r="G186" s="207"/>
      <c r="H186" s="207"/>
      <c r="I186" s="207"/>
      <c r="J186" s="207"/>
      <c r="K186" s="207"/>
      <c r="L186" s="207"/>
      <c r="M186" s="207"/>
      <c r="N186" s="207"/>
      <c r="O186" s="207"/>
      <c r="P186" s="207"/>
      <c r="Q186" s="207"/>
      <c r="R186" s="207"/>
      <c r="S186" s="207"/>
      <c r="T186" s="207"/>
      <c r="U186" s="207"/>
      <c r="V186" s="207"/>
      <c r="W186" s="207"/>
      <c r="X186" s="207"/>
      <c r="Y186" s="207"/>
      <c r="Z186" s="207"/>
      <c r="AA186" s="207"/>
      <c r="AB186" s="207"/>
      <c r="AC186" s="207"/>
      <c r="AD186" s="207"/>
    </row>
    <row r="187" spans="1:30" ht="15.75" customHeight="1">
      <c r="A187" s="207"/>
      <c r="B187" s="207"/>
      <c r="C187" s="207"/>
      <c r="D187" s="207"/>
      <c r="E187" s="207"/>
      <c r="F187" s="207"/>
      <c r="G187" s="207"/>
      <c r="H187" s="207"/>
      <c r="I187" s="207"/>
      <c r="J187" s="207"/>
      <c r="K187" s="207"/>
      <c r="L187" s="207"/>
      <c r="M187" s="207"/>
      <c r="N187" s="207"/>
      <c r="O187" s="207"/>
      <c r="P187" s="207"/>
      <c r="Q187" s="207"/>
      <c r="R187" s="207"/>
      <c r="S187" s="207"/>
      <c r="T187" s="207"/>
      <c r="U187" s="207"/>
      <c r="V187" s="207"/>
      <c r="W187" s="207"/>
      <c r="X187" s="207"/>
      <c r="Y187" s="207"/>
      <c r="Z187" s="207"/>
      <c r="AA187" s="207"/>
      <c r="AB187" s="207"/>
      <c r="AC187" s="207"/>
      <c r="AD187" s="207"/>
    </row>
    <row r="188" spans="1:30" ht="15.75" customHeight="1">
      <c r="A188" s="207"/>
      <c r="B188" s="207"/>
      <c r="C188" s="207"/>
      <c r="D188" s="207"/>
      <c r="E188" s="207"/>
      <c r="F188" s="207"/>
      <c r="G188" s="207"/>
      <c r="H188" s="207"/>
      <c r="I188" s="207"/>
      <c r="J188" s="207"/>
      <c r="K188" s="207"/>
      <c r="L188" s="207"/>
      <c r="M188" s="207"/>
      <c r="N188" s="207"/>
      <c r="O188" s="207"/>
      <c r="P188" s="207"/>
      <c r="Q188" s="207"/>
      <c r="R188" s="207"/>
      <c r="S188" s="207"/>
      <c r="T188" s="207"/>
      <c r="U188" s="207"/>
      <c r="V188" s="207"/>
      <c r="W188" s="207"/>
      <c r="X188" s="207"/>
      <c r="Y188" s="207"/>
      <c r="Z188" s="207"/>
      <c r="AA188" s="207"/>
      <c r="AB188" s="207"/>
      <c r="AC188" s="207"/>
      <c r="AD188" s="207"/>
    </row>
    <row r="189" spans="1:30" ht="15.75" customHeight="1">
      <c r="A189" s="207"/>
      <c r="B189" s="207"/>
      <c r="C189" s="207"/>
      <c r="D189" s="207"/>
      <c r="E189" s="207"/>
      <c r="F189" s="207"/>
      <c r="G189" s="207"/>
      <c r="H189" s="207"/>
      <c r="I189" s="207"/>
      <c r="J189" s="207"/>
      <c r="K189" s="207"/>
      <c r="L189" s="207"/>
      <c r="M189" s="207"/>
      <c r="N189" s="207"/>
      <c r="O189" s="207"/>
      <c r="P189" s="207"/>
      <c r="Q189" s="207"/>
      <c r="R189" s="207"/>
      <c r="S189" s="207"/>
      <c r="T189" s="207"/>
      <c r="U189" s="207"/>
      <c r="V189" s="207"/>
      <c r="W189" s="207"/>
      <c r="X189" s="207"/>
      <c r="Y189" s="207"/>
      <c r="Z189" s="207"/>
      <c r="AA189" s="207"/>
      <c r="AB189" s="207"/>
      <c r="AC189" s="207"/>
      <c r="AD189" s="207"/>
    </row>
    <row r="190" spans="1:30" ht="15.75" customHeight="1">
      <c r="A190" s="207"/>
      <c r="B190" s="207"/>
      <c r="C190" s="207"/>
      <c r="D190" s="207"/>
      <c r="E190" s="207"/>
      <c r="F190" s="207"/>
      <c r="G190" s="207"/>
      <c r="H190" s="207"/>
      <c r="I190" s="207"/>
      <c r="J190" s="207"/>
      <c r="K190" s="207"/>
      <c r="L190" s="207"/>
      <c r="M190" s="207"/>
      <c r="N190" s="207"/>
      <c r="O190" s="207"/>
      <c r="P190" s="207"/>
      <c r="Q190" s="207"/>
      <c r="R190" s="207"/>
      <c r="S190" s="207"/>
      <c r="T190" s="207"/>
      <c r="U190" s="207"/>
      <c r="V190" s="207"/>
      <c r="W190" s="207"/>
      <c r="X190" s="207"/>
      <c r="Y190" s="207"/>
      <c r="Z190" s="207"/>
      <c r="AA190" s="207"/>
      <c r="AB190" s="207"/>
      <c r="AC190" s="207"/>
      <c r="AD190" s="207"/>
    </row>
    <row r="191" spans="1:30" ht="15.75" customHeight="1">
      <c r="A191" s="207"/>
      <c r="B191" s="207"/>
      <c r="C191" s="207"/>
      <c r="D191" s="207"/>
      <c r="E191" s="207"/>
      <c r="F191" s="207"/>
      <c r="G191" s="207"/>
      <c r="H191" s="207"/>
      <c r="I191" s="207"/>
      <c r="J191" s="207"/>
      <c r="K191" s="207"/>
      <c r="L191" s="207"/>
      <c r="M191" s="207"/>
      <c r="N191" s="207"/>
      <c r="O191" s="207"/>
      <c r="P191" s="207"/>
      <c r="Q191" s="207"/>
      <c r="R191" s="207"/>
      <c r="S191" s="207"/>
      <c r="T191" s="207"/>
      <c r="U191" s="207"/>
      <c r="V191" s="207"/>
      <c r="W191" s="207"/>
      <c r="X191" s="207"/>
      <c r="Y191" s="207"/>
      <c r="Z191" s="207"/>
      <c r="AA191" s="207"/>
      <c r="AB191" s="207"/>
      <c r="AC191" s="207"/>
      <c r="AD191" s="207"/>
    </row>
    <row r="192" spans="1:30" ht="15.75" customHeight="1">
      <c r="A192" s="207"/>
      <c r="B192" s="207"/>
      <c r="C192" s="207"/>
      <c r="D192" s="207"/>
      <c r="E192" s="207"/>
      <c r="F192" s="207"/>
      <c r="G192" s="207"/>
      <c r="H192" s="207"/>
      <c r="I192" s="207"/>
      <c r="J192" s="207"/>
      <c r="K192" s="207"/>
      <c r="L192" s="207"/>
      <c r="M192" s="207"/>
      <c r="N192" s="207"/>
      <c r="O192" s="207"/>
      <c r="P192" s="207"/>
      <c r="Q192" s="207"/>
      <c r="R192" s="207"/>
      <c r="S192" s="207"/>
      <c r="T192" s="207"/>
      <c r="U192" s="207"/>
      <c r="V192" s="207"/>
      <c r="W192" s="207"/>
      <c r="X192" s="207"/>
      <c r="Y192" s="207"/>
      <c r="Z192" s="207"/>
      <c r="AA192" s="207"/>
      <c r="AB192" s="207"/>
      <c r="AC192" s="207"/>
      <c r="AD192" s="207"/>
    </row>
    <row r="193" spans="1:30" ht="15.75" customHeight="1">
      <c r="A193" s="207"/>
      <c r="B193" s="207"/>
      <c r="C193" s="207"/>
      <c r="D193" s="207"/>
      <c r="E193" s="207"/>
      <c r="F193" s="207"/>
      <c r="G193" s="207"/>
      <c r="H193" s="207"/>
      <c r="I193" s="207"/>
      <c r="J193" s="207"/>
      <c r="K193" s="207"/>
      <c r="L193" s="207"/>
      <c r="M193" s="207"/>
      <c r="N193" s="207"/>
      <c r="O193" s="207"/>
      <c r="P193" s="207"/>
      <c r="Q193" s="207"/>
      <c r="R193" s="207"/>
      <c r="S193" s="207"/>
      <c r="T193" s="207"/>
      <c r="U193" s="207"/>
      <c r="V193" s="207"/>
      <c r="W193" s="207"/>
      <c r="X193" s="207"/>
      <c r="Y193" s="207"/>
      <c r="Z193" s="207"/>
      <c r="AA193" s="207"/>
      <c r="AB193" s="207"/>
      <c r="AC193" s="207"/>
      <c r="AD193" s="207"/>
    </row>
    <row r="194" spans="1:30" ht="15.75" customHeight="1">
      <c r="A194" s="207"/>
      <c r="B194" s="207"/>
      <c r="C194" s="207"/>
      <c r="D194" s="207"/>
      <c r="E194" s="207"/>
      <c r="F194" s="207"/>
      <c r="G194" s="207"/>
      <c r="H194" s="207"/>
      <c r="I194" s="207"/>
      <c r="J194" s="207"/>
      <c r="K194" s="207"/>
      <c r="L194" s="207"/>
      <c r="M194" s="207"/>
      <c r="N194" s="207"/>
      <c r="O194" s="207"/>
      <c r="P194" s="207"/>
      <c r="Q194" s="207"/>
      <c r="R194" s="207"/>
      <c r="S194" s="207"/>
      <c r="T194" s="207"/>
      <c r="U194" s="207"/>
      <c r="V194" s="207"/>
      <c r="W194" s="207"/>
      <c r="X194" s="207"/>
      <c r="Y194" s="207"/>
      <c r="Z194" s="207"/>
      <c r="AA194" s="207"/>
      <c r="AB194" s="207"/>
      <c r="AC194" s="207"/>
      <c r="AD194" s="207"/>
    </row>
    <row r="195" spans="1:30" ht="15.75" customHeight="1">
      <c r="A195" s="207"/>
      <c r="B195" s="207"/>
      <c r="C195" s="207"/>
      <c r="D195" s="207"/>
      <c r="E195" s="207"/>
      <c r="F195" s="207"/>
      <c r="G195" s="207"/>
      <c r="H195" s="207"/>
      <c r="I195" s="207"/>
      <c r="J195" s="207"/>
      <c r="K195" s="207"/>
      <c r="L195" s="207"/>
      <c r="M195" s="207"/>
      <c r="N195" s="207"/>
      <c r="O195" s="207"/>
      <c r="P195" s="207"/>
      <c r="Q195" s="207"/>
      <c r="R195" s="207"/>
      <c r="S195" s="207"/>
      <c r="T195" s="207"/>
      <c r="U195" s="207"/>
      <c r="V195" s="207"/>
      <c r="W195" s="207"/>
      <c r="X195" s="207"/>
      <c r="Y195" s="207"/>
      <c r="Z195" s="207"/>
      <c r="AA195" s="207"/>
      <c r="AB195" s="207"/>
      <c r="AC195" s="207"/>
      <c r="AD195" s="207"/>
    </row>
    <row r="196" spans="1:30" ht="15.75" customHeight="1">
      <c r="A196" s="207"/>
      <c r="B196" s="207"/>
      <c r="C196" s="207"/>
      <c r="D196" s="207"/>
      <c r="E196" s="207"/>
      <c r="F196" s="207"/>
      <c r="G196" s="207"/>
      <c r="H196" s="207"/>
      <c r="I196" s="207"/>
      <c r="J196" s="207"/>
      <c r="K196" s="207"/>
      <c r="L196" s="207"/>
      <c r="M196" s="207"/>
      <c r="N196" s="207"/>
      <c r="O196" s="207"/>
      <c r="P196" s="207"/>
      <c r="Q196" s="207"/>
      <c r="R196" s="207"/>
      <c r="S196" s="207"/>
      <c r="T196" s="207"/>
      <c r="U196" s="207"/>
      <c r="V196" s="207"/>
      <c r="W196" s="207"/>
      <c r="X196" s="207"/>
      <c r="Y196" s="207"/>
      <c r="Z196" s="207"/>
      <c r="AA196" s="207"/>
      <c r="AB196" s="207"/>
      <c r="AC196" s="207"/>
      <c r="AD196" s="207"/>
    </row>
    <row r="197" spans="1:30" ht="15.75" customHeight="1">
      <c r="A197" s="207"/>
      <c r="B197" s="207"/>
      <c r="C197" s="207"/>
      <c r="D197" s="207"/>
      <c r="E197" s="207"/>
      <c r="F197" s="207"/>
      <c r="G197" s="207"/>
      <c r="H197" s="207"/>
      <c r="I197" s="207"/>
      <c r="J197" s="207"/>
      <c r="K197" s="207"/>
      <c r="L197" s="207"/>
      <c r="M197" s="207"/>
      <c r="N197" s="207"/>
      <c r="O197" s="207"/>
      <c r="P197" s="207"/>
      <c r="Q197" s="207"/>
      <c r="R197" s="207"/>
      <c r="S197" s="207"/>
      <c r="T197" s="207"/>
      <c r="U197" s="207"/>
      <c r="V197" s="207"/>
      <c r="W197" s="207"/>
      <c r="X197" s="207"/>
      <c r="Y197" s="207"/>
      <c r="Z197" s="207"/>
      <c r="AA197" s="207"/>
      <c r="AB197" s="207"/>
      <c r="AC197" s="207"/>
      <c r="AD197" s="207"/>
    </row>
    <row r="198" spans="1:30" ht="15.75" customHeight="1">
      <c r="A198" s="207"/>
      <c r="B198" s="207"/>
      <c r="C198" s="207"/>
      <c r="D198" s="207"/>
      <c r="E198" s="207"/>
      <c r="F198" s="207"/>
      <c r="G198" s="207"/>
      <c r="H198" s="207"/>
      <c r="I198" s="207"/>
      <c r="J198" s="207"/>
      <c r="K198" s="207"/>
      <c r="L198" s="207"/>
      <c r="M198" s="207"/>
      <c r="N198" s="207"/>
      <c r="O198" s="207"/>
      <c r="P198" s="207"/>
      <c r="Q198" s="207"/>
      <c r="R198" s="207"/>
      <c r="S198" s="207"/>
      <c r="T198" s="207"/>
      <c r="U198" s="207"/>
      <c r="V198" s="207"/>
      <c r="W198" s="207"/>
      <c r="X198" s="207"/>
      <c r="Y198" s="207"/>
      <c r="Z198" s="207"/>
      <c r="AA198" s="207"/>
      <c r="AB198" s="207"/>
      <c r="AC198" s="207"/>
      <c r="AD198" s="207"/>
    </row>
    <row r="199" spans="1:30" ht="15.75" customHeight="1">
      <c r="A199" s="207"/>
      <c r="B199" s="207"/>
      <c r="C199" s="207"/>
      <c r="D199" s="207"/>
      <c r="E199" s="207"/>
      <c r="F199" s="207"/>
      <c r="G199" s="207"/>
      <c r="H199" s="207"/>
      <c r="I199" s="207"/>
      <c r="J199" s="207"/>
      <c r="K199" s="207"/>
      <c r="L199" s="207"/>
      <c r="M199" s="207"/>
      <c r="N199" s="207"/>
      <c r="O199" s="207"/>
      <c r="P199" s="207"/>
      <c r="Q199" s="207"/>
      <c r="R199" s="207"/>
      <c r="S199" s="207"/>
      <c r="T199" s="207"/>
      <c r="U199" s="207"/>
      <c r="V199" s="207"/>
      <c r="W199" s="207"/>
      <c r="X199" s="207"/>
      <c r="Y199" s="207"/>
      <c r="Z199" s="207"/>
      <c r="AA199" s="207"/>
      <c r="AB199" s="207"/>
      <c r="AC199" s="207"/>
      <c r="AD199" s="207"/>
    </row>
    <row r="200" spans="1:30" ht="15.75" customHeight="1">
      <c r="A200" s="207"/>
      <c r="B200" s="207"/>
      <c r="C200" s="207"/>
      <c r="D200" s="207"/>
      <c r="E200" s="207"/>
      <c r="F200" s="207"/>
      <c r="G200" s="207"/>
      <c r="H200" s="207"/>
      <c r="I200" s="207"/>
      <c r="J200" s="207"/>
      <c r="K200" s="207"/>
      <c r="L200" s="207"/>
      <c r="M200" s="207"/>
      <c r="N200" s="207"/>
      <c r="O200" s="207"/>
      <c r="P200" s="207"/>
      <c r="Q200" s="207"/>
      <c r="R200" s="207"/>
      <c r="S200" s="207"/>
      <c r="T200" s="207"/>
      <c r="U200" s="207"/>
      <c r="V200" s="207"/>
      <c r="W200" s="207"/>
      <c r="X200" s="207"/>
      <c r="Y200" s="207"/>
      <c r="Z200" s="207"/>
      <c r="AA200" s="207"/>
      <c r="AB200" s="207"/>
      <c r="AC200" s="207"/>
      <c r="AD200" s="207"/>
    </row>
    <row r="201" spans="1:30" ht="15.75" customHeight="1">
      <c r="A201" s="207"/>
      <c r="B201" s="207"/>
      <c r="C201" s="207"/>
      <c r="D201" s="207"/>
      <c r="E201" s="207"/>
      <c r="F201" s="207"/>
      <c r="G201" s="207"/>
      <c r="H201" s="207"/>
      <c r="I201" s="207"/>
      <c r="J201" s="207"/>
      <c r="K201" s="207"/>
      <c r="L201" s="207"/>
      <c r="M201" s="207"/>
      <c r="N201" s="207"/>
      <c r="O201" s="207"/>
      <c r="P201" s="207"/>
      <c r="Q201" s="207"/>
      <c r="R201" s="207"/>
      <c r="S201" s="207"/>
      <c r="T201" s="207"/>
      <c r="U201" s="207"/>
      <c r="V201" s="207"/>
      <c r="W201" s="207"/>
      <c r="X201" s="207"/>
      <c r="Y201" s="207"/>
      <c r="Z201" s="207"/>
      <c r="AA201" s="207"/>
      <c r="AB201" s="207"/>
      <c r="AC201" s="207"/>
      <c r="AD201" s="207"/>
    </row>
    <row r="202" spans="1:30" ht="15.75" customHeight="1">
      <c r="A202" s="207"/>
      <c r="B202" s="207"/>
      <c r="C202" s="207"/>
      <c r="D202" s="207"/>
      <c r="E202" s="207"/>
      <c r="F202" s="207"/>
      <c r="G202" s="207"/>
      <c r="H202" s="207"/>
      <c r="I202" s="207"/>
      <c r="J202" s="207"/>
      <c r="K202" s="207"/>
      <c r="L202" s="207"/>
      <c r="M202" s="207"/>
      <c r="N202" s="207"/>
      <c r="O202" s="207"/>
      <c r="P202" s="207"/>
      <c r="Q202" s="207"/>
      <c r="R202" s="207"/>
      <c r="S202" s="207"/>
      <c r="T202" s="207"/>
      <c r="U202" s="207"/>
      <c r="V202" s="207"/>
      <c r="W202" s="207"/>
      <c r="X202" s="207"/>
      <c r="Y202" s="207"/>
      <c r="Z202" s="207"/>
      <c r="AA202" s="207"/>
      <c r="AB202" s="207"/>
      <c r="AC202" s="207"/>
      <c r="AD202" s="207"/>
    </row>
    <row r="203" spans="1:30" ht="15.75" customHeight="1">
      <c r="A203" s="207"/>
      <c r="B203" s="207"/>
      <c r="C203" s="207"/>
      <c r="D203" s="207"/>
      <c r="E203" s="207"/>
      <c r="F203" s="207"/>
      <c r="G203" s="207"/>
      <c r="H203" s="207"/>
      <c r="I203" s="207"/>
      <c r="J203" s="207"/>
      <c r="K203" s="207"/>
      <c r="L203" s="207"/>
      <c r="M203" s="207"/>
      <c r="N203" s="207"/>
      <c r="O203" s="207"/>
      <c r="P203" s="207"/>
      <c r="Q203" s="207"/>
      <c r="R203" s="207"/>
      <c r="S203" s="207"/>
      <c r="T203" s="207"/>
      <c r="U203" s="207"/>
      <c r="V203" s="207"/>
      <c r="W203" s="207"/>
      <c r="X203" s="207"/>
      <c r="Y203" s="207"/>
      <c r="Z203" s="207"/>
      <c r="AA203" s="207"/>
      <c r="AB203" s="207"/>
      <c r="AC203" s="207"/>
      <c r="AD203" s="207"/>
    </row>
    <row r="204" spans="1:30" ht="15.75" customHeight="1">
      <c r="A204" s="207"/>
      <c r="B204" s="207"/>
      <c r="C204" s="207"/>
      <c r="D204" s="207"/>
      <c r="E204" s="207"/>
      <c r="F204" s="207"/>
      <c r="G204" s="207"/>
      <c r="H204" s="207"/>
      <c r="I204" s="207"/>
      <c r="J204" s="207"/>
      <c r="K204" s="207"/>
      <c r="L204" s="207"/>
      <c r="M204" s="207"/>
      <c r="N204" s="207"/>
      <c r="O204" s="207"/>
      <c r="P204" s="207"/>
      <c r="Q204" s="207"/>
      <c r="R204" s="207"/>
      <c r="S204" s="207"/>
      <c r="T204" s="207"/>
      <c r="U204" s="207"/>
      <c r="V204" s="207"/>
      <c r="W204" s="207"/>
      <c r="X204" s="207"/>
      <c r="Y204" s="207"/>
      <c r="Z204" s="207"/>
      <c r="AA204" s="207"/>
      <c r="AB204" s="207"/>
      <c r="AC204" s="207"/>
      <c r="AD204" s="207"/>
    </row>
    <row r="205" spans="1:30" ht="15.75" customHeight="1">
      <c r="A205" s="207"/>
      <c r="B205" s="207"/>
      <c r="C205" s="207"/>
      <c r="D205" s="207"/>
      <c r="E205" s="207"/>
      <c r="F205" s="207"/>
      <c r="G205" s="207"/>
      <c r="H205" s="207"/>
      <c r="I205" s="207"/>
      <c r="J205" s="207"/>
      <c r="K205" s="207"/>
      <c r="L205" s="207"/>
      <c r="M205" s="207"/>
      <c r="N205" s="207"/>
      <c r="O205" s="207"/>
      <c r="P205" s="207"/>
      <c r="Q205" s="207"/>
      <c r="R205" s="207"/>
      <c r="S205" s="207"/>
      <c r="T205" s="207"/>
      <c r="U205" s="207"/>
      <c r="V205" s="207"/>
      <c r="W205" s="207"/>
      <c r="X205" s="207"/>
      <c r="Y205" s="207"/>
      <c r="Z205" s="207"/>
      <c r="AA205" s="207"/>
      <c r="AB205" s="207"/>
      <c r="AC205" s="207"/>
      <c r="AD205" s="207"/>
    </row>
    <row r="206" spans="1:30" ht="15.75" customHeight="1">
      <c r="A206" s="207"/>
      <c r="B206" s="207"/>
      <c r="C206" s="207"/>
      <c r="D206" s="207"/>
      <c r="E206" s="207"/>
      <c r="F206" s="207"/>
      <c r="G206" s="207"/>
      <c r="H206" s="207"/>
      <c r="I206" s="207"/>
      <c r="J206" s="207"/>
      <c r="K206" s="207"/>
      <c r="L206" s="207"/>
      <c r="M206" s="207"/>
      <c r="N206" s="207"/>
      <c r="O206" s="207"/>
      <c r="P206" s="207"/>
      <c r="Q206" s="207"/>
      <c r="R206" s="207"/>
      <c r="S206" s="207"/>
      <c r="T206" s="207"/>
      <c r="U206" s="207"/>
      <c r="V206" s="207"/>
      <c r="W206" s="207"/>
      <c r="X206" s="207"/>
      <c r="Y206" s="207"/>
      <c r="Z206" s="207"/>
      <c r="AA206" s="207"/>
      <c r="AB206" s="207"/>
      <c r="AC206" s="207"/>
      <c r="AD206" s="207"/>
    </row>
    <row r="207" spans="1:30" ht="15.75" customHeight="1">
      <c r="A207" s="207"/>
      <c r="B207" s="207"/>
      <c r="C207" s="207"/>
      <c r="D207" s="207"/>
      <c r="E207" s="207"/>
      <c r="F207" s="207"/>
      <c r="G207" s="207"/>
      <c r="H207" s="207"/>
      <c r="I207" s="207"/>
      <c r="J207" s="207"/>
      <c r="K207" s="207"/>
      <c r="L207" s="207"/>
      <c r="M207" s="207"/>
      <c r="N207" s="207"/>
      <c r="O207" s="207"/>
      <c r="P207" s="207"/>
      <c r="Q207" s="207"/>
      <c r="R207" s="207"/>
      <c r="S207" s="207"/>
      <c r="T207" s="207"/>
      <c r="U207" s="207"/>
      <c r="V207" s="207"/>
      <c r="W207" s="207"/>
      <c r="X207" s="207"/>
      <c r="Y207" s="207"/>
      <c r="Z207" s="207"/>
      <c r="AA207" s="207"/>
      <c r="AB207" s="207"/>
      <c r="AC207" s="207"/>
      <c r="AD207" s="207"/>
    </row>
    <row r="208" spans="1:30" ht="15.75" customHeight="1">
      <c r="A208" s="207"/>
      <c r="B208" s="207"/>
      <c r="C208" s="207"/>
      <c r="D208" s="207"/>
      <c r="E208" s="207"/>
      <c r="F208" s="207"/>
      <c r="G208" s="207"/>
      <c r="H208" s="207"/>
      <c r="I208" s="207"/>
      <c r="J208" s="207"/>
      <c r="K208" s="207"/>
      <c r="L208" s="207"/>
      <c r="M208" s="207"/>
      <c r="N208" s="207"/>
      <c r="O208" s="207"/>
      <c r="P208" s="207"/>
      <c r="Q208" s="207"/>
      <c r="R208" s="207"/>
      <c r="S208" s="207"/>
      <c r="T208" s="207"/>
      <c r="U208" s="207"/>
      <c r="V208" s="207"/>
      <c r="W208" s="207"/>
      <c r="X208" s="207"/>
      <c r="Y208" s="207"/>
      <c r="Z208" s="207"/>
      <c r="AA208" s="207"/>
      <c r="AB208" s="207"/>
      <c r="AC208" s="207"/>
      <c r="AD208" s="207"/>
    </row>
    <row r="209" spans="1:30" ht="15.75" customHeight="1">
      <c r="A209" s="207"/>
      <c r="B209" s="207"/>
      <c r="C209" s="207"/>
      <c r="D209" s="207"/>
      <c r="E209" s="207"/>
      <c r="F209" s="207"/>
      <c r="G209" s="207"/>
      <c r="H209" s="207"/>
      <c r="I209" s="207"/>
      <c r="J209" s="207"/>
      <c r="K209" s="207"/>
      <c r="L209" s="207"/>
      <c r="M209" s="207"/>
      <c r="N209" s="207"/>
      <c r="O209" s="207"/>
      <c r="P209" s="207"/>
      <c r="Q209" s="207"/>
      <c r="R209" s="207"/>
      <c r="S209" s="207"/>
      <c r="T209" s="207"/>
      <c r="U209" s="207"/>
      <c r="V209" s="207"/>
      <c r="W209" s="207"/>
      <c r="X209" s="207"/>
      <c r="Y209" s="207"/>
      <c r="Z209" s="207"/>
      <c r="AA209" s="207"/>
      <c r="AB209" s="207"/>
      <c r="AC209" s="207"/>
      <c r="AD209" s="207"/>
    </row>
    <row r="210" spans="1:30" ht="15.75" customHeight="1">
      <c r="A210" s="207"/>
      <c r="B210" s="207"/>
      <c r="C210" s="207"/>
      <c r="D210" s="207"/>
      <c r="E210" s="207"/>
      <c r="F210" s="207"/>
      <c r="G210" s="207"/>
      <c r="H210" s="207"/>
      <c r="I210" s="207"/>
      <c r="J210" s="207"/>
      <c r="K210" s="207"/>
      <c r="L210" s="207"/>
      <c r="M210" s="207"/>
      <c r="N210" s="207"/>
      <c r="O210" s="207"/>
      <c r="P210" s="207"/>
      <c r="Q210" s="207"/>
      <c r="R210" s="207"/>
      <c r="S210" s="207"/>
      <c r="T210" s="207"/>
      <c r="U210" s="207"/>
      <c r="V210" s="207"/>
      <c r="W210" s="207"/>
      <c r="X210" s="207"/>
      <c r="Y210" s="207"/>
      <c r="Z210" s="207"/>
      <c r="AA210" s="207"/>
      <c r="AB210" s="207"/>
      <c r="AC210" s="207"/>
      <c r="AD210" s="207"/>
    </row>
    <row r="211" spans="1:30" ht="15.75" customHeight="1">
      <c r="A211" s="207"/>
      <c r="B211" s="207"/>
      <c r="C211" s="207"/>
      <c r="D211" s="207"/>
      <c r="E211" s="207"/>
      <c r="F211" s="207"/>
      <c r="G211" s="207"/>
      <c r="H211" s="207"/>
      <c r="I211" s="207"/>
      <c r="J211" s="207"/>
      <c r="K211" s="207"/>
      <c r="L211" s="207"/>
      <c r="M211" s="207"/>
      <c r="N211" s="207"/>
      <c r="O211" s="207"/>
      <c r="P211" s="207"/>
      <c r="Q211" s="207"/>
      <c r="R211" s="207"/>
      <c r="S211" s="207"/>
      <c r="T211" s="207"/>
      <c r="U211" s="207"/>
      <c r="V211" s="207"/>
      <c r="W211" s="207"/>
      <c r="X211" s="207"/>
      <c r="Y211" s="207"/>
      <c r="Z211" s="207"/>
      <c r="AA211" s="207"/>
      <c r="AB211" s="207"/>
      <c r="AC211" s="207"/>
      <c r="AD211" s="207"/>
    </row>
    <row r="212" spans="1:30" ht="15.75" customHeight="1">
      <c r="A212" s="207"/>
      <c r="B212" s="207"/>
      <c r="C212" s="207"/>
      <c r="D212" s="207"/>
      <c r="E212" s="207"/>
      <c r="F212" s="207"/>
      <c r="G212" s="207"/>
      <c r="H212" s="207"/>
      <c r="I212" s="207"/>
      <c r="J212" s="207"/>
      <c r="K212" s="207"/>
      <c r="L212" s="207"/>
      <c r="M212" s="207"/>
      <c r="N212" s="207"/>
      <c r="O212" s="207"/>
      <c r="P212" s="207"/>
      <c r="Q212" s="207"/>
      <c r="R212" s="207"/>
      <c r="S212" s="207"/>
      <c r="T212" s="207"/>
      <c r="U212" s="207"/>
      <c r="V212" s="207"/>
      <c r="W212" s="207"/>
      <c r="X212" s="207"/>
      <c r="Y212" s="207"/>
      <c r="Z212" s="207"/>
      <c r="AA212" s="207"/>
      <c r="AB212" s="207"/>
      <c r="AC212" s="207"/>
      <c r="AD212" s="207"/>
    </row>
    <row r="213" spans="1:30" ht="15.75" customHeight="1">
      <c r="A213" s="207"/>
      <c r="B213" s="207"/>
      <c r="C213" s="207"/>
      <c r="D213" s="207"/>
      <c r="E213" s="207"/>
      <c r="F213" s="207"/>
      <c r="G213" s="207"/>
      <c r="H213" s="207"/>
      <c r="I213" s="207"/>
      <c r="J213" s="207"/>
      <c r="K213" s="207"/>
      <c r="L213" s="207"/>
      <c r="M213" s="207"/>
      <c r="N213" s="207"/>
      <c r="O213" s="207"/>
      <c r="P213" s="207"/>
      <c r="Q213" s="207"/>
      <c r="R213" s="207"/>
      <c r="S213" s="207"/>
      <c r="T213" s="207"/>
      <c r="U213" s="207"/>
      <c r="V213" s="207"/>
      <c r="W213" s="207"/>
      <c r="X213" s="207"/>
      <c r="Y213" s="207"/>
      <c r="Z213" s="207"/>
      <c r="AA213" s="207"/>
      <c r="AB213" s="207"/>
      <c r="AC213" s="207"/>
      <c r="AD213" s="207"/>
    </row>
    <row r="214" spans="1:30" ht="15.75" customHeight="1">
      <c r="A214" s="207"/>
      <c r="B214" s="207"/>
      <c r="C214" s="207"/>
      <c r="D214" s="207"/>
      <c r="E214" s="207"/>
      <c r="F214" s="207"/>
      <c r="G214" s="207"/>
      <c r="H214" s="207"/>
      <c r="I214" s="207"/>
      <c r="J214" s="207"/>
      <c r="K214" s="207"/>
      <c r="L214" s="207"/>
      <c r="M214" s="207"/>
      <c r="N214" s="207"/>
      <c r="O214" s="207"/>
      <c r="P214" s="207"/>
      <c r="Q214" s="207"/>
      <c r="R214" s="207"/>
      <c r="S214" s="207"/>
      <c r="T214" s="207"/>
      <c r="U214" s="207"/>
      <c r="V214" s="207"/>
      <c r="W214" s="207"/>
      <c r="X214" s="207"/>
      <c r="Y214" s="207"/>
      <c r="Z214" s="207"/>
      <c r="AA214" s="207"/>
      <c r="AB214" s="207"/>
      <c r="AC214" s="207"/>
      <c r="AD214" s="207"/>
    </row>
    <row r="215" spans="1:30" ht="15.75" customHeight="1">
      <c r="A215" s="207"/>
      <c r="B215" s="207"/>
      <c r="C215" s="207"/>
      <c r="D215" s="207"/>
      <c r="E215" s="207"/>
      <c r="F215" s="207"/>
      <c r="G215" s="207"/>
      <c r="H215" s="207"/>
      <c r="I215" s="207"/>
      <c r="J215" s="207"/>
      <c r="K215" s="207"/>
      <c r="L215" s="207"/>
      <c r="M215" s="207"/>
      <c r="N215" s="207"/>
      <c r="O215" s="207"/>
      <c r="P215" s="207"/>
      <c r="Q215" s="207"/>
      <c r="R215" s="207"/>
      <c r="S215" s="207"/>
      <c r="T215" s="207"/>
      <c r="U215" s="207"/>
      <c r="V215" s="207"/>
      <c r="W215" s="207"/>
      <c r="X215" s="207"/>
      <c r="Y215" s="207"/>
      <c r="Z215" s="207"/>
      <c r="AA215" s="207"/>
      <c r="AB215" s="207"/>
      <c r="AC215" s="207"/>
      <c r="AD215" s="207"/>
    </row>
    <row r="216" spans="1:30" ht="15.75" customHeight="1">
      <c r="A216" s="207"/>
      <c r="B216" s="207"/>
      <c r="C216" s="207"/>
      <c r="D216" s="207"/>
      <c r="E216" s="207"/>
      <c r="F216" s="207"/>
      <c r="G216" s="207"/>
      <c r="H216" s="207"/>
      <c r="I216" s="207"/>
      <c r="J216" s="207"/>
      <c r="K216" s="207"/>
      <c r="L216" s="207"/>
      <c r="M216" s="207"/>
      <c r="N216" s="207"/>
      <c r="O216" s="207"/>
      <c r="P216" s="207"/>
      <c r="Q216" s="207"/>
      <c r="R216" s="207"/>
      <c r="S216" s="207"/>
      <c r="T216" s="207"/>
      <c r="U216" s="207"/>
      <c r="V216" s="207"/>
      <c r="W216" s="207"/>
      <c r="X216" s="207"/>
      <c r="Y216" s="207"/>
      <c r="Z216" s="207"/>
      <c r="AA216" s="207"/>
      <c r="AB216" s="207"/>
      <c r="AC216" s="207"/>
      <c r="AD216" s="207"/>
    </row>
    <row r="217" spans="1:30" ht="15.75" customHeight="1">
      <c r="A217" s="207"/>
      <c r="B217" s="207"/>
      <c r="C217" s="207"/>
      <c r="D217" s="207"/>
      <c r="E217" s="207"/>
      <c r="F217" s="207"/>
      <c r="G217" s="207"/>
      <c r="H217" s="207"/>
      <c r="I217" s="207"/>
      <c r="J217" s="207"/>
      <c r="K217" s="207"/>
      <c r="L217" s="207"/>
      <c r="M217" s="207"/>
      <c r="N217" s="207"/>
      <c r="O217" s="207"/>
      <c r="P217" s="207"/>
      <c r="Q217" s="207"/>
      <c r="R217" s="207"/>
      <c r="S217" s="207"/>
      <c r="T217" s="207"/>
      <c r="U217" s="207"/>
      <c r="V217" s="207"/>
      <c r="W217" s="207"/>
      <c r="X217" s="207"/>
      <c r="Y217" s="207"/>
      <c r="Z217" s="207"/>
      <c r="AA217" s="207"/>
      <c r="AB217" s="207"/>
      <c r="AC217" s="207"/>
      <c r="AD217" s="207"/>
    </row>
    <row r="218" spans="1:30" ht="15.75" customHeight="1">
      <c r="A218" s="207"/>
      <c r="B218" s="207"/>
      <c r="C218" s="207"/>
      <c r="D218" s="207"/>
      <c r="E218" s="207"/>
      <c r="F218" s="207"/>
      <c r="G218" s="207"/>
      <c r="H218" s="207"/>
      <c r="I218" s="207"/>
      <c r="J218" s="207"/>
      <c r="K218" s="207"/>
      <c r="L218" s="207"/>
      <c r="M218" s="207"/>
      <c r="N218" s="207"/>
      <c r="O218" s="207"/>
      <c r="P218" s="207"/>
      <c r="Q218" s="207"/>
      <c r="R218" s="207"/>
      <c r="S218" s="207"/>
      <c r="T218" s="207"/>
      <c r="U218" s="207"/>
      <c r="V218" s="207"/>
      <c r="W218" s="207"/>
      <c r="X218" s="207"/>
      <c r="Y218" s="207"/>
      <c r="Z218" s="207"/>
      <c r="AA218" s="207"/>
      <c r="AB218" s="207"/>
      <c r="AC218" s="207"/>
      <c r="AD218" s="207"/>
    </row>
    <row r="219" spans="1:30" ht="15.75" customHeight="1">
      <c r="A219" s="207"/>
      <c r="B219" s="207"/>
      <c r="C219" s="207"/>
      <c r="D219" s="207"/>
      <c r="E219" s="207"/>
      <c r="F219" s="207"/>
      <c r="G219" s="207"/>
      <c r="H219" s="207"/>
      <c r="I219" s="207"/>
      <c r="J219" s="207"/>
      <c r="K219" s="207"/>
      <c r="L219" s="207"/>
      <c r="M219" s="207"/>
      <c r="N219" s="207"/>
      <c r="O219" s="207"/>
      <c r="P219" s="207"/>
      <c r="Q219" s="207"/>
      <c r="R219" s="207"/>
      <c r="S219" s="207"/>
      <c r="T219" s="207"/>
      <c r="U219" s="207"/>
      <c r="V219" s="207"/>
      <c r="W219" s="207"/>
      <c r="X219" s="207"/>
      <c r="Y219" s="207"/>
      <c r="Z219" s="207"/>
      <c r="AA219" s="207"/>
      <c r="AB219" s="207"/>
      <c r="AC219" s="207"/>
      <c r="AD219" s="207"/>
    </row>
    <row r="220" spans="1:30" ht="15.75" customHeight="1">
      <c r="A220" s="207"/>
      <c r="B220" s="207"/>
      <c r="C220" s="207"/>
      <c r="D220" s="207"/>
      <c r="E220" s="207"/>
      <c r="F220" s="207"/>
      <c r="G220" s="207"/>
      <c r="H220" s="207"/>
      <c r="I220" s="207"/>
      <c r="J220" s="207"/>
      <c r="K220" s="207"/>
      <c r="L220" s="207"/>
      <c r="M220" s="207"/>
      <c r="N220" s="207"/>
      <c r="O220" s="207"/>
      <c r="P220" s="207"/>
      <c r="Q220" s="207"/>
      <c r="R220" s="207"/>
      <c r="S220" s="207"/>
      <c r="T220" s="207"/>
      <c r="U220" s="207"/>
      <c r="V220" s="207"/>
      <c r="W220" s="207"/>
      <c r="X220" s="207"/>
      <c r="Y220" s="207"/>
      <c r="Z220" s="207"/>
      <c r="AA220" s="207"/>
      <c r="AB220" s="207"/>
      <c r="AC220" s="207"/>
      <c r="AD220" s="207"/>
    </row>
    <row r="221" spans="1:30" ht="15.75" customHeight="1">
      <c r="A221" s="207"/>
      <c r="B221" s="207"/>
      <c r="C221" s="207"/>
      <c r="D221" s="207"/>
      <c r="E221" s="207"/>
      <c r="F221" s="207"/>
      <c r="G221" s="207"/>
      <c r="H221" s="207"/>
      <c r="I221" s="207"/>
      <c r="J221" s="207"/>
      <c r="K221" s="207"/>
      <c r="L221" s="207"/>
      <c r="M221" s="207"/>
      <c r="N221" s="207"/>
      <c r="O221" s="207"/>
      <c r="P221" s="207"/>
      <c r="Q221" s="207"/>
      <c r="R221" s="207"/>
      <c r="S221" s="207"/>
      <c r="T221" s="207"/>
      <c r="U221" s="207"/>
      <c r="V221" s="207"/>
      <c r="W221" s="207"/>
      <c r="X221" s="207"/>
      <c r="Y221" s="207"/>
      <c r="Z221" s="207"/>
      <c r="AA221" s="207"/>
      <c r="AB221" s="207"/>
      <c r="AC221" s="207"/>
      <c r="AD221" s="207"/>
    </row>
    <row r="222" spans="1:30" ht="15.75" customHeight="1">
      <c r="A222" s="207"/>
      <c r="B222" s="207"/>
      <c r="C222" s="207"/>
      <c r="D222" s="207"/>
      <c r="E222" s="207"/>
      <c r="F222" s="207"/>
      <c r="G222" s="207"/>
      <c r="H222" s="207"/>
      <c r="I222" s="207"/>
      <c r="J222" s="207"/>
      <c r="K222" s="207"/>
      <c r="L222" s="207"/>
      <c r="M222" s="207"/>
      <c r="N222" s="207"/>
      <c r="O222" s="207"/>
      <c r="P222" s="207"/>
      <c r="Q222" s="207"/>
      <c r="R222" s="207"/>
      <c r="S222" s="207"/>
      <c r="T222" s="207"/>
      <c r="U222" s="207"/>
      <c r="V222" s="207"/>
      <c r="W222" s="207"/>
      <c r="X222" s="207"/>
      <c r="Y222" s="207"/>
      <c r="Z222" s="207"/>
      <c r="AA222" s="207"/>
      <c r="AB222" s="207"/>
      <c r="AC222" s="207"/>
      <c r="AD222" s="207"/>
    </row>
    <row r="223" spans="1:30" ht="15.75" customHeight="1">
      <c r="A223" s="207"/>
      <c r="B223" s="207"/>
      <c r="C223" s="207"/>
      <c r="D223" s="207"/>
      <c r="E223" s="207"/>
      <c r="F223" s="207"/>
      <c r="G223" s="207"/>
      <c r="H223" s="207"/>
      <c r="I223" s="207"/>
      <c r="J223" s="207"/>
      <c r="K223" s="207"/>
      <c r="L223" s="207"/>
      <c r="M223" s="207"/>
      <c r="N223" s="207"/>
      <c r="O223" s="207"/>
      <c r="P223" s="207"/>
      <c r="Q223" s="207"/>
      <c r="R223" s="207"/>
      <c r="S223" s="207"/>
      <c r="T223" s="207"/>
      <c r="U223" s="207"/>
      <c r="V223" s="207"/>
      <c r="W223" s="207"/>
      <c r="X223" s="207"/>
      <c r="Y223" s="207"/>
      <c r="Z223" s="207"/>
      <c r="AA223" s="207"/>
      <c r="AB223" s="207"/>
      <c r="AC223" s="207"/>
      <c r="AD223" s="207"/>
    </row>
    <row r="224" spans="1:30" ht="15.75" customHeight="1">
      <c r="A224" s="207"/>
      <c r="B224" s="207"/>
      <c r="C224" s="207"/>
      <c r="D224" s="207"/>
      <c r="E224" s="207"/>
      <c r="F224" s="207"/>
      <c r="G224" s="207"/>
      <c r="H224" s="207"/>
      <c r="I224" s="207"/>
      <c r="J224" s="207"/>
      <c r="K224" s="207"/>
      <c r="L224" s="207"/>
      <c r="M224" s="207"/>
      <c r="N224" s="207"/>
      <c r="O224" s="207"/>
      <c r="P224" s="207"/>
      <c r="Q224" s="207"/>
      <c r="R224" s="207"/>
      <c r="S224" s="207"/>
      <c r="T224" s="207"/>
      <c r="U224" s="207"/>
      <c r="V224" s="207"/>
      <c r="W224" s="207"/>
      <c r="X224" s="207"/>
      <c r="Y224" s="207"/>
      <c r="Z224" s="207"/>
      <c r="AA224" s="207"/>
      <c r="AB224" s="207"/>
      <c r="AC224" s="207"/>
      <c r="AD224" s="207"/>
    </row>
    <row r="225" spans="1:30" ht="15.75" customHeight="1">
      <c r="A225" s="207"/>
      <c r="B225" s="207"/>
      <c r="C225" s="207"/>
      <c r="D225" s="207"/>
      <c r="E225" s="207"/>
      <c r="F225" s="207"/>
      <c r="G225" s="207"/>
      <c r="H225" s="207"/>
      <c r="I225" s="207"/>
      <c r="J225" s="207"/>
      <c r="K225" s="207"/>
      <c r="L225" s="207"/>
      <c r="M225" s="207"/>
      <c r="N225" s="207"/>
      <c r="O225" s="207"/>
      <c r="P225" s="207"/>
      <c r="Q225" s="207"/>
      <c r="R225" s="207"/>
      <c r="S225" s="207"/>
      <c r="T225" s="207"/>
      <c r="U225" s="207"/>
      <c r="V225" s="207"/>
      <c r="W225" s="207"/>
      <c r="X225" s="207"/>
      <c r="Y225" s="207"/>
      <c r="Z225" s="207"/>
      <c r="AA225" s="207"/>
      <c r="AB225" s="207"/>
      <c r="AC225" s="207"/>
      <c r="AD225" s="207"/>
    </row>
    <row r="226" spans="1:30" ht="15.75" customHeight="1">
      <c r="A226" s="207"/>
      <c r="B226" s="207"/>
      <c r="C226" s="207"/>
      <c r="D226" s="207"/>
      <c r="E226" s="207"/>
      <c r="F226" s="207"/>
      <c r="G226" s="207"/>
      <c r="H226" s="207"/>
      <c r="I226" s="207"/>
      <c r="J226" s="207"/>
      <c r="K226" s="207"/>
      <c r="L226" s="207"/>
      <c r="M226" s="207"/>
      <c r="N226" s="207"/>
      <c r="O226" s="207"/>
      <c r="P226" s="207"/>
      <c r="Q226" s="207"/>
      <c r="R226" s="207"/>
      <c r="S226" s="207"/>
      <c r="T226" s="207"/>
      <c r="U226" s="207"/>
      <c r="V226" s="207"/>
      <c r="W226" s="207"/>
      <c r="X226" s="207"/>
      <c r="Y226" s="207"/>
      <c r="Z226" s="207"/>
      <c r="AA226" s="207"/>
      <c r="AB226" s="207"/>
      <c r="AC226" s="207"/>
      <c r="AD226" s="207"/>
    </row>
    <row r="227" spans="1:30" ht="15.75" customHeight="1">
      <c r="A227" s="207"/>
      <c r="B227" s="207"/>
      <c r="C227" s="207"/>
      <c r="D227" s="207"/>
      <c r="E227" s="207"/>
      <c r="F227" s="207"/>
      <c r="G227" s="207"/>
      <c r="H227" s="207"/>
      <c r="I227" s="207"/>
      <c r="J227" s="207"/>
      <c r="K227" s="207"/>
      <c r="L227" s="207"/>
      <c r="M227" s="207"/>
      <c r="N227" s="207"/>
      <c r="O227" s="207"/>
      <c r="P227" s="207"/>
      <c r="Q227" s="207"/>
      <c r="R227" s="207"/>
      <c r="S227" s="207"/>
      <c r="T227" s="207"/>
      <c r="U227" s="207"/>
      <c r="V227" s="207"/>
      <c r="W227" s="207"/>
      <c r="X227" s="207"/>
      <c r="Y227" s="207"/>
      <c r="Z227" s="207"/>
      <c r="AA227" s="207"/>
      <c r="AB227" s="207"/>
      <c r="AC227" s="207"/>
      <c r="AD227" s="207"/>
    </row>
    <row r="228" spans="1:30" ht="15.75" customHeight="1">
      <c r="A228" s="207"/>
      <c r="B228" s="207"/>
      <c r="C228" s="207"/>
      <c r="D228" s="207"/>
      <c r="E228" s="207"/>
      <c r="F228" s="207"/>
      <c r="G228" s="207"/>
      <c r="H228" s="207"/>
      <c r="I228" s="207"/>
      <c r="J228" s="207"/>
      <c r="K228" s="207"/>
      <c r="L228" s="207"/>
      <c r="M228" s="207"/>
      <c r="N228" s="207"/>
      <c r="O228" s="207"/>
      <c r="P228" s="207"/>
      <c r="Q228" s="207"/>
      <c r="R228" s="207"/>
      <c r="S228" s="207"/>
      <c r="T228" s="207"/>
      <c r="U228" s="207"/>
      <c r="V228" s="207"/>
      <c r="W228" s="207"/>
      <c r="X228" s="207"/>
      <c r="Y228" s="207"/>
      <c r="Z228" s="207"/>
      <c r="AA228" s="207"/>
      <c r="AB228" s="207"/>
      <c r="AC228" s="207"/>
      <c r="AD228" s="207"/>
    </row>
    <row r="229" spans="1:30" ht="15.75" customHeight="1">
      <c r="A229" s="207"/>
      <c r="B229" s="207"/>
      <c r="C229" s="207"/>
      <c r="D229" s="207"/>
      <c r="E229" s="207"/>
      <c r="F229" s="207"/>
      <c r="G229" s="207"/>
      <c r="H229" s="207"/>
      <c r="I229" s="207"/>
      <c r="J229" s="207"/>
      <c r="K229" s="207"/>
      <c r="L229" s="207"/>
      <c r="M229" s="207"/>
      <c r="N229" s="207"/>
      <c r="O229" s="207"/>
      <c r="P229" s="207"/>
      <c r="Q229" s="207"/>
      <c r="R229" s="207"/>
      <c r="S229" s="207"/>
      <c r="T229" s="207"/>
      <c r="U229" s="207"/>
      <c r="V229" s="207"/>
      <c r="W229" s="207"/>
      <c r="X229" s="207"/>
      <c r="Y229" s="207"/>
      <c r="Z229" s="207"/>
      <c r="AA229" s="207"/>
      <c r="AB229" s="207"/>
      <c r="AC229" s="207"/>
      <c r="AD229" s="207"/>
    </row>
    <row r="230" spans="1:30" ht="15.75" customHeight="1">
      <c r="A230" s="207"/>
      <c r="B230" s="207"/>
      <c r="C230" s="207"/>
      <c r="D230" s="207"/>
      <c r="E230" s="207"/>
      <c r="F230" s="207"/>
      <c r="G230" s="207"/>
      <c r="H230" s="207"/>
      <c r="I230" s="207"/>
      <c r="J230" s="207"/>
      <c r="K230" s="207"/>
      <c r="L230" s="207"/>
      <c r="M230" s="207"/>
      <c r="N230" s="207"/>
      <c r="O230" s="207"/>
      <c r="P230" s="207"/>
      <c r="Q230" s="207"/>
      <c r="R230" s="207"/>
      <c r="S230" s="207"/>
      <c r="T230" s="207"/>
      <c r="U230" s="207"/>
      <c r="V230" s="207"/>
      <c r="W230" s="207"/>
      <c r="X230" s="207"/>
      <c r="Y230" s="207"/>
      <c r="Z230" s="207"/>
      <c r="AA230" s="207"/>
      <c r="AB230" s="207"/>
      <c r="AC230" s="207"/>
      <c r="AD230" s="207"/>
    </row>
    <row r="231" spans="1:30" ht="15.75" customHeight="1">
      <c r="A231" s="207"/>
      <c r="B231" s="207"/>
      <c r="C231" s="207"/>
      <c r="D231" s="207"/>
      <c r="E231" s="207"/>
      <c r="F231" s="207"/>
      <c r="G231" s="207"/>
      <c r="H231" s="207"/>
      <c r="I231" s="207"/>
      <c r="J231" s="207"/>
      <c r="K231" s="207"/>
      <c r="L231" s="207"/>
      <c r="M231" s="207"/>
      <c r="N231" s="207"/>
      <c r="O231" s="207"/>
      <c r="P231" s="207"/>
      <c r="Q231" s="207"/>
      <c r="R231" s="207"/>
      <c r="S231" s="207"/>
      <c r="T231" s="207"/>
      <c r="U231" s="207"/>
      <c r="V231" s="207"/>
      <c r="W231" s="207"/>
      <c r="X231" s="207"/>
      <c r="Y231" s="207"/>
      <c r="Z231" s="207"/>
      <c r="AA231" s="207"/>
      <c r="AB231" s="207"/>
      <c r="AC231" s="207"/>
      <c r="AD231" s="207"/>
    </row>
    <row r="232" spans="1:30" ht="15.75" customHeight="1">
      <c r="A232" s="207"/>
      <c r="B232" s="207"/>
      <c r="C232" s="207"/>
      <c r="D232" s="207"/>
      <c r="E232" s="207"/>
      <c r="F232" s="207"/>
      <c r="G232" s="207"/>
      <c r="H232" s="207"/>
      <c r="I232" s="207"/>
      <c r="J232" s="207"/>
      <c r="K232" s="207"/>
      <c r="L232" s="207"/>
      <c r="M232" s="207"/>
      <c r="N232" s="207"/>
      <c r="O232" s="207"/>
      <c r="P232" s="207"/>
      <c r="Q232" s="207"/>
      <c r="R232" s="207"/>
      <c r="S232" s="207"/>
      <c r="T232" s="207"/>
      <c r="U232" s="207"/>
      <c r="V232" s="207"/>
      <c r="W232" s="207"/>
      <c r="X232" s="207"/>
      <c r="Y232" s="207"/>
      <c r="Z232" s="207"/>
      <c r="AA232" s="207"/>
      <c r="AB232" s="207"/>
      <c r="AC232" s="207"/>
      <c r="AD232" s="207"/>
    </row>
    <row r="233" spans="1:30" ht="15.75" customHeight="1">
      <c r="A233" s="207"/>
      <c r="B233" s="207"/>
      <c r="C233" s="207"/>
      <c r="D233" s="207"/>
      <c r="E233" s="207"/>
      <c r="F233" s="207"/>
      <c r="G233" s="207"/>
      <c r="H233" s="207"/>
      <c r="I233" s="207"/>
      <c r="J233" s="207"/>
      <c r="K233" s="207"/>
      <c r="L233" s="207"/>
      <c r="M233" s="207"/>
      <c r="N233" s="207"/>
      <c r="O233" s="207"/>
      <c r="P233" s="207"/>
      <c r="Q233" s="207"/>
      <c r="R233" s="207"/>
      <c r="S233" s="207"/>
      <c r="T233" s="207"/>
      <c r="U233" s="207"/>
      <c r="V233" s="207"/>
      <c r="W233" s="207"/>
      <c r="X233" s="207"/>
      <c r="Y233" s="207"/>
      <c r="Z233" s="207"/>
      <c r="AA233" s="207"/>
      <c r="AB233" s="207"/>
      <c r="AC233" s="207"/>
      <c r="AD233" s="207"/>
    </row>
    <row r="234" spans="1:30" ht="15.75" customHeight="1">
      <c r="A234" s="207"/>
      <c r="B234" s="207"/>
      <c r="C234" s="207"/>
      <c r="D234" s="207"/>
      <c r="E234" s="207"/>
      <c r="F234" s="207"/>
      <c r="G234" s="207"/>
      <c r="H234" s="207"/>
      <c r="I234" s="207"/>
      <c r="J234" s="207"/>
      <c r="K234" s="207"/>
      <c r="L234" s="207"/>
      <c r="M234" s="207"/>
      <c r="N234" s="207"/>
      <c r="O234" s="207"/>
      <c r="P234" s="207"/>
      <c r="Q234" s="207"/>
      <c r="R234" s="207"/>
      <c r="S234" s="207"/>
      <c r="T234" s="207"/>
      <c r="U234" s="207"/>
      <c r="V234" s="207"/>
      <c r="W234" s="207"/>
      <c r="X234" s="207"/>
      <c r="Y234" s="207"/>
      <c r="Z234" s="207"/>
      <c r="AA234" s="207"/>
      <c r="AB234" s="207"/>
      <c r="AC234" s="207"/>
      <c r="AD234" s="207"/>
    </row>
    <row r="235" spans="1:30" ht="15.75" customHeight="1">
      <c r="A235" s="207"/>
      <c r="B235" s="207"/>
      <c r="C235" s="207"/>
      <c r="D235" s="207"/>
      <c r="E235" s="207"/>
      <c r="F235" s="207"/>
      <c r="G235" s="207"/>
      <c r="H235" s="207"/>
      <c r="I235" s="207"/>
      <c r="J235" s="207"/>
      <c r="K235" s="207"/>
      <c r="L235" s="207"/>
      <c r="M235" s="207"/>
      <c r="N235" s="207"/>
      <c r="O235" s="207"/>
      <c r="P235" s="207"/>
      <c r="Q235" s="207"/>
      <c r="R235" s="207"/>
      <c r="S235" s="207"/>
      <c r="T235" s="207"/>
      <c r="U235" s="207"/>
      <c r="V235" s="207"/>
      <c r="W235" s="207"/>
      <c r="X235" s="207"/>
      <c r="Y235" s="207"/>
      <c r="Z235" s="207"/>
      <c r="AA235" s="207"/>
      <c r="AB235" s="207"/>
      <c r="AC235" s="207"/>
      <c r="AD235" s="207"/>
    </row>
    <row r="236" spans="1:30" ht="15.75" customHeight="1">
      <c r="A236" s="207"/>
      <c r="B236" s="207"/>
      <c r="C236" s="207"/>
      <c r="D236" s="207"/>
      <c r="E236" s="207"/>
      <c r="F236" s="207"/>
      <c r="G236" s="207"/>
      <c r="H236" s="207"/>
      <c r="I236" s="207"/>
      <c r="J236" s="207"/>
      <c r="K236" s="207"/>
      <c r="L236" s="207"/>
      <c r="M236" s="207"/>
      <c r="N236" s="207"/>
      <c r="O236" s="207"/>
      <c r="P236" s="207"/>
      <c r="Q236" s="207"/>
      <c r="R236" s="207"/>
      <c r="S236" s="207"/>
      <c r="T236" s="207"/>
      <c r="U236" s="207"/>
      <c r="V236" s="207"/>
      <c r="W236" s="207"/>
      <c r="X236" s="207"/>
      <c r="Y236" s="207"/>
      <c r="Z236" s="207"/>
      <c r="AA236" s="207"/>
      <c r="AB236" s="207"/>
      <c r="AC236" s="207"/>
      <c r="AD236" s="207"/>
    </row>
    <row r="237" spans="1:30" ht="15.75" customHeight="1">
      <c r="A237" s="207"/>
      <c r="B237" s="207"/>
      <c r="C237" s="207"/>
      <c r="D237" s="207"/>
      <c r="E237" s="207"/>
      <c r="F237" s="207"/>
      <c r="G237" s="207"/>
      <c r="H237" s="207"/>
      <c r="I237" s="207"/>
      <c r="J237" s="207"/>
      <c r="K237" s="207"/>
      <c r="L237" s="207"/>
      <c r="M237" s="207"/>
      <c r="N237" s="207"/>
      <c r="O237" s="207"/>
      <c r="P237" s="207"/>
      <c r="Q237" s="207"/>
      <c r="R237" s="207"/>
      <c r="S237" s="207"/>
      <c r="T237" s="207"/>
      <c r="U237" s="207"/>
      <c r="V237" s="207"/>
      <c r="W237" s="207"/>
      <c r="X237" s="207"/>
      <c r="Y237" s="207"/>
      <c r="Z237" s="207"/>
      <c r="AA237" s="207"/>
      <c r="AB237" s="207"/>
      <c r="AC237" s="207"/>
      <c r="AD237" s="207"/>
    </row>
    <row r="238" spans="1:30" ht="15.75" customHeight="1">
      <c r="A238" s="207"/>
      <c r="B238" s="207"/>
      <c r="C238" s="207"/>
      <c r="D238" s="207"/>
      <c r="E238" s="207"/>
      <c r="F238" s="207"/>
      <c r="G238" s="207"/>
      <c r="H238" s="207"/>
      <c r="I238" s="207"/>
      <c r="J238" s="207"/>
      <c r="K238" s="207"/>
      <c r="L238" s="207"/>
      <c r="M238" s="207"/>
      <c r="N238" s="207"/>
      <c r="O238" s="207"/>
      <c r="P238" s="207"/>
      <c r="Q238" s="207"/>
      <c r="R238" s="207"/>
      <c r="S238" s="207"/>
      <c r="T238" s="207"/>
      <c r="U238" s="207"/>
      <c r="V238" s="207"/>
      <c r="W238" s="207"/>
      <c r="X238" s="207"/>
      <c r="Y238" s="207"/>
      <c r="Z238" s="207"/>
      <c r="AA238" s="207"/>
      <c r="AB238" s="207"/>
      <c r="AC238" s="207"/>
      <c r="AD238" s="207"/>
    </row>
    <row r="239" spans="1:30" ht="15.75" customHeight="1">
      <c r="A239" s="207"/>
      <c r="B239" s="207"/>
      <c r="C239" s="207"/>
      <c r="D239" s="207"/>
      <c r="E239" s="207"/>
      <c r="F239" s="207"/>
      <c r="G239" s="207"/>
      <c r="H239" s="207"/>
      <c r="I239" s="207"/>
      <c r="J239" s="207"/>
      <c r="K239" s="207"/>
      <c r="L239" s="207"/>
      <c r="M239" s="207"/>
      <c r="N239" s="207"/>
      <c r="O239" s="207"/>
      <c r="P239" s="207"/>
      <c r="Q239" s="207"/>
      <c r="R239" s="207"/>
      <c r="S239" s="207"/>
      <c r="T239" s="207"/>
      <c r="U239" s="207"/>
      <c r="V239" s="207"/>
      <c r="W239" s="207"/>
      <c r="X239" s="207"/>
      <c r="Y239" s="207"/>
      <c r="Z239" s="207"/>
      <c r="AA239" s="207"/>
      <c r="AB239" s="207"/>
      <c r="AC239" s="207"/>
      <c r="AD239" s="207"/>
    </row>
    <row r="240" spans="1:30" ht="15.75" customHeight="1">
      <c r="A240" s="207"/>
      <c r="B240" s="207"/>
      <c r="C240" s="207"/>
      <c r="D240" s="207"/>
      <c r="E240" s="207"/>
      <c r="F240" s="207"/>
      <c r="G240" s="207"/>
      <c r="H240" s="207"/>
      <c r="I240" s="207"/>
      <c r="J240" s="207"/>
      <c r="K240" s="207"/>
      <c r="L240" s="207"/>
      <c r="M240" s="207"/>
      <c r="N240" s="207"/>
      <c r="O240" s="207"/>
      <c r="P240" s="207"/>
      <c r="Q240" s="207"/>
      <c r="R240" s="207"/>
      <c r="S240" s="207"/>
      <c r="T240" s="207"/>
      <c r="U240" s="207"/>
      <c r="V240" s="207"/>
      <c r="W240" s="207"/>
      <c r="X240" s="207"/>
      <c r="Y240" s="207"/>
      <c r="Z240" s="207"/>
      <c r="AA240" s="207"/>
      <c r="AB240" s="207"/>
      <c r="AC240" s="207"/>
      <c r="AD240" s="207"/>
    </row>
    <row r="241" spans="1:30" ht="15.75" customHeight="1">
      <c r="A241" s="207"/>
      <c r="B241" s="207"/>
      <c r="C241" s="207"/>
      <c r="D241" s="207"/>
      <c r="E241" s="207"/>
      <c r="F241" s="207"/>
      <c r="G241" s="207"/>
      <c r="H241" s="207"/>
      <c r="I241" s="207"/>
      <c r="J241" s="207"/>
      <c r="K241" s="207"/>
      <c r="L241" s="207"/>
      <c r="M241" s="207"/>
      <c r="N241" s="207"/>
      <c r="O241" s="207"/>
      <c r="P241" s="207"/>
      <c r="Q241" s="207"/>
      <c r="R241" s="207"/>
      <c r="S241" s="207"/>
      <c r="T241" s="207"/>
      <c r="U241" s="207"/>
      <c r="V241" s="207"/>
      <c r="W241" s="207"/>
      <c r="X241" s="207"/>
      <c r="Y241" s="207"/>
      <c r="Z241" s="207"/>
      <c r="AA241" s="207"/>
      <c r="AB241" s="207"/>
      <c r="AC241" s="207"/>
      <c r="AD241" s="207"/>
    </row>
    <row r="242" spans="1:30" ht="15.75" customHeight="1">
      <c r="A242" s="207"/>
      <c r="B242" s="207"/>
      <c r="C242" s="207"/>
      <c r="D242" s="207"/>
      <c r="E242" s="207"/>
      <c r="F242" s="207"/>
      <c r="G242" s="207"/>
      <c r="H242" s="207"/>
      <c r="I242" s="207"/>
      <c r="J242" s="207"/>
      <c r="K242" s="207"/>
      <c r="L242" s="207"/>
      <c r="M242" s="207"/>
      <c r="N242" s="207"/>
      <c r="O242" s="207"/>
      <c r="P242" s="207"/>
      <c r="Q242" s="207"/>
      <c r="R242" s="207"/>
      <c r="S242" s="207"/>
      <c r="T242" s="207"/>
      <c r="U242" s="207"/>
      <c r="V242" s="207"/>
      <c r="W242" s="207"/>
      <c r="X242" s="207"/>
      <c r="Y242" s="207"/>
      <c r="Z242" s="207"/>
      <c r="AA242" s="207"/>
      <c r="AB242" s="207"/>
      <c r="AC242" s="207"/>
      <c r="AD242" s="207"/>
    </row>
    <row r="243" spans="1:30" ht="15.75" customHeight="1">
      <c r="A243" s="207"/>
      <c r="B243" s="207"/>
      <c r="C243" s="207"/>
      <c r="D243" s="207"/>
      <c r="E243" s="207"/>
      <c r="F243" s="207"/>
      <c r="G243" s="207"/>
      <c r="H243" s="207"/>
      <c r="I243" s="207"/>
      <c r="J243" s="207"/>
      <c r="K243" s="207"/>
      <c r="L243" s="207"/>
      <c r="M243" s="207"/>
      <c r="N243" s="207"/>
      <c r="O243" s="207"/>
      <c r="P243" s="207"/>
      <c r="Q243" s="207"/>
      <c r="R243" s="207"/>
      <c r="S243" s="207"/>
      <c r="T243" s="207"/>
      <c r="U243" s="207"/>
      <c r="V243" s="207"/>
      <c r="W243" s="207"/>
      <c r="X243" s="207"/>
      <c r="Y243" s="207"/>
      <c r="Z243" s="207"/>
      <c r="AA243" s="207"/>
      <c r="AB243" s="207"/>
      <c r="AC243" s="207"/>
      <c r="AD243" s="207"/>
    </row>
    <row r="244" spans="1:30" ht="15.75" customHeight="1">
      <c r="A244" s="207"/>
      <c r="B244" s="207"/>
      <c r="C244" s="207"/>
      <c r="D244" s="207"/>
      <c r="E244" s="207"/>
      <c r="F244" s="207"/>
      <c r="G244" s="207"/>
      <c r="H244" s="207"/>
      <c r="I244" s="207"/>
      <c r="J244" s="207"/>
      <c r="K244" s="207"/>
      <c r="L244" s="207"/>
      <c r="M244" s="207"/>
      <c r="N244" s="207"/>
      <c r="O244" s="207"/>
      <c r="P244" s="207"/>
      <c r="Q244" s="207"/>
      <c r="R244" s="207"/>
      <c r="S244" s="207"/>
      <c r="T244" s="207"/>
      <c r="U244" s="207"/>
      <c r="V244" s="207"/>
      <c r="W244" s="207"/>
      <c r="X244" s="207"/>
      <c r="Y244" s="207"/>
      <c r="Z244" s="207"/>
      <c r="AA244" s="207"/>
      <c r="AB244" s="207"/>
      <c r="AC244" s="207"/>
      <c r="AD244" s="207"/>
    </row>
    <row r="245" spans="1:30" ht="15.75" customHeight="1">
      <c r="A245" s="207"/>
      <c r="B245" s="207"/>
      <c r="C245" s="207"/>
      <c r="D245" s="207"/>
      <c r="E245" s="207"/>
      <c r="F245" s="207"/>
      <c r="G245" s="207"/>
      <c r="H245" s="207"/>
      <c r="I245" s="207"/>
      <c r="J245" s="207"/>
      <c r="K245" s="207"/>
      <c r="L245" s="207"/>
      <c r="M245" s="207"/>
      <c r="N245" s="207"/>
      <c r="O245" s="207"/>
      <c r="P245" s="207"/>
      <c r="Q245" s="207"/>
      <c r="R245" s="207"/>
      <c r="S245" s="207"/>
      <c r="T245" s="207"/>
      <c r="U245" s="207"/>
      <c r="V245" s="207"/>
      <c r="W245" s="207"/>
      <c r="X245" s="207"/>
      <c r="Y245" s="207"/>
      <c r="Z245" s="207"/>
      <c r="AA245" s="207"/>
      <c r="AB245" s="207"/>
      <c r="AC245" s="207"/>
      <c r="AD245" s="207"/>
    </row>
    <row r="246" spans="1:30" ht="15.75" customHeight="1">
      <c r="A246" s="207"/>
      <c r="B246" s="207"/>
      <c r="C246" s="207"/>
      <c r="D246" s="207"/>
      <c r="E246" s="207"/>
      <c r="F246" s="207"/>
      <c r="G246" s="207"/>
      <c r="H246" s="207"/>
      <c r="I246" s="207"/>
      <c r="J246" s="207"/>
      <c r="K246" s="207"/>
      <c r="L246" s="207"/>
      <c r="M246" s="207"/>
      <c r="N246" s="207"/>
      <c r="O246" s="207"/>
      <c r="P246" s="207"/>
      <c r="Q246" s="207"/>
      <c r="R246" s="207"/>
      <c r="S246" s="207"/>
      <c r="T246" s="207"/>
      <c r="U246" s="207"/>
      <c r="V246" s="207"/>
      <c r="W246" s="207"/>
      <c r="X246" s="207"/>
      <c r="Y246" s="207"/>
      <c r="Z246" s="207"/>
      <c r="AA246" s="207"/>
      <c r="AB246" s="207"/>
      <c r="AC246" s="207"/>
      <c r="AD246" s="207"/>
    </row>
    <row r="247" spans="1:30" ht="15.75" customHeight="1">
      <c r="A247" s="207"/>
      <c r="B247" s="207"/>
      <c r="C247" s="207"/>
      <c r="D247" s="207"/>
      <c r="E247" s="207"/>
      <c r="F247" s="207"/>
      <c r="G247" s="207"/>
      <c r="H247" s="207"/>
      <c r="I247" s="207"/>
      <c r="J247" s="207"/>
      <c r="K247" s="207"/>
      <c r="L247" s="207"/>
      <c r="M247" s="207"/>
      <c r="N247" s="207"/>
      <c r="O247" s="207"/>
      <c r="P247" s="207"/>
      <c r="Q247" s="207"/>
      <c r="R247" s="207"/>
      <c r="S247" s="207"/>
      <c r="T247" s="207"/>
      <c r="U247" s="207"/>
      <c r="V247" s="207"/>
      <c r="W247" s="207"/>
      <c r="X247" s="207"/>
      <c r="Y247" s="207"/>
      <c r="Z247" s="207"/>
      <c r="AA247" s="207"/>
      <c r="AB247" s="207"/>
      <c r="AC247" s="207"/>
      <c r="AD247" s="207"/>
    </row>
    <row r="248" spans="1:30" ht="15.75" customHeight="1">
      <c r="A248" s="207"/>
      <c r="B248" s="207"/>
      <c r="C248" s="207"/>
      <c r="D248" s="207"/>
      <c r="E248" s="207"/>
      <c r="F248" s="207"/>
      <c r="G248" s="207"/>
      <c r="H248" s="207"/>
      <c r="I248" s="207"/>
      <c r="J248" s="207"/>
      <c r="K248" s="207"/>
      <c r="L248" s="207"/>
      <c r="M248" s="207"/>
      <c r="N248" s="207"/>
      <c r="O248" s="207"/>
      <c r="P248" s="207"/>
      <c r="Q248" s="207"/>
      <c r="R248" s="207"/>
      <c r="S248" s="207"/>
      <c r="T248" s="207"/>
      <c r="U248" s="207"/>
      <c r="V248" s="207"/>
      <c r="W248" s="207"/>
      <c r="X248" s="207"/>
      <c r="Y248" s="207"/>
      <c r="Z248" s="207"/>
      <c r="AA248" s="207"/>
      <c r="AB248" s="207"/>
      <c r="AC248" s="207"/>
      <c r="AD248" s="207"/>
    </row>
    <row r="249" spans="1:30" ht="15.75" customHeight="1">
      <c r="A249" s="207"/>
      <c r="B249" s="207"/>
      <c r="C249" s="207"/>
      <c r="D249" s="207"/>
      <c r="E249" s="207"/>
      <c r="F249" s="207"/>
      <c r="G249" s="207"/>
      <c r="H249" s="207"/>
      <c r="I249" s="207"/>
      <c r="J249" s="207"/>
      <c r="K249" s="207"/>
      <c r="L249" s="207"/>
      <c r="M249" s="207"/>
      <c r="N249" s="207"/>
      <c r="O249" s="207"/>
      <c r="P249" s="207"/>
      <c r="Q249" s="207"/>
      <c r="R249" s="207"/>
      <c r="S249" s="207"/>
      <c r="T249" s="207"/>
      <c r="U249" s="207"/>
      <c r="V249" s="207"/>
      <c r="W249" s="207"/>
      <c r="X249" s="207"/>
      <c r="Y249" s="207"/>
      <c r="Z249" s="207"/>
      <c r="AA249" s="207"/>
      <c r="AB249" s="207"/>
      <c r="AC249" s="207"/>
      <c r="AD249" s="207"/>
    </row>
    <row r="250" spans="1:30" ht="15.75" customHeight="1">
      <c r="A250" s="207"/>
      <c r="B250" s="207"/>
      <c r="C250" s="207"/>
      <c r="D250" s="207"/>
      <c r="E250" s="207"/>
      <c r="F250" s="207"/>
      <c r="G250" s="207"/>
      <c r="H250" s="207"/>
      <c r="I250" s="207"/>
      <c r="J250" s="207"/>
      <c r="K250" s="207"/>
      <c r="L250" s="207"/>
      <c r="M250" s="207"/>
      <c r="N250" s="207"/>
      <c r="O250" s="207"/>
      <c r="P250" s="207"/>
      <c r="Q250" s="207"/>
      <c r="R250" s="207"/>
      <c r="S250" s="207"/>
      <c r="T250" s="207"/>
      <c r="U250" s="207"/>
      <c r="V250" s="207"/>
      <c r="W250" s="207"/>
      <c r="X250" s="207"/>
      <c r="Y250" s="207"/>
      <c r="Z250" s="207"/>
      <c r="AA250" s="207"/>
      <c r="AB250" s="207"/>
      <c r="AC250" s="207"/>
      <c r="AD250" s="207"/>
    </row>
    <row r="251" spans="1:30" ht="15.75" customHeight="1">
      <c r="A251" s="207"/>
      <c r="B251" s="207"/>
      <c r="C251" s="207"/>
      <c r="D251" s="207"/>
      <c r="E251" s="207"/>
      <c r="F251" s="207"/>
      <c r="G251" s="207"/>
      <c r="H251" s="207"/>
      <c r="I251" s="207"/>
      <c r="J251" s="207"/>
      <c r="K251" s="207"/>
      <c r="L251" s="207"/>
      <c r="M251" s="207"/>
      <c r="N251" s="207"/>
      <c r="O251" s="207"/>
      <c r="P251" s="207"/>
      <c r="Q251" s="207"/>
      <c r="R251" s="207"/>
      <c r="S251" s="207"/>
      <c r="T251" s="207"/>
      <c r="U251" s="207"/>
      <c r="V251" s="207"/>
      <c r="W251" s="207"/>
      <c r="X251" s="207"/>
      <c r="Y251" s="207"/>
      <c r="Z251" s="207"/>
      <c r="AA251" s="207"/>
      <c r="AB251" s="207"/>
      <c r="AC251" s="207"/>
      <c r="AD251" s="207"/>
    </row>
    <row r="252" spans="1:30" ht="15.75" customHeight="1">
      <c r="A252" s="207"/>
      <c r="B252" s="207"/>
      <c r="C252" s="207"/>
      <c r="D252" s="207"/>
      <c r="E252" s="207"/>
      <c r="F252" s="207"/>
      <c r="G252" s="207"/>
      <c r="H252" s="207"/>
      <c r="I252" s="207"/>
      <c r="J252" s="207"/>
      <c r="K252" s="207"/>
      <c r="L252" s="207"/>
      <c r="M252" s="207"/>
      <c r="N252" s="207"/>
      <c r="O252" s="207"/>
      <c r="P252" s="207"/>
      <c r="Q252" s="207"/>
      <c r="R252" s="207"/>
      <c r="S252" s="207"/>
      <c r="T252" s="207"/>
      <c r="U252" s="207"/>
      <c r="V252" s="207"/>
      <c r="W252" s="207"/>
      <c r="X252" s="207"/>
      <c r="Y252" s="207"/>
      <c r="Z252" s="207"/>
      <c r="AA252" s="207"/>
      <c r="AB252" s="207"/>
      <c r="AC252" s="207"/>
      <c r="AD252" s="207"/>
    </row>
    <row r="253" spans="1:30" ht="15.75" customHeight="1">
      <c r="A253" s="207"/>
      <c r="B253" s="207"/>
      <c r="C253" s="207"/>
      <c r="D253" s="207"/>
      <c r="E253" s="207"/>
      <c r="F253" s="207"/>
      <c r="G253" s="207"/>
      <c r="H253" s="207"/>
      <c r="I253" s="207"/>
      <c r="J253" s="207"/>
      <c r="K253" s="207"/>
      <c r="L253" s="207"/>
      <c r="M253" s="207"/>
      <c r="N253" s="207"/>
      <c r="O253" s="207"/>
      <c r="P253" s="207"/>
      <c r="Q253" s="207"/>
      <c r="R253" s="207"/>
      <c r="S253" s="207"/>
      <c r="T253" s="207"/>
      <c r="U253" s="207"/>
      <c r="V253" s="207"/>
      <c r="W253" s="207"/>
      <c r="X253" s="207"/>
      <c r="Y253" s="207"/>
      <c r="Z253" s="207"/>
      <c r="AA253" s="207"/>
      <c r="AB253" s="207"/>
      <c r="AC253" s="207"/>
      <c r="AD253" s="207"/>
    </row>
    <row r="254" spans="1:30" ht="15.75" customHeight="1">
      <c r="A254" s="207"/>
      <c r="B254" s="207"/>
      <c r="C254" s="207"/>
      <c r="D254" s="207"/>
      <c r="E254" s="207"/>
      <c r="F254" s="207"/>
      <c r="G254" s="207"/>
      <c r="H254" s="207"/>
      <c r="I254" s="207"/>
      <c r="J254" s="207"/>
      <c r="K254" s="207"/>
      <c r="L254" s="207"/>
      <c r="M254" s="207"/>
      <c r="N254" s="207"/>
      <c r="O254" s="207"/>
      <c r="P254" s="207"/>
      <c r="Q254" s="207"/>
      <c r="R254" s="207"/>
      <c r="S254" s="207"/>
      <c r="T254" s="207"/>
      <c r="U254" s="207"/>
      <c r="V254" s="207"/>
      <c r="W254" s="207"/>
      <c r="X254" s="207"/>
      <c r="Y254" s="207"/>
      <c r="Z254" s="207"/>
      <c r="AA254" s="207"/>
      <c r="AB254" s="207"/>
      <c r="AC254" s="207"/>
      <c r="AD254" s="207"/>
    </row>
    <row r="255" spans="1:30" ht="15.75" customHeight="1">
      <c r="A255" s="207"/>
      <c r="B255" s="207"/>
      <c r="C255" s="207"/>
      <c r="D255" s="207"/>
      <c r="E255" s="207"/>
      <c r="F255" s="207"/>
      <c r="G255" s="207"/>
      <c r="H255" s="207"/>
      <c r="I255" s="207"/>
      <c r="J255" s="207"/>
      <c r="K255" s="207"/>
      <c r="L255" s="207"/>
      <c r="M255" s="207"/>
      <c r="N255" s="207"/>
      <c r="O255" s="207"/>
      <c r="P255" s="207"/>
      <c r="Q255" s="207"/>
      <c r="R255" s="207"/>
      <c r="S255" s="207"/>
      <c r="T255" s="207"/>
      <c r="U255" s="207"/>
      <c r="V255" s="207"/>
      <c r="W255" s="207"/>
      <c r="X255" s="207"/>
      <c r="Y255" s="207"/>
      <c r="Z255" s="207"/>
      <c r="AA255" s="207"/>
      <c r="AB255" s="207"/>
      <c r="AC255" s="207"/>
      <c r="AD255" s="207"/>
    </row>
    <row r="256" spans="1:30" ht="15.75" customHeight="1">
      <c r="A256" s="207"/>
      <c r="B256" s="207"/>
      <c r="C256" s="207"/>
      <c r="D256" s="207"/>
      <c r="E256" s="207"/>
      <c r="F256" s="207"/>
      <c r="G256" s="207"/>
      <c r="H256" s="207"/>
      <c r="I256" s="207"/>
      <c r="J256" s="207"/>
      <c r="K256" s="207"/>
      <c r="L256" s="207"/>
      <c r="M256" s="207"/>
      <c r="N256" s="207"/>
      <c r="O256" s="207"/>
      <c r="P256" s="207"/>
      <c r="Q256" s="207"/>
      <c r="R256" s="207"/>
      <c r="S256" s="207"/>
      <c r="T256" s="207"/>
      <c r="U256" s="207"/>
      <c r="V256" s="207"/>
      <c r="W256" s="207"/>
      <c r="X256" s="207"/>
      <c r="Y256" s="207"/>
      <c r="Z256" s="207"/>
      <c r="AA256" s="207"/>
      <c r="AB256" s="207"/>
      <c r="AC256" s="207"/>
      <c r="AD256" s="207"/>
    </row>
    <row r="257" spans="1:30" ht="15.75" customHeight="1">
      <c r="A257" s="207"/>
      <c r="B257" s="207"/>
      <c r="C257" s="207"/>
      <c r="D257" s="207"/>
      <c r="E257" s="207"/>
      <c r="F257" s="207"/>
      <c r="G257" s="207"/>
      <c r="H257" s="207"/>
      <c r="I257" s="207"/>
      <c r="J257" s="207"/>
      <c r="K257" s="207"/>
      <c r="L257" s="207"/>
      <c r="M257" s="207"/>
      <c r="N257" s="207"/>
      <c r="O257" s="207"/>
      <c r="P257" s="207"/>
      <c r="Q257" s="207"/>
      <c r="R257" s="207"/>
      <c r="S257" s="207"/>
      <c r="T257" s="207"/>
      <c r="U257" s="207"/>
      <c r="V257" s="207"/>
      <c r="W257" s="207"/>
      <c r="X257" s="207"/>
      <c r="Y257" s="207"/>
      <c r="Z257" s="207"/>
      <c r="AA257" s="207"/>
      <c r="AB257" s="207"/>
      <c r="AC257" s="207"/>
      <c r="AD257" s="207"/>
    </row>
    <row r="258" spans="1:30" ht="15.75" customHeight="1">
      <c r="A258" s="207"/>
      <c r="B258" s="207"/>
      <c r="C258" s="207"/>
      <c r="D258" s="207"/>
      <c r="E258" s="207"/>
      <c r="F258" s="207"/>
      <c r="G258" s="207"/>
      <c r="H258" s="207"/>
      <c r="I258" s="207"/>
      <c r="J258" s="207"/>
      <c r="K258" s="207"/>
      <c r="L258" s="207"/>
      <c r="M258" s="207"/>
      <c r="N258" s="207"/>
      <c r="O258" s="207"/>
      <c r="P258" s="207"/>
      <c r="Q258" s="207"/>
      <c r="R258" s="207"/>
      <c r="S258" s="207"/>
      <c r="T258" s="207"/>
      <c r="U258" s="207"/>
      <c r="V258" s="207"/>
      <c r="W258" s="207"/>
      <c r="X258" s="207"/>
      <c r="Y258" s="207"/>
      <c r="Z258" s="207"/>
      <c r="AA258" s="207"/>
      <c r="AB258" s="207"/>
      <c r="AC258" s="207"/>
      <c r="AD258" s="207"/>
    </row>
    <row r="259" spans="1:30" ht="15.75" customHeight="1">
      <c r="A259" s="207"/>
      <c r="B259" s="207"/>
      <c r="C259" s="207"/>
      <c r="D259" s="207"/>
      <c r="E259" s="207"/>
      <c r="F259" s="207"/>
      <c r="G259" s="207"/>
      <c r="H259" s="207"/>
      <c r="I259" s="207"/>
      <c r="J259" s="207"/>
      <c r="K259" s="207"/>
      <c r="L259" s="207"/>
      <c r="M259" s="207"/>
      <c r="N259" s="207"/>
      <c r="O259" s="207"/>
      <c r="P259" s="207"/>
      <c r="Q259" s="207"/>
      <c r="R259" s="207"/>
      <c r="S259" s="207"/>
      <c r="T259" s="207"/>
      <c r="U259" s="207"/>
      <c r="V259" s="207"/>
      <c r="W259" s="207"/>
      <c r="X259" s="207"/>
      <c r="Y259" s="207"/>
      <c r="Z259" s="207"/>
      <c r="AA259" s="207"/>
      <c r="AB259" s="207"/>
      <c r="AC259" s="207"/>
      <c r="AD259" s="207"/>
    </row>
    <row r="260" spans="1:30" ht="15.75" customHeight="1">
      <c r="A260" s="207"/>
      <c r="B260" s="207"/>
      <c r="C260" s="207"/>
      <c r="D260" s="207"/>
      <c r="E260" s="207"/>
      <c r="F260" s="207"/>
      <c r="G260" s="207"/>
      <c r="H260" s="207"/>
      <c r="I260" s="207"/>
      <c r="J260" s="207"/>
      <c r="K260" s="207"/>
      <c r="L260" s="207"/>
      <c r="M260" s="207"/>
      <c r="N260" s="207"/>
      <c r="O260" s="207"/>
      <c r="P260" s="207"/>
      <c r="Q260" s="207"/>
      <c r="R260" s="207"/>
      <c r="S260" s="207"/>
      <c r="T260" s="207"/>
      <c r="U260" s="207"/>
      <c r="V260" s="207"/>
      <c r="W260" s="207"/>
      <c r="X260" s="207"/>
      <c r="Y260" s="207"/>
      <c r="Z260" s="207"/>
      <c r="AA260" s="207"/>
      <c r="AB260" s="207"/>
      <c r="AC260" s="207"/>
      <c r="AD260" s="207"/>
    </row>
    <row r="261" spans="1:30" ht="15.75" customHeight="1">
      <c r="A261" s="207"/>
      <c r="B261" s="207"/>
      <c r="C261" s="207"/>
      <c r="D261" s="207"/>
      <c r="E261" s="207"/>
      <c r="F261" s="207"/>
      <c r="G261" s="207"/>
      <c r="H261" s="207"/>
      <c r="I261" s="207"/>
      <c r="J261" s="207"/>
      <c r="K261" s="207"/>
      <c r="L261" s="207"/>
      <c r="M261" s="207"/>
      <c r="N261" s="207"/>
      <c r="O261" s="207"/>
      <c r="P261" s="207"/>
      <c r="Q261" s="207"/>
      <c r="R261" s="207"/>
      <c r="S261" s="207"/>
      <c r="T261" s="207"/>
      <c r="U261" s="207"/>
      <c r="V261" s="207"/>
      <c r="W261" s="207"/>
      <c r="X261" s="207"/>
      <c r="Y261" s="207"/>
      <c r="Z261" s="207"/>
      <c r="AA261" s="207"/>
      <c r="AB261" s="207"/>
      <c r="AC261" s="207"/>
      <c r="AD261" s="207"/>
    </row>
    <row r="262" spans="1:30" ht="15.75" customHeight="1">
      <c r="A262" s="207"/>
      <c r="B262" s="207"/>
      <c r="C262" s="207"/>
      <c r="D262" s="207"/>
      <c r="E262" s="207"/>
      <c r="F262" s="207"/>
      <c r="G262" s="207"/>
      <c r="H262" s="207"/>
      <c r="I262" s="207"/>
      <c r="J262" s="207"/>
      <c r="K262" s="207"/>
      <c r="L262" s="207"/>
      <c r="M262" s="207"/>
      <c r="N262" s="207"/>
      <c r="O262" s="207"/>
      <c r="P262" s="207"/>
      <c r="Q262" s="207"/>
      <c r="R262" s="207"/>
      <c r="S262" s="207"/>
      <c r="T262" s="207"/>
      <c r="U262" s="207"/>
      <c r="V262" s="207"/>
      <c r="W262" s="207"/>
      <c r="X262" s="207"/>
      <c r="Y262" s="207"/>
      <c r="Z262" s="207"/>
      <c r="AA262" s="207"/>
      <c r="AB262" s="207"/>
      <c r="AC262" s="207"/>
      <c r="AD262" s="207"/>
    </row>
    <row r="263" spans="1:30" ht="15.75" customHeight="1">
      <c r="A263" s="207"/>
      <c r="B263" s="207"/>
      <c r="C263" s="207"/>
      <c r="D263" s="207"/>
      <c r="E263" s="207"/>
      <c r="F263" s="207"/>
      <c r="G263" s="207"/>
      <c r="H263" s="207"/>
      <c r="I263" s="207"/>
      <c r="J263" s="207"/>
      <c r="K263" s="207"/>
      <c r="L263" s="207"/>
      <c r="M263" s="207"/>
      <c r="N263" s="207"/>
      <c r="O263" s="207"/>
      <c r="P263" s="207"/>
      <c r="Q263" s="207"/>
      <c r="R263" s="207"/>
      <c r="S263" s="207"/>
      <c r="T263" s="207"/>
      <c r="U263" s="207"/>
      <c r="V263" s="207"/>
      <c r="W263" s="207"/>
      <c r="X263" s="207"/>
      <c r="Y263" s="207"/>
      <c r="Z263" s="207"/>
      <c r="AA263" s="207"/>
      <c r="AB263" s="207"/>
      <c r="AC263" s="207"/>
      <c r="AD263" s="207"/>
    </row>
    <row r="264" spans="1:30" ht="15.75" customHeight="1">
      <c r="A264" s="207"/>
      <c r="B264" s="207"/>
      <c r="C264" s="207"/>
      <c r="D264" s="207"/>
      <c r="E264" s="207"/>
      <c r="F264" s="207"/>
      <c r="G264" s="207"/>
      <c r="H264" s="207"/>
      <c r="I264" s="207"/>
      <c r="J264" s="207"/>
      <c r="K264" s="207"/>
      <c r="L264" s="207"/>
      <c r="M264" s="207"/>
      <c r="N264" s="207"/>
      <c r="O264" s="207"/>
      <c r="P264" s="207"/>
      <c r="Q264" s="207"/>
      <c r="R264" s="207"/>
      <c r="S264" s="207"/>
      <c r="T264" s="207"/>
      <c r="U264" s="207"/>
      <c r="V264" s="207"/>
      <c r="W264" s="207"/>
      <c r="X264" s="207"/>
      <c r="Y264" s="207"/>
      <c r="Z264" s="207"/>
      <c r="AA264" s="207"/>
      <c r="AB264" s="207"/>
      <c r="AC264" s="207"/>
      <c r="AD264" s="207"/>
    </row>
    <row r="265" spans="1:30" ht="15.75" customHeight="1">
      <c r="A265" s="207"/>
      <c r="B265" s="207"/>
      <c r="C265" s="207"/>
      <c r="D265" s="207"/>
      <c r="E265" s="207"/>
      <c r="F265" s="207"/>
      <c r="G265" s="207"/>
      <c r="H265" s="207"/>
      <c r="I265" s="207"/>
      <c r="J265" s="207"/>
      <c r="K265" s="207"/>
      <c r="L265" s="207"/>
      <c r="M265" s="207"/>
      <c r="N265" s="207"/>
      <c r="O265" s="207"/>
      <c r="P265" s="207"/>
      <c r="Q265" s="207"/>
      <c r="R265" s="207"/>
      <c r="S265" s="207"/>
      <c r="T265" s="207"/>
      <c r="U265" s="207"/>
      <c r="V265" s="207"/>
      <c r="W265" s="207"/>
      <c r="X265" s="207"/>
      <c r="Y265" s="207"/>
      <c r="Z265" s="207"/>
      <c r="AA265" s="207"/>
      <c r="AB265" s="207"/>
      <c r="AC265" s="207"/>
      <c r="AD265" s="207"/>
    </row>
    <row r="266" spans="1:30" ht="15.75" customHeight="1">
      <c r="A266" s="207"/>
      <c r="B266" s="207"/>
      <c r="C266" s="207"/>
      <c r="D266" s="207"/>
      <c r="E266" s="207"/>
      <c r="F266" s="207"/>
      <c r="G266" s="207"/>
      <c r="H266" s="207"/>
      <c r="I266" s="207"/>
      <c r="J266" s="207"/>
      <c r="K266" s="207"/>
      <c r="L266" s="207"/>
      <c r="M266" s="207"/>
      <c r="N266" s="207"/>
      <c r="O266" s="207"/>
      <c r="P266" s="207"/>
      <c r="Q266" s="207"/>
      <c r="R266" s="207"/>
      <c r="S266" s="207"/>
      <c r="T266" s="207"/>
      <c r="U266" s="207"/>
      <c r="V266" s="207"/>
      <c r="W266" s="207"/>
      <c r="X266" s="207"/>
      <c r="Y266" s="207"/>
      <c r="Z266" s="207"/>
      <c r="AA266" s="207"/>
      <c r="AB266" s="207"/>
      <c r="AC266" s="207"/>
      <c r="AD266" s="207"/>
    </row>
    <row r="267" spans="1:30" ht="15.75" customHeight="1">
      <c r="A267" s="207"/>
      <c r="B267" s="207"/>
      <c r="C267" s="207"/>
      <c r="D267" s="207"/>
      <c r="E267" s="207"/>
      <c r="F267" s="207"/>
      <c r="G267" s="207"/>
      <c r="H267" s="207"/>
      <c r="I267" s="207"/>
      <c r="J267" s="207"/>
      <c r="K267" s="207"/>
      <c r="L267" s="207"/>
      <c r="M267" s="207"/>
      <c r="N267" s="207"/>
      <c r="O267" s="207"/>
      <c r="P267" s="207"/>
      <c r="Q267" s="207"/>
      <c r="R267" s="207"/>
      <c r="S267" s="207"/>
      <c r="T267" s="207"/>
      <c r="U267" s="207"/>
      <c r="V267" s="207"/>
      <c r="W267" s="207"/>
      <c r="X267" s="207"/>
      <c r="Y267" s="207"/>
      <c r="Z267" s="207"/>
      <c r="AA267" s="207"/>
      <c r="AB267" s="207"/>
      <c r="AC267" s="207"/>
      <c r="AD267" s="207"/>
    </row>
    <row r="268" spans="1:30" ht="15.75" customHeight="1">
      <c r="A268" s="207"/>
      <c r="B268" s="207"/>
      <c r="C268" s="207"/>
      <c r="D268" s="207"/>
      <c r="E268" s="207"/>
      <c r="F268" s="207"/>
      <c r="G268" s="207"/>
      <c r="H268" s="207"/>
      <c r="I268" s="207"/>
      <c r="J268" s="207"/>
      <c r="K268" s="207"/>
      <c r="L268" s="207"/>
      <c r="M268" s="207"/>
      <c r="N268" s="207"/>
      <c r="O268" s="207"/>
      <c r="P268" s="207"/>
      <c r="Q268" s="207"/>
      <c r="R268" s="207"/>
      <c r="S268" s="207"/>
      <c r="T268" s="207"/>
      <c r="U268" s="207"/>
      <c r="V268" s="207"/>
      <c r="W268" s="207"/>
      <c r="X268" s="207"/>
      <c r="Y268" s="207"/>
      <c r="Z268" s="207"/>
      <c r="AA268" s="207"/>
      <c r="AB268" s="207"/>
      <c r="AC268" s="207"/>
      <c r="AD268" s="207"/>
    </row>
    <row r="269" spans="1:30" ht="15.75" customHeight="1">
      <c r="A269" s="207"/>
      <c r="B269" s="207"/>
      <c r="C269" s="207"/>
      <c r="D269" s="207"/>
      <c r="E269" s="207"/>
      <c r="F269" s="207"/>
      <c r="G269" s="207"/>
      <c r="H269" s="207"/>
      <c r="I269" s="207"/>
      <c r="J269" s="207"/>
      <c r="K269" s="207"/>
      <c r="L269" s="207"/>
      <c r="M269" s="207"/>
      <c r="N269" s="207"/>
      <c r="O269" s="207"/>
      <c r="P269" s="207"/>
      <c r="Q269" s="207"/>
      <c r="R269" s="207"/>
      <c r="S269" s="207"/>
      <c r="T269" s="207"/>
      <c r="U269" s="207"/>
      <c r="V269" s="207"/>
      <c r="W269" s="207"/>
      <c r="X269" s="207"/>
      <c r="Y269" s="207"/>
      <c r="Z269" s="207"/>
      <c r="AA269" s="207"/>
      <c r="AB269" s="207"/>
      <c r="AC269" s="207"/>
      <c r="AD269" s="207"/>
    </row>
    <row r="270" spans="1:30" ht="15.75" customHeight="1">
      <c r="A270" s="207"/>
      <c r="B270" s="207"/>
      <c r="C270" s="207"/>
      <c r="D270" s="207"/>
      <c r="E270" s="207"/>
      <c r="F270" s="207"/>
      <c r="G270" s="207"/>
      <c r="H270" s="207"/>
      <c r="I270" s="207"/>
      <c r="J270" s="207"/>
      <c r="K270" s="207"/>
      <c r="L270" s="207"/>
      <c r="M270" s="207"/>
      <c r="N270" s="207"/>
      <c r="O270" s="207"/>
      <c r="P270" s="207"/>
      <c r="Q270" s="207"/>
      <c r="R270" s="207"/>
      <c r="S270" s="207"/>
      <c r="T270" s="207"/>
      <c r="U270" s="207"/>
      <c r="V270" s="207"/>
      <c r="W270" s="207"/>
      <c r="X270" s="207"/>
      <c r="Y270" s="207"/>
      <c r="Z270" s="207"/>
      <c r="AA270" s="207"/>
      <c r="AB270" s="207"/>
      <c r="AC270" s="207"/>
      <c r="AD270" s="207"/>
    </row>
    <row r="271" spans="1:30" ht="15.75" customHeight="1">
      <c r="A271" s="207"/>
      <c r="B271" s="207"/>
      <c r="C271" s="207"/>
      <c r="D271" s="207"/>
      <c r="E271" s="207"/>
      <c r="F271" s="207"/>
      <c r="G271" s="207"/>
      <c r="H271" s="207"/>
      <c r="I271" s="207"/>
      <c r="J271" s="207"/>
      <c r="K271" s="207"/>
      <c r="L271" s="207"/>
      <c r="M271" s="207"/>
      <c r="N271" s="207"/>
      <c r="O271" s="207"/>
      <c r="P271" s="207"/>
      <c r="Q271" s="207"/>
      <c r="R271" s="207"/>
      <c r="S271" s="207"/>
      <c r="T271" s="207"/>
      <c r="U271" s="207"/>
      <c r="V271" s="207"/>
      <c r="W271" s="207"/>
      <c r="X271" s="207"/>
      <c r="Y271" s="207"/>
      <c r="Z271" s="207"/>
      <c r="AA271" s="207"/>
      <c r="AB271" s="207"/>
      <c r="AC271" s="207"/>
      <c r="AD271" s="207"/>
    </row>
    <row r="272" spans="1:30" ht="15.75" customHeight="1">
      <c r="A272" s="207"/>
      <c r="B272" s="207"/>
      <c r="C272" s="207"/>
      <c r="D272" s="207"/>
      <c r="E272" s="207"/>
      <c r="F272" s="207"/>
      <c r="G272" s="207"/>
      <c r="H272" s="207"/>
      <c r="I272" s="207"/>
      <c r="J272" s="207"/>
      <c r="K272" s="207"/>
      <c r="L272" s="207"/>
      <c r="M272" s="207"/>
      <c r="N272" s="207"/>
      <c r="O272" s="207"/>
      <c r="P272" s="207"/>
      <c r="Q272" s="207"/>
      <c r="R272" s="207"/>
      <c r="S272" s="207"/>
      <c r="T272" s="207"/>
      <c r="U272" s="207"/>
      <c r="V272" s="207"/>
      <c r="W272" s="207"/>
      <c r="X272" s="207"/>
      <c r="Y272" s="207"/>
      <c r="Z272" s="207"/>
      <c r="AA272" s="207"/>
      <c r="AB272" s="207"/>
      <c r="AC272" s="207"/>
      <c r="AD272" s="207"/>
    </row>
    <row r="273" spans="1:30" ht="15.75" customHeight="1">
      <c r="A273" s="207"/>
      <c r="B273" s="207"/>
      <c r="C273" s="207"/>
      <c r="D273" s="207"/>
      <c r="E273" s="207"/>
      <c r="F273" s="207"/>
      <c r="G273" s="207"/>
      <c r="H273" s="207"/>
      <c r="I273" s="207"/>
      <c r="J273" s="207"/>
      <c r="K273" s="207"/>
      <c r="L273" s="207"/>
      <c r="M273" s="207"/>
      <c r="N273" s="207"/>
      <c r="O273" s="207"/>
      <c r="P273" s="207"/>
      <c r="Q273" s="207"/>
      <c r="R273" s="207"/>
      <c r="S273" s="207"/>
      <c r="T273" s="207"/>
      <c r="U273" s="207"/>
      <c r="V273" s="207"/>
      <c r="W273" s="207"/>
      <c r="X273" s="207"/>
      <c r="Y273" s="207"/>
      <c r="Z273" s="207"/>
      <c r="AA273" s="207"/>
      <c r="AB273" s="207"/>
      <c r="AC273" s="207"/>
      <c r="AD273" s="207"/>
    </row>
    <row r="274" spans="1:30" ht="15.75" customHeight="1">
      <c r="A274" s="207"/>
      <c r="B274" s="207"/>
      <c r="C274" s="207"/>
      <c r="D274" s="207"/>
      <c r="E274" s="207"/>
      <c r="F274" s="207"/>
      <c r="G274" s="207"/>
      <c r="H274" s="207"/>
      <c r="I274" s="207"/>
      <c r="J274" s="207"/>
      <c r="K274" s="207"/>
      <c r="L274" s="207"/>
      <c r="M274" s="207"/>
      <c r="N274" s="207"/>
      <c r="O274" s="207"/>
      <c r="P274" s="207"/>
      <c r="Q274" s="207"/>
      <c r="R274" s="207"/>
      <c r="S274" s="207"/>
      <c r="T274" s="207"/>
      <c r="U274" s="207"/>
      <c r="V274" s="207"/>
      <c r="W274" s="207"/>
      <c r="X274" s="207"/>
      <c r="Y274" s="207"/>
      <c r="Z274" s="207"/>
      <c r="AA274" s="207"/>
      <c r="AB274" s="207"/>
      <c r="AC274" s="207"/>
      <c r="AD274" s="207"/>
    </row>
    <row r="275" spans="1:30" ht="15.75" customHeight="1">
      <c r="A275" s="207"/>
      <c r="B275" s="207"/>
      <c r="C275" s="207"/>
      <c r="D275" s="207"/>
      <c r="E275" s="207"/>
      <c r="F275" s="207"/>
      <c r="G275" s="207"/>
      <c r="H275" s="207"/>
      <c r="I275" s="207"/>
      <c r="J275" s="207"/>
      <c r="K275" s="207"/>
      <c r="L275" s="207"/>
      <c r="M275" s="207"/>
      <c r="N275" s="207"/>
      <c r="O275" s="207"/>
      <c r="P275" s="207"/>
      <c r="Q275" s="207"/>
      <c r="R275" s="207"/>
      <c r="S275" s="207"/>
      <c r="T275" s="207"/>
      <c r="U275" s="207"/>
      <c r="V275" s="207"/>
      <c r="W275" s="207"/>
      <c r="X275" s="207"/>
      <c r="Y275" s="207"/>
      <c r="Z275" s="207"/>
      <c r="AA275" s="207"/>
      <c r="AB275" s="207"/>
      <c r="AC275" s="207"/>
      <c r="AD275" s="207"/>
    </row>
    <row r="276" spans="1:30" ht="15.75" customHeight="1">
      <c r="A276" s="207"/>
      <c r="B276" s="207"/>
      <c r="C276" s="207"/>
      <c r="D276" s="207"/>
      <c r="E276" s="207"/>
      <c r="F276" s="207"/>
      <c r="G276" s="207"/>
      <c r="H276" s="207"/>
      <c r="I276" s="207"/>
      <c r="J276" s="207"/>
      <c r="K276" s="207"/>
      <c r="L276" s="207"/>
      <c r="M276" s="207"/>
      <c r="N276" s="207"/>
      <c r="O276" s="207"/>
      <c r="P276" s="207"/>
      <c r="Q276" s="207"/>
      <c r="R276" s="207"/>
      <c r="S276" s="207"/>
      <c r="T276" s="207"/>
      <c r="U276" s="207"/>
      <c r="V276" s="207"/>
      <c r="W276" s="207"/>
      <c r="X276" s="207"/>
      <c r="Y276" s="207"/>
      <c r="Z276" s="207"/>
      <c r="AA276" s="207"/>
      <c r="AB276" s="207"/>
      <c r="AC276" s="207"/>
      <c r="AD276" s="207"/>
    </row>
    <row r="277" spans="1:30" ht="15.75" customHeight="1">
      <c r="A277" s="207"/>
      <c r="B277" s="207"/>
      <c r="C277" s="207"/>
      <c r="D277" s="207"/>
      <c r="E277" s="207"/>
      <c r="F277" s="207"/>
      <c r="G277" s="207"/>
      <c r="H277" s="207"/>
      <c r="I277" s="207"/>
      <c r="J277" s="207"/>
      <c r="K277" s="207"/>
      <c r="L277" s="207"/>
      <c r="M277" s="207"/>
      <c r="N277" s="207"/>
      <c r="O277" s="207"/>
      <c r="P277" s="207"/>
      <c r="Q277" s="207"/>
      <c r="R277" s="207"/>
      <c r="S277" s="207"/>
      <c r="T277" s="207"/>
      <c r="U277" s="207"/>
      <c r="V277" s="207"/>
      <c r="W277" s="207"/>
      <c r="X277" s="207"/>
      <c r="Y277" s="207"/>
      <c r="Z277" s="207"/>
      <c r="AA277" s="207"/>
      <c r="AB277" s="207"/>
      <c r="AC277" s="207"/>
      <c r="AD277" s="207"/>
    </row>
    <row r="278" spans="1:30" ht="15.75" customHeight="1">
      <c r="A278" s="207"/>
      <c r="B278" s="207"/>
      <c r="C278" s="207"/>
      <c r="D278" s="207"/>
      <c r="E278" s="207"/>
      <c r="F278" s="207"/>
      <c r="G278" s="207"/>
      <c r="H278" s="207"/>
      <c r="I278" s="207"/>
      <c r="J278" s="207"/>
      <c r="K278" s="207"/>
      <c r="L278" s="207"/>
      <c r="M278" s="207"/>
      <c r="N278" s="207"/>
      <c r="O278" s="207"/>
      <c r="P278" s="207"/>
      <c r="Q278" s="207"/>
      <c r="R278" s="207"/>
      <c r="S278" s="207"/>
      <c r="T278" s="207"/>
      <c r="U278" s="207"/>
      <c r="V278" s="207"/>
      <c r="W278" s="207"/>
      <c r="X278" s="207"/>
      <c r="Y278" s="207"/>
      <c r="Z278" s="207"/>
      <c r="AA278" s="207"/>
      <c r="AB278" s="207"/>
      <c r="AC278" s="207"/>
      <c r="AD278" s="207"/>
    </row>
    <row r="279" spans="1:30" ht="15.75" customHeight="1">
      <c r="A279" s="207"/>
      <c r="B279" s="207"/>
      <c r="C279" s="207"/>
      <c r="D279" s="207"/>
      <c r="E279" s="207"/>
      <c r="F279" s="207"/>
      <c r="G279" s="207"/>
      <c r="H279" s="207"/>
      <c r="I279" s="207"/>
      <c r="J279" s="207"/>
      <c r="K279" s="207"/>
      <c r="L279" s="207"/>
      <c r="M279" s="207"/>
      <c r="N279" s="207"/>
      <c r="O279" s="207"/>
      <c r="P279" s="207"/>
      <c r="Q279" s="207"/>
      <c r="R279" s="207"/>
      <c r="S279" s="207"/>
      <c r="T279" s="207"/>
      <c r="U279" s="207"/>
      <c r="V279" s="207"/>
      <c r="W279" s="207"/>
      <c r="X279" s="207"/>
      <c r="Y279" s="207"/>
      <c r="Z279" s="207"/>
      <c r="AA279" s="207"/>
      <c r="AB279" s="207"/>
      <c r="AC279" s="207"/>
      <c r="AD279" s="207"/>
    </row>
    <row r="280" spans="1:30" ht="15.75" customHeight="1">
      <c r="A280" s="207"/>
      <c r="B280" s="207"/>
      <c r="C280" s="207"/>
      <c r="D280" s="207"/>
      <c r="E280" s="207"/>
      <c r="F280" s="207"/>
      <c r="G280" s="207"/>
      <c r="H280" s="207"/>
      <c r="I280" s="207"/>
      <c r="J280" s="207"/>
      <c r="K280" s="207"/>
      <c r="L280" s="207"/>
      <c r="M280" s="207"/>
      <c r="N280" s="207"/>
      <c r="O280" s="207"/>
      <c r="P280" s="207"/>
      <c r="Q280" s="207"/>
      <c r="R280" s="207"/>
      <c r="S280" s="207"/>
      <c r="T280" s="207"/>
      <c r="U280" s="207"/>
      <c r="V280" s="207"/>
      <c r="W280" s="207"/>
      <c r="X280" s="207"/>
      <c r="Y280" s="207"/>
      <c r="Z280" s="207"/>
      <c r="AA280" s="207"/>
      <c r="AB280" s="207"/>
      <c r="AC280" s="207"/>
      <c r="AD280" s="207"/>
    </row>
    <row r="281" spans="1:30" ht="15.75" customHeight="1">
      <c r="A281" s="207"/>
      <c r="B281" s="207"/>
      <c r="C281" s="207"/>
      <c r="D281" s="207"/>
      <c r="E281" s="207"/>
      <c r="F281" s="207"/>
      <c r="G281" s="207"/>
      <c r="H281" s="207"/>
      <c r="I281" s="207"/>
      <c r="J281" s="207"/>
      <c r="K281" s="207"/>
      <c r="L281" s="207"/>
      <c r="M281" s="207"/>
      <c r="N281" s="207"/>
      <c r="O281" s="207"/>
      <c r="P281" s="207"/>
      <c r="Q281" s="207"/>
      <c r="R281" s="207"/>
      <c r="S281" s="207"/>
      <c r="T281" s="207"/>
      <c r="U281" s="207"/>
      <c r="V281" s="207"/>
      <c r="W281" s="207"/>
      <c r="X281" s="207"/>
      <c r="Y281" s="207"/>
      <c r="Z281" s="207"/>
      <c r="AA281" s="207"/>
      <c r="AB281" s="207"/>
      <c r="AC281" s="207"/>
      <c r="AD281" s="207"/>
    </row>
    <row r="282" spans="1:30" ht="15.75" customHeight="1">
      <c r="A282" s="207"/>
      <c r="B282" s="207"/>
      <c r="C282" s="207"/>
      <c r="D282" s="207"/>
      <c r="E282" s="207"/>
      <c r="F282" s="207"/>
      <c r="G282" s="207"/>
      <c r="H282" s="207"/>
      <c r="I282" s="207"/>
      <c r="J282" s="207"/>
      <c r="K282" s="207"/>
      <c r="L282" s="207"/>
      <c r="M282" s="207"/>
      <c r="N282" s="207"/>
      <c r="O282" s="207"/>
      <c r="P282" s="207"/>
      <c r="Q282" s="207"/>
      <c r="R282" s="207"/>
      <c r="S282" s="207"/>
      <c r="T282" s="207"/>
      <c r="U282" s="207"/>
      <c r="V282" s="207"/>
      <c r="W282" s="207"/>
      <c r="X282" s="207"/>
      <c r="Y282" s="207"/>
      <c r="Z282" s="207"/>
      <c r="AA282" s="207"/>
      <c r="AB282" s="207"/>
      <c r="AC282" s="207"/>
      <c r="AD282" s="207"/>
    </row>
    <row r="283" spans="1:30" ht="15.75" customHeight="1">
      <c r="A283" s="207"/>
      <c r="B283" s="207"/>
      <c r="C283" s="207"/>
      <c r="D283" s="207"/>
      <c r="E283" s="207"/>
      <c r="F283" s="207"/>
      <c r="G283" s="207"/>
      <c r="H283" s="207"/>
      <c r="I283" s="207"/>
      <c r="J283" s="207"/>
      <c r="K283" s="207"/>
      <c r="L283" s="207"/>
      <c r="M283" s="207"/>
      <c r="N283" s="207"/>
      <c r="O283" s="207"/>
      <c r="P283" s="207"/>
      <c r="Q283" s="207"/>
      <c r="R283" s="207"/>
      <c r="S283" s="207"/>
      <c r="T283" s="207"/>
      <c r="U283" s="207"/>
      <c r="V283" s="207"/>
      <c r="W283" s="207"/>
      <c r="X283" s="207"/>
      <c r="Y283" s="207"/>
      <c r="Z283" s="207"/>
      <c r="AA283" s="207"/>
      <c r="AB283" s="207"/>
      <c r="AC283" s="207"/>
      <c r="AD283" s="207"/>
    </row>
    <row r="284" spans="1:30" ht="15.75" customHeight="1">
      <c r="A284" s="207"/>
      <c r="B284" s="207"/>
      <c r="C284" s="207"/>
      <c r="D284" s="207"/>
      <c r="E284" s="207"/>
      <c r="F284" s="207"/>
      <c r="G284" s="207"/>
      <c r="H284" s="207"/>
      <c r="I284" s="207"/>
      <c r="J284" s="207"/>
      <c r="K284" s="207"/>
      <c r="L284" s="207"/>
      <c r="M284" s="207"/>
      <c r="N284" s="207"/>
      <c r="O284" s="207"/>
      <c r="P284" s="207"/>
      <c r="Q284" s="207"/>
      <c r="R284" s="207"/>
      <c r="S284" s="207"/>
      <c r="T284" s="207"/>
      <c r="U284" s="207"/>
      <c r="V284" s="207"/>
      <c r="W284" s="207"/>
      <c r="X284" s="207"/>
      <c r="Y284" s="207"/>
      <c r="Z284" s="207"/>
      <c r="AA284" s="207"/>
      <c r="AB284" s="207"/>
      <c r="AC284" s="207"/>
      <c r="AD284" s="207"/>
    </row>
    <row r="285" spans="1:30" ht="15.75" customHeight="1">
      <c r="A285" s="207"/>
      <c r="B285" s="207"/>
      <c r="C285" s="207"/>
      <c r="D285" s="207"/>
      <c r="E285" s="207"/>
      <c r="F285" s="207"/>
      <c r="G285" s="207"/>
      <c r="H285" s="207"/>
      <c r="I285" s="207"/>
      <c r="J285" s="207"/>
      <c r="K285" s="207"/>
      <c r="L285" s="207"/>
      <c r="M285" s="207"/>
      <c r="N285" s="207"/>
      <c r="O285" s="207"/>
      <c r="P285" s="207"/>
      <c r="Q285" s="207"/>
      <c r="R285" s="207"/>
      <c r="S285" s="207"/>
      <c r="T285" s="207"/>
      <c r="U285" s="207"/>
      <c r="V285" s="207"/>
      <c r="W285" s="207"/>
      <c r="X285" s="207"/>
      <c r="Y285" s="207"/>
      <c r="Z285" s="207"/>
      <c r="AA285" s="207"/>
      <c r="AB285" s="207"/>
      <c r="AC285" s="207"/>
      <c r="AD285" s="207"/>
    </row>
    <row r="286" spans="1:30" ht="15.75" customHeight="1">
      <c r="A286" s="207"/>
      <c r="B286" s="207"/>
      <c r="C286" s="207"/>
      <c r="D286" s="207"/>
      <c r="E286" s="207"/>
      <c r="F286" s="207"/>
      <c r="G286" s="207"/>
      <c r="H286" s="207"/>
      <c r="I286" s="207"/>
      <c r="J286" s="207"/>
      <c r="K286" s="207"/>
      <c r="L286" s="207"/>
      <c r="M286" s="207"/>
      <c r="N286" s="207"/>
      <c r="O286" s="207"/>
      <c r="P286" s="207"/>
      <c r="Q286" s="207"/>
      <c r="R286" s="207"/>
      <c r="S286" s="207"/>
      <c r="T286" s="207"/>
      <c r="U286" s="207"/>
      <c r="V286" s="207"/>
      <c r="W286" s="207"/>
      <c r="X286" s="207"/>
      <c r="Y286" s="207"/>
      <c r="Z286" s="207"/>
      <c r="AA286" s="207"/>
      <c r="AB286" s="207"/>
      <c r="AC286" s="207"/>
      <c r="AD286" s="207"/>
    </row>
    <row r="287" spans="1:30" ht="15.75" customHeight="1">
      <c r="A287" s="207"/>
      <c r="B287" s="207"/>
      <c r="C287" s="207"/>
      <c r="D287" s="207"/>
      <c r="E287" s="207"/>
      <c r="F287" s="207"/>
      <c r="G287" s="207"/>
      <c r="H287" s="207"/>
      <c r="I287" s="207"/>
      <c r="J287" s="207"/>
      <c r="K287" s="207"/>
      <c r="L287" s="207"/>
      <c r="M287" s="207"/>
      <c r="N287" s="207"/>
      <c r="O287" s="207"/>
      <c r="P287" s="207"/>
      <c r="Q287" s="207"/>
      <c r="R287" s="207"/>
      <c r="S287" s="207"/>
      <c r="T287" s="207"/>
      <c r="U287" s="207"/>
      <c r="V287" s="207"/>
      <c r="W287" s="207"/>
      <c r="X287" s="207"/>
      <c r="Y287" s="207"/>
      <c r="Z287" s="207"/>
      <c r="AA287" s="207"/>
      <c r="AB287" s="207"/>
      <c r="AC287" s="207"/>
      <c r="AD287" s="207"/>
    </row>
    <row r="288" spans="1:30" ht="15.75" customHeight="1">
      <c r="A288" s="207"/>
      <c r="B288" s="207"/>
      <c r="C288" s="207"/>
      <c r="D288" s="207"/>
      <c r="E288" s="207"/>
      <c r="F288" s="207"/>
      <c r="G288" s="207"/>
      <c r="H288" s="207"/>
      <c r="I288" s="207"/>
      <c r="J288" s="207"/>
      <c r="K288" s="207"/>
      <c r="L288" s="207"/>
      <c r="M288" s="207"/>
      <c r="N288" s="207"/>
      <c r="O288" s="207"/>
      <c r="P288" s="207"/>
      <c r="Q288" s="207"/>
      <c r="R288" s="207"/>
      <c r="S288" s="207"/>
      <c r="T288" s="207"/>
      <c r="U288" s="207"/>
      <c r="V288" s="207"/>
      <c r="W288" s="207"/>
      <c r="X288" s="207"/>
      <c r="Y288" s="207"/>
      <c r="Z288" s="207"/>
      <c r="AA288" s="207"/>
      <c r="AB288" s="207"/>
      <c r="AC288" s="207"/>
      <c r="AD288" s="207"/>
    </row>
    <row r="289" spans="1:30" ht="15.75" customHeight="1">
      <c r="A289" s="207"/>
      <c r="B289" s="207"/>
      <c r="C289" s="207"/>
      <c r="D289" s="207"/>
      <c r="E289" s="207"/>
      <c r="F289" s="207"/>
      <c r="G289" s="207"/>
      <c r="H289" s="207"/>
      <c r="I289" s="207"/>
      <c r="J289" s="207"/>
      <c r="K289" s="207"/>
      <c r="L289" s="207"/>
      <c r="M289" s="207"/>
      <c r="N289" s="207"/>
      <c r="O289" s="207"/>
      <c r="P289" s="207"/>
      <c r="Q289" s="207"/>
      <c r="R289" s="207"/>
      <c r="S289" s="207"/>
      <c r="T289" s="207"/>
      <c r="U289" s="207"/>
      <c r="V289" s="207"/>
      <c r="W289" s="207"/>
      <c r="X289" s="207"/>
      <c r="Y289" s="207"/>
      <c r="Z289" s="207"/>
      <c r="AA289" s="207"/>
      <c r="AB289" s="207"/>
      <c r="AC289" s="207"/>
      <c r="AD289" s="207"/>
    </row>
    <row r="290" spans="1:30" ht="15.75" customHeight="1">
      <c r="A290" s="207"/>
      <c r="B290" s="207"/>
      <c r="C290" s="207"/>
      <c r="D290" s="207"/>
      <c r="E290" s="207"/>
      <c r="F290" s="207"/>
      <c r="G290" s="207"/>
      <c r="H290" s="207"/>
      <c r="I290" s="207"/>
      <c r="J290" s="207"/>
      <c r="K290" s="207"/>
      <c r="L290" s="207"/>
      <c r="M290" s="207"/>
      <c r="N290" s="207"/>
      <c r="O290" s="207"/>
      <c r="P290" s="207"/>
      <c r="Q290" s="207"/>
      <c r="R290" s="207"/>
      <c r="S290" s="207"/>
      <c r="T290" s="207"/>
      <c r="U290" s="207"/>
      <c r="V290" s="207"/>
      <c r="W290" s="207"/>
      <c r="X290" s="207"/>
      <c r="Y290" s="207"/>
      <c r="Z290" s="207"/>
      <c r="AA290" s="207"/>
      <c r="AB290" s="207"/>
      <c r="AC290" s="207"/>
      <c r="AD290" s="207"/>
    </row>
    <row r="291" spans="1:30" ht="15.75" customHeight="1">
      <c r="A291" s="207"/>
      <c r="B291" s="207"/>
      <c r="C291" s="207"/>
      <c r="D291" s="207"/>
      <c r="E291" s="207"/>
      <c r="F291" s="207"/>
      <c r="G291" s="207"/>
      <c r="H291" s="207"/>
      <c r="I291" s="207"/>
      <c r="J291" s="207"/>
      <c r="K291" s="207"/>
      <c r="L291" s="207"/>
      <c r="M291" s="207"/>
      <c r="N291" s="207"/>
      <c r="O291" s="207"/>
      <c r="P291" s="207"/>
      <c r="Q291" s="207"/>
      <c r="R291" s="207"/>
      <c r="S291" s="207"/>
      <c r="T291" s="207"/>
      <c r="U291" s="207"/>
      <c r="V291" s="207"/>
      <c r="W291" s="207"/>
      <c r="X291" s="207"/>
      <c r="Y291" s="207"/>
      <c r="Z291" s="207"/>
      <c r="AA291" s="207"/>
      <c r="AB291" s="207"/>
      <c r="AC291" s="207"/>
      <c r="AD291" s="207"/>
    </row>
    <row r="292" spans="1:30" ht="15.75" customHeight="1">
      <c r="A292" s="207"/>
      <c r="B292" s="207"/>
      <c r="C292" s="207"/>
      <c r="D292" s="207"/>
      <c r="E292" s="207"/>
      <c r="F292" s="207"/>
      <c r="G292" s="207"/>
      <c r="H292" s="207"/>
      <c r="I292" s="207"/>
      <c r="J292" s="207"/>
      <c r="K292" s="207"/>
      <c r="L292" s="207"/>
      <c r="M292" s="207"/>
      <c r="N292" s="207"/>
      <c r="O292" s="207"/>
      <c r="P292" s="207"/>
      <c r="Q292" s="207"/>
      <c r="R292" s="207"/>
      <c r="S292" s="207"/>
      <c r="T292" s="207"/>
      <c r="U292" s="207"/>
      <c r="V292" s="207"/>
      <c r="W292" s="207"/>
      <c r="X292" s="207"/>
      <c r="Y292" s="207"/>
      <c r="Z292" s="207"/>
      <c r="AA292" s="207"/>
      <c r="AB292" s="207"/>
      <c r="AC292" s="207"/>
      <c r="AD292" s="207"/>
    </row>
    <row r="293" spans="1:30" ht="15.75" customHeight="1">
      <c r="A293" s="207"/>
      <c r="B293" s="207"/>
      <c r="C293" s="207"/>
      <c r="D293" s="207"/>
      <c r="E293" s="207"/>
      <c r="F293" s="207"/>
      <c r="G293" s="207"/>
      <c r="H293" s="207"/>
      <c r="I293" s="207"/>
      <c r="J293" s="207"/>
      <c r="K293" s="207"/>
      <c r="L293" s="207"/>
      <c r="M293" s="207"/>
      <c r="N293" s="207"/>
      <c r="O293" s="207"/>
      <c r="P293" s="207"/>
      <c r="Q293" s="207"/>
      <c r="R293" s="207"/>
      <c r="S293" s="207"/>
      <c r="T293" s="207"/>
      <c r="U293" s="207"/>
      <c r="V293" s="207"/>
      <c r="W293" s="207"/>
      <c r="X293" s="207"/>
      <c r="Y293" s="207"/>
      <c r="Z293" s="207"/>
      <c r="AA293" s="207"/>
      <c r="AB293" s="207"/>
      <c r="AC293" s="207"/>
      <c r="AD293" s="207"/>
    </row>
    <row r="294" spans="1:30" ht="15.75" customHeight="1">
      <c r="A294" s="207"/>
      <c r="B294" s="207"/>
      <c r="C294" s="207"/>
      <c r="D294" s="207"/>
      <c r="E294" s="207"/>
      <c r="F294" s="207"/>
      <c r="G294" s="207"/>
      <c r="H294" s="207"/>
      <c r="I294" s="207"/>
      <c r="J294" s="207"/>
      <c r="K294" s="207"/>
      <c r="L294" s="207"/>
      <c r="M294" s="207"/>
      <c r="N294" s="207"/>
      <c r="O294" s="207"/>
      <c r="P294" s="207"/>
      <c r="Q294" s="207"/>
      <c r="R294" s="207"/>
      <c r="S294" s="207"/>
      <c r="T294" s="207"/>
      <c r="U294" s="207"/>
      <c r="V294" s="207"/>
      <c r="W294" s="207"/>
      <c r="X294" s="207"/>
      <c r="Y294" s="207"/>
      <c r="Z294" s="207"/>
      <c r="AA294" s="207"/>
      <c r="AB294" s="207"/>
      <c r="AC294" s="207"/>
      <c r="AD294" s="207"/>
    </row>
    <row r="295" spans="1:30" ht="15.75" customHeight="1">
      <c r="A295" s="207"/>
      <c r="B295" s="207"/>
      <c r="C295" s="207"/>
      <c r="D295" s="207"/>
      <c r="E295" s="207"/>
      <c r="F295" s="207"/>
      <c r="G295" s="207"/>
      <c r="H295" s="207"/>
      <c r="I295" s="207"/>
      <c r="J295" s="207"/>
      <c r="K295" s="207"/>
      <c r="L295" s="207"/>
      <c r="M295" s="207"/>
      <c r="N295" s="207"/>
      <c r="O295" s="207"/>
      <c r="P295" s="207"/>
      <c r="Q295" s="207"/>
      <c r="R295" s="207"/>
      <c r="S295" s="207"/>
      <c r="T295" s="207"/>
      <c r="U295" s="207"/>
      <c r="V295" s="207"/>
      <c r="W295" s="207"/>
      <c r="X295" s="207"/>
      <c r="Y295" s="207"/>
      <c r="Z295" s="207"/>
      <c r="AA295" s="207"/>
      <c r="AB295" s="207"/>
      <c r="AC295" s="207"/>
      <c r="AD295" s="207"/>
    </row>
    <row r="296" spans="1:30" ht="15.75" customHeight="1">
      <c r="A296" s="207"/>
      <c r="B296" s="207"/>
      <c r="C296" s="207"/>
      <c r="D296" s="207"/>
      <c r="E296" s="207"/>
      <c r="F296" s="207"/>
      <c r="G296" s="207"/>
      <c r="H296" s="207"/>
      <c r="I296" s="207"/>
      <c r="J296" s="207"/>
      <c r="K296" s="207"/>
      <c r="L296" s="207"/>
      <c r="M296" s="207"/>
      <c r="N296" s="207"/>
      <c r="O296" s="207"/>
      <c r="P296" s="207"/>
      <c r="Q296" s="207"/>
      <c r="R296" s="207"/>
      <c r="S296" s="207"/>
      <c r="T296" s="207"/>
      <c r="U296" s="207"/>
      <c r="V296" s="207"/>
      <c r="W296" s="207"/>
      <c r="X296" s="207"/>
      <c r="Y296" s="207"/>
      <c r="Z296" s="207"/>
      <c r="AA296" s="207"/>
      <c r="AB296" s="207"/>
      <c r="AC296" s="207"/>
      <c r="AD296" s="207"/>
    </row>
    <row r="297" spans="1:30" ht="15.75" customHeight="1">
      <c r="A297" s="207"/>
      <c r="B297" s="207"/>
      <c r="C297" s="207"/>
      <c r="D297" s="207"/>
      <c r="E297" s="207"/>
      <c r="F297" s="207"/>
      <c r="G297" s="207"/>
      <c r="H297" s="207"/>
      <c r="I297" s="207"/>
      <c r="J297" s="207"/>
      <c r="K297" s="207"/>
      <c r="L297" s="207"/>
      <c r="M297" s="207"/>
      <c r="N297" s="207"/>
      <c r="O297" s="207"/>
      <c r="P297" s="207"/>
      <c r="Q297" s="207"/>
      <c r="R297" s="207"/>
      <c r="S297" s="207"/>
      <c r="T297" s="207"/>
      <c r="U297" s="207"/>
      <c r="V297" s="207"/>
      <c r="W297" s="207"/>
      <c r="X297" s="207"/>
      <c r="Y297" s="207"/>
      <c r="Z297" s="207"/>
      <c r="AA297" s="207"/>
      <c r="AB297" s="207"/>
      <c r="AC297" s="207"/>
      <c r="AD297" s="207"/>
    </row>
    <row r="298" spans="1:30" ht="15.75" customHeight="1">
      <c r="A298" s="207"/>
      <c r="B298" s="207"/>
      <c r="C298" s="207"/>
      <c r="D298" s="207"/>
      <c r="E298" s="207"/>
      <c r="F298" s="207"/>
      <c r="G298" s="207"/>
      <c r="H298" s="207"/>
      <c r="I298" s="207"/>
      <c r="J298" s="207"/>
      <c r="K298" s="207"/>
      <c r="L298" s="207"/>
      <c r="M298" s="207"/>
      <c r="N298" s="207"/>
      <c r="O298" s="207"/>
      <c r="P298" s="207"/>
      <c r="Q298" s="207"/>
      <c r="R298" s="207"/>
      <c r="S298" s="207"/>
      <c r="T298" s="207"/>
      <c r="U298" s="207"/>
      <c r="V298" s="207"/>
      <c r="W298" s="207"/>
      <c r="X298" s="207"/>
      <c r="Y298" s="207"/>
      <c r="Z298" s="207"/>
      <c r="AA298" s="207"/>
      <c r="AB298" s="207"/>
      <c r="AC298" s="207"/>
      <c r="AD298" s="207"/>
    </row>
    <row r="299" spans="1:30" ht="15.75" customHeight="1">
      <c r="A299" s="207"/>
      <c r="B299" s="207"/>
      <c r="C299" s="207"/>
      <c r="D299" s="207"/>
      <c r="E299" s="207"/>
      <c r="F299" s="207"/>
      <c r="G299" s="207"/>
      <c r="H299" s="207"/>
      <c r="I299" s="207"/>
      <c r="J299" s="207"/>
      <c r="K299" s="207"/>
      <c r="L299" s="207"/>
      <c r="M299" s="207"/>
      <c r="N299" s="207"/>
      <c r="O299" s="207"/>
      <c r="P299" s="207"/>
      <c r="Q299" s="207"/>
      <c r="R299" s="207"/>
      <c r="S299" s="207"/>
      <c r="T299" s="207"/>
      <c r="U299" s="207"/>
      <c r="V299" s="207"/>
      <c r="W299" s="207"/>
      <c r="X299" s="207"/>
      <c r="Y299" s="207"/>
      <c r="Z299" s="207"/>
      <c r="AA299" s="207"/>
      <c r="AB299" s="207"/>
      <c r="AC299" s="207"/>
      <c r="AD299" s="207"/>
    </row>
    <row r="300" spans="1:30" ht="15.75" customHeight="1">
      <c r="A300" s="207"/>
      <c r="B300" s="207"/>
      <c r="C300" s="207"/>
      <c r="D300" s="207"/>
      <c r="E300" s="207"/>
      <c r="F300" s="207"/>
      <c r="G300" s="207"/>
      <c r="H300" s="207"/>
      <c r="I300" s="207"/>
      <c r="J300" s="207"/>
      <c r="K300" s="207"/>
      <c r="L300" s="207"/>
      <c r="M300" s="207"/>
      <c r="N300" s="207"/>
      <c r="O300" s="207"/>
      <c r="P300" s="207"/>
      <c r="Q300" s="207"/>
      <c r="R300" s="207"/>
      <c r="S300" s="207"/>
      <c r="T300" s="207"/>
      <c r="U300" s="207"/>
      <c r="V300" s="207"/>
      <c r="W300" s="207"/>
      <c r="X300" s="207"/>
      <c r="Y300" s="207"/>
      <c r="Z300" s="207"/>
      <c r="AA300" s="207"/>
      <c r="AB300" s="207"/>
      <c r="AC300" s="207"/>
      <c r="AD300" s="207"/>
    </row>
    <row r="301" spans="1:30" ht="15.75" customHeight="1">
      <c r="A301" s="207"/>
      <c r="B301" s="207"/>
      <c r="C301" s="207"/>
      <c r="D301" s="207"/>
      <c r="E301" s="207"/>
      <c r="F301" s="207"/>
      <c r="G301" s="207"/>
      <c r="H301" s="207"/>
      <c r="I301" s="207"/>
      <c r="J301" s="207"/>
      <c r="K301" s="207"/>
      <c r="L301" s="207"/>
      <c r="M301" s="207"/>
      <c r="N301" s="207"/>
      <c r="O301" s="207"/>
      <c r="P301" s="207"/>
      <c r="Q301" s="207"/>
      <c r="R301" s="207"/>
      <c r="S301" s="207"/>
      <c r="T301" s="207"/>
      <c r="U301" s="207"/>
      <c r="V301" s="207"/>
      <c r="W301" s="207"/>
      <c r="X301" s="207"/>
      <c r="Y301" s="207"/>
      <c r="Z301" s="207"/>
      <c r="AA301" s="207"/>
      <c r="AB301" s="207"/>
      <c r="AC301" s="207"/>
      <c r="AD301" s="207"/>
    </row>
    <row r="302" spans="1:30" ht="15.75" customHeight="1">
      <c r="A302" s="207"/>
      <c r="B302" s="207"/>
      <c r="C302" s="207"/>
      <c r="D302" s="207"/>
      <c r="E302" s="207"/>
      <c r="F302" s="207"/>
      <c r="G302" s="207"/>
      <c r="H302" s="207"/>
      <c r="I302" s="207"/>
      <c r="J302" s="207"/>
      <c r="K302" s="207"/>
      <c r="L302" s="207"/>
      <c r="M302" s="207"/>
      <c r="N302" s="207"/>
      <c r="O302" s="207"/>
      <c r="P302" s="207"/>
      <c r="Q302" s="207"/>
      <c r="R302" s="207"/>
      <c r="S302" s="207"/>
      <c r="T302" s="207"/>
      <c r="U302" s="207"/>
      <c r="V302" s="207"/>
      <c r="W302" s="207"/>
      <c r="X302" s="207"/>
      <c r="Y302" s="207"/>
      <c r="Z302" s="207"/>
      <c r="AA302" s="207"/>
      <c r="AB302" s="207"/>
      <c r="AC302" s="207"/>
      <c r="AD302" s="207"/>
    </row>
    <row r="303" spans="1:30" ht="15.75" customHeight="1">
      <c r="A303" s="207"/>
      <c r="B303" s="207"/>
      <c r="C303" s="207"/>
      <c r="D303" s="207"/>
      <c r="E303" s="207"/>
      <c r="F303" s="207"/>
      <c r="G303" s="207"/>
      <c r="H303" s="207"/>
      <c r="I303" s="207"/>
      <c r="J303" s="207"/>
      <c r="K303" s="207"/>
      <c r="L303" s="207"/>
      <c r="M303" s="207"/>
      <c r="N303" s="207"/>
      <c r="O303" s="207"/>
      <c r="P303" s="207"/>
      <c r="Q303" s="207"/>
      <c r="R303" s="207"/>
      <c r="S303" s="207"/>
      <c r="T303" s="207"/>
      <c r="U303" s="207"/>
      <c r="V303" s="207"/>
      <c r="W303" s="207"/>
      <c r="X303" s="207"/>
      <c r="Y303" s="207"/>
      <c r="Z303" s="207"/>
      <c r="AA303" s="207"/>
      <c r="AB303" s="207"/>
      <c r="AC303" s="207"/>
      <c r="AD303" s="207"/>
    </row>
    <row r="304" spans="1:30" ht="15.75" customHeight="1">
      <c r="A304" s="207"/>
      <c r="B304" s="207"/>
      <c r="C304" s="207"/>
      <c r="D304" s="207"/>
      <c r="E304" s="207"/>
      <c r="F304" s="207"/>
      <c r="G304" s="207"/>
      <c r="H304" s="207"/>
      <c r="I304" s="207"/>
      <c r="J304" s="207"/>
      <c r="K304" s="207"/>
      <c r="L304" s="207"/>
      <c r="M304" s="207"/>
      <c r="N304" s="207"/>
      <c r="O304" s="207"/>
      <c r="P304" s="207"/>
      <c r="Q304" s="207"/>
      <c r="R304" s="207"/>
      <c r="S304" s="207"/>
      <c r="T304" s="207"/>
      <c r="U304" s="207"/>
      <c r="V304" s="207"/>
      <c r="W304" s="207"/>
      <c r="X304" s="207"/>
      <c r="Y304" s="207"/>
      <c r="Z304" s="207"/>
      <c r="AA304" s="207"/>
      <c r="AB304" s="207"/>
      <c r="AC304" s="207"/>
      <c r="AD304" s="207"/>
    </row>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pageSetup orientation="landscape"/>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C1000"/>
  <sheetViews>
    <sheetView workbookViewId="0"/>
  </sheetViews>
  <sheetFormatPr defaultColWidth="12.6640625" defaultRowHeight="15" customHeight="1"/>
  <cols>
    <col min="1" max="1" width="23.6640625" customWidth="1"/>
    <col min="2" max="2" width="20.109375" customWidth="1"/>
    <col min="3" max="6" width="12.6640625" customWidth="1"/>
  </cols>
  <sheetData>
    <row r="1" spans="1:3" ht="15.75" customHeight="1">
      <c r="A1" s="18"/>
      <c r="B1" s="18" t="s">
        <v>3466</v>
      </c>
      <c r="C1" s="18" t="s">
        <v>3241</v>
      </c>
    </row>
    <row r="2" spans="1:3" ht="15.75" customHeight="1">
      <c r="A2" s="211" t="s">
        <v>3410</v>
      </c>
      <c r="B2" s="212" t="s">
        <v>3467</v>
      </c>
      <c r="C2" s="24" t="s">
        <v>9</v>
      </c>
    </row>
    <row r="3" spans="1:3" ht="15.75" customHeight="1">
      <c r="B3" s="212" t="s">
        <v>3468</v>
      </c>
      <c r="C3" s="24" t="s">
        <v>133</v>
      </c>
    </row>
    <row r="4" spans="1:3" ht="15.75" customHeight="1">
      <c r="B4" s="212" t="s">
        <v>3469</v>
      </c>
      <c r="C4" s="24" t="s">
        <v>9</v>
      </c>
    </row>
    <row r="5" spans="1:3" ht="15.75" customHeight="1">
      <c r="B5" s="212" t="s">
        <v>3470</v>
      </c>
      <c r="C5" s="24" t="s">
        <v>9</v>
      </c>
    </row>
    <row r="6" spans="1:3" ht="15.75" customHeight="1">
      <c r="B6" s="212" t="s">
        <v>3471</v>
      </c>
      <c r="C6" s="24" t="s">
        <v>9</v>
      </c>
    </row>
    <row r="7" spans="1:3" ht="15.75" customHeight="1">
      <c r="A7" s="5"/>
    </row>
    <row r="8" spans="1:3" ht="15.75" customHeight="1">
      <c r="A8" s="213" t="s">
        <v>3427</v>
      </c>
      <c r="B8" s="212" t="s">
        <v>3467</v>
      </c>
      <c r="C8" s="214" t="s">
        <v>9</v>
      </c>
    </row>
    <row r="9" spans="1:3" ht="15.75" customHeight="1">
      <c r="B9" s="212" t="s">
        <v>3468</v>
      </c>
      <c r="C9" s="215" t="s">
        <v>3412</v>
      </c>
    </row>
    <row r="10" spans="1:3" ht="15.75" customHeight="1">
      <c r="B10" s="212" t="s">
        <v>3469</v>
      </c>
      <c r="C10" s="215" t="s">
        <v>3412</v>
      </c>
    </row>
    <row r="11" spans="1:3" ht="15.75" customHeight="1">
      <c r="B11" s="212" t="s">
        <v>3470</v>
      </c>
      <c r="C11" s="215" t="s">
        <v>9</v>
      </c>
    </row>
    <row r="12" spans="1:3" ht="15.75" customHeight="1">
      <c r="B12" s="212" t="s">
        <v>3471</v>
      </c>
      <c r="C12" s="215" t="s">
        <v>9</v>
      </c>
    </row>
    <row r="13" spans="1:3" ht="15.75" customHeight="1"/>
    <row r="14" spans="1:3" ht="15.75" customHeight="1">
      <c r="A14" s="211" t="s">
        <v>3409</v>
      </c>
      <c r="B14" s="212" t="s">
        <v>3467</v>
      </c>
    </row>
    <row r="15" spans="1:3" ht="15.75" customHeight="1">
      <c r="B15" s="212" t="s">
        <v>3468</v>
      </c>
    </row>
    <row r="16" spans="1:3" ht="15.75" customHeight="1">
      <c r="B16" s="212" t="s">
        <v>3469</v>
      </c>
    </row>
    <row r="17" spans="1:3" ht="15.75" customHeight="1">
      <c r="B17" s="212" t="s">
        <v>3470</v>
      </c>
    </row>
    <row r="18" spans="1:3" ht="15.75" customHeight="1">
      <c r="B18" s="212" t="s">
        <v>3471</v>
      </c>
    </row>
    <row r="19" spans="1:3" ht="15.75" customHeight="1"/>
    <row r="20" spans="1:3" ht="15.75" customHeight="1">
      <c r="A20" s="213" t="s">
        <v>3420</v>
      </c>
      <c r="B20" s="212" t="s">
        <v>3467</v>
      </c>
      <c r="C20" s="214" t="s">
        <v>3412</v>
      </c>
    </row>
    <row r="21" spans="1:3" ht="15.75" customHeight="1">
      <c r="B21" s="212" t="s">
        <v>3468</v>
      </c>
      <c r="C21" s="215" t="s">
        <v>3412</v>
      </c>
    </row>
    <row r="22" spans="1:3" ht="15.75" customHeight="1">
      <c r="B22" s="212" t="s">
        <v>3469</v>
      </c>
      <c r="C22" s="215" t="s">
        <v>3412</v>
      </c>
    </row>
    <row r="23" spans="1:3" ht="15.75" customHeight="1">
      <c r="B23" s="212" t="s">
        <v>3470</v>
      </c>
      <c r="C23" s="215" t="s">
        <v>3421</v>
      </c>
    </row>
    <row r="24" spans="1:3" ht="15.75" customHeight="1">
      <c r="B24" s="212" t="s">
        <v>3471</v>
      </c>
      <c r="C24" s="215" t="s">
        <v>3412</v>
      </c>
    </row>
    <row r="25" spans="1:3" ht="15.75" customHeight="1"/>
    <row r="26" spans="1:3" ht="15.75" customHeight="1">
      <c r="A26" s="216" t="s">
        <v>3434</v>
      </c>
      <c r="B26" s="212" t="s">
        <v>3467</v>
      </c>
      <c r="C26" s="214" t="s">
        <v>3412</v>
      </c>
    </row>
    <row r="27" spans="1:3" ht="15.75" customHeight="1">
      <c r="B27" s="212" t="s">
        <v>3468</v>
      </c>
      <c r="C27" s="215" t="s">
        <v>3412</v>
      </c>
    </row>
    <row r="28" spans="1:3" ht="15.75" customHeight="1">
      <c r="B28" s="212" t="s">
        <v>3469</v>
      </c>
      <c r="C28" s="215" t="s">
        <v>3412</v>
      </c>
    </row>
    <row r="29" spans="1:3" ht="15.75" customHeight="1">
      <c r="B29" s="212" t="s">
        <v>3470</v>
      </c>
      <c r="C29" s="215" t="s">
        <v>3412</v>
      </c>
    </row>
    <row r="30" spans="1:3" ht="15.75" customHeight="1">
      <c r="B30" s="212" t="s">
        <v>3471</v>
      </c>
      <c r="C30" s="215" t="s">
        <v>3421</v>
      </c>
    </row>
    <row r="31" spans="1:3" ht="15.75" customHeight="1"/>
    <row r="32" spans="1:3" ht="15.75" customHeight="1">
      <c r="A32" s="216" t="s">
        <v>3431</v>
      </c>
      <c r="B32" s="212" t="s">
        <v>3467</v>
      </c>
      <c r="C32" s="24" t="s">
        <v>3412</v>
      </c>
    </row>
    <row r="33" spans="2:3" ht="15.75" customHeight="1">
      <c r="B33" s="212" t="s">
        <v>3468</v>
      </c>
      <c r="C33" s="24" t="s">
        <v>3421</v>
      </c>
    </row>
    <row r="34" spans="2:3" ht="15.75" customHeight="1">
      <c r="B34" s="212" t="s">
        <v>3469</v>
      </c>
    </row>
    <row r="35" spans="2:3" ht="15.75" customHeight="1">
      <c r="B35" s="212" t="s">
        <v>3470</v>
      </c>
    </row>
    <row r="36" spans="2:3" ht="15.75" customHeight="1">
      <c r="B36" s="212" t="s">
        <v>3471</v>
      </c>
    </row>
    <row r="37" spans="2:3" ht="15.75" customHeight="1"/>
    <row r="38" spans="2:3" ht="15.75" customHeight="1"/>
    <row r="39" spans="2:3" ht="15.75" customHeight="1"/>
    <row r="40" spans="2:3" ht="15.75" customHeight="1"/>
    <row r="41" spans="2:3" ht="15.75" customHeight="1"/>
    <row r="42" spans="2:3" ht="15.75" customHeight="1"/>
    <row r="43" spans="2:3" ht="15.75" customHeight="1"/>
    <row r="44" spans="2:3" ht="15.75" customHeight="1"/>
    <row r="45" spans="2:3" ht="15.75" customHeight="1"/>
    <row r="46" spans="2:3" ht="15.75" customHeight="1"/>
    <row r="47" spans="2:3" ht="15.75" customHeight="1"/>
    <row r="48" spans="2: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pageSetup orientation="landscape"/>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G1000"/>
  <sheetViews>
    <sheetView workbookViewId="0"/>
  </sheetViews>
  <sheetFormatPr defaultColWidth="12.6640625" defaultRowHeight="15" customHeight="1"/>
  <cols>
    <col min="1" max="2" width="15" customWidth="1"/>
    <col min="3" max="5" width="12.6640625" customWidth="1"/>
    <col min="6" max="6" width="36.21875" customWidth="1"/>
    <col min="7" max="7" width="27.88671875" customWidth="1"/>
  </cols>
  <sheetData>
    <row r="1" spans="1:7" ht="15.75" customHeight="1"/>
    <row r="2" spans="1:7" ht="15.75" customHeight="1">
      <c r="A2" s="212" t="s">
        <v>3472</v>
      </c>
      <c r="B2" s="217" t="s">
        <v>3473</v>
      </c>
    </row>
    <row r="3" spans="1:7" ht="15.75" customHeight="1">
      <c r="A3" s="211" t="s">
        <v>3409</v>
      </c>
      <c r="B3" s="213" t="s">
        <v>3410</v>
      </c>
    </row>
    <row r="4" spans="1:7" ht="15.75" customHeight="1">
      <c r="A4" s="218" t="s">
        <v>3409</v>
      </c>
      <c r="B4" s="219" t="s">
        <v>3420</v>
      </c>
    </row>
    <row r="5" spans="1:7" ht="15.75" customHeight="1">
      <c r="A5" s="10" t="s">
        <v>3410</v>
      </c>
      <c r="B5" s="191" t="s">
        <v>3434</v>
      </c>
    </row>
    <row r="6" spans="1:7" ht="15.75" customHeight="1">
      <c r="A6" s="10" t="s">
        <v>3410</v>
      </c>
      <c r="B6" s="191" t="s">
        <v>3420</v>
      </c>
    </row>
    <row r="7" spans="1:7" ht="15.75" customHeight="1">
      <c r="A7" s="10" t="s">
        <v>3410</v>
      </c>
      <c r="B7" s="191" t="s">
        <v>3427</v>
      </c>
    </row>
    <row r="8" spans="1:7" ht="15.75" customHeight="1">
      <c r="A8" s="220" t="s">
        <v>3420</v>
      </c>
      <c r="B8" s="191" t="s">
        <v>3420</v>
      </c>
    </row>
    <row r="9" spans="1:7" ht="15.75" customHeight="1">
      <c r="A9" s="220" t="s">
        <v>3420</v>
      </c>
      <c r="B9" s="191" t="s">
        <v>3434</v>
      </c>
      <c r="F9" s="208" t="s">
        <v>3425</v>
      </c>
      <c r="G9" s="204"/>
    </row>
    <row r="10" spans="1:7" ht="15.75" customHeight="1">
      <c r="A10" s="221" t="s">
        <v>3420</v>
      </c>
      <c r="B10" s="219" t="s">
        <v>3427</v>
      </c>
      <c r="F10" s="206" t="s">
        <v>3474</v>
      </c>
      <c r="G10" s="206" t="s">
        <v>3409</v>
      </c>
    </row>
    <row r="11" spans="1:7" ht="15.75" customHeight="1">
      <c r="F11" s="206" t="s">
        <v>3475</v>
      </c>
      <c r="G11" s="206" t="s">
        <v>3410</v>
      </c>
    </row>
    <row r="12" spans="1:7" ht="15.75" customHeight="1">
      <c r="F12" s="206" t="s">
        <v>3476</v>
      </c>
      <c r="G12" s="206" t="s">
        <v>3420</v>
      </c>
    </row>
    <row r="13" spans="1:7" ht="15.75" customHeight="1">
      <c r="F13" s="206"/>
      <c r="G13" s="206"/>
    </row>
    <row r="14" spans="1:7" ht="15.75" customHeight="1">
      <c r="F14" s="206" t="s">
        <v>3430</v>
      </c>
      <c r="G14" s="206" t="s">
        <v>3420</v>
      </c>
    </row>
    <row r="15" spans="1:7" ht="15.75" customHeight="1">
      <c r="F15" s="206" t="s">
        <v>3432</v>
      </c>
      <c r="G15" s="206" t="s">
        <v>3431</v>
      </c>
    </row>
    <row r="16" spans="1:7" ht="15.75" customHeight="1">
      <c r="F16" s="206" t="s">
        <v>3433</v>
      </c>
      <c r="G16" s="206" t="s">
        <v>3420</v>
      </c>
    </row>
    <row r="17" spans="1:7" ht="15.75" customHeight="1">
      <c r="F17" s="206" t="s">
        <v>3435</v>
      </c>
      <c r="G17" s="206" t="s">
        <v>3434</v>
      </c>
    </row>
    <row r="18" spans="1:7" ht="15.75" customHeight="1">
      <c r="F18" s="206" t="s">
        <v>3436</v>
      </c>
      <c r="G18" s="206" t="s">
        <v>3420</v>
      </c>
    </row>
    <row r="19" spans="1:7" ht="15.75" customHeight="1">
      <c r="F19" s="206" t="s">
        <v>3437</v>
      </c>
      <c r="G19" s="206" t="s">
        <v>3410</v>
      </c>
    </row>
    <row r="20" spans="1:7" ht="15.75" customHeight="1">
      <c r="F20" s="206" t="s">
        <v>3438</v>
      </c>
      <c r="G20" s="206" t="s">
        <v>3410</v>
      </c>
    </row>
    <row r="21" spans="1:7" ht="15.75" customHeight="1">
      <c r="A21" s="24" t="s">
        <v>3427</v>
      </c>
      <c r="B21" s="24" t="s">
        <v>3477</v>
      </c>
      <c r="F21" s="209" t="s">
        <v>3439</v>
      </c>
      <c r="G21" s="206" t="s">
        <v>3420</v>
      </c>
    </row>
    <row r="22" spans="1:7" ht="15.75" customHeight="1">
      <c r="F22" s="206" t="s">
        <v>3440</v>
      </c>
      <c r="G22" s="206" t="s">
        <v>3434</v>
      </c>
    </row>
    <row r="23" spans="1:7" ht="15.75" customHeight="1">
      <c r="F23" s="206" t="s">
        <v>3441</v>
      </c>
      <c r="G23" s="206" t="s">
        <v>3427</v>
      </c>
    </row>
    <row r="24" spans="1:7" ht="15.75" customHeight="1">
      <c r="F24" s="206" t="s">
        <v>3442</v>
      </c>
      <c r="G24" s="206" t="s">
        <v>3427</v>
      </c>
    </row>
    <row r="25" spans="1:7" ht="15.75" customHeight="1">
      <c r="F25" s="206" t="s">
        <v>3443</v>
      </c>
      <c r="G25" s="206" t="s">
        <v>3434</v>
      </c>
    </row>
    <row r="26" spans="1:7" ht="15.75" customHeight="1">
      <c r="F26" s="206" t="s">
        <v>3444</v>
      </c>
      <c r="G26" s="206" t="s">
        <v>3420</v>
      </c>
    </row>
    <row r="27" spans="1:7" ht="15.75" customHeight="1"/>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ummaryRight="0"/>
  </sheetPr>
  <dimension ref="A1:AC840"/>
  <sheetViews>
    <sheetView topLeftCell="F1" workbookViewId="0">
      <pane ySplit="1" topLeftCell="A2" activePane="bottomLeft" state="frozen"/>
      <selection pane="bottomLeft" activeCell="J1" sqref="J1:J1048576"/>
    </sheetView>
  </sheetViews>
  <sheetFormatPr defaultColWidth="12.6640625" defaultRowHeight="13.2"/>
  <cols>
    <col min="1" max="3" width="19.33203125" style="225" customWidth="1"/>
    <col min="4" max="4" width="19.33203125" style="225" hidden="1" customWidth="1"/>
    <col min="5" max="5" width="19.33203125" style="225" customWidth="1"/>
    <col min="6" max="6" width="25.109375" style="225" customWidth="1"/>
    <col min="7" max="7" width="41.88671875" style="225" customWidth="1"/>
    <col min="8" max="8" width="27.21875" style="225" customWidth="1"/>
    <col min="9" max="9" width="19.33203125" style="238" customWidth="1"/>
    <col min="10" max="10" width="28.109375" style="225" customWidth="1"/>
    <col min="11" max="11" width="15.109375" style="225" customWidth="1"/>
    <col min="12" max="17" width="19.33203125" style="225" customWidth="1"/>
    <col min="18" max="29" width="12.6640625" style="225" customWidth="1"/>
    <col min="30" max="16384" width="12.6640625" style="225"/>
  </cols>
  <sheetData>
    <row r="1" spans="1:29" ht="14.4">
      <c r="A1" s="46" t="s">
        <v>115</v>
      </c>
      <c r="B1" s="46" t="s">
        <v>116</v>
      </c>
      <c r="C1" s="46" t="s">
        <v>117</v>
      </c>
      <c r="D1" s="46" t="s">
        <v>118</v>
      </c>
      <c r="E1" s="46" t="s">
        <v>119</v>
      </c>
      <c r="F1" s="46" t="s">
        <v>120</v>
      </c>
      <c r="G1" s="46" t="s">
        <v>121</v>
      </c>
      <c r="H1" s="46" t="s">
        <v>122</v>
      </c>
      <c r="I1" s="234" t="s">
        <v>123</v>
      </c>
      <c r="J1" s="46" t="s">
        <v>124</v>
      </c>
      <c r="K1" s="46" t="s">
        <v>125</v>
      </c>
      <c r="L1" s="222"/>
      <c r="M1" s="222"/>
      <c r="N1" s="222"/>
      <c r="O1" s="222"/>
      <c r="P1" s="222"/>
      <c r="Q1" s="222"/>
      <c r="R1" s="222"/>
      <c r="S1" s="222"/>
      <c r="T1" s="222"/>
      <c r="U1" s="222"/>
      <c r="V1" s="222"/>
      <c r="W1" s="222"/>
      <c r="X1" s="222"/>
      <c r="Y1" s="222"/>
      <c r="Z1" s="222"/>
      <c r="AA1" s="222"/>
      <c r="AB1" s="223"/>
      <c r="AC1" s="224"/>
    </row>
    <row r="2" spans="1:29" ht="57.6" hidden="1">
      <c r="A2" s="116" t="s">
        <v>126</v>
      </c>
      <c r="B2" s="276" t="s">
        <v>127</v>
      </c>
      <c r="C2" s="116" t="s">
        <v>128</v>
      </c>
      <c r="D2" s="100"/>
      <c r="E2" s="100" t="s">
        <v>129</v>
      </c>
      <c r="F2" s="116" t="s">
        <v>130</v>
      </c>
      <c r="G2" s="86" t="s">
        <v>131</v>
      </c>
      <c r="H2" s="47" t="s">
        <v>132</v>
      </c>
      <c r="I2" s="233" t="s">
        <v>9</v>
      </c>
      <c r="J2" s="48"/>
      <c r="K2" s="100"/>
      <c r="L2" s="108"/>
      <c r="M2" s="108"/>
      <c r="N2" s="108"/>
      <c r="O2" s="108"/>
      <c r="P2" s="108"/>
      <c r="Q2" s="108"/>
      <c r="R2" s="118"/>
      <c r="S2" s="118"/>
      <c r="T2" s="118"/>
      <c r="U2" s="118"/>
      <c r="V2" s="118"/>
      <c r="W2" s="118"/>
      <c r="X2" s="105"/>
      <c r="Y2" s="106"/>
      <c r="Z2" s="106"/>
      <c r="AA2" s="106"/>
      <c r="AB2" s="106"/>
      <c r="AC2" s="106"/>
    </row>
    <row r="3" spans="1:29" ht="43.2" hidden="1">
      <c r="A3" s="116" t="s">
        <v>126</v>
      </c>
      <c r="B3" s="266"/>
      <c r="C3" s="116" t="s">
        <v>134</v>
      </c>
      <c r="D3" s="100"/>
      <c r="E3" s="116" t="s">
        <v>129</v>
      </c>
      <c r="F3" s="116" t="s">
        <v>135</v>
      </c>
      <c r="G3" s="86" t="s">
        <v>131</v>
      </c>
      <c r="H3" s="47" t="s">
        <v>136</v>
      </c>
      <c r="I3" s="233" t="s">
        <v>9</v>
      </c>
      <c r="J3" s="100"/>
      <c r="K3" s="100"/>
      <c r="L3" s="108"/>
      <c r="M3" s="108"/>
      <c r="N3" s="108"/>
      <c r="O3" s="108"/>
      <c r="P3" s="108"/>
      <c r="Q3" s="108"/>
      <c r="R3" s="118"/>
      <c r="S3" s="118"/>
      <c r="T3" s="118"/>
      <c r="U3" s="118"/>
      <c r="V3" s="118"/>
      <c r="W3" s="118"/>
      <c r="X3" s="105"/>
      <c r="Y3" s="106"/>
      <c r="Z3" s="106"/>
      <c r="AA3" s="106"/>
      <c r="AB3" s="106"/>
      <c r="AC3" s="106"/>
    </row>
    <row r="4" spans="1:29" ht="86.4" hidden="1">
      <c r="A4" s="116" t="s">
        <v>126</v>
      </c>
      <c r="B4" s="266"/>
      <c r="C4" s="116" t="s">
        <v>137</v>
      </c>
      <c r="D4" s="100"/>
      <c r="E4" s="116" t="s">
        <v>129</v>
      </c>
      <c r="F4" s="116" t="s">
        <v>138</v>
      </c>
      <c r="G4" s="86" t="s">
        <v>139</v>
      </c>
      <c r="H4" s="47" t="s">
        <v>140</v>
      </c>
      <c r="I4" s="233" t="s">
        <v>9</v>
      </c>
      <c r="J4" s="100"/>
      <c r="K4" s="100"/>
      <c r="L4" s="108"/>
      <c r="M4" s="108"/>
      <c r="N4" s="108"/>
      <c r="O4" s="108"/>
      <c r="P4" s="108"/>
      <c r="Q4" s="108"/>
      <c r="R4" s="118"/>
      <c r="S4" s="118"/>
      <c r="T4" s="118"/>
      <c r="U4" s="118"/>
      <c r="V4" s="118"/>
      <c r="W4" s="118"/>
      <c r="X4" s="105"/>
      <c r="Y4" s="106"/>
      <c r="Z4" s="106"/>
      <c r="AA4" s="106"/>
      <c r="AB4" s="106"/>
      <c r="AC4" s="106"/>
    </row>
    <row r="5" spans="1:29" ht="57.6" hidden="1">
      <c r="A5" s="116" t="s">
        <v>126</v>
      </c>
      <c r="B5" s="266"/>
      <c r="C5" s="116" t="s">
        <v>141</v>
      </c>
      <c r="D5" s="100"/>
      <c r="E5" s="116" t="s">
        <v>129</v>
      </c>
      <c r="F5" s="116" t="s">
        <v>142</v>
      </c>
      <c r="G5" s="86" t="s">
        <v>143</v>
      </c>
      <c r="H5" s="47" t="s">
        <v>144</v>
      </c>
      <c r="I5" s="233" t="s">
        <v>9</v>
      </c>
      <c r="J5" s="100"/>
      <c r="K5" s="100"/>
      <c r="L5" s="108"/>
      <c r="M5" s="108"/>
      <c r="N5" s="108"/>
      <c r="O5" s="108"/>
      <c r="P5" s="108"/>
      <c r="Q5" s="108"/>
      <c r="R5" s="118"/>
      <c r="S5" s="118"/>
      <c r="T5" s="118"/>
      <c r="U5" s="118"/>
      <c r="V5" s="118"/>
      <c r="W5" s="118"/>
      <c r="X5" s="105"/>
      <c r="Y5" s="106"/>
      <c r="Z5" s="106"/>
      <c r="AA5" s="106"/>
      <c r="AB5" s="106"/>
      <c r="AC5" s="106"/>
    </row>
    <row r="6" spans="1:29" ht="43.2" hidden="1">
      <c r="A6" s="116" t="s">
        <v>126</v>
      </c>
      <c r="B6" s="266"/>
      <c r="C6" s="116" t="s">
        <v>145</v>
      </c>
      <c r="D6" s="100"/>
      <c r="E6" s="116" t="s">
        <v>129</v>
      </c>
      <c r="F6" s="116" t="s">
        <v>146</v>
      </c>
      <c r="G6" s="86" t="s">
        <v>147</v>
      </c>
      <c r="H6" s="47" t="s">
        <v>148</v>
      </c>
      <c r="I6" s="233" t="s">
        <v>9</v>
      </c>
      <c r="J6" s="48"/>
      <c r="K6" s="100"/>
      <c r="L6" s="108"/>
      <c r="M6" s="108"/>
      <c r="N6" s="108"/>
      <c r="O6" s="108"/>
      <c r="P6" s="108"/>
      <c r="Q6" s="108"/>
      <c r="R6" s="118"/>
      <c r="S6" s="118"/>
      <c r="T6" s="118"/>
      <c r="U6" s="118"/>
      <c r="V6" s="118"/>
      <c r="W6" s="118"/>
      <c r="X6" s="105"/>
      <c r="Y6" s="106"/>
      <c r="Z6" s="106"/>
      <c r="AA6" s="106"/>
      <c r="AB6" s="106"/>
      <c r="AC6" s="106"/>
    </row>
    <row r="7" spans="1:29" ht="57.6">
      <c r="A7" s="116" t="s">
        <v>126</v>
      </c>
      <c r="B7" s="267"/>
      <c r="C7" s="116" t="s">
        <v>149</v>
      </c>
      <c r="D7" s="52"/>
      <c r="E7" s="63" t="s">
        <v>129</v>
      </c>
      <c r="F7" s="86" t="s">
        <v>150</v>
      </c>
      <c r="G7" s="86" t="s">
        <v>143</v>
      </c>
      <c r="H7" s="50" t="s">
        <v>151</v>
      </c>
      <c r="I7" s="235" t="s">
        <v>10</v>
      </c>
      <c r="J7" s="51" t="s">
        <v>152</v>
      </c>
      <c r="K7" s="52"/>
      <c r="L7" s="64"/>
      <c r="M7" s="64"/>
      <c r="N7" s="64"/>
      <c r="O7" s="64"/>
      <c r="P7" s="64"/>
      <c r="Q7" s="64"/>
      <c r="R7" s="53"/>
      <c r="S7" s="53"/>
      <c r="T7" s="53"/>
      <c r="U7" s="53"/>
      <c r="V7" s="53"/>
      <c r="W7" s="53"/>
      <c r="X7" s="54"/>
      <c r="Y7" s="55"/>
      <c r="Z7" s="55"/>
      <c r="AA7" s="55"/>
      <c r="AB7" s="55"/>
      <c r="AC7" s="55"/>
    </row>
    <row r="8" spans="1:29" ht="43.2" hidden="1">
      <c r="A8" s="116" t="s">
        <v>153</v>
      </c>
      <c r="B8" s="276" t="s">
        <v>154</v>
      </c>
      <c r="C8" s="116" t="s">
        <v>155</v>
      </c>
      <c r="D8" s="100"/>
      <c r="E8" s="116" t="s">
        <v>129</v>
      </c>
      <c r="F8" s="116" t="s">
        <v>156</v>
      </c>
      <c r="G8" s="86" t="s">
        <v>157</v>
      </c>
      <c r="H8" s="47" t="s">
        <v>158</v>
      </c>
      <c r="I8" s="233" t="s">
        <v>9</v>
      </c>
      <c r="J8" s="100"/>
      <c r="K8" s="100"/>
      <c r="L8" s="108"/>
      <c r="M8" s="108"/>
      <c r="N8" s="108"/>
      <c r="O8" s="108"/>
      <c r="P8" s="108"/>
      <c r="Q8" s="108"/>
      <c r="R8" s="118"/>
      <c r="S8" s="118"/>
      <c r="T8" s="118"/>
      <c r="U8" s="118"/>
      <c r="V8" s="118"/>
      <c r="W8" s="118"/>
      <c r="X8" s="105"/>
      <c r="Y8" s="106"/>
      <c r="Z8" s="106"/>
      <c r="AA8" s="106"/>
      <c r="AB8" s="106"/>
      <c r="AC8" s="106"/>
    </row>
    <row r="9" spans="1:29" ht="43.2" hidden="1">
      <c r="A9" s="116" t="s">
        <v>153</v>
      </c>
      <c r="B9" s="266"/>
      <c r="C9" s="116" t="s">
        <v>159</v>
      </c>
      <c r="D9" s="100"/>
      <c r="E9" s="116" t="s">
        <v>129</v>
      </c>
      <c r="F9" s="116" t="s">
        <v>160</v>
      </c>
      <c r="G9" s="86" t="s">
        <v>161</v>
      </c>
      <c r="H9" s="47" t="s">
        <v>162</v>
      </c>
      <c r="I9" s="233" t="s">
        <v>9</v>
      </c>
      <c r="J9" s="100"/>
      <c r="K9" s="100"/>
      <c r="L9" s="108"/>
      <c r="M9" s="108"/>
      <c r="N9" s="108"/>
      <c r="O9" s="108"/>
      <c r="P9" s="108"/>
      <c r="Q9" s="108"/>
      <c r="R9" s="118"/>
      <c r="S9" s="118"/>
      <c r="T9" s="118"/>
      <c r="U9" s="118"/>
      <c r="V9" s="118"/>
      <c r="W9" s="118"/>
      <c r="X9" s="105"/>
      <c r="Y9" s="106"/>
      <c r="Z9" s="106"/>
      <c r="AA9" s="106"/>
      <c r="AB9" s="106"/>
      <c r="AC9" s="106"/>
    </row>
    <row r="10" spans="1:29" ht="57.6" hidden="1">
      <c r="A10" s="116" t="s">
        <v>153</v>
      </c>
      <c r="B10" s="266"/>
      <c r="C10" s="116" t="s">
        <v>163</v>
      </c>
      <c r="D10" s="100"/>
      <c r="E10" s="116" t="s">
        <v>129</v>
      </c>
      <c r="F10" s="116" t="s">
        <v>164</v>
      </c>
      <c r="G10" s="86" t="s">
        <v>157</v>
      </c>
      <c r="H10" s="47" t="s">
        <v>165</v>
      </c>
      <c r="I10" s="233" t="s">
        <v>9</v>
      </c>
      <c r="J10" s="48"/>
      <c r="K10" s="100"/>
      <c r="L10" s="108"/>
      <c r="M10" s="108"/>
      <c r="N10" s="108"/>
      <c r="O10" s="108"/>
      <c r="P10" s="108"/>
      <c r="Q10" s="108"/>
      <c r="R10" s="118"/>
      <c r="S10" s="118"/>
      <c r="T10" s="118"/>
      <c r="U10" s="118"/>
      <c r="V10" s="118"/>
      <c r="W10" s="118"/>
      <c r="X10" s="105"/>
      <c r="Y10" s="106"/>
      <c r="Z10" s="106"/>
      <c r="AA10" s="106"/>
      <c r="AB10" s="106"/>
      <c r="AC10" s="106"/>
    </row>
    <row r="11" spans="1:29" ht="72" hidden="1">
      <c r="A11" s="116" t="s">
        <v>153</v>
      </c>
      <c r="B11" s="266"/>
      <c r="C11" s="116" t="s">
        <v>166</v>
      </c>
      <c r="D11" s="100"/>
      <c r="E11" s="116" t="s">
        <v>129</v>
      </c>
      <c r="F11" s="116" t="s">
        <v>167</v>
      </c>
      <c r="G11" s="86" t="s">
        <v>168</v>
      </c>
      <c r="H11" s="47" t="s">
        <v>169</v>
      </c>
      <c r="I11" s="233" t="s">
        <v>9</v>
      </c>
      <c r="J11" s="48"/>
      <c r="K11" s="100"/>
      <c r="L11" s="108"/>
      <c r="M11" s="108"/>
      <c r="N11" s="108"/>
      <c r="O11" s="108"/>
      <c r="P11" s="108"/>
      <c r="Q11" s="108"/>
      <c r="R11" s="118"/>
      <c r="S11" s="118"/>
      <c r="T11" s="118"/>
      <c r="U11" s="118"/>
      <c r="V11" s="118"/>
      <c r="W11" s="118"/>
      <c r="X11" s="105"/>
      <c r="Y11" s="106"/>
      <c r="Z11" s="106"/>
      <c r="AA11" s="106"/>
      <c r="AB11" s="106"/>
      <c r="AC11" s="106"/>
    </row>
    <row r="12" spans="1:29" ht="43.2">
      <c r="A12" s="116" t="s">
        <v>153</v>
      </c>
      <c r="B12" s="266"/>
      <c r="C12" s="116" t="s">
        <v>170</v>
      </c>
      <c r="D12" s="52"/>
      <c r="E12" s="63" t="s">
        <v>129</v>
      </c>
      <c r="F12" s="86" t="s">
        <v>171</v>
      </c>
      <c r="G12" s="86" t="s">
        <v>157</v>
      </c>
      <c r="H12" s="50" t="s">
        <v>172</v>
      </c>
      <c r="I12" s="235" t="s">
        <v>10</v>
      </c>
      <c r="J12" s="51" t="s">
        <v>173</v>
      </c>
      <c r="K12" s="52"/>
      <c r="L12" s="64"/>
      <c r="M12" s="64"/>
      <c r="N12" s="64"/>
      <c r="O12" s="64"/>
      <c r="P12" s="64"/>
      <c r="Q12" s="64"/>
      <c r="R12" s="53"/>
      <c r="S12" s="53"/>
      <c r="T12" s="53"/>
      <c r="U12" s="53"/>
      <c r="V12" s="53"/>
      <c r="W12" s="53"/>
      <c r="X12" s="54"/>
      <c r="Y12" s="55"/>
      <c r="Z12" s="55"/>
      <c r="AA12" s="55"/>
      <c r="AB12" s="55"/>
      <c r="AC12" s="55"/>
    </row>
    <row r="13" spans="1:29" ht="43.2" hidden="1">
      <c r="A13" s="116" t="s">
        <v>153</v>
      </c>
      <c r="B13" s="266"/>
      <c r="C13" s="116" t="s">
        <v>174</v>
      </c>
      <c r="D13" s="100"/>
      <c r="E13" s="116" t="s">
        <v>129</v>
      </c>
      <c r="F13" s="116" t="s">
        <v>175</v>
      </c>
      <c r="G13" s="86" t="s">
        <v>176</v>
      </c>
      <c r="H13" s="47" t="s">
        <v>177</v>
      </c>
      <c r="I13" s="233" t="s">
        <v>9</v>
      </c>
      <c r="J13" s="48"/>
      <c r="K13" s="100"/>
      <c r="L13" s="108"/>
      <c r="M13" s="108"/>
      <c r="N13" s="108"/>
      <c r="O13" s="108"/>
      <c r="P13" s="108"/>
      <c r="Q13" s="108"/>
      <c r="R13" s="118"/>
      <c r="S13" s="118"/>
      <c r="T13" s="118"/>
      <c r="U13" s="118"/>
      <c r="V13" s="118"/>
      <c r="W13" s="118"/>
      <c r="X13" s="105"/>
      <c r="Y13" s="106"/>
      <c r="Z13" s="106"/>
      <c r="AA13" s="106"/>
      <c r="AB13" s="106"/>
      <c r="AC13" s="106"/>
    </row>
    <row r="14" spans="1:29" ht="43.2" hidden="1">
      <c r="A14" s="116" t="s">
        <v>153</v>
      </c>
      <c r="B14" s="266"/>
      <c r="C14" s="116" t="s">
        <v>178</v>
      </c>
      <c r="D14" s="100"/>
      <c r="E14" s="116" t="s">
        <v>129</v>
      </c>
      <c r="F14" s="116" t="s">
        <v>179</v>
      </c>
      <c r="G14" s="86" t="s">
        <v>180</v>
      </c>
      <c r="H14" s="47" t="s">
        <v>181</v>
      </c>
      <c r="I14" s="233" t="s">
        <v>9</v>
      </c>
      <c r="J14" s="100"/>
      <c r="K14" s="100"/>
      <c r="L14" s="108"/>
      <c r="M14" s="108"/>
      <c r="N14" s="108"/>
      <c r="O14" s="108"/>
      <c r="P14" s="108"/>
      <c r="Q14" s="108"/>
      <c r="R14" s="118"/>
      <c r="S14" s="118"/>
      <c r="T14" s="118"/>
      <c r="U14" s="118"/>
      <c r="V14" s="118"/>
      <c r="W14" s="118"/>
      <c r="X14" s="105"/>
      <c r="Y14" s="106"/>
      <c r="Z14" s="106"/>
      <c r="AA14" s="106"/>
      <c r="AB14" s="106"/>
      <c r="AC14" s="106"/>
    </row>
    <row r="15" spans="1:29" ht="43.2" hidden="1">
      <c r="A15" s="116" t="s">
        <v>153</v>
      </c>
      <c r="B15" s="266"/>
      <c r="C15" s="116" t="s">
        <v>183</v>
      </c>
      <c r="D15" s="100"/>
      <c r="E15" s="116" t="s">
        <v>129</v>
      </c>
      <c r="F15" s="116" t="s">
        <v>184</v>
      </c>
      <c r="G15" s="86" t="s">
        <v>185</v>
      </c>
      <c r="H15" s="47" t="s">
        <v>186</v>
      </c>
      <c r="I15" s="233" t="s">
        <v>9</v>
      </c>
      <c r="J15" s="48"/>
      <c r="K15" s="100"/>
      <c r="L15" s="108"/>
      <c r="M15" s="108"/>
      <c r="N15" s="108"/>
      <c r="O15" s="108"/>
      <c r="P15" s="108"/>
      <c r="Q15" s="108"/>
      <c r="R15" s="118"/>
      <c r="S15" s="118"/>
      <c r="T15" s="118"/>
      <c r="U15" s="118"/>
      <c r="V15" s="118"/>
      <c r="W15" s="118"/>
      <c r="X15" s="105"/>
      <c r="Y15" s="106"/>
      <c r="Z15" s="106"/>
      <c r="AA15" s="106"/>
      <c r="AB15" s="106"/>
      <c r="AC15" s="106"/>
    </row>
    <row r="16" spans="1:29" ht="43.2" hidden="1">
      <c r="A16" s="116" t="s">
        <v>153</v>
      </c>
      <c r="B16" s="266"/>
      <c r="C16" s="116" t="s">
        <v>187</v>
      </c>
      <c r="D16" s="100"/>
      <c r="E16" s="116" t="s">
        <v>129</v>
      </c>
      <c r="F16" s="116" t="s">
        <v>188</v>
      </c>
      <c r="G16" s="86" t="s">
        <v>189</v>
      </c>
      <c r="H16" s="47" t="s">
        <v>190</v>
      </c>
      <c r="I16" s="233" t="s">
        <v>9</v>
      </c>
      <c r="J16" s="100"/>
      <c r="K16" s="100"/>
      <c r="L16" s="108"/>
      <c r="M16" s="108"/>
      <c r="N16" s="108"/>
      <c r="O16" s="108"/>
      <c r="P16" s="108"/>
      <c r="Q16" s="108"/>
      <c r="R16" s="118"/>
      <c r="S16" s="118"/>
      <c r="T16" s="118"/>
      <c r="U16" s="118"/>
      <c r="V16" s="118"/>
      <c r="W16" s="118"/>
      <c r="X16" s="105"/>
      <c r="Y16" s="106"/>
      <c r="Z16" s="106"/>
      <c r="AA16" s="106"/>
      <c r="AB16" s="106"/>
      <c r="AC16" s="106"/>
    </row>
    <row r="17" spans="1:29" ht="72" hidden="1">
      <c r="A17" s="116" t="s">
        <v>153</v>
      </c>
      <c r="B17" s="266"/>
      <c r="C17" s="116" t="s">
        <v>191</v>
      </c>
      <c r="D17" s="100"/>
      <c r="E17" s="116" t="s">
        <v>129</v>
      </c>
      <c r="F17" s="116" t="s">
        <v>192</v>
      </c>
      <c r="G17" s="86" t="s">
        <v>193</v>
      </c>
      <c r="H17" s="47" t="s">
        <v>194</v>
      </c>
      <c r="I17" s="233" t="s">
        <v>9</v>
      </c>
      <c r="J17" s="100"/>
      <c r="K17" s="100"/>
      <c r="L17" s="108"/>
      <c r="M17" s="108"/>
      <c r="N17" s="108"/>
      <c r="O17" s="108"/>
      <c r="P17" s="108"/>
      <c r="Q17" s="108"/>
      <c r="R17" s="118"/>
      <c r="S17" s="118"/>
      <c r="T17" s="118"/>
      <c r="U17" s="118"/>
      <c r="V17" s="118"/>
      <c r="W17" s="118"/>
      <c r="X17" s="105"/>
      <c r="Y17" s="106"/>
      <c r="Z17" s="106"/>
      <c r="AA17" s="106"/>
      <c r="AB17" s="106"/>
      <c r="AC17" s="106"/>
    </row>
    <row r="18" spans="1:29" ht="72" hidden="1">
      <c r="A18" s="116" t="s">
        <v>153</v>
      </c>
      <c r="B18" s="267"/>
      <c r="C18" s="116" t="s">
        <v>195</v>
      </c>
      <c r="D18" s="100"/>
      <c r="E18" s="116" t="s">
        <v>129</v>
      </c>
      <c r="F18" s="116" t="s">
        <v>196</v>
      </c>
      <c r="G18" s="86" t="s">
        <v>197</v>
      </c>
      <c r="H18" s="47" t="s">
        <v>198</v>
      </c>
      <c r="I18" s="233" t="s">
        <v>9</v>
      </c>
      <c r="J18" s="100"/>
      <c r="K18" s="100"/>
      <c r="L18" s="108"/>
      <c r="M18" s="108"/>
      <c r="N18" s="108"/>
      <c r="O18" s="108"/>
      <c r="P18" s="108"/>
      <c r="Q18" s="108"/>
      <c r="R18" s="118"/>
      <c r="S18" s="118"/>
      <c r="T18" s="118"/>
      <c r="U18" s="118"/>
      <c r="V18" s="118"/>
      <c r="W18" s="118"/>
      <c r="X18" s="105"/>
      <c r="Y18" s="106"/>
      <c r="Z18" s="106"/>
      <c r="AA18" s="106"/>
      <c r="AB18" s="106"/>
      <c r="AC18" s="106"/>
    </row>
    <row r="19" spans="1:29" ht="43.2" hidden="1">
      <c r="A19" s="116" t="s">
        <v>199</v>
      </c>
      <c r="B19" s="276" t="s">
        <v>200</v>
      </c>
      <c r="C19" s="116" t="s">
        <v>201</v>
      </c>
      <c r="D19" s="100"/>
      <c r="E19" s="100" t="s">
        <v>202</v>
      </c>
      <c r="F19" s="116" t="s">
        <v>203</v>
      </c>
      <c r="G19" s="86" t="s">
        <v>204</v>
      </c>
      <c r="H19" s="47" t="s">
        <v>205</v>
      </c>
      <c r="I19" s="233" t="s">
        <v>9</v>
      </c>
      <c r="J19" s="100"/>
      <c r="K19" s="100"/>
      <c r="L19" s="108"/>
      <c r="M19" s="108"/>
      <c r="N19" s="108"/>
      <c r="O19" s="108"/>
      <c r="P19" s="108"/>
      <c r="Q19" s="108"/>
      <c r="R19" s="118"/>
      <c r="S19" s="118"/>
      <c r="T19" s="118"/>
      <c r="U19" s="118"/>
      <c r="V19" s="118"/>
      <c r="W19" s="118"/>
      <c r="X19" s="105"/>
      <c r="Y19" s="106"/>
      <c r="Z19" s="106"/>
      <c r="AA19" s="106"/>
      <c r="AB19" s="106"/>
      <c r="AC19" s="106"/>
    </row>
    <row r="20" spans="1:29" ht="43.2" hidden="1">
      <c r="A20" s="116" t="s">
        <v>199</v>
      </c>
      <c r="B20" s="266"/>
      <c r="C20" s="116" t="s">
        <v>206</v>
      </c>
      <c r="D20" s="100"/>
      <c r="E20" s="116" t="s">
        <v>202</v>
      </c>
      <c r="F20" s="116" t="s">
        <v>207</v>
      </c>
      <c r="G20" s="86" t="s">
        <v>204</v>
      </c>
      <c r="H20" s="47" t="s">
        <v>208</v>
      </c>
      <c r="I20" s="233" t="s">
        <v>9</v>
      </c>
      <c r="J20" s="100"/>
      <c r="K20" s="100"/>
      <c r="L20" s="108"/>
      <c r="M20" s="108"/>
      <c r="N20" s="108"/>
      <c r="O20" s="108"/>
      <c r="P20" s="108"/>
      <c r="Q20" s="108"/>
      <c r="R20" s="118"/>
      <c r="S20" s="118"/>
      <c r="T20" s="118"/>
      <c r="U20" s="118"/>
      <c r="V20" s="118"/>
      <c r="W20" s="118"/>
      <c r="X20" s="105"/>
      <c r="Y20" s="106"/>
      <c r="Z20" s="106"/>
      <c r="AA20" s="106"/>
      <c r="AB20" s="106"/>
      <c r="AC20" s="106"/>
    </row>
    <row r="21" spans="1:29" ht="57.6" hidden="1">
      <c r="A21" s="116" t="s">
        <v>199</v>
      </c>
      <c r="B21" s="266"/>
      <c r="C21" s="116" t="s">
        <v>209</v>
      </c>
      <c r="D21" s="100"/>
      <c r="E21" s="116" t="s">
        <v>202</v>
      </c>
      <c r="F21" s="116" t="s">
        <v>210</v>
      </c>
      <c r="G21" s="86" t="s">
        <v>204</v>
      </c>
      <c r="H21" s="47" t="s">
        <v>211</v>
      </c>
      <c r="I21" s="233" t="s">
        <v>9</v>
      </c>
      <c r="J21" s="100"/>
      <c r="K21" s="100"/>
      <c r="L21" s="108"/>
      <c r="M21" s="108"/>
      <c r="N21" s="108"/>
      <c r="O21" s="108"/>
      <c r="P21" s="108"/>
      <c r="Q21" s="108"/>
      <c r="R21" s="118"/>
      <c r="S21" s="118"/>
      <c r="T21" s="118"/>
      <c r="U21" s="118"/>
      <c r="V21" s="118"/>
      <c r="W21" s="118"/>
      <c r="X21" s="105"/>
      <c r="Y21" s="106"/>
      <c r="Z21" s="106"/>
      <c r="AA21" s="106"/>
      <c r="AB21" s="106"/>
      <c r="AC21" s="106"/>
    </row>
    <row r="22" spans="1:29" ht="57.6" hidden="1">
      <c r="A22" s="116" t="s">
        <v>199</v>
      </c>
      <c r="B22" s="266"/>
      <c r="C22" s="116" t="s">
        <v>212</v>
      </c>
      <c r="D22" s="100"/>
      <c r="E22" s="116" t="s">
        <v>202</v>
      </c>
      <c r="F22" s="116" t="s">
        <v>213</v>
      </c>
      <c r="G22" s="86" t="s">
        <v>204</v>
      </c>
      <c r="H22" s="47" t="s">
        <v>214</v>
      </c>
      <c r="I22" s="233" t="s">
        <v>9</v>
      </c>
      <c r="J22" s="100"/>
      <c r="K22" s="100"/>
      <c r="L22" s="108"/>
      <c r="M22" s="108"/>
      <c r="N22" s="108"/>
      <c r="O22" s="108"/>
      <c r="P22" s="108"/>
      <c r="Q22" s="108"/>
      <c r="R22" s="118"/>
      <c r="S22" s="118"/>
      <c r="T22" s="118"/>
      <c r="U22" s="118"/>
      <c r="V22" s="118"/>
      <c r="W22" s="118"/>
      <c r="X22" s="105"/>
      <c r="Y22" s="106"/>
      <c r="Z22" s="106"/>
      <c r="AA22" s="106"/>
      <c r="AB22" s="106"/>
      <c r="AC22" s="106"/>
    </row>
    <row r="23" spans="1:29" ht="57.6" hidden="1">
      <c r="A23" s="116" t="s">
        <v>199</v>
      </c>
      <c r="B23" s="266"/>
      <c r="C23" s="116" t="s">
        <v>215</v>
      </c>
      <c r="D23" s="100"/>
      <c r="E23" s="116" t="s">
        <v>202</v>
      </c>
      <c r="F23" s="116" t="s">
        <v>216</v>
      </c>
      <c r="G23" s="86" t="s">
        <v>217</v>
      </c>
      <c r="H23" s="47" t="s">
        <v>218</v>
      </c>
      <c r="I23" s="233" t="s">
        <v>9</v>
      </c>
      <c r="J23" s="100"/>
      <c r="K23" s="100"/>
      <c r="L23" s="108"/>
      <c r="M23" s="108"/>
      <c r="N23" s="108"/>
      <c r="O23" s="108"/>
      <c r="P23" s="108"/>
      <c r="Q23" s="108"/>
      <c r="R23" s="118"/>
      <c r="S23" s="118"/>
      <c r="T23" s="118"/>
      <c r="U23" s="118"/>
      <c r="V23" s="118"/>
      <c r="W23" s="118"/>
      <c r="X23" s="105"/>
      <c r="Y23" s="106"/>
      <c r="Z23" s="106"/>
      <c r="AA23" s="106"/>
      <c r="AB23" s="106"/>
      <c r="AC23" s="106"/>
    </row>
    <row r="24" spans="1:29" ht="72">
      <c r="A24" s="116" t="s">
        <v>199</v>
      </c>
      <c r="B24" s="266"/>
      <c r="C24" s="116" t="s">
        <v>219</v>
      </c>
      <c r="D24" s="52"/>
      <c r="E24" s="63" t="s">
        <v>202</v>
      </c>
      <c r="F24" s="86" t="s">
        <v>220</v>
      </c>
      <c r="G24" s="86" t="s">
        <v>221</v>
      </c>
      <c r="H24" s="50" t="s">
        <v>222</v>
      </c>
      <c r="I24" s="235" t="s">
        <v>10</v>
      </c>
      <c r="J24" s="51" t="s">
        <v>223</v>
      </c>
      <c r="K24" s="52"/>
      <c r="L24" s="64"/>
      <c r="M24" s="64"/>
      <c r="N24" s="64"/>
      <c r="O24" s="64"/>
      <c r="P24" s="64"/>
      <c r="Q24" s="64"/>
      <c r="R24" s="53"/>
      <c r="S24" s="53"/>
      <c r="T24" s="53"/>
      <c r="U24" s="53"/>
      <c r="V24" s="53"/>
      <c r="W24" s="53"/>
      <c r="X24" s="54"/>
      <c r="Y24" s="55"/>
      <c r="Z24" s="55"/>
      <c r="AA24" s="55"/>
      <c r="AB24" s="55"/>
      <c r="AC24" s="55"/>
    </row>
    <row r="25" spans="1:29" ht="57.6" hidden="1">
      <c r="A25" s="116" t="s">
        <v>199</v>
      </c>
      <c r="B25" s="266"/>
      <c r="C25" s="116" t="s">
        <v>224</v>
      </c>
      <c r="D25" s="100"/>
      <c r="E25" s="116" t="s">
        <v>202</v>
      </c>
      <c r="F25" s="116" t="s">
        <v>225</v>
      </c>
      <c r="G25" s="86" t="s">
        <v>226</v>
      </c>
      <c r="H25" s="47" t="s">
        <v>227</v>
      </c>
      <c r="I25" s="233" t="s">
        <v>9</v>
      </c>
      <c r="J25" s="100"/>
      <c r="K25" s="100"/>
      <c r="L25" s="108"/>
      <c r="M25" s="108"/>
      <c r="N25" s="108"/>
      <c r="O25" s="108"/>
      <c r="P25" s="108"/>
      <c r="Q25" s="108"/>
      <c r="R25" s="118"/>
      <c r="S25" s="118"/>
      <c r="T25" s="118"/>
      <c r="U25" s="118"/>
      <c r="V25" s="118"/>
      <c r="W25" s="118"/>
      <c r="X25" s="105"/>
      <c r="Y25" s="106"/>
      <c r="Z25" s="106"/>
      <c r="AA25" s="106"/>
      <c r="AB25" s="106"/>
      <c r="AC25" s="106"/>
    </row>
    <row r="26" spans="1:29" ht="72" hidden="1">
      <c r="A26" s="116" t="s">
        <v>199</v>
      </c>
      <c r="B26" s="266"/>
      <c r="C26" s="116" t="s">
        <v>228</v>
      </c>
      <c r="D26" s="100"/>
      <c r="E26" s="116" t="s">
        <v>202</v>
      </c>
      <c r="F26" s="116" t="s">
        <v>229</v>
      </c>
      <c r="G26" s="86" t="s">
        <v>230</v>
      </c>
      <c r="H26" s="47" t="s">
        <v>231</v>
      </c>
      <c r="I26" s="233" t="s">
        <v>9</v>
      </c>
      <c r="J26" s="48"/>
      <c r="K26" s="100"/>
      <c r="L26" s="108"/>
      <c r="M26" s="108"/>
      <c r="N26" s="108"/>
      <c r="O26" s="108"/>
      <c r="P26" s="108"/>
      <c r="Q26" s="108"/>
      <c r="R26" s="118"/>
      <c r="S26" s="118"/>
      <c r="T26" s="118"/>
      <c r="U26" s="118"/>
      <c r="V26" s="118"/>
      <c r="W26" s="118"/>
      <c r="X26" s="105"/>
      <c r="Y26" s="106"/>
      <c r="Z26" s="106"/>
      <c r="AA26" s="106"/>
      <c r="AB26" s="106"/>
      <c r="AC26" s="106"/>
    </row>
    <row r="27" spans="1:29" ht="86.4" hidden="1">
      <c r="A27" s="116" t="s">
        <v>199</v>
      </c>
      <c r="B27" s="266"/>
      <c r="C27" s="116" t="s">
        <v>232</v>
      </c>
      <c r="D27" s="100"/>
      <c r="E27" s="116" t="s">
        <v>202</v>
      </c>
      <c r="F27" s="116" t="s">
        <v>233</v>
      </c>
      <c r="G27" s="86" t="s">
        <v>234</v>
      </c>
      <c r="H27" s="47" t="s">
        <v>235</v>
      </c>
      <c r="I27" s="233" t="s">
        <v>9</v>
      </c>
      <c r="J27" s="100"/>
      <c r="K27" s="100"/>
      <c r="L27" s="108"/>
      <c r="M27" s="108"/>
      <c r="N27" s="108"/>
      <c r="O27" s="108"/>
      <c r="P27" s="108"/>
      <c r="Q27" s="108"/>
      <c r="R27" s="118"/>
      <c r="S27" s="118"/>
      <c r="T27" s="118"/>
      <c r="U27" s="118"/>
      <c r="V27" s="118"/>
      <c r="W27" s="118"/>
      <c r="X27" s="105"/>
      <c r="Y27" s="106"/>
      <c r="Z27" s="106"/>
      <c r="AA27" s="106"/>
      <c r="AB27" s="106"/>
      <c r="AC27" s="106"/>
    </row>
    <row r="28" spans="1:29" ht="72" hidden="1">
      <c r="A28" s="116" t="s">
        <v>199</v>
      </c>
      <c r="B28" s="266"/>
      <c r="C28" s="116" t="s">
        <v>236</v>
      </c>
      <c r="D28" s="100"/>
      <c r="E28" s="116" t="s">
        <v>202</v>
      </c>
      <c r="F28" s="116" t="s">
        <v>237</v>
      </c>
      <c r="G28" s="86" t="s">
        <v>238</v>
      </c>
      <c r="H28" s="47" t="s">
        <v>239</v>
      </c>
      <c r="I28" s="233" t="s">
        <v>9</v>
      </c>
      <c r="J28" s="100"/>
      <c r="K28" s="100"/>
      <c r="L28" s="108"/>
      <c r="M28" s="108"/>
      <c r="N28" s="108"/>
      <c r="O28" s="108"/>
      <c r="P28" s="108"/>
      <c r="Q28" s="108"/>
      <c r="R28" s="118"/>
      <c r="S28" s="118"/>
      <c r="T28" s="118"/>
      <c r="U28" s="118"/>
      <c r="V28" s="118"/>
      <c r="W28" s="118"/>
      <c r="X28" s="105"/>
      <c r="Y28" s="106"/>
      <c r="Z28" s="106"/>
      <c r="AA28" s="106"/>
      <c r="AB28" s="106"/>
      <c r="AC28" s="106"/>
    </row>
    <row r="29" spans="1:29" ht="72" hidden="1">
      <c r="A29" s="116" t="s">
        <v>199</v>
      </c>
      <c r="B29" s="266"/>
      <c r="C29" s="116" t="s">
        <v>240</v>
      </c>
      <c r="D29" s="100"/>
      <c r="E29" s="116" t="s">
        <v>202</v>
      </c>
      <c r="F29" s="116" t="s">
        <v>241</v>
      </c>
      <c r="G29" s="86" t="s">
        <v>242</v>
      </c>
      <c r="H29" s="47" t="s">
        <v>243</v>
      </c>
      <c r="I29" s="233" t="s">
        <v>9</v>
      </c>
      <c r="J29" s="100"/>
      <c r="K29" s="100"/>
      <c r="L29" s="108"/>
      <c r="M29" s="108"/>
      <c r="N29" s="108"/>
      <c r="O29" s="108"/>
      <c r="P29" s="108"/>
      <c r="Q29" s="108"/>
      <c r="R29" s="118"/>
      <c r="S29" s="118"/>
      <c r="T29" s="118"/>
      <c r="U29" s="118"/>
      <c r="V29" s="118"/>
      <c r="W29" s="118"/>
      <c r="X29" s="105"/>
      <c r="Y29" s="106"/>
      <c r="Z29" s="106"/>
      <c r="AA29" s="106"/>
      <c r="AB29" s="106"/>
      <c r="AC29" s="106"/>
    </row>
    <row r="30" spans="1:29" ht="57.6" hidden="1">
      <c r="A30" s="116" t="s">
        <v>199</v>
      </c>
      <c r="B30" s="266"/>
      <c r="C30" s="116" t="s">
        <v>244</v>
      </c>
      <c r="D30" s="100"/>
      <c r="E30" s="116" t="s">
        <v>202</v>
      </c>
      <c r="F30" s="116" t="s">
        <v>245</v>
      </c>
      <c r="G30" s="86" t="s">
        <v>246</v>
      </c>
      <c r="H30" s="47" t="s">
        <v>247</v>
      </c>
      <c r="I30" s="233" t="s">
        <v>9</v>
      </c>
      <c r="J30" s="100"/>
      <c r="K30" s="100"/>
      <c r="L30" s="108"/>
      <c r="M30" s="108"/>
      <c r="N30" s="108"/>
      <c r="O30" s="108"/>
      <c r="P30" s="108"/>
      <c r="Q30" s="108"/>
      <c r="R30" s="118"/>
      <c r="S30" s="118"/>
      <c r="T30" s="118"/>
      <c r="U30" s="118"/>
      <c r="V30" s="118"/>
      <c r="W30" s="118"/>
      <c r="X30" s="105"/>
      <c r="Y30" s="106"/>
      <c r="Z30" s="106"/>
      <c r="AA30" s="106"/>
      <c r="AB30" s="106"/>
      <c r="AC30" s="106"/>
    </row>
    <row r="31" spans="1:29" ht="57.6" hidden="1">
      <c r="A31" s="116" t="s">
        <v>199</v>
      </c>
      <c r="B31" s="266"/>
      <c r="C31" s="116" t="s">
        <v>248</v>
      </c>
      <c r="D31" s="100"/>
      <c r="E31" s="116" t="s">
        <v>202</v>
      </c>
      <c r="F31" s="116" t="s">
        <v>249</v>
      </c>
      <c r="G31" s="86" t="s">
        <v>250</v>
      </c>
      <c r="H31" s="47" t="s">
        <v>251</v>
      </c>
      <c r="I31" s="233" t="s">
        <v>9</v>
      </c>
      <c r="J31" s="100"/>
      <c r="K31" s="100"/>
      <c r="L31" s="108"/>
      <c r="M31" s="108"/>
      <c r="N31" s="108"/>
      <c r="O31" s="108"/>
      <c r="P31" s="108"/>
      <c r="Q31" s="108"/>
      <c r="R31" s="118"/>
      <c r="S31" s="118"/>
      <c r="T31" s="118"/>
      <c r="U31" s="118"/>
      <c r="V31" s="118"/>
      <c r="W31" s="118"/>
      <c r="X31" s="105"/>
      <c r="Y31" s="106"/>
      <c r="Z31" s="106"/>
      <c r="AA31" s="106"/>
      <c r="AB31" s="106"/>
      <c r="AC31" s="106"/>
    </row>
    <row r="32" spans="1:29" ht="28.8" hidden="1">
      <c r="A32" s="116" t="s">
        <v>199</v>
      </c>
      <c r="B32" s="266"/>
      <c r="C32" s="116" t="s">
        <v>252</v>
      </c>
      <c r="D32" s="100"/>
      <c r="E32" s="116" t="s">
        <v>202</v>
      </c>
      <c r="F32" s="116" t="s">
        <v>253</v>
      </c>
      <c r="G32" s="86" t="s">
        <v>254</v>
      </c>
      <c r="H32" s="47" t="s">
        <v>255</v>
      </c>
      <c r="I32" s="233" t="s">
        <v>9</v>
      </c>
      <c r="J32" s="119"/>
      <c r="K32" s="100"/>
      <c r="L32" s="108"/>
      <c r="M32" s="108"/>
      <c r="N32" s="108"/>
      <c r="O32" s="108"/>
      <c r="P32" s="108"/>
      <c r="Q32" s="108"/>
      <c r="R32" s="118"/>
      <c r="S32" s="118"/>
      <c r="T32" s="118"/>
      <c r="U32" s="118"/>
      <c r="V32" s="118"/>
      <c r="W32" s="118"/>
      <c r="X32" s="105"/>
      <c r="Y32" s="106"/>
      <c r="Z32" s="106"/>
      <c r="AA32" s="106"/>
      <c r="AB32" s="106"/>
      <c r="AC32" s="106"/>
    </row>
    <row r="33" spans="1:29" ht="28.8" hidden="1">
      <c r="A33" s="47" t="s">
        <v>199</v>
      </c>
      <c r="B33" s="266"/>
      <c r="C33" s="116" t="s">
        <v>256</v>
      </c>
      <c r="D33" s="119"/>
      <c r="E33" s="116" t="s">
        <v>202</v>
      </c>
      <c r="F33" s="47" t="s">
        <v>257</v>
      </c>
      <c r="G33" s="50" t="s">
        <v>258</v>
      </c>
      <c r="H33" s="47" t="s">
        <v>259</v>
      </c>
      <c r="I33" s="233" t="s">
        <v>9</v>
      </c>
      <c r="J33" s="119"/>
      <c r="K33" s="119"/>
      <c r="L33" s="56"/>
      <c r="M33" s="56"/>
      <c r="N33" s="56"/>
      <c r="O33" s="56"/>
      <c r="P33" s="56"/>
      <c r="Q33" s="56"/>
      <c r="R33" s="57"/>
      <c r="S33" s="57"/>
      <c r="T33" s="57"/>
      <c r="U33" s="57"/>
      <c r="V33" s="57"/>
      <c r="W33" s="57"/>
      <c r="X33" s="125"/>
      <c r="Y33" s="106"/>
      <c r="Z33" s="106"/>
      <c r="AA33" s="106"/>
      <c r="AB33" s="106"/>
      <c r="AC33" s="106"/>
    </row>
    <row r="34" spans="1:29" ht="43.2" hidden="1">
      <c r="A34" s="116" t="s">
        <v>199</v>
      </c>
      <c r="B34" s="266"/>
      <c r="C34" s="116" t="s">
        <v>260</v>
      </c>
      <c r="D34" s="119"/>
      <c r="E34" s="116" t="s">
        <v>202</v>
      </c>
      <c r="F34" s="47" t="s">
        <v>261</v>
      </c>
      <c r="G34" s="50" t="s">
        <v>262</v>
      </c>
      <c r="H34" s="47" t="s">
        <v>263</v>
      </c>
      <c r="I34" s="233" t="s">
        <v>9</v>
      </c>
      <c r="J34" s="48"/>
      <c r="K34" s="100"/>
      <c r="L34" s="108"/>
      <c r="M34" s="108"/>
      <c r="N34" s="108"/>
      <c r="O34" s="108"/>
      <c r="P34" s="108"/>
      <c r="Q34" s="108"/>
      <c r="R34" s="118"/>
      <c r="S34" s="118"/>
      <c r="T34" s="118"/>
      <c r="U34" s="118"/>
      <c r="V34" s="118"/>
      <c r="W34" s="118"/>
      <c r="X34" s="105"/>
      <c r="Y34" s="106"/>
      <c r="Z34" s="106"/>
      <c r="AA34" s="106"/>
      <c r="AB34" s="106"/>
      <c r="AC34" s="106"/>
    </row>
    <row r="35" spans="1:29" ht="72">
      <c r="A35" s="116" t="s">
        <v>199</v>
      </c>
      <c r="B35" s="266"/>
      <c r="C35" s="116" t="s">
        <v>264</v>
      </c>
      <c r="D35" s="52"/>
      <c r="E35" s="63" t="s">
        <v>202</v>
      </c>
      <c r="F35" s="86" t="s">
        <v>265</v>
      </c>
      <c r="G35" s="86" t="s">
        <v>266</v>
      </c>
      <c r="H35" s="50" t="s">
        <v>267</v>
      </c>
      <c r="I35" s="235" t="s">
        <v>10</v>
      </c>
      <c r="J35" s="51" t="s">
        <v>268</v>
      </c>
      <c r="K35" s="58"/>
      <c r="L35" s="64"/>
      <c r="M35" s="64"/>
      <c r="N35" s="64"/>
      <c r="O35" s="64"/>
      <c r="P35" s="64"/>
      <c r="Q35" s="64"/>
      <c r="R35" s="53"/>
      <c r="S35" s="53"/>
      <c r="T35" s="53"/>
      <c r="U35" s="53"/>
      <c r="V35" s="53"/>
      <c r="W35" s="53"/>
      <c r="X35" s="54"/>
      <c r="Y35" s="55"/>
      <c r="Z35" s="55"/>
      <c r="AA35" s="55"/>
      <c r="AB35" s="55"/>
      <c r="AC35" s="55"/>
    </row>
    <row r="36" spans="1:29" ht="43.2" hidden="1">
      <c r="A36" s="116" t="s">
        <v>199</v>
      </c>
      <c r="B36" s="266"/>
      <c r="C36" s="116" t="s">
        <v>269</v>
      </c>
      <c r="D36" s="100"/>
      <c r="E36" s="116" t="s">
        <v>202</v>
      </c>
      <c r="F36" s="116" t="s">
        <v>270</v>
      </c>
      <c r="G36" s="86" t="s">
        <v>271</v>
      </c>
      <c r="H36" s="47" t="s">
        <v>272</v>
      </c>
      <c r="I36" s="233" t="s">
        <v>9</v>
      </c>
      <c r="J36" s="48"/>
      <c r="K36" s="100"/>
      <c r="L36" s="108"/>
      <c r="M36" s="108"/>
      <c r="N36" s="108"/>
      <c r="O36" s="108"/>
      <c r="P36" s="108"/>
      <c r="Q36" s="108"/>
      <c r="R36" s="118"/>
      <c r="S36" s="118"/>
      <c r="T36" s="118"/>
      <c r="U36" s="118"/>
      <c r="V36" s="118"/>
      <c r="W36" s="118"/>
      <c r="X36" s="105"/>
      <c r="Y36" s="106"/>
      <c r="Z36" s="106"/>
      <c r="AA36" s="106"/>
      <c r="AB36" s="106"/>
      <c r="AC36" s="106"/>
    </row>
    <row r="37" spans="1:29" ht="57.6" hidden="1">
      <c r="A37" s="116" t="s">
        <v>199</v>
      </c>
      <c r="B37" s="266"/>
      <c r="C37" s="116" t="s">
        <v>273</v>
      </c>
      <c r="D37" s="100"/>
      <c r="E37" s="116" t="s">
        <v>202</v>
      </c>
      <c r="F37" s="116" t="s">
        <v>274</v>
      </c>
      <c r="G37" s="86" t="s">
        <v>275</v>
      </c>
      <c r="H37" s="47" t="s">
        <v>276</v>
      </c>
      <c r="I37" s="233" t="s">
        <v>9</v>
      </c>
      <c r="J37" s="48"/>
      <c r="K37" s="100"/>
      <c r="L37" s="108"/>
      <c r="M37" s="108"/>
      <c r="N37" s="108"/>
      <c r="O37" s="108"/>
      <c r="P37" s="108"/>
      <c r="Q37" s="108"/>
      <c r="R37" s="118"/>
      <c r="S37" s="118"/>
      <c r="T37" s="118"/>
      <c r="U37" s="118"/>
      <c r="V37" s="118"/>
      <c r="W37" s="118"/>
      <c r="X37" s="105"/>
      <c r="Y37" s="106"/>
      <c r="Z37" s="106"/>
      <c r="AA37" s="106"/>
      <c r="AB37" s="106"/>
      <c r="AC37" s="106"/>
    </row>
    <row r="38" spans="1:29" ht="57.6">
      <c r="A38" s="116" t="s">
        <v>199</v>
      </c>
      <c r="B38" s="266"/>
      <c r="C38" s="116" t="s">
        <v>277</v>
      </c>
      <c r="D38" s="52"/>
      <c r="E38" s="63" t="s">
        <v>202</v>
      </c>
      <c r="F38" s="86" t="s">
        <v>278</v>
      </c>
      <c r="G38" s="86" t="s">
        <v>279</v>
      </c>
      <c r="H38" s="50" t="s">
        <v>280</v>
      </c>
      <c r="I38" s="235" t="s">
        <v>10</v>
      </c>
      <c r="J38" s="51" t="s">
        <v>281</v>
      </c>
      <c r="K38" s="52"/>
      <c r="L38" s="64"/>
      <c r="M38" s="64"/>
      <c r="N38" s="64"/>
      <c r="O38" s="64"/>
      <c r="P38" s="64"/>
      <c r="Q38" s="64"/>
      <c r="R38" s="53"/>
      <c r="S38" s="53"/>
      <c r="T38" s="53"/>
      <c r="U38" s="53"/>
      <c r="V38" s="53"/>
      <c r="W38" s="53"/>
      <c r="X38" s="54"/>
      <c r="Y38" s="55"/>
      <c r="Z38" s="55"/>
      <c r="AA38" s="55"/>
      <c r="AB38" s="55"/>
      <c r="AC38" s="55"/>
    </row>
    <row r="39" spans="1:29" ht="43.2">
      <c r="A39" s="116" t="s">
        <v>199</v>
      </c>
      <c r="B39" s="266"/>
      <c r="C39" s="116" t="s">
        <v>282</v>
      </c>
      <c r="D39" s="52"/>
      <c r="E39" s="63" t="s">
        <v>202</v>
      </c>
      <c r="F39" s="86" t="s">
        <v>283</v>
      </c>
      <c r="G39" s="86" t="s">
        <v>284</v>
      </c>
      <c r="H39" s="50" t="s">
        <v>285</v>
      </c>
      <c r="I39" s="235" t="s">
        <v>10</v>
      </c>
      <c r="J39" s="51" t="s">
        <v>286</v>
      </c>
      <c r="K39" s="52"/>
      <c r="L39" s="64"/>
      <c r="M39" s="64"/>
      <c r="N39" s="64"/>
      <c r="O39" s="64"/>
      <c r="P39" s="64"/>
      <c r="Q39" s="64"/>
      <c r="R39" s="53"/>
      <c r="S39" s="53"/>
      <c r="T39" s="53"/>
      <c r="U39" s="53"/>
      <c r="V39" s="53"/>
      <c r="W39" s="53"/>
      <c r="X39" s="54"/>
      <c r="Y39" s="55"/>
      <c r="Z39" s="55"/>
      <c r="AA39" s="55"/>
      <c r="AB39" s="55"/>
      <c r="AC39" s="55"/>
    </row>
    <row r="40" spans="1:29" ht="57.6">
      <c r="A40" s="116" t="s">
        <v>199</v>
      </c>
      <c r="B40" s="266"/>
      <c r="C40" s="116" t="s">
        <v>287</v>
      </c>
      <c r="D40" s="52"/>
      <c r="E40" s="63" t="s">
        <v>202</v>
      </c>
      <c r="F40" s="86" t="s">
        <v>288</v>
      </c>
      <c r="G40" s="86" t="s">
        <v>289</v>
      </c>
      <c r="H40" s="50" t="s">
        <v>290</v>
      </c>
      <c r="I40" s="235" t="s">
        <v>10</v>
      </c>
      <c r="J40" s="51" t="s">
        <v>291</v>
      </c>
      <c r="K40" s="52"/>
      <c r="L40" s="64"/>
      <c r="M40" s="64"/>
      <c r="N40" s="64"/>
      <c r="O40" s="64"/>
      <c r="P40" s="64"/>
      <c r="Q40" s="64"/>
      <c r="R40" s="53"/>
      <c r="S40" s="53"/>
      <c r="T40" s="53"/>
      <c r="U40" s="53"/>
      <c r="V40" s="53"/>
      <c r="W40" s="53"/>
      <c r="X40" s="54"/>
      <c r="Y40" s="55"/>
      <c r="Z40" s="55"/>
      <c r="AA40" s="55"/>
      <c r="AB40" s="55"/>
      <c r="AC40" s="55"/>
    </row>
    <row r="41" spans="1:29" ht="57.6">
      <c r="A41" s="116" t="s">
        <v>199</v>
      </c>
      <c r="B41" s="266"/>
      <c r="C41" s="116" t="s">
        <v>292</v>
      </c>
      <c r="D41" s="52"/>
      <c r="E41" s="63" t="s">
        <v>202</v>
      </c>
      <c r="F41" s="86" t="s">
        <v>293</v>
      </c>
      <c r="G41" s="86" t="s">
        <v>294</v>
      </c>
      <c r="H41" s="50" t="s">
        <v>295</v>
      </c>
      <c r="I41" s="235" t="s">
        <v>10</v>
      </c>
      <c r="J41" s="51" t="s">
        <v>296</v>
      </c>
      <c r="K41" s="52"/>
      <c r="L41" s="64"/>
      <c r="M41" s="64"/>
      <c r="N41" s="64"/>
      <c r="O41" s="64"/>
      <c r="P41" s="64"/>
      <c r="Q41" s="64"/>
      <c r="R41" s="53"/>
      <c r="S41" s="53"/>
      <c r="T41" s="53"/>
      <c r="U41" s="53"/>
      <c r="V41" s="53"/>
      <c r="W41" s="53"/>
      <c r="X41" s="54"/>
      <c r="Y41" s="55"/>
      <c r="Z41" s="55"/>
      <c r="AA41" s="55"/>
      <c r="AB41" s="55"/>
      <c r="AC41" s="55"/>
    </row>
    <row r="42" spans="1:29" ht="43.2" hidden="1">
      <c r="A42" s="116" t="s">
        <v>199</v>
      </c>
      <c r="B42" s="266"/>
      <c r="C42" s="116" t="s">
        <v>297</v>
      </c>
      <c r="D42" s="100"/>
      <c r="E42" s="116" t="s">
        <v>202</v>
      </c>
      <c r="F42" s="116" t="s">
        <v>298</v>
      </c>
      <c r="G42" s="86" t="s">
        <v>299</v>
      </c>
      <c r="H42" s="47" t="s">
        <v>300</v>
      </c>
      <c r="I42" s="233" t="s">
        <v>9</v>
      </c>
      <c r="J42" s="48"/>
      <c r="K42" s="100"/>
      <c r="L42" s="108"/>
      <c r="M42" s="108"/>
      <c r="N42" s="108"/>
      <c r="O42" s="108"/>
      <c r="P42" s="108"/>
      <c r="Q42" s="108"/>
      <c r="R42" s="118"/>
      <c r="S42" s="118"/>
      <c r="T42" s="118"/>
      <c r="U42" s="118"/>
      <c r="V42" s="118"/>
      <c r="W42" s="118"/>
      <c r="X42" s="105"/>
      <c r="Y42" s="106"/>
      <c r="Z42" s="106"/>
      <c r="AA42" s="106"/>
      <c r="AB42" s="106"/>
      <c r="AC42" s="106"/>
    </row>
    <row r="43" spans="1:29" ht="72">
      <c r="A43" s="116" t="s">
        <v>199</v>
      </c>
      <c r="B43" s="266"/>
      <c r="C43" s="116" t="s">
        <v>301</v>
      </c>
      <c r="D43" s="52"/>
      <c r="E43" s="63" t="s">
        <v>202</v>
      </c>
      <c r="F43" s="86" t="s">
        <v>302</v>
      </c>
      <c r="G43" s="86" t="s">
        <v>303</v>
      </c>
      <c r="H43" s="50" t="s">
        <v>304</v>
      </c>
      <c r="I43" s="235" t="s">
        <v>10</v>
      </c>
      <c r="J43" s="51" t="s">
        <v>305</v>
      </c>
      <c r="K43" s="52"/>
      <c r="L43" s="64"/>
      <c r="M43" s="64"/>
      <c r="N43" s="64"/>
      <c r="O43" s="64"/>
      <c r="P43" s="64"/>
      <c r="Q43" s="64"/>
      <c r="R43" s="53"/>
      <c r="S43" s="53"/>
      <c r="T43" s="53"/>
      <c r="U43" s="53"/>
      <c r="V43" s="53"/>
      <c r="W43" s="53"/>
      <c r="X43" s="54"/>
      <c r="Y43" s="55"/>
      <c r="Z43" s="55"/>
      <c r="AA43" s="55"/>
      <c r="AB43" s="55"/>
      <c r="AC43" s="55"/>
    </row>
    <row r="44" spans="1:29" ht="72" hidden="1">
      <c r="A44" s="116" t="s">
        <v>199</v>
      </c>
      <c r="B44" s="266"/>
      <c r="C44" s="116" t="s">
        <v>306</v>
      </c>
      <c r="D44" s="100"/>
      <c r="E44" s="116" t="s">
        <v>202</v>
      </c>
      <c r="F44" s="116" t="s">
        <v>307</v>
      </c>
      <c r="G44" s="86" t="s">
        <v>308</v>
      </c>
      <c r="H44" s="47" t="s">
        <v>309</v>
      </c>
      <c r="I44" s="233" t="s">
        <v>9</v>
      </c>
      <c r="J44" s="100"/>
      <c r="K44" s="100"/>
      <c r="L44" s="108"/>
      <c r="M44" s="108"/>
      <c r="N44" s="108"/>
      <c r="O44" s="108"/>
      <c r="P44" s="108"/>
      <c r="Q44" s="108"/>
      <c r="R44" s="118"/>
      <c r="S44" s="118"/>
      <c r="T44" s="118"/>
      <c r="U44" s="118"/>
      <c r="V44" s="118"/>
      <c r="W44" s="118"/>
      <c r="X44" s="105"/>
      <c r="Y44" s="106"/>
      <c r="Z44" s="106"/>
      <c r="AA44" s="106"/>
      <c r="AB44" s="106"/>
      <c r="AC44" s="106"/>
    </row>
    <row r="45" spans="1:29" ht="43.2" hidden="1">
      <c r="A45" s="116" t="s">
        <v>199</v>
      </c>
      <c r="B45" s="266"/>
      <c r="C45" s="116" t="s">
        <v>310</v>
      </c>
      <c r="D45" s="100"/>
      <c r="E45" s="116" t="s">
        <v>202</v>
      </c>
      <c r="F45" s="116" t="s">
        <v>311</v>
      </c>
      <c r="G45" s="86" t="s">
        <v>312</v>
      </c>
      <c r="H45" s="47" t="s">
        <v>313</v>
      </c>
      <c r="I45" s="233" t="s">
        <v>9</v>
      </c>
      <c r="J45" s="100"/>
      <c r="K45" s="100"/>
      <c r="L45" s="108"/>
      <c r="M45" s="108"/>
      <c r="N45" s="108"/>
      <c r="O45" s="108"/>
      <c r="P45" s="108"/>
      <c r="Q45" s="108"/>
      <c r="R45" s="118"/>
      <c r="S45" s="118"/>
      <c r="T45" s="118"/>
      <c r="U45" s="118"/>
      <c r="V45" s="118"/>
      <c r="W45" s="118"/>
      <c r="X45" s="105"/>
      <c r="Y45" s="106"/>
      <c r="Z45" s="106"/>
      <c r="AA45" s="106"/>
      <c r="AB45" s="106"/>
      <c r="AC45" s="106"/>
    </row>
    <row r="46" spans="1:29" ht="57.6" hidden="1">
      <c r="A46" s="116" t="s">
        <v>199</v>
      </c>
      <c r="B46" s="266"/>
      <c r="C46" s="116" t="s">
        <v>314</v>
      </c>
      <c r="D46" s="100"/>
      <c r="E46" s="116" t="s">
        <v>202</v>
      </c>
      <c r="F46" s="116" t="s">
        <v>315</v>
      </c>
      <c r="G46" s="86" t="s">
        <v>316</v>
      </c>
      <c r="H46" s="47" t="s">
        <v>317</v>
      </c>
      <c r="I46" s="233" t="s">
        <v>9</v>
      </c>
      <c r="J46" s="100"/>
      <c r="K46" s="100"/>
      <c r="L46" s="108"/>
      <c r="M46" s="108"/>
      <c r="N46" s="108"/>
      <c r="O46" s="108"/>
      <c r="P46" s="108"/>
      <c r="Q46" s="108"/>
      <c r="R46" s="118"/>
      <c r="S46" s="118"/>
      <c r="T46" s="118"/>
      <c r="U46" s="118"/>
      <c r="V46" s="118"/>
      <c r="W46" s="118"/>
      <c r="X46" s="105"/>
      <c r="Y46" s="106"/>
      <c r="Z46" s="106"/>
      <c r="AA46" s="106"/>
      <c r="AB46" s="106"/>
      <c r="AC46" s="106"/>
    </row>
    <row r="47" spans="1:29" ht="72" hidden="1">
      <c r="A47" s="116" t="s">
        <v>199</v>
      </c>
      <c r="B47" s="266"/>
      <c r="C47" s="116" t="s">
        <v>318</v>
      </c>
      <c r="D47" s="100"/>
      <c r="E47" s="116" t="s">
        <v>202</v>
      </c>
      <c r="F47" s="116" t="s">
        <v>319</v>
      </c>
      <c r="G47" s="86" t="s">
        <v>320</v>
      </c>
      <c r="H47" s="47" t="s">
        <v>321</v>
      </c>
      <c r="I47" s="233" t="s">
        <v>9</v>
      </c>
      <c r="J47" s="100"/>
      <c r="K47" s="100"/>
      <c r="L47" s="108"/>
      <c r="M47" s="108"/>
      <c r="N47" s="108"/>
      <c r="O47" s="108"/>
      <c r="P47" s="108"/>
      <c r="Q47" s="108"/>
      <c r="R47" s="118"/>
      <c r="S47" s="118"/>
      <c r="T47" s="118"/>
      <c r="U47" s="118"/>
      <c r="V47" s="118"/>
      <c r="W47" s="118"/>
      <c r="X47" s="105"/>
      <c r="Y47" s="106"/>
      <c r="Z47" s="106"/>
      <c r="AA47" s="106"/>
      <c r="AB47" s="106"/>
      <c r="AC47" s="106"/>
    </row>
    <row r="48" spans="1:29" ht="43.2" hidden="1">
      <c r="A48" s="116" t="s">
        <v>199</v>
      </c>
      <c r="B48" s="266"/>
      <c r="C48" s="116" t="s">
        <v>322</v>
      </c>
      <c r="D48" s="100"/>
      <c r="E48" s="116" t="s">
        <v>202</v>
      </c>
      <c r="F48" s="116" t="s">
        <v>323</v>
      </c>
      <c r="G48" s="86" t="s">
        <v>324</v>
      </c>
      <c r="H48" s="47" t="s">
        <v>325</v>
      </c>
      <c r="I48" s="233" t="s">
        <v>9</v>
      </c>
      <c r="J48" s="100"/>
      <c r="K48" s="100"/>
      <c r="L48" s="108"/>
      <c r="M48" s="108"/>
      <c r="N48" s="108"/>
      <c r="O48" s="108"/>
      <c r="P48" s="108"/>
      <c r="Q48" s="108"/>
      <c r="R48" s="118"/>
      <c r="S48" s="118"/>
      <c r="T48" s="118"/>
      <c r="U48" s="118"/>
      <c r="V48" s="118"/>
      <c r="W48" s="118"/>
      <c r="X48" s="118"/>
      <c r="Y48" s="106"/>
      <c r="Z48" s="106"/>
      <c r="AA48" s="106"/>
      <c r="AB48" s="106"/>
      <c r="AC48" s="106"/>
    </row>
    <row r="49" spans="1:29" ht="72" hidden="1">
      <c r="A49" s="116" t="s">
        <v>199</v>
      </c>
      <c r="B49" s="267"/>
      <c r="C49" s="116" t="s">
        <v>326</v>
      </c>
      <c r="D49" s="100"/>
      <c r="E49" s="116" t="s">
        <v>202</v>
      </c>
      <c r="F49" s="116" t="s">
        <v>327</v>
      </c>
      <c r="G49" s="86" t="s">
        <v>328</v>
      </c>
      <c r="H49" s="116" t="s">
        <v>329</v>
      </c>
      <c r="I49" s="233" t="s">
        <v>9</v>
      </c>
      <c r="J49" s="100"/>
      <c r="K49" s="100"/>
      <c r="L49" s="108"/>
      <c r="M49" s="108"/>
      <c r="N49" s="108"/>
      <c r="O49" s="108"/>
      <c r="P49" s="108"/>
      <c r="Q49" s="108"/>
      <c r="R49" s="118"/>
      <c r="S49" s="118"/>
      <c r="T49" s="118"/>
      <c r="U49" s="118"/>
      <c r="V49" s="118"/>
      <c r="W49" s="118"/>
      <c r="X49" s="118"/>
      <c r="Y49" s="106"/>
      <c r="Z49" s="106"/>
      <c r="AA49" s="106"/>
      <c r="AB49" s="106"/>
      <c r="AC49" s="106"/>
    </row>
    <row r="50" spans="1:29" ht="86.4" hidden="1">
      <c r="A50" s="100" t="s">
        <v>330</v>
      </c>
      <c r="B50" s="276" t="s">
        <v>331</v>
      </c>
      <c r="C50" s="100" t="s">
        <v>332</v>
      </c>
      <c r="D50" s="100"/>
      <c r="E50" s="100" t="s">
        <v>129</v>
      </c>
      <c r="F50" s="116" t="s">
        <v>333</v>
      </c>
      <c r="G50" s="86" t="s">
        <v>334</v>
      </c>
      <c r="H50" s="47" t="s">
        <v>335</v>
      </c>
      <c r="I50" s="233" t="s">
        <v>9</v>
      </c>
      <c r="J50" s="100"/>
      <c r="K50" s="100"/>
      <c r="L50" s="108"/>
      <c r="M50" s="108"/>
      <c r="N50" s="108"/>
      <c r="O50" s="108"/>
      <c r="P50" s="108"/>
      <c r="Q50" s="108"/>
      <c r="R50" s="118"/>
      <c r="S50" s="118"/>
      <c r="T50" s="118"/>
      <c r="U50" s="118"/>
      <c r="V50" s="118"/>
      <c r="W50" s="118"/>
      <c r="X50" s="105"/>
      <c r="Y50" s="106"/>
      <c r="Z50" s="106"/>
      <c r="AA50" s="106"/>
      <c r="AB50" s="106"/>
      <c r="AC50" s="106"/>
    </row>
    <row r="51" spans="1:29" ht="100.8" hidden="1">
      <c r="A51" s="100" t="s">
        <v>330</v>
      </c>
      <c r="B51" s="266"/>
      <c r="C51" s="100" t="s">
        <v>336</v>
      </c>
      <c r="D51" s="100"/>
      <c r="E51" s="116" t="s">
        <v>129</v>
      </c>
      <c r="F51" s="116" t="s">
        <v>337</v>
      </c>
      <c r="G51" s="86" t="s">
        <v>338</v>
      </c>
      <c r="H51" s="47" t="s">
        <v>339</v>
      </c>
      <c r="I51" s="233" t="s">
        <v>9</v>
      </c>
      <c r="J51" s="100"/>
      <c r="K51" s="100"/>
      <c r="L51" s="108"/>
      <c r="M51" s="108"/>
      <c r="N51" s="108"/>
      <c r="O51" s="108"/>
      <c r="P51" s="108"/>
      <c r="Q51" s="108"/>
      <c r="R51" s="118"/>
      <c r="S51" s="118"/>
      <c r="T51" s="118"/>
      <c r="U51" s="118"/>
      <c r="V51" s="118"/>
      <c r="W51" s="118"/>
      <c r="X51" s="105"/>
      <c r="Y51" s="106"/>
      <c r="Z51" s="106"/>
      <c r="AA51" s="106"/>
      <c r="AB51" s="106"/>
      <c r="AC51" s="106"/>
    </row>
    <row r="52" spans="1:29" ht="72">
      <c r="A52" s="100" t="s">
        <v>330</v>
      </c>
      <c r="B52" s="266"/>
      <c r="C52" s="100" t="s">
        <v>340</v>
      </c>
      <c r="D52" s="52"/>
      <c r="E52" s="63" t="s">
        <v>129</v>
      </c>
      <c r="F52" s="86" t="s">
        <v>341</v>
      </c>
      <c r="G52" s="86" t="s">
        <v>342</v>
      </c>
      <c r="H52" s="50" t="s">
        <v>343</v>
      </c>
      <c r="I52" s="235" t="s">
        <v>10</v>
      </c>
      <c r="J52" s="51" t="s">
        <v>344</v>
      </c>
      <c r="K52" s="52"/>
      <c r="L52" s="64"/>
      <c r="M52" s="64"/>
      <c r="N52" s="64"/>
      <c r="O52" s="64"/>
      <c r="P52" s="64"/>
      <c r="Q52" s="64"/>
      <c r="R52" s="53"/>
      <c r="S52" s="53"/>
      <c r="T52" s="53"/>
      <c r="U52" s="53"/>
      <c r="V52" s="53"/>
      <c r="W52" s="53"/>
      <c r="X52" s="54"/>
      <c r="Y52" s="55"/>
      <c r="Z52" s="55"/>
      <c r="AA52" s="55"/>
      <c r="AB52" s="55"/>
      <c r="AC52" s="55"/>
    </row>
    <row r="53" spans="1:29" ht="72">
      <c r="A53" s="100" t="s">
        <v>330</v>
      </c>
      <c r="B53" s="266"/>
      <c r="C53" s="100" t="s">
        <v>345</v>
      </c>
      <c r="D53" s="52"/>
      <c r="E53" s="63" t="s">
        <v>129</v>
      </c>
      <c r="F53" s="86" t="s">
        <v>346</v>
      </c>
      <c r="G53" s="86" t="s">
        <v>347</v>
      </c>
      <c r="H53" s="50" t="s">
        <v>343</v>
      </c>
      <c r="I53" s="235" t="s">
        <v>10</v>
      </c>
      <c r="J53" s="51" t="s">
        <v>348</v>
      </c>
      <c r="K53" s="52"/>
      <c r="L53" s="64"/>
      <c r="M53" s="64"/>
      <c r="N53" s="64"/>
      <c r="O53" s="64"/>
      <c r="P53" s="64"/>
      <c r="Q53" s="64"/>
      <c r="R53" s="53"/>
      <c r="S53" s="53"/>
      <c r="T53" s="53"/>
      <c r="U53" s="53"/>
      <c r="V53" s="53"/>
      <c r="W53" s="53"/>
      <c r="X53" s="54"/>
      <c r="Y53" s="55"/>
      <c r="Z53" s="55"/>
      <c r="AA53" s="55"/>
      <c r="AB53" s="55"/>
      <c r="AC53" s="55"/>
    </row>
    <row r="54" spans="1:29" ht="86.4" hidden="1">
      <c r="A54" s="100" t="s">
        <v>330</v>
      </c>
      <c r="B54" s="266"/>
      <c r="C54" s="100" t="s">
        <v>349</v>
      </c>
      <c r="D54" s="100"/>
      <c r="E54" s="116" t="s">
        <v>129</v>
      </c>
      <c r="F54" s="116" t="s">
        <v>350</v>
      </c>
      <c r="G54" s="86" t="s">
        <v>351</v>
      </c>
      <c r="H54" s="47" t="s">
        <v>352</v>
      </c>
      <c r="I54" s="233" t="s">
        <v>9</v>
      </c>
      <c r="J54" s="48"/>
      <c r="K54" s="100"/>
      <c r="L54" s="108"/>
      <c r="M54" s="108"/>
      <c r="N54" s="108"/>
      <c r="O54" s="108"/>
      <c r="P54" s="108"/>
      <c r="Q54" s="108"/>
      <c r="R54" s="118"/>
      <c r="S54" s="118"/>
      <c r="T54" s="118"/>
      <c r="U54" s="118"/>
      <c r="V54" s="118"/>
      <c r="W54" s="118"/>
      <c r="X54" s="105"/>
      <c r="Y54" s="106"/>
      <c r="Z54" s="106"/>
      <c r="AA54" s="106"/>
      <c r="AB54" s="106"/>
      <c r="AC54" s="106"/>
    </row>
    <row r="55" spans="1:29" ht="100.8" hidden="1">
      <c r="A55" s="100" t="s">
        <v>330</v>
      </c>
      <c r="B55" s="266"/>
      <c r="C55" s="100" t="s">
        <v>353</v>
      </c>
      <c r="D55" s="100"/>
      <c r="E55" s="116" t="s">
        <v>129</v>
      </c>
      <c r="F55" s="116" t="s">
        <v>354</v>
      </c>
      <c r="G55" s="86" t="s">
        <v>355</v>
      </c>
      <c r="H55" s="47" t="s">
        <v>356</v>
      </c>
      <c r="I55" s="233" t="s">
        <v>9</v>
      </c>
      <c r="J55" s="100"/>
      <c r="K55" s="100"/>
      <c r="L55" s="108"/>
      <c r="M55" s="108"/>
      <c r="N55" s="108"/>
      <c r="O55" s="108"/>
      <c r="P55" s="108"/>
      <c r="Q55" s="108"/>
      <c r="R55" s="118"/>
      <c r="S55" s="118"/>
      <c r="T55" s="118"/>
      <c r="U55" s="118"/>
      <c r="V55" s="118"/>
      <c r="W55" s="118"/>
      <c r="X55" s="105"/>
      <c r="Y55" s="106"/>
      <c r="Z55" s="106"/>
      <c r="AA55" s="106"/>
      <c r="AB55" s="106"/>
      <c r="AC55" s="106"/>
    </row>
    <row r="56" spans="1:29" ht="43.2" hidden="1">
      <c r="A56" s="100" t="s">
        <v>330</v>
      </c>
      <c r="B56" s="266"/>
      <c r="C56" s="100" t="s">
        <v>357</v>
      </c>
      <c r="D56" s="100"/>
      <c r="E56" s="116" t="s">
        <v>129</v>
      </c>
      <c r="F56" s="116" t="s">
        <v>358</v>
      </c>
      <c r="G56" s="86" t="s">
        <v>359</v>
      </c>
      <c r="H56" s="47" t="s">
        <v>360</v>
      </c>
      <c r="I56" s="233" t="s">
        <v>9</v>
      </c>
      <c r="J56" s="100"/>
      <c r="K56" s="100"/>
      <c r="L56" s="108"/>
      <c r="M56" s="108"/>
      <c r="N56" s="108"/>
      <c r="O56" s="108"/>
      <c r="P56" s="108"/>
      <c r="Q56" s="108"/>
      <c r="R56" s="118"/>
      <c r="S56" s="118"/>
      <c r="T56" s="118"/>
      <c r="U56" s="118"/>
      <c r="V56" s="118"/>
      <c r="W56" s="118"/>
      <c r="X56" s="105"/>
      <c r="Y56" s="106"/>
      <c r="Z56" s="106"/>
      <c r="AA56" s="106"/>
      <c r="AB56" s="106"/>
      <c r="AC56" s="106"/>
    </row>
    <row r="57" spans="1:29" ht="43.2" hidden="1">
      <c r="A57" s="100" t="s">
        <v>330</v>
      </c>
      <c r="B57" s="266"/>
      <c r="C57" s="100" t="s">
        <v>361</v>
      </c>
      <c r="D57" s="100"/>
      <c r="E57" s="116" t="s">
        <v>129</v>
      </c>
      <c r="F57" s="116" t="s">
        <v>362</v>
      </c>
      <c r="G57" s="86" t="s">
        <v>359</v>
      </c>
      <c r="H57" s="47" t="s">
        <v>363</v>
      </c>
      <c r="I57" s="233" t="s">
        <v>9</v>
      </c>
      <c r="J57" s="100"/>
      <c r="K57" s="100"/>
      <c r="L57" s="108"/>
      <c r="M57" s="108"/>
      <c r="N57" s="108"/>
      <c r="O57" s="108"/>
      <c r="P57" s="108"/>
      <c r="Q57" s="108"/>
      <c r="R57" s="118"/>
      <c r="S57" s="118"/>
      <c r="T57" s="118"/>
      <c r="U57" s="118"/>
      <c r="V57" s="118"/>
      <c r="W57" s="118"/>
      <c r="X57" s="105"/>
      <c r="Y57" s="106"/>
      <c r="Z57" s="106"/>
      <c r="AA57" s="106"/>
      <c r="AB57" s="106"/>
      <c r="AC57" s="106"/>
    </row>
    <row r="58" spans="1:29" ht="86.4" hidden="1">
      <c r="A58" s="100" t="s">
        <v>330</v>
      </c>
      <c r="B58" s="266"/>
      <c r="C58" s="100" t="s">
        <v>364</v>
      </c>
      <c r="D58" s="100"/>
      <c r="E58" s="116" t="s">
        <v>129</v>
      </c>
      <c r="F58" s="116" t="s">
        <v>365</v>
      </c>
      <c r="G58" s="86" t="s">
        <v>366</v>
      </c>
      <c r="H58" s="47" t="s">
        <v>367</v>
      </c>
      <c r="I58" s="233" t="s">
        <v>9</v>
      </c>
      <c r="J58" s="59"/>
      <c r="K58" s="100"/>
      <c r="L58" s="108"/>
      <c r="M58" s="108"/>
      <c r="N58" s="108"/>
      <c r="O58" s="108"/>
      <c r="P58" s="108"/>
      <c r="Q58" s="108"/>
      <c r="R58" s="118"/>
      <c r="S58" s="118"/>
      <c r="T58" s="118"/>
      <c r="U58" s="118"/>
      <c r="V58" s="118"/>
      <c r="W58" s="118"/>
      <c r="X58" s="118"/>
      <c r="Y58" s="106"/>
      <c r="Z58" s="106"/>
      <c r="AA58" s="106"/>
      <c r="AB58" s="106"/>
      <c r="AC58" s="106"/>
    </row>
    <row r="59" spans="1:29" ht="100.8" hidden="1">
      <c r="A59" s="100" t="s">
        <v>330</v>
      </c>
      <c r="B59" s="267"/>
      <c r="C59" s="100" t="s">
        <v>368</v>
      </c>
      <c r="D59" s="100"/>
      <c r="E59" s="116" t="s">
        <v>129</v>
      </c>
      <c r="F59" s="116" t="s">
        <v>369</v>
      </c>
      <c r="G59" s="86" t="s">
        <v>370</v>
      </c>
      <c r="H59" s="47" t="s">
        <v>371</v>
      </c>
      <c r="I59" s="233" t="s">
        <v>9</v>
      </c>
      <c r="J59" s="100"/>
      <c r="K59" s="100"/>
      <c r="L59" s="108"/>
      <c r="M59" s="108"/>
      <c r="N59" s="108"/>
      <c r="O59" s="108"/>
      <c r="P59" s="108"/>
      <c r="Q59" s="108"/>
      <c r="R59" s="118"/>
      <c r="S59" s="118"/>
      <c r="T59" s="118"/>
      <c r="U59" s="118"/>
      <c r="V59" s="118"/>
      <c r="W59" s="118"/>
      <c r="X59" s="118"/>
      <c r="Y59" s="106"/>
      <c r="Z59" s="106"/>
      <c r="AA59" s="106"/>
      <c r="AB59" s="106"/>
      <c r="AC59" s="106"/>
    </row>
    <row r="60" spans="1:29" ht="72">
      <c r="A60" s="100" t="s">
        <v>372</v>
      </c>
      <c r="B60" s="270" t="s">
        <v>373</v>
      </c>
      <c r="C60" s="100" t="s">
        <v>374</v>
      </c>
      <c r="D60" s="52"/>
      <c r="E60" s="52" t="s">
        <v>375</v>
      </c>
      <c r="F60" s="86" t="s">
        <v>376</v>
      </c>
      <c r="G60" s="86" t="s">
        <v>377</v>
      </c>
      <c r="H60" s="50" t="s">
        <v>378</v>
      </c>
      <c r="I60" s="235" t="s">
        <v>10</v>
      </c>
      <c r="J60" s="51" t="s">
        <v>379</v>
      </c>
      <c r="K60" s="52"/>
      <c r="L60" s="64"/>
      <c r="M60" s="64"/>
      <c r="N60" s="64"/>
      <c r="O60" s="64"/>
      <c r="P60" s="64"/>
      <c r="Q60" s="64"/>
      <c r="R60" s="53"/>
      <c r="S60" s="53"/>
      <c r="T60" s="53"/>
      <c r="U60" s="53"/>
      <c r="V60" s="53"/>
      <c r="W60" s="53"/>
      <c r="X60" s="54"/>
      <c r="Y60" s="55"/>
      <c r="Z60" s="55"/>
      <c r="AA60" s="55"/>
      <c r="AB60" s="55"/>
      <c r="AC60" s="55"/>
    </row>
    <row r="61" spans="1:29" ht="72" hidden="1">
      <c r="A61" s="100" t="s">
        <v>372</v>
      </c>
      <c r="B61" s="266"/>
      <c r="C61" s="100" t="s">
        <v>380</v>
      </c>
      <c r="D61" s="100"/>
      <c r="E61" s="116" t="s">
        <v>375</v>
      </c>
      <c r="F61" s="116" t="s">
        <v>381</v>
      </c>
      <c r="G61" s="86" t="s">
        <v>382</v>
      </c>
      <c r="H61" s="47" t="s">
        <v>383</v>
      </c>
      <c r="I61" s="233" t="s">
        <v>9</v>
      </c>
      <c r="J61" s="100"/>
      <c r="K61" s="100"/>
      <c r="L61" s="108"/>
      <c r="M61" s="108"/>
      <c r="N61" s="108"/>
      <c r="O61" s="108"/>
      <c r="P61" s="108"/>
      <c r="Q61" s="108"/>
      <c r="R61" s="118"/>
      <c r="S61" s="118"/>
      <c r="T61" s="118"/>
      <c r="U61" s="118"/>
      <c r="V61" s="118"/>
      <c r="W61" s="118"/>
      <c r="X61" s="105"/>
      <c r="Y61" s="106"/>
      <c r="Z61" s="106"/>
      <c r="AA61" s="106"/>
      <c r="AB61" s="106"/>
      <c r="AC61" s="106"/>
    </row>
    <row r="62" spans="1:29" ht="144" hidden="1">
      <c r="A62" s="100" t="s">
        <v>372</v>
      </c>
      <c r="B62" s="266"/>
      <c r="C62" s="100" t="s">
        <v>384</v>
      </c>
      <c r="D62" s="100"/>
      <c r="E62" s="116" t="s">
        <v>375</v>
      </c>
      <c r="F62" s="116" t="s">
        <v>385</v>
      </c>
      <c r="G62" s="86" t="s">
        <v>386</v>
      </c>
      <c r="H62" s="47" t="s">
        <v>387</v>
      </c>
      <c r="I62" s="233" t="s">
        <v>9</v>
      </c>
      <c r="J62" s="100"/>
      <c r="K62" s="100"/>
      <c r="L62" s="108"/>
      <c r="M62" s="108"/>
      <c r="N62" s="108"/>
      <c r="O62" s="108"/>
      <c r="P62" s="108"/>
      <c r="Q62" s="108"/>
      <c r="R62" s="118"/>
      <c r="S62" s="118"/>
      <c r="T62" s="118"/>
      <c r="U62" s="118"/>
      <c r="V62" s="118"/>
      <c r="W62" s="118"/>
      <c r="X62" s="105"/>
      <c r="Y62" s="106"/>
      <c r="Z62" s="106"/>
      <c r="AA62" s="106"/>
      <c r="AB62" s="106"/>
      <c r="AC62" s="106"/>
    </row>
    <row r="63" spans="1:29" ht="86.4" hidden="1">
      <c r="A63" s="100" t="s">
        <v>372</v>
      </c>
      <c r="B63" s="266"/>
      <c r="C63" s="100" t="s">
        <v>388</v>
      </c>
      <c r="D63" s="100"/>
      <c r="E63" s="116" t="s">
        <v>375</v>
      </c>
      <c r="F63" s="116" t="s">
        <v>389</v>
      </c>
      <c r="G63" s="86" t="s">
        <v>390</v>
      </c>
      <c r="H63" s="47" t="s">
        <v>391</v>
      </c>
      <c r="I63" s="233" t="s">
        <v>9</v>
      </c>
      <c r="J63" s="100"/>
      <c r="K63" s="100"/>
      <c r="L63" s="108"/>
      <c r="M63" s="108"/>
      <c r="N63" s="108"/>
      <c r="O63" s="108"/>
      <c r="P63" s="108"/>
      <c r="Q63" s="108"/>
      <c r="R63" s="118"/>
      <c r="S63" s="118"/>
      <c r="T63" s="118"/>
      <c r="U63" s="118"/>
      <c r="V63" s="118"/>
      <c r="W63" s="118"/>
      <c r="X63" s="105"/>
      <c r="Y63" s="106"/>
      <c r="Z63" s="106"/>
      <c r="AA63" s="106"/>
      <c r="AB63" s="106"/>
      <c r="AC63" s="106"/>
    </row>
    <row r="64" spans="1:29" ht="86.4" hidden="1">
      <c r="A64" s="100" t="s">
        <v>372</v>
      </c>
      <c r="B64" s="266"/>
      <c r="C64" s="100" t="s">
        <v>392</v>
      </c>
      <c r="D64" s="100"/>
      <c r="E64" s="116" t="s">
        <v>375</v>
      </c>
      <c r="F64" s="116" t="s">
        <v>393</v>
      </c>
      <c r="G64" s="86" t="s">
        <v>390</v>
      </c>
      <c r="H64" s="47" t="s">
        <v>394</v>
      </c>
      <c r="I64" s="233" t="s">
        <v>9</v>
      </c>
      <c r="J64" s="100"/>
      <c r="K64" s="100"/>
      <c r="L64" s="108"/>
      <c r="M64" s="108"/>
      <c r="N64" s="108"/>
      <c r="O64" s="108"/>
      <c r="P64" s="108"/>
      <c r="Q64" s="108"/>
      <c r="R64" s="118"/>
      <c r="S64" s="118"/>
      <c r="T64" s="118"/>
      <c r="U64" s="118"/>
      <c r="V64" s="118"/>
      <c r="W64" s="118"/>
      <c r="X64" s="105"/>
      <c r="Y64" s="106"/>
      <c r="Z64" s="106"/>
      <c r="AA64" s="106"/>
      <c r="AB64" s="106"/>
      <c r="AC64" s="106"/>
    </row>
    <row r="65" spans="1:29" ht="86.4" hidden="1">
      <c r="A65" s="100" t="s">
        <v>372</v>
      </c>
      <c r="B65" s="266"/>
      <c r="C65" s="100" t="s">
        <v>395</v>
      </c>
      <c r="D65" s="100"/>
      <c r="E65" s="116" t="s">
        <v>375</v>
      </c>
      <c r="F65" s="116" t="s">
        <v>396</v>
      </c>
      <c r="G65" s="86" t="s">
        <v>397</v>
      </c>
      <c r="H65" s="47" t="s">
        <v>398</v>
      </c>
      <c r="I65" s="233" t="s">
        <v>9</v>
      </c>
      <c r="J65" s="100"/>
      <c r="K65" s="100"/>
      <c r="L65" s="108"/>
      <c r="M65" s="108"/>
      <c r="N65" s="108"/>
      <c r="O65" s="108"/>
      <c r="P65" s="108"/>
      <c r="Q65" s="108"/>
      <c r="R65" s="118"/>
      <c r="S65" s="118"/>
      <c r="T65" s="118"/>
      <c r="U65" s="118"/>
      <c r="V65" s="118"/>
      <c r="W65" s="118"/>
      <c r="X65" s="105"/>
      <c r="Y65" s="106"/>
      <c r="Z65" s="106"/>
      <c r="AA65" s="106"/>
      <c r="AB65" s="106"/>
      <c r="AC65" s="106"/>
    </row>
    <row r="66" spans="1:29" ht="43.2" hidden="1">
      <c r="A66" s="100" t="s">
        <v>372</v>
      </c>
      <c r="B66" s="267"/>
      <c r="C66" s="100" t="s">
        <v>399</v>
      </c>
      <c r="D66" s="100"/>
      <c r="E66" s="116" t="s">
        <v>375</v>
      </c>
      <c r="F66" s="116" t="s">
        <v>400</v>
      </c>
      <c r="G66" s="86" t="s">
        <v>401</v>
      </c>
      <c r="H66" s="47" t="s">
        <v>402</v>
      </c>
      <c r="I66" s="233" t="s">
        <v>9</v>
      </c>
      <c r="J66" s="119"/>
      <c r="K66" s="100"/>
      <c r="L66" s="108"/>
      <c r="M66" s="108"/>
      <c r="N66" s="108"/>
      <c r="O66" s="108"/>
      <c r="P66" s="108"/>
      <c r="Q66" s="108"/>
      <c r="R66" s="118"/>
      <c r="S66" s="118"/>
      <c r="T66" s="118"/>
      <c r="U66" s="118"/>
      <c r="V66" s="118"/>
      <c r="W66" s="118"/>
      <c r="X66" s="105"/>
      <c r="Y66" s="106"/>
      <c r="Z66" s="106"/>
      <c r="AA66" s="106"/>
      <c r="AB66" s="106"/>
      <c r="AC66" s="106"/>
    </row>
    <row r="67" spans="1:29" ht="72" hidden="1">
      <c r="A67" s="119" t="s">
        <v>403</v>
      </c>
      <c r="B67" s="273" t="s">
        <v>404</v>
      </c>
      <c r="C67" s="119" t="s">
        <v>405</v>
      </c>
      <c r="D67" s="119"/>
      <c r="E67" s="60" t="s">
        <v>406</v>
      </c>
      <c r="F67" s="47" t="s">
        <v>407</v>
      </c>
      <c r="G67" s="50" t="s">
        <v>408</v>
      </c>
      <c r="H67" s="47" t="s">
        <v>409</v>
      </c>
      <c r="I67" s="233" t="s">
        <v>9</v>
      </c>
      <c r="J67" s="119"/>
      <c r="K67" s="119"/>
      <c r="L67" s="108"/>
      <c r="M67" s="108"/>
      <c r="N67" s="108"/>
      <c r="O67" s="108"/>
      <c r="P67" s="108"/>
      <c r="Q67" s="108"/>
      <c r="R67" s="118"/>
      <c r="S67" s="118"/>
      <c r="T67" s="118"/>
      <c r="U67" s="118"/>
      <c r="V67" s="118"/>
      <c r="W67" s="118"/>
      <c r="X67" s="105"/>
      <c r="Y67" s="106"/>
      <c r="Z67" s="106"/>
      <c r="AA67" s="106"/>
      <c r="AB67" s="106"/>
      <c r="AC67" s="106"/>
    </row>
    <row r="68" spans="1:29" ht="72" hidden="1">
      <c r="A68" s="119" t="s">
        <v>403</v>
      </c>
      <c r="B68" s="266"/>
      <c r="C68" s="119" t="s">
        <v>410</v>
      </c>
      <c r="D68" s="119"/>
      <c r="E68" s="60" t="s">
        <v>406</v>
      </c>
      <c r="F68" s="47" t="s">
        <v>407</v>
      </c>
      <c r="G68" s="50" t="s">
        <v>411</v>
      </c>
      <c r="H68" s="47" t="s">
        <v>412</v>
      </c>
      <c r="I68" s="233" t="s">
        <v>9</v>
      </c>
      <c r="J68" s="119"/>
      <c r="K68" s="119"/>
      <c r="L68" s="108"/>
      <c r="M68" s="108"/>
      <c r="N68" s="108"/>
      <c r="O68" s="108"/>
      <c r="P68" s="108"/>
      <c r="Q68" s="108"/>
      <c r="R68" s="118"/>
      <c r="S68" s="118"/>
      <c r="T68" s="118"/>
      <c r="U68" s="118"/>
      <c r="V68" s="118"/>
      <c r="W68" s="118"/>
      <c r="X68" s="105"/>
      <c r="Y68" s="106"/>
      <c r="Z68" s="106"/>
      <c r="AA68" s="106"/>
      <c r="AB68" s="106"/>
      <c r="AC68" s="106"/>
    </row>
    <row r="69" spans="1:29" ht="72" hidden="1">
      <c r="A69" s="119" t="s">
        <v>403</v>
      </c>
      <c r="B69" s="266"/>
      <c r="C69" s="119" t="s">
        <v>413</v>
      </c>
      <c r="D69" s="119"/>
      <c r="E69" s="60" t="s">
        <v>406</v>
      </c>
      <c r="F69" s="47" t="s">
        <v>414</v>
      </c>
      <c r="G69" s="50" t="s">
        <v>415</v>
      </c>
      <c r="H69" s="47" t="s">
        <v>416</v>
      </c>
      <c r="I69" s="233" t="s">
        <v>9</v>
      </c>
      <c r="J69" s="61"/>
      <c r="K69" s="119"/>
      <c r="L69" s="108"/>
      <c r="M69" s="108"/>
      <c r="N69" s="108"/>
      <c r="O69" s="108"/>
      <c r="P69" s="108"/>
      <c r="Q69" s="108"/>
      <c r="R69" s="118"/>
      <c r="S69" s="118"/>
      <c r="T69" s="118"/>
      <c r="U69" s="118"/>
      <c r="V69" s="118"/>
      <c r="W69" s="118"/>
      <c r="X69" s="105"/>
      <c r="Y69" s="106"/>
      <c r="Z69" s="106"/>
      <c r="AA69" s="106"/>
      <c r="AB69" s="106"/>
      <c r="AC69" s="106"/>
    </row>
    <row r="70" spans="1:29" ht="72" hidden="1">
      <c r="A70" s="119" t="s">
        <v>403</v>
      </c>
      <c r="B70" s="266"/>
      <c r="C70" s="119" t="s">
        <v>417</v>
      </c>
      <c r="D70" s="119"/>
      <c r="E70" s="60" t="s">
        <v>406</v>
      </c>
      <c r="F70" s="47" t="s">
        <v>414</v>
      </c>
      <c r="G70" s="50" t="s">
        <v>418</v>
      </c>
      <c r="H70" s="47" t="s">
        <v>419</v>
      </c>
      <c r="I70" s="233" t="s">
        <v>9</v>
      </c>
      <c r="J70" s="119"/>
      <c r="K70" s="119"/>
      <c r="L70" s="108"/>
      <c r="M70" s="108"/>
      <c r="N70" s="108"/>
      <c r="O70" s="108"/>
      <c r="P70" s="108"/>
      <c r="Q70" s="108"/>
      <c r="R70" s="118"/>
      <c r="S70" s="118"/>
      <c r="T70" s="118"/>
      <c r="U70" s="118"/>
      <c r="V70" s="118"/>
      <c r="W70" s="118"/>
      <c r="X70" s="105"/>
      <c r="Y70" s="106"/>
      <c r="Z70" s="106"/>
      <c r="AA70" s="106"/>
      <c r="AB70" s="106"/>
      <c r="AC70" s="106"/>
    </row>
    <row r="71" spans="1:29" ht="72" hidden="1">
      <c r="A71" s="119" t="s">
        <v>403</v>
      </c>
      <c r="B71" s="266"/>
      <c r="C71" s="119" t="s">
        <v>420</v>
      </c>
      <c r="D71" s="119"/>
      <c r="E71" s="60" t="s">
        <v>406</v>
      </c>
      <c r="F71" s="47" t="s">
        <v>414</v>
      </c>
      <c r="G71" s="50" t="s">
        <v>421</v>
      </c>
      <c r="H71" s="47" t="s">
        <v>422</v>
      </c>
      <c r="I71" s="233" t="s">
        <v>9</v>
      </c>
      <c r="J71" s="119"/>
      <c r="K71" s="119"/>
      <c r="L71" s="108"/>
      <c r="M71" s="108"/>
      <c r="N71" s="108"/>
      <c r="O71" s="108"/>
      <c r="P71" s="108"/>
      <c r="Q71" s="108"/>
      <c r="R71" s="118"/>
      <c r="S71" s="118"/>
      <c r="T71" s="118"/>
      <c r="U71" s="118"/>
      <c r="V71" s="118"/>
      <c r="W71" s="118"/>
      <c r="X71" s="105"/>
      <c r="Y71" s="106"/>
      <c r="Z71" s="106"/>
      <c r="AA71" s="106"/>
      <c r="AB71" s="106"/>
      <c r="AC71" s="106"/>
    </row>
    <row r="72" spans="1:29" ht="72" hidden="1">
      <c r="A72" s="119" t="s">
        <v>403</v>
      </c>
      <c r="B72" s="266"/>
      <c r="C72" s="119" t="s">
        <v>423</v>
      </c>
      <c r="D72" s="119"/>
      <c r="E72" s="60" t="s">
        <v>406</v>
      </c>
      <c r="F72" s="47" t="s">
        <v>414</v>
      </c>
      <c r="G72" s="50" t="s">
        <v>424</v>
      </c>
      <c r="H72" s="47" t="s">
        <v>425</v>
      </c>
      <c r="I72" s="233" t="s">
        <v>9</v>
      </c>
      <c r="J72" s="61"/>
      <c r="K72" s="119"/>
      <c r="L72" s="108"/>
      <c r="M72" s="108"/>
      <c r="N72" s="108"/>
      <c r="O72" s="108"/>
      <c r="P72" s="108"/>
      <c r="Q72" s="108"/>
      <c r="R72" s="118"/>
      <c r="S72" s="118"/>
      <c r="T72" s="118"/>
      <c r="U72" s="118"/>
      <c r="V72" s="118"/>
      <c r="W72" s="118"/>
      <c r="X72" s="105"/>
      <c r="Y72" s="106"/>
      <c r="Z72" s="106"/>
      <c r="AA72" s="106"/>
      <c r="AB72" s="106"/>
      <c r="AC72" s="106"/>
    </row>
    <row r="73" spans="1:29" ht="72" hidden="1">
      <c r="A73" s="119" t="s">
        <v>403</v>
      </c>
      <c r="B73" s="266"/>
      <c r="C73" s="119" t="s">
        <v>426</v>
      </c>
      <c r="D73" s="119"/>
      <c r="E73" s="60" t="s">
        <v>406</v>
      </c>
      <c r="F73" s="47" t="s">
        <v>414</v>
      </c>
      <c r="G73" s="50" t="s">
        <v>427</v>
      </c>
      <c r="H73" s="47" t="s">
        <v>428</v>
      </c>
      <c r="I73" s="233" t="s">
        <v>9</v>
      </c>
      <c r="J73" s="61"/>
      <c r="K73" s="119"/>
      <c r="L73" s="108"/>
      <c r="M73" s="108"/>
      <c r="N73" s="108"/>
      <c r="O73" s="108"/>
      <c r="P73" s="108"/>
      <c r="Q73" s="108"/>
      <c r="R73" s="118"/>
      <c r="S73" s="118"/>
      <c r="T73" s="118"/>
      <c r="U73" s="118"/>
      <c r="V73" s="118"/>
      <c r="W73" s="118"/>
      <c r="X73" s="105"/>
      <c r="Y73" s="106"/>
      <c r="Z73" s="106"/>
      <c r="AA73" s="106"/>
      <c r="AB73" s="106"/>
      <c r="AC73" s="106"/>
    </row>
    <row r="74" spans="1:29" ht="72" hidden="1">
      <c r="A74" s="119" t="s">
        <v>403</v>
      </c>
      <c r="B74" s="266"/>
      <c r="C74" s="119" t="s">
        <v>429</v>
      </c>
      <c r="D74" s="119"/>
      <c r="E74" s="60" t="s">
        <v>406</v>
      </c>
      <c r="F74" s="47" t="s">
        <v>414</v>
      </c>
      <c r="G74" s="50" t="s">
        <v>430</v>
      </c>
      <c r="H74" s="47" t="s">
        <v>428</v>
      </c>
      <c r="I74" s="233" t="s">
        <v>9</v>
      </c>
      <c r="J74" s="119"/>
      <c r="K74" s="119"/>
      <c r="L74" s="108"/>
      <c r="M74" s="108"/>
      <c r="N74" s="108"/>
      <c r="O74" s="108"/>
      <c r="P74" s="108"/>
      <c r="Q74" s="108"/>
      <c r="R74" s="118"/>
      <c r="S74" s="118"/>
      <c r="T74" s="118"/>
      <c r="U74" s="118"/>
      <c r="V74" s="118"/>
      <c r="W74" s="118"/>
      <c r="X74" s="105"/>
      <c r="Y74" s="106"/>
      <c r="Z74" s="106"/>
      <c r="AA74" s="106"/>
      <c r="AB74" s="106"/>
      <c r="AC74" s="106"/>
    </row>
    <row r="75" spans="1:29" ht="86.4" hidden="1">
      <c r="A75" s="119" t="s">
        <v>403</v>
      </c>
      <c r="B75" s="266"/>
      <c r="C75" s="119" t="s">
        <v>431</v>
      </c>
      <c r="D75" s="119"/>
      <c r="E75" s="60" t="s">
        <v>406</v>
      </c>
      <c r="F75" s="47" t="s">
        <v>432</v>
      </c>
      <c r="G75" s="50" t="s">
        <v>433</v>
      </c>
      <c r="H75" s="47" t="s">
        <v>434</v>
      </c>
      <c r="I75" s="233" t="s">
        <v>9</v>
      </c>
      <c r="J75" s="61"/>
      <c r="K75" s="119"/>
      <c r="L75" s="108"/>
      <c r="M75" s="108"/>
      <c r="N75" s="108"/>
      <c r="O75" s="108"/>
      <c r="P75" s="108"/>
      <c r="Q75" s="108"/>
      <c r="R75" s="118"/>
      <c r="S75" s="118"/>
      <c r="T75" s="118"/>
      <c r="U75" s="118"/>
      <c r="V75" s="118"/>
      <c r="W75" s="118"/>
      <c r="X75" s="105"/>
      <c r="Y75" s="106"/>
      <c r="Z75" s="106"/>
      <c r="AA75" s="106"/>
      <c r="AB75" s="106"/>
      <c r="AC75" s="106"/>
    </row>
    <row r="76" spans="1:29" ht="158.4" hidden="1">
      <c r="A76" s="119" t="s">
        <v>403</v>
      </c>
      <c r="B76" s="266"/>
      <c r="C76" s="119" t="s">
        <v>435</v>
      </c>
      <c r="D76" s="119"/>
      <c r="E76" s="100" t="s">
        <v>436</v>
      </c>
      <c r="F76" s="47" t="s">
        <v>437</v>
      </c>
      <c r="G76" s="50" t="s">
        <v>438</v>
      </c>
      <c r="H76" s="47" t="s">
        <v>439</v>
      </c>
      <c r="I76" s="233" t="s">
        <v>9</v>
      </c>
      <c r="J76" s="61"/>
      <c r="K76" s="119"/>
      <c r="L76" s="108"/>
      <c r="M76" s="108"/>
      <c r="N76" s="108"/>
      <c r="O76" s="108"/>
      <c r="P76" s="108"/>
      <c r="Q76" s="108"/>
      <c r="R76" s="118"/>
      <c r="S76" s="118"/>
      <c r="T76" s="118"/>
      <c r="U76" s="118"/>
      <c r="V76" s="118"/>
      <c r="W76" s="118"/>
      <c r="X76" s="105"/>
      <c r="Y76" s="106"/>
      <c r="Z76" s="106"/>
      <c r="AA76" s="106"/>
      <c r="AB76" s="106"/>
      <c r="AC76" s="106"/>
    </row>
    <row r="77" spans="1:29" ht="172.8" hidden="1">
      <c r="A77" s="119" t="s">
        <v>403</v>
      </c>
      <c r="B77" s="266"/>
      <c r="C77" s="119" t="s">
        <v>440</v>
      </c>
      <c r="D77" s="119"/>
      <c r="E77" s="60" t="s">
        <v>406</v>
      </c>
      <c r="F77" s="47" t="s">
        <v>437</v>
      </c>
      <c r="G77" s="50" t="s">
        <v>441</v>
      </c>
      <c r="H77" s="47" t="s">
        <v>442</v>
      </c>
      <c r="I77" s="233" t="s">
        <v>9</v>
      </c>
      <c r="J77" s="119"/>
      <c r="K77" s="119"/>
      <c r="L77" s="108"/>
      <c r="M77" s="108"/>
      <c r="N77" s="108"/>
      <c r="O77" s="108"/>
      <c r="P77" s="108"/>
      <c r="Q77" s="108"/>
      <c r="R77" s="118"/>
      <c r="S77" s="118"/>
      <c r="T77" s="118"/>
      <c r="U77" s="118"/>
      <c r="V77" s="118"/>
      <c r="W77" s="118"/>
      <c r="X77" s="105"/>
      <c r="Y77" s="106"/>
      <c r="Z77" s="106"/>
      <c r="AA77" s="106"/>
      <c r="AB77" s="106"/>
      <c r="AC77" s="106"/>
    </row>
    <row r="78" spans="1:29" ht="72" hidden="1">
      <c r="A78" s="119" t="s">
        <v>403</v>
      </c>
      <c r="B78" s="266"/>
      <c r="C78" s="119" t="s">
        <v>443</v>
      </c>
      <c r="D78" s="119"/>
      <c r="E78" s="60" t="s">
        <v>406</v>
      </c>
      <c r="F78" s="47" t="s">
        <v>414</v>
      </c>
      <c r="G78" s="50" t="s">
        <v>444</v>
      </c>
      <c r="H78" s="47" t="s">
        <v>445</v>
      </c>
      <c r="I78" s="233" t="s">
        <v>9</v>
      </c>
      <c r="J78" s="119"/>
      <c r="K78" s="119"/>
      <c r="L78" s="108"/>
      <c r="M78" s="108"/>
      <c r="N78" s="108"/>
      <c r="O78" s="108"/>
      <c r="P78" s="108"/>
      <c r="Q78" s="108"/>
      <c r="R78" s="118"/>
      <c r="S78" s="118"/>
      <c r="T78" s="118"/>
      <c r="U78" s="118"/>
      <c r="V78" s="118"/>
      <c r="W78" s="118"/>
      <c r="X78" s="105"/>
      <c r="Y78" s="106"/>
      <c r="Z78" s="106"/>
      <c r="AA78" s="106"/>
      <c r="AB78" s="106"/>
      <c r="AC78" s="106"/>
    </row>
    <row r="79" spans="1:29" ht="72" hidden="1">
      <c r="A79" s="119"/>
      <c r="B79" s="266"/>
      <c r="C79" s="119" t="s">
        <v>446</v>
      </c>
      <c r="D79" s="119"/>
      <c r="E79" s="60" t="s">
        <v>406</v>
      </c>
      <c r="F79" s="47" t="s">
        <v>414</v>
      </c>
      <c r="G79" s="50" t="s">
        <v>447</v>
      </c>
      <c r="H79" s="47" t="s">
        <v>448</v>
      </c>
      <c r="I79" s="233" t="s">
        <v>9</v>
      </c>
      <c r="J79" s="119"/>
      <c r="K79" s="119"/>
      <c r="L79" s="108"/>
      <c r="M79" s="108"/>
      <c r="N79" s="108"/>
      <c r="O79" s="108"/>
      <c r="P79" s="108"/>
      <c r="Q79" s="108"/>
      <c r="R79" s="118"/>
      <c r="S79" s="118"/>
      <c r="T79" s="118"/>
      <c r="U79" s="118"/>
      <c r="V79" s="118"/>
      <c r="W79" s="118"/>
      <c r="X79" s="105"/>
      <c r="Y79" s="106"/>
      <c r="Z79" s="106"/>
      <c r="AA79" s="106"/>
      <c r="AB79" s="106"/>
      <c r="AC79" s="106"/>
    </row>
    <row r="80" spans="1:29" ht="57.6" hidden="1">
      <c r="A80" s="119" t="s">
        <v>403</v>
      </c>
      <c r="B80" s="266"/>
      <c r="C80" s="119" t="s">
        <v>449</v>
      </c>
      <c r="D80" s="119"/>
      <c r="E80" s="60" t="s">
        <v>406</v>
      </c>
      <c r="F80" s="47" t="s">
        <v>450</v>
      </c>
      <c r="G80" s="50" t="s">
        <v>451</v>
      </c>
      <c r="H80" s="47" t="s">
        <v>452</v>
      </c>
      <c r="I80" s="233" t="s">
        <v>9</v>
      </c>
      <c r="J80" s="119"/>
      <c r="K80" s="119"/>
      <c r="L80" s="108"/>
      <c r="M80" s="108"/>
      <c r="N80" s="108"/>
      <c r="O80" s="108"/>
      <c r="P80" s="108"/>
      <c r="Q80" s="108"/>
      <c r="R80" s="118"/>
      <c r="S80" s="118"/>
      <c r="T80" s="118"/>
      <c r="U80" s="118"/>
      <c r="V80" s="118"/>
      <c r="W80" s="118"/>
      <c r="X80" s="105"/>
      <c r="Y80" s="106"/>
      <c r="Z80" s="106"/>
      <c r="AA80" s="106"/>
      <c r="AB80" s="106"/>
      <c r="AC80" s="106"/>
    </row>
    <row r="81" spans="1:29" ht="57.6" hidden="1">
      <c r="A81" s="119" t="s">
        <v>403</v>
      </c>
      <c r="B81" s="266"/>
      <c r="C81" s="119" t="s">
        <v>453</v>
      </c>
      <c r="D81" s="119"/>
      <c r="E81" s="60" t="s">
        <v>406</v>
      </c>
      <c r="F81" s="47" t="s">
        <v>450</v>
      </c>
      <c r="G81" s="50" t="s">
        <v>454</v>
      </c>
      <c r="H81" s="47" t="s">
        <v>455</v>
      </c>
      <c r="I81" s="233" t="s">
        <v>9</v>
      </c>
      <c r="J81" s="61"/>
      <c r="K81" s="119"/>
      <c r="L81" s="108"/>
      <c r="M81" s="108"/>
      <c r="N81" s="108"/>
      <c r="O81" s="108"/>
      <c r="P81" s="108"/>
      <c r="Q81" s="108"/>
      <c r="R81" s="118"/>
      <c r="S81" s="118"/>
      <c r="T81" s="118"/>
      <c r="U81" s="118"/>
      <c r="V81" s="118"/>
      <c r="W81" s="118"/>
      <c r="X81" s="105"/>
      <c r="Y81" s="106"/>
      <c r="Z81" s="106"/>
      <c r="AA81" s="106"/>
      <c r="AB81" s="106"/>
      <c r="AC81" s="106"/>
    </row>
    <row r="82" spans="1:29" ht="129.6" hidden="1">
      <c r="A82" s="119" t="s">
        <v>403</v>
      </c>
      <c r="B82" s="266"/>
      <c r="C82" s="119" t="s">
        <v>456</v>
      </c>
      <c r="D82" s="119"/>
      <c r="E82" s="60" t="s">
        <v>406</v>
      </c>
      <c r="F82" s="47" t="s">
        <v>457</v>
      </c>
      <c r="G82" s="50" t="s">
        <v>458</v>
      </c>
      <c r="H82" s="47" t="s">
        <v>459</v>
      </c>
      <c r="I82" s="233" t="s">
        <v>9</v>
      </c>
      <c r="J82" s="48"/>
      <c r="K82" s="119"/>
      <c r="L82" s="108"/>
      <c r="M82" s="108"/>
      <c r="N82" s="108"/>
      <c r="O82" s="108"/>
      <c r="P82" s="108"/>
      <c r="Q82" s="108"/>
      <c r="R82" s="118"/>
      <c r="S82" s="118"/>
      <c r="T82" s="118"/>
      <c r="U82" s="118"/>
      <c r="V82" s="118"/>
      <c r="W82" s="118"/>
      <c r="X82" s="105"/>
      <c r="Y82" s="106"/>
      <c r="Z82" s="106"/>
      <c r="AA82" s="106"/>
      <c r="AB82" s="106"/>
      <c r="AC82" s="106"/>
    </row>
    <row r="83" spans="1:29" ht="129.6" hidden="1">
      <c r="A83" s="119" t="s">
        <v>403</v>
      </c>
      <c r="B83" s="266"/>
      <c r="C83" s="119" t="s">
        <v>460</v>
      </c>
      <c r="D83" s="119"/>
      <c r="E83" s="60" t="s">
        <v>406</v>
      </c>
      <c r="F83" s="47" t="s">
        <v>461</v>
      </c>
      <c r="G83" s="50" t="s">
        <v>458</v>
      </c>
      <c r="H83" s="47" t="s">
        <v>462</v>
      </c>
      <c r="I83" s="233" t="s">
        <v>9</v>
      </c>
      <c r="J83" s="48"/>
      <c r="K83" s="119"/>
      <c r="L83" s="108"/>
      <c r="M83" s="108"/>
      <c r="N83" s="108"/>
      <c r="O83" s="108"/>
      <c r="P83" s="108"/>
      <c r="Q83" s="108"/>
      <c r="R83" s="118"/>
      <c r="S83" s="118"/>
      <c r="T83" s="118"/>
      <c r="U83" s="118"/>
      <c r="V83" s="118"/>
      <c r="W83" s="118"/>
      <c r="X83" s="105"/>
      <c r="Y83" s="106"/>
      <c r="Z83" s="106"/>
      <c r="AA83" s="106"/>
      <c r="AB83" s="106"/>
      <c r="AC83" s="106"/>
    </row>
    <row r="84" spans="1:29" ht="158.4" hidden="1">
      <c r="A84" s="119" t="s">
        <v>403</v>
      </c>
      <c r="B84" s="266"/>
      <c r="C84" s="119" t="s">
        <v>463</v>
      </c>
      <c r="D84" s="119"/>
      <c r="E84" s="60" t="s">
        <v>406</v>
      </c>
      <c r="F84" s="47" t="s">
        <v>464</v>
      </c>
      <c r="G84" s="50" t="s">
        <v>458</v>
      </c>
      <c r="H84" s="47" t="s">
        <v>465</v>
      </c>
      <c r="I84" s="233" t="s">
        <v>9</v>
      </c>
      <c r="J84" s="48"/>
      <c r="K84" s="119"/>
      <c r="L84" s="108"/>
      <c r="M84" s="108"/>
      <c r="N84" s="108"/>
      <c r="O84" s="108"/>
      <c r="P84" s="108"/>
      <c r="Q84" s="108"/>
      <c r="R84" s="118"/>
      <c r="S84" s="118"/>
      <c r="T84" s="118"/>
      <c r="U84" s="118"/>
      <c r="V84" s="118"/>
      <c r="W84" s="118"/>
      <c r="X84" s="105"/>
      <c r="Y84" s="106"/>
      <c r="Z84" s="106"/>
      <c r="AA84" s="106"/>
      <c r="AB84" s="106"/>
      <c r="AC84" s="106"/>
    </row>
    <row r="85" spans="1:29" ht="129.6" hidden="1">
      <c r="A85" s="119" t="s">
        <v>403</v>
      </c>
      <c r="B85" s="266"/>
      <c r="C85" s="119" t="s">
        <v>466</v>
      </c>
      <c r="D85" s="119"/>
      <c r="E85" s="60" t="s">
        <v>406</v>
      </c>
      <c r="F85" s="47" t="s">
        <v>467</v>
      </c>
      <c r="G85" s="50" t="s">
        <v>458</v>
      </c>
      <c r="H85" s="47" t="s">
        <v>468</v>
      </c>
      <c r="I85" s="233" t="s">
        <v>9</v>
      </c>
      <c r="J85" s="48"/>
      <c r="K85" s="119"/>
      <c r="L85" s="108"/>
      <c r="M85" s="108"/>
      <c r="N85" s="108"/>
      <c r="O85" s="108"/>
      <c r="P85" s="108"/>
      <c r="Q85" s="108"/>
      <c r="R85" s="118"/>
      <c r="S85" s="118"/>
      <c r="T85" s="118"/>
      <c r="U85" s="118"/>
      <c r="V85" s="118"/>
      <c r="W85" s="118"/>
      <c r="X85" s="105"/>
      <c r="Y85" s="106"/>
      <c r="Z85" s="106"/>
      <c r="AA85" s="106"/>
      <c r="AB85" s="106"/>
      <c r="AC85" s="106"/>
    </row>
    <row r="86" spans="1:29" ht="129.6" hidden="1">
      <c r="A86" s="119" t="s">
        <v>403</v>
      </c>
      <c r="B86" s="266"/>
      <c r="C86" s="119" t="s">
        <v>469</v>
      </c>
      <c r="D86" s="119"/>
      <c r="E86" s="60" t="s">
        <v>406</v>
      </c>
      <c r="F86" s="47" t="s">
        <v>470</v>
      </c>
      <c r="G86" s="50" t="s">
        <v>458</v>
      </c>
      <c r="H86" s="47" t="s">
        <v>471</v>
      </c>
      <c r="I86" s="233" t="s">
        <v>9</v>
      </c>
      <c r="J86" s="48"/>
      <c r="K86" s="119"/>
      <c r="L86" s="108"/>
      <c r="M86" s="108"/>
      <c r="N86" s="108"/>
      <c r="O86" s="108"/>
      <c r="P86" s="108"/>
      <c r="Q86" s="108"/>
      <c r="R86" s="118"/>
      <c r="S86" s="118"/>
      <c r="T86" s="118"/>
      <c r="U86" s="118"/>
      <c r="V86" s="118"/>
      <c r="W86" s="118"/>
      <c r="X86" s="105"/>
      <c r="Y86" s="106"/>
      <c r="Z86" s="106"/>
      <c r="AA86" s="106"/>
      <c r="AB86" s="106"/>
      <c r="AC86" s="106"/>
    </row>
    <row r="87" spans="1:29" ht="129.6" hidden="1">
      <c r="A87" s="119" t="s">
        <v>403</v>
      </c>
      <c r="B87" s="266"/>
      <c r="C87" s="119" t="s">
        <v>472</v>
      </c>
      <c r="D87" s="119"/>
      <c r="E87" s="60" t="s">
        <v>406</v>
      </c>
      <c r="F87" s="47" t="s">
        <v>473</v>
      </c>
      <c r="G87" s="50" t="s">
        <v>458</v>
      </c>
      <c r="H87" s="47" t="s">
        <v>474</v>
      </c>
      <c r="I87" s="233" t="s">
        <v>9</v>
      </c>
      <c r="J87" s="48"/>
      <c r="K87" s="119"/>
      <c r="L87" s="108"/>
      <c r="M87" s="108"/>
      <c r="N87" s="108"/>
      <c r="O87" s="108"/>
      <c r="P87" s="108"/>
      <c r="Q87" s="108"/>
      <c r="R87" s="118"/>
      <c r="S87" s="118"/>
      <c r="T87" s="118"/>
      <c r="U87" s="118"/>
      <c r="V87" s="118"/>
      <c r="W87" s="118"/>
      <c r="X87" s="105"/>
      <c r="Y87" s="106"/>
      <c r="Z87" s="106"/>
      <c r="AA87" s="106"/>
      <c r="AB87" s="106"/>
      <c r="AC87" s="106"/>
    </row>
    <row r="88" spans="1:29" ht="129.6" hidden="1">
      <c r="A88" s="119" t="s">
        <v>403</v>
      </c>
      <c r="B88" s="266"/>
      <c r="C88" s="119" t="s">
        <v>475</v>
      </c>
      <c r="D88" s="119"/>
      <c r="E88" s="60" t="s">
        <v>406</v>
      </c>
      <c r="F88" s="47" t="s">
        <v>476</v>
      </c>
      <c r="G88" s="50" t="s">
        <v>458</v>
      </c>
      <c r="H88" s="47" t="s">
        <v>477</v>
      </c>
      <c r="I88" s="233" t="s">
        <v>9</v>
      </c>
      <c r="J88" s="48"/>
      <c r="K88" s="119"/>
      <c r="L88" s="108"/>
      <c r="M88" s="108"/>
      <c r="N88" s="108"/>
      <c r="O88" s="108"/>
      <c r="P88" s="108"/>
      <c r="Q88" s="108"/>
      <c r="R88" s="118"/>
      <c r="S88" s="118"/>
      <c r="T88" s="118"/>
      <c r="U88" s="118"/>
      <c r="V88" s="118"/>
      <c r="W88" s="118"/>
      <c r="X88" s="105"/>
      <c r="Y88" s="106"/>
      <c r="Z88" s="106"/>
      <c r="AA88" s="106"/>
      <c r="AB88" s="106"/>
      <c r="AC88" s="106"/>
    </row>
    <row r="89" spans="1:29" ht="129.6" hidden="1">
      <c r="A89" s="119" t="s">
        <v>403</v>
      </c>
      <c r="B89" s="266"/>
      <c r="C89" s="119" t="s">
        <v>478</v>
      </c>
      <c r="D89" s="119"/>
      <c r="E89" s="60" t="s">
        <v>406</v>
      </c>
      <c r="F89" s="47" t="s">
        <v>479</v>
      </c>
      <c r="G89" s="50" t="s">
        <v>458</v>
      </c>
      <c r="H89" s="47" t="s">
        <v>480</v>
      </c>
      <c r="I89" s="233" t="s">
        <v>9</v>
      </c>
      <c r="J89" s="48"/>
      <c r="K89" s="119"/>
      <c r="L89" s="108"/>
      <c r="M89" s="108"/>
      <c r="N89" s="108"/>
      <c r="O89" s="108"/>
      <c r="P89" s="108"/>
      <c r="Q89" s="108"/>
      <c r="R89" s="118"/>
      <c r="S89" s="118"/>
      <c r="T89" s="118"/>
      <c r="U89" s="118"/>
      <c r="V89" s="118"/>
      <c r="W89" s="118"/>
      <c r="X89" s="105"/>
      <c r="Y89" s="106"/>
      <c r="Z89" s="106"/>
      <c r="AA89" s="106"/>
      <c r="AB89" s="106"/>
      <c r="AC89" s="106"/>
    </row>
    <row r="90" spans="1:29" ht="129.6" hidden="1">
      <c r="A90" s="119" t="s">
        <v>403</v>
      </c>
      <c r="B90" s="266"/>
      <c r="C90" s="119" t="s">
        <v>481</v>
      </c>
      <c r="D90" s="119"/>
      <c r="E90" s="60" t="s">
        <v>406</v>
      </c>
      <c r="F90" s="47" t="s">
        <v>482</v>
      </c>
      <c r="G90" s="50" t="s">
        <v>458</v>
      </c>
      <c r="H90" s="47" t="s">
        <v>471</v>
      </c>
      <c r="I90" s="233" t="s">
        <v>9</v>
      </c>
      <c r="J90" s="48"/>
      <c r="K90" s="119"/>
      <c r="L90" s="108"/>
      <c r="M90" s="108"/>
      <c r="N90" s="108"/>
      <c r="O90" s="108"/>
      <c r="P90" s="108"/>
      <c r="Q90" s="108"/>
      <c r="R90" s="118"/>
      <c r="S90" s="118"/>
      <c r="T90" s="118"/>
      <c r="U90" s="118"/>
      <c r="V90" s="118"/>
      <c r="W90" s="118"/>
      <c r="X90" s="105"/>
      <c r="Y90" s="106"/>
      <c r="Z90" s="106"/>
      <c r="AA90" s="106"/>
      <c r="AB90" s="106"/>
      <c r="AC90" s="106"/>
    </row>
    <row r="91" spans="1:29" ht="129.6" hidden="1">
      <c r="A91" s="119" t="s">
        <v>403</v>
      </c>
      <c r="B91" s="266"/>
      <c r="C91" s="119" t="s">
        <v>483</v>
      </c>
      <c r="D91" s="119"/>
      <c r="E91" s="60" t="s">
        <v>406</v>
      </c>
      <c r="F91" s="47" t="s">
        <v>484</v>
      </c>
      <c r="G91" s="50" t="s">
        <v>458</v>
      </c>
      <c r="H91" s="47" t="s">
        <v>474</v>
      </c>
      <c r="I91" s="233" t="s">
        <v>9</v>
      </c>
      <c r="J91" s="48"/>
      <c r="K91" s="119"/>
      <c r="L91" s="108"/>
      <c r="M91" s="108"/>
      <c r="N91" s="108"/>
      <c r="O91" s="108"/>
      <c r="P91" s="108"/>
      <c r="Q91" s="108"/>
      <c r="R91" s="118"/>
      <c r="S91" s="118"/>
      <c r="T91" s="118"/>
      <c r="U91" s="118"/>
      <c r="V91" s="118"/>
      <c r="W91" s="118"/>
      <c r="X91" s="105"/>
      <c r="Y91" s="106"/>
      <c r="Z91" s="106"/>
      <c r="AA91" s="106"/>
      <c r="AB91" s="106"/>
      <c r="AC91" s="106"/>
    </row>
    <row r="92" spans="1:29" ht="129.6" hidden="1">
      <c r="A92" s="119" t="s">
        <v>403</v>
      </c>
      <c r="B92" s="266"/>
      <c r="C92" s="119" t="s">
        <v>485</v>
      </c>
      <c r="D92" s="119"/>
      <c r="E92" s="60" t="s">
        <v>406</v>
      </c>
      <c r="F92" s="47" t="s">
        <v>486</v>
      </c>
      <c r="G92" s="50" t="s">
        <v>458</v>
      </c>
      <c r="H92" s="47" t="s">
        <v>477</v>
      </c>
      <c r="I92" s="233" t="s">
        <v>9</v>
      </c>
      <c r="J92" s="48"/>
      <c r="K92" s="119"/>
      <c r="L92" s="108"/>
      <c r="M92" s="108"/>
      <c r="N92" s="108"/>
      <c r="O92" s="108"/>
      <c r="P92" s="108"/>
      <c r="Q92" s="108"/>
      <c r="R92" s="118"/>
      <c r="S92" s="118"/>
      <c r="T92" s="118"/>
      <c r="U92" s="118"/>
      <c r="V92" s="118"/>
      <c r="W92" s="118"/>
      <c r="X92" s="105"/>
      <c r="Y92" s="106"/>
      <c r="Z92" s="106"/>
      <c r="AA92" s="106"/>
      <c r="AB92" s="106"/>
      <c r="AC92" s="106"/>
    </row>
    <row r="93" spans="1:29" ht="129.6" hidden="1">
      <c r="A93" s="119" t="s">
        <v>403</v>
      </c>
      <c r="B93" s="266"/>
      <c r="C93" s="119" t="s">
        <v>487</v>
      </c>
      <c r="D93" s="119"/>
      <c r="E93" s="60" t="s">
        <v>406</v>
      </c>
      <c r="F93" s="47" t="s">
        <v>488</v>
      </c>
      <c r="G93" s="50" t="s">
        <v>458</v>
      </c>
      <c r="H93" s="47" t="s">
        <v>480</v>
      </c>
      <c r="I93" s="233" t="s">
        <v>9</v>
      </c>
      <c r="J93" s="48"/>
      <c r="K93" s="119"/>
      <c r="L93" s="108"/>
      <c r="M93" s="108"/>
      <c r="N93" s="108"/>
      <c r="O93" s="108"/>
      <c r="P93" s="108"/>
      <c r="Q93" s="108"/>
      <c r="R93" s="118"/>
      <c r="S93" s="118"/>
      <c r="T93" s="118"/>
      <c r="U93" s="118"/>
      <c r="V93" s="118"/>
      <c r="W93" s="118"/>
      <c r="X93" s="105"/>
      <c r="Y93" s="106"/>
      <c r="Z93" s="106"/>
      <c r="AA93" s="106"/>
      <c r="AB93" s="106"/>
      <c r="AC93" s="106"/>
    </row>
    <row r="94" spans="1:29" ht="72">
      <c r="A94" s="119" t="s">
        <v>403</v>
      </c>
      <c r="B94" s="266"/>
      <c r="C94" s="119" t="s">
        <v>489</v>
      </c>
      <c r="D94" s="69"/>
      <c r="E94" s="60" t="s">
        <v>406</v>
      </c>
      <c r="F94" s="50" t="s">
        <v>490</v>
      </c>
      <c r="G94" s="50" t="s">
        <v>491</v>
      </c>
      <c r="H94" s="50" t="s">
        <v>492</v>
      </c>
      <c r="I94" s="235" t="s">
        <v>10</v>
      </c>
      <c r="J94" s="51" t="s">
        <v>493</v>
      </c>
      <c r="K94" s="69"/>
      <c r="L94" s="64"/>
      <c r="M94" s="64"/>
      <c r="N94" s="64"/>
      <c r="O94" s="64"/>
      <c r="P94" s="64"/>
      <c r="Q94" s="64"/>
      <c r="R94" s="53"/>
      <c r="S94" s="53"/>
      <c r="T94" s="53"/>
      <c r="U94" s="53"/>
      <c r="V94" s="53"/>
      <c r="W94" s="53"/>
      <c r="X94" s="54"/>
      <c r="Y94" s="55"/>
      <c r="Z94" s="55"/>
      <c r="AA94" s="55"/>
      <c r="AB94" s="55"/>
      <c r="AC94" s="55"/>
    </row>
    <row r="95" spans="1:29" ht="72" hidden="1">
      <c r="A95" s="119" t="s">
        <v>403</v>
      </c>
      <c r="B95" s="266"/>
      <c r="C95" s="119" t="s">
        <v>494</v>
      </c>
      <c r="D95" s="119"/>
      <c r="E95" s="60" t="s">
        <v>406</v>
      </c>
      <c r="F95" s="47" t="s">
        <v>495</v>
      </c>
      <c r="G95" s="50" t="s">
        <v>496</v>
      </c>
      <c r="H95" s="47" t="s">
        <v>497</v>
      </c>
      <c r="I95" s="233" t="s">
        <v>9</v>
      </c>
      <c r="J95" s="59"/>
      <c r="K95" s="119"/>
      <c r="L95" s="108"/>
      <c r="M95" s="108"/>
      <c r="N95" s="108"/>
      <c r="O95" s="108"/>
      <c r="P95" s="108"/>
      <c r="Q95" s="108"/>
      <c r="R95" s="118"/>
      <c r="S95" s="118"/>
      <c r="T95" s="118"/>
      <c r="U95" s="118"/>
      <c r="V95" s="118"/>
      <c r="W95" s="118"/>
      <c r="X95" s="105"/>
      <c r="Y95" s="106"/>
      <c r="Z95" s="106"/>
      <c r="AA95" s="106"/>
      <c r="AB95" s="106"/>
      <c r="AC95" s="106"/>
    </row>
    <row r="96" spans="1:29" ht="115.2" hidden="1">
      <c r="A96" s="119" t="s">
        <v>403</v>
      </c>
      <c r="B96" s="266"/>
      <c r="C96" s="119" t="s">
        <v>498</v>
      </c>
      <c r="D96" s="119"/>
      <c r="E96" s="60" t="s">
        <v>406</v>
      </c>
      <c r="F96" s="47" t="s">
        <v>499</v>
      </c>
      <c r="G96" s="50" t="s">
        <v>500</v>
      </c>
      <c r="H96" s="47" t="s">
        <v>501</v>
      </c>
      <c r="I96" s="233" t="s">
        <v>9</v>
      </c>
      <c r="J96" s="48"/>
      <c r="K96" s="119"/>
      <c r="L96" s="108"/>
      <c r="M96" s="108"/>
      <c r="N96" s="108"/>
      <c r="O96" s="108"/>
      <c r="P96" s="108"/>
      <c r="Q96" s="108"/>
      <c r="R96" s="118"/>
      <c r="S96" s="118"/>
      <c r="T96" s="118"/>
      <c r="U96" s="118"/>
      <c r="V96" s="118"/>
      <c r="W96" s="118"/>
      <c r="X96" s="105"/>
      <c r="Y96" s="106"/>
      <c r="Z96" s="106"/>
      <c r="AA96" s="106"/>
      <c r="AB96" s="106"/>
      <c r="AC96" s="106"/>
    </row>
    <row r="97" spans="1:29" ht="86.4" hidden="1">
      <c r="A97" s="119" t="s">
        <v>403</v>
      </c>
      <c r="B97" s="266"/>
      <c r="C97" s="119" t="s">
        <v>502</v>
      </c>
      <c r="D97" s="119"/>
      <c r="E97" s="60" t="s">
        <v>406</v>
      </c>
      <c r="F97" s="47" t="s">
        <v>503</v>
      </c>
      <c r="G97" s="50" t="s">
        <v>504</v>
      </c>
      <c r="H97" s="47" t="s">
        <v>505</v>
      </c>
      <c r="I97" s="233" t="s">
        <v>9</v>
      </c>
      <c r="J97" s="48"/>
      <c r="K97" s="119"/>
      <c r="L97" s="108"/>
      <c r="M97" s="108"/>
      <c r="N97" s="108"/>
      <c r="O97" s="108"/>
      <c r="P97" s="108"/>
      <c r="Q97" s="108"/>
      <c r="R97" s="118"/>
      <c r="S97" s="118"/>
      <c r="T97" s="118"/>
      <c r="U97" s="118"/>
      <c r="V97" s="118"/>
      <c r="W97" s="118"/>
      <c r="X97" s="105"/>
      <c r="Y97" s="106"/>
      <c r="Z97" s="106"/>
      <c r="AA97" s="106"/>
      <c r="AB97" s="106"/>
      <c r="AC97" s="106"/>
    </row>
    <row r="98" spans="1:29" ht="86.4">
      <c r="A98" s="119" t="s">
        <v>403</v>
      </c>
      <c r="B98" s="266"/>
      <c r="C98" s="119" t="s">
        <v>506</v>
      </c>
      <c r="D98" s="69"/>
      <c r="E98" s="60" t="s">
        <v>406</v>
      </c>
      <c r="F98" s="50" t="s">
        <v>507</v>
      </c>
      <c r="G98" s="50" t="s">
        <v>508</v>
      </c>
      <c r="H98" s="50" t="s">
        <v>509</v>
      </c>
      <c r="I98" s="235" t="s">
        <v>10</v>
      </c>
      <c r="J98" s="51" t="s">
        <v>510</v>
      </c>
      <c r="K98" s="69"/>
      <c r="L98" s="64"/>
      <c r="M98" s="64"/>
      <c r="N98" s="64"/>
      <c r="O98" s="64"/>
      <c r="P98" s="64"/>
      <c r="Q98" s="64"/>
      <c r="R98" s="53"/>
      <c r="S98" s="53"/>
      <c r="T98" s="53"/>
      <c r="U98" s="53"/>
      <c r="V98" s="53"/>
      <c r="W98" s="53"/>
      <c r="X98" s="54"/>
      <c r="Y98" s="55"/>
      <c r="Z98" s="55"/>
      <c r="AA98" s="55"/>
      <c r="AB98" s="55"/>
      <c r="AC98" s="55"/>
    </row>
    <row r="99" spans="1:29" ht="115.2">
      <c r="A99" s="119" t="s">
        <v>403</v>
      </c>
      <c r="B99" s="267"/>
      <c r="C99" s="119" t="s">
        <v>511</v>
      </c>
      <c r="D99" s="69"/>
      <c r="E99" s="60" t="s">
        <v>406</v>
      </c>
      <c r="F99" s="50" t="s">
        <v>512</v>
      </c>
      <c r="G99" s="50" t="s">
        <v>513</v>
      </c>
      <c r="H99" s="50" t="s">
        <v>514</v>
      </c>
      <c r="I99" s="235" t="s">
        <v>10</v>
      </c>
      <c r="J99" s="51" t="s">
        <v>515</v>
      </c>
      <c r="K99" s="69"/>
      <c r="L99" s="64"/>
      <c r="M99" s="64"/>
      <c r="N99" s="64"/>
      <c r="O99" s="64"/>
      <c r="P99" s="64"/>
      <c r="Q99" s="64"/>
      <c r="R99" s="53"/>
      <c r="S99" s="53"/>
      <c r="T99" s="53"/>
      <c r="U99" s="53"/>
      <c r="V99" s="53"/>
      <c r="W99" s="53"/>
      <c r="X99" s="54"/>
      <c r="Y99" s="55"/>
      <c r="Z99" s="55"/>
      <c r="AA99" s="55"/>
      <c r="AB99" s="55"/>
      <c r="AC99" s="55"/>
    </row>
    <row r="100" spans="1:29" ht="72" hidden="1">
      <c r="A100" s="100" t="s">
        <v>516</v>
      </c>
      <c r="B100" s="270"/>
      <c r="C100" s="100" t="s">
        <v>517</v>
      </c>
      <c r="D100" s="100"/>
      <c r="E100" s="116" t="s">
        <v>518</v>
      </c>
      <c r="F100" s="116" t="s">
        <v>519</v>
      </c>
      <c r="G100" s="86" t="s">
        <v>520</v>
      </c>
      <c r="H100" s="47" t="s">
        <v>521</v>
      </c>
      <c r="I100" s="233" t="s">
        <v>9</v>
      </c>
      <c r="J100" s="48"/>
      <c r="K100" s="100"/>
      <c r="L100" s="108"/>
      <c r="M100" s="108"/>
      <c r="N100" s="108"/>
      <c r="O100" s="108"/>
      <c r="P100" s="108"/>
      <c r="Q100" s="108"/>
      <c r="R100" s="118"/>
      <c r="S100" s="118"/>
      <c r="T100" s="118"/>
      <c r="U100" s="118"/>
      <c r="V100" s="118"/>
      <c r="W100" s="118"/>
      <c r="X100" s="105"/>
      <c r="Y100" s="106"/>
      <c r="Z100" s="106"/>
      <c r="AA100" s="106"/>
      <c r="AB100" s="106"/>
      <c r="AC100" s="106"/>
    </row>
    <row r="101" spans="1:29" ht="100.8" hidden="1">
      <c r="A101" s="100" t="s">
        <v>516</v>
      </c>
      <c r="B101" s="266"/>
      <c r="C101" s="100" t="s">
        <v>522</v>
      </c>
      <c r="D101" s="100"/>
      <c r="E101" s="116" t="s">
        <v>518</v>
      </c>
      <c r="F101" s="116" t="s">
        <v>523</v>
      </c>
      <c r="G101" s="86" t="s">
        <v>524</v>
      </c>
      <c r="H101" s="47" t="s">
        <v>525</v>
      </c>
      <c r="I101" s="233" t="s">
        <v>9</v>
      </c>
      <c r="J101" s="100"/>
      <c r="K101" s="100"/>
      <c r="L101" s="108"/>
      <c r="M101" s="108"/>
      <c r="N101" s="108"/>
      <c r="O101" s="108"/>
      <c r="P101" s="108"/>
      <c r="Q101" s="108"/>
      <c r="R101" s="118"/>
      <c r="S101" s="118"/>
      <c r="T101" s="118"/>
      <c r="U101" s="118"/>
      <c r="V101" s="118"/>
      <c r="W101" s="118"/>
      <c r="X101" s="105"/>
      <c r="Y101" s="106"/>
      <c r="Z101" s="106"/>
      <c r="AA101" s="106"/>
      <c r="AB101" s="106"/>
      <c r="AC101" s="106"/>
    </row>
    <row r="102" spans="1:29" ht="86.4" hidden="1">
      <c r="A102" s="100" t="s">
        <v>516</v>
      </c>
      <c r="B102" s="266"/>
      <c r="C102" s="100" t="s">
        <v>526</v>
      </c>
      <c r="D102" s="100"/>
      <c r="E102" s="116" t="s">
        <v>518</v>
      </c>
      <c r="F102" s="116" t="s">
        <v>527</v>
      </c>
      <c r="G102" s="86" t="s">
        <v>528</v>
      </c>
      <c r="H102" s="47" t="s">
        <v>529</v>
      </c>
      <c r="I102" s="233" t="s">
        <v>9</v>
      </c>
      <c r="J102" s="100"/>
      <c r="K102" s="100"/>
      <c r="L102" s="108"/>
      <c r="M102" s="108"/>
      <c r="N102" s="108"/>
      <c r="O102" s="108"/>
      <c r="P102" s="108"/>
      <c r="Q102" s="108"/>
      <c r="R102" s="118"/>
      <c r="S102" s="118"/>
      <c r="T102" s="118"/>
      <c r="U102" s="118"/>
      <c r="V102" s="118"/>
      <c r="W102" s="118"/>
      <c r="X102" s="105"/>
      <c r="Y102" s="106"/>
      <c r="Z102" s="106"/>
      <c r="AA102" s="106"/>
      <c r="AB102" s="106"/>
      <c r="AC102" s="106"/>
    </row>
    <row r="103" spans="1:29" ht="57.6" hidden="1">
      <c r="A103" s="100" t="s">
        <v>516</v>
      </c>
      <c r="B103" s="266"/>
      <c r="C103" s="100" t="s">
        <v>530</v>
      </c>
      <c r="D103" s="100"/>
      <c r="E103" s="116" t="s">
        <v>518</v>
      </c>
      <c r="F103" s="116" t="s">
        <v>531</v>
      </c>
      <c r="G103" s="86" t="s">
        <v>532</v>
      </c>
      <c r="H103" s="47" t="s">
        <v>533</v>
      </c>
      <c r="I103" s="233" t="s">
        <v>9</v>
      </c>
      <c r="J103" s="100"/>
      <c r="K103" s="100"/>
      <c r="L103" s="108"/>
      <c r="M103" s="108"/>
      <c r="N103" s="108"/>
      <c r="O103" s="108"/>
      <c r="P103" s="108"/>
      <c r="Q103" s="108"/>
      <c r="R103" s="118"/>
      <c r="S103" s="118"/>
      <c r="T103" s="118"/>
      <c r="U103" s="118"/>
      <c r="V103" s="118"/>
      <c r="W103" s="118"/>
      <c r="X103" s="105"/>
      <c r="Y103" s="106"/>
      <c r="Z103" s="106"/>
      <c r="AA103" s="106"/>
      <c r="AB103" s="106"/>
      <c r="AC103" s="106"/>
    </row>
    <row r="104" spans="1:29" ht="72" hidden="1">
      <c r="A104" s="100" t="s">
        <v>516</v>
      </c>
      <c r="B104" s="266"/>
      <c r="C104" s="100" t="s">
        <v>534</v>
      </c>
      <c r="D104" s="100"/>
      <c r="E104" s="116" t="s">
        <v>518</v>
      </c>
      <c r="F104" s="116" t="s">
        <v>535</v>
      </c>
      <c r="G104" s="86" t="s">
        <v>536</v>
      </c>
      <c r="H104" s="47" t="s">
        <v>537</v>
      </c>
      <c r="I104" s="233" t="s">
        <v>9</v>
      </c>
      <c r="J104" s="100"/>
      <c r="K104" s="100"/>
      <c r="L104" s="108"/>
      <c r="M104" s="108"/>
      <c r="N104" s="108"/>
      <c r="O104" s="108"/>
      <c r="P104" s="108"/>
      <c r="Q104" s="108"/>
      <c r="R104" s="118"/>
      <c r="S104" s="118"/>
      <c r="T104" s="118"/>
      <c r="U104" s="118"/>
      <c r="V104" s="118"/>
      <c r="W104" s="118"/>
      <c r="X104" s="105"/>
      <c r="Y104" s="106"/>
      <c r="Z104" s="106"/>
      <c r="AA104" s="106"/>
      <c r="AB104" s="106"/>
      <c r="AC104" s="106"/>
    </row>
    <row r="105" spans="1:29" ht="72" hidden="1">
      <c r="A105" s="100" t="s">
        <v>516</v>
      </c>
      <c r="B105" s="266"/>
      <c r="C105" s="100" t="s">
        <v>538</v>
      </c>
      <c r="D105" s="100"/>
      <c r="E105" s="116" t="s">
        <v>518</v>
      </c>
      <c r="F105" s="116" t="s">
        <v>539</v>
      </c>
      <c r="G105" s="86" t="s">
        <v>540</v>
      </c>
      <c r="H105" s="47" t="s">
        <v>541</v>
      </c>
      <c r="I105" s="233" t="s">
        <v>9</v>
      </c>
      <c r="J105" s="100"/>
      <c r="K105" s="100"/>
      <c r="L105" s="108"/>
      <c r="M105" s="108"/>
      <c r="N105" s="108"/>
      <c r="O105" s="108"/>
      <c r="P105" s="108"/>
      <c r="Q105" s="108"/>
      <c r="R105" s="118"/>
      <c r="S105" s="118"/>
      <c r="T105" s="118"/>
      <c r="U105" s="118"/>
      <c r="V105" s="118"/>
      <c r="W105" s="118"/>
      <c r="X105" s="105"/>
      <c r="Y105" s="106"/>
      <c r="Z105" s="106"/>
      <c r="AA105" s="106"/>
      <c r="AB105" s="106"/>
      <c r="AC105" s="106"/>
    </row>
    <row r="106" spans="1:29" ht="72" hidden="1">
      <c r="A106" s="100" t="s">
        <v>516</v>
      </c>
      <c r="B106" s="266"/>
      <c r="C106" s="100" t="s">
        <v>542</v>
      </c>
      <c r="D106" s="100"/>
      <c r="E106" s="116" t="s">
        <v>518</v>
      </c>
      <c r="F106" s="116" t="s">
        <v>543</v>
      </c>
      <c r="G106" s="86" t="s">
        <v>544</v>
      </c>
      <c r="H106" s="47" t="s">
        <v>545</v>
      </c>
      <c r="I106" s="233" t="s">
        <v>9</v>
      </c>
      <c r="J106" s="100"/>
      <c r="K106" s="100"/>
      <c r="L106" s="108"/>
      <c r="M106" s="108"/>
      <c r="N106" s="108"/>
      <c r="O106" s="108"/>
      <c r="P106" s="108"/>
      <c r="Q106" s="108"/>
      <c r="R106" s="118"/>
      <c r="S106" s="118"/>
      <c r="T106" s="118"/>
      <c r="U106" s="118"/>
      <c r="V106" s="118"/>
      <c r="W106" s="118"/>
      <c r="X106" s="105"/>
      <c r="Y106" s="106"/>
      <c r="Z106" s="106"/>
      <c r="AA106" s="106"/>
      <c r="AB106" s="106"/>
      <c r="AC106" s="106"/>
    </row>
    <row r="107" spans="1:29" ht="86.4" hidden="1">
      <c r="A107" s="100" t="s">
        <v>516</v>
      </c>
      <c r="B107" s="266"/>
      <c r="C107" s="100" t="s">
        <v>546</v>
      </c>
      <c r="D107" s="100"/>
      <c r="E107" s="116" t="s">
        <v>518</v>
      </c>
      <c r="F107" s="47" t="s">
        <v>547</v>
      </c>
      <c r="G107" s="50" t="s">
        <v>548</v>
      </c>
      <c r="H107" s="47" t="s">
        <v>549</v>
      </c>
      <c r="I107" s="233" t="s">
        <v>9</v>
      </c>
      <c r="J107" s="100"/>
      <c r="K107" s="100"/>
      <c r="L107" s="108"/>
      <c r="M107" s="108"/>
      <c r="N107" s="108"/>
      <c r="O107" s="108"/>
      <c r="P107" s="108"/>
      <c r="Q107" s="108"/>
      <c r="R107" s="118"/>
      <c r="S107" s="118"/>
      <c r="T107" s="118"/>
      <c r="U107" s="118"/>
      <c r="V107" s="118"/>
      <c r="W107" s="118"/>
      <c r="X107" s="105"/>
      <c r="Y107" s="106"/>
      <c r="Z107" s="106"/>
      <c r="AA107" s="106"/>
      <c r="AB107" s="106"/>
      <c r="AC107" s="106"/>
    </row>
    <row r="108" spans="1:29" ht="100.8" hidden="1">
      <c r="A108" s="100" t="s">
        <v>516</v>
      </c>
      <c r="B108" s="266"/>
      <c r="C108" s="100" t="s">
        <v>550</v>
      </c>
      <c r="D108" s="100"/>
      <c r="E108" s="116" t="s">
        <v>518</v>
      </c>
      <c r="F108" s="116" t="s">
        <v>551</v>
      </c>
      <c r="G108" s="86" t="s">
        <v>552</v>
      </c>
      <c r="H108" s="47" t="s">
        <v>553</v>
      </c>
      <c r="I108" s="233" t="s">
        <v>9</v>
      </c>
      <c r="J108" s="100"/>
      <c r="K108" s="100"/>
      <c r="L108" s="108"/>
      <c r="M108" s="108"/>
      <c r="N108" s="108"/>
      <c r="O108" s="108"/>
      <c r="P108" s="108"/>
      <c r="Q108" s="108"/>
      <c r="R108" s="118"/>
      <c r="S108" s="118"/>
      <c r="T108" s="118"/>
      <c r="U108" s="118"/>
      <c r="V108" s="118"/>
      <c r="W108" s="118"/>
      <c r="X108" s="105"/>
      <c r="Y108" s="106"/>
      <c r="Z108" s="106"/>
      <c r="AA108" s="106"/>
      <c r="AB108" s="106"/>
      <c r="AC108" s="106"/>
    </row>
    <row r="109" spans="1:29" ht="57.6" hidden="1">
      <c r="A109" s="100" t="s">
        <v>516</v>
      </c>
      <c r="B109" s="266"/>
      <c r="C109" s="100" t="s">
        <v>554</v>
      </c>
      <c r="D109" s="100"/>
      <c r="E109" s="116" t="s">
        <v>518</v>
      </c>
      <c r="F109" s="116" t="s">
        <v>555</v>
      </c>
      <c r="G109" s="86" t="s">
        <v>556</v>
      </c>
      <c r="H109" s="47" t="s">
        <v>557</v>
      </c>
      <c r="I109" s="233" t="s">
        <v>9</v>
      </c>
      <c r="J109" s="48"/>
      <c r="K109" s="100"/>
      <c r="L109" s="108"/>
      <c r="M109" s="108"/>
      <c r="N109" s="108"/>
      <c r="O109" s="108"/>
      <c r="P109" s="108"/>
      <c r="Q109" s="108"/>
      <c r="R109" s="118"/>
      <c r="S109" s="118"/>
      <c r="T109" s="118"/>
      <c r="U109" s="118"/>
      <c r="V109" s="118"/>
      <c r="W109" s="118"/>
      <c r="X109" s="105"/>
      <c r="Y109" s="106"/>
      <c r="Z109" s="106"/>
      <c r="AA109" s="106"/>
      <c r="AB109" s="106"/>
      <c r="AC109" s="106"/>
    </row>
    <row r="110" spans="1:29" ht="86.4" hidden="1">
      <c r="A110" s="100" t="s">
        <v>516</v>
      </c>
      <c r="B110" s="266"/>
      <c r="C110" s="100" t="s">
        <v>558</v>
      </c>
      <c r="D110" s="100"/>
      <c r="E110" s="116" t="s">
        <v>518</v>
      </c>
      <c r="F110" s="116" t="s">
        <v>559</v>
      </c>
      <c r="G110" s="86" t="s">
        <v>560</v>
      </c>
      <c r="H110" s="47" t="s">
        <v>561</v>
      </c>
      <c r="I110" s="233" t="s">
        <v>9</v>
      </c>
      <c r="J110" s="100"/>
      <c r="K110" s="100"/>
      <c r="L110" s="108"/>
      <c r="M110" s="108"/>
      <c r="N110" s="108"/>
      <c r="O110" s="108"/>
      <c r="P110" s="108"/>
      <c r="Q110" s="108"/>
      <c r="R110" s="118"/>
      <c r="S110" s="118"/>
      <c r="T110" s="118"/>
      <c r="U110" s="118"/>
      <c r="V110" s="118"/>
      <c r="W110" s="118"/>
      <c r="X110" s="105"/>
      <c r="Y110" s="106"/>
      <c r="Z110" s="106"/>
      <c r="AA110" s="106"/>
      <c r="AB110" s="106"/>
      <c r="AC110" s="106"/>
    </row>
    <row r="111" spans="1:29" ht="57.6" hidden="1">
      <c r="A111" s="100" t="s">
        <v>516</v>
      </c>
      <c r="B111" s="266"/>
      <c r="C111" s="100" t="s">
        <v>562</v>
      </c>
      <c r="D111" s="100"/>
      <c r="E111" s="116" t="s">
        <v>518</v>
      </c>
      <c r="F111" s="116" t="s">
        <v>563</v>
      </c>
      <c r="G111" s="86" t="s">
        <v>564</v>
      </c>
      <c r="H111" s="47" t="s">
        <v>565</v>
      </c>
      <c r="I111" s="233" t="s">
        <v>9</v>
      </c>
      <c r="J111" s="59"/>
      <c r="K111" s="116"/>
      <c r="L111" s="108"/>
      <c r="M111" s="108"/>
      <c r="N111" s="108"/>
      <c r="O111" s="108"/>
      <c r="P111" s="108"/>
      <c r="Q111" s="108"/>
      <c r="R111" s="118"/>
      <c r="S111" s="118"/>
      <c r="T111" s="118"/>
      <c r="U111" s="118"/>
      <c r="V111" s="118"/>
      <c r="W111" s="118"/>
      <c r="X111" s="105"/>
      <c r="Y111" s="106"/>
      <c r="Z111" s="106"/>
      <c r="AA111" s="106"/>
      <c r="AB111" s="106"/>
      <c r="AC111" s="106"/>
    </row>
    <row r="112" spans="1:29" ht="115.2" hidden="1">
      <c r="A112" s="100" t="s">
        <v>516</v>
      </c>
      <c r="B112" s="266"/>
      <c r="C112" s="100" t="s">
        <v>566</v>
      </c>
      <c r="D112" s="100"/>
      <c r="E112" s="116" t="s">
        <v>518</v>
      </c>
      <c r="F112" s="116" t="s">
        <v>567</v>
      </c>
      <c r="G112" s="86" t="s">
        <v>568</v>
      </c>
      <c r="H112" s="62" t="s">
        <v>569</v>
      </c>
      <c r="I112" s="233" t="s">
        <v>9</v>
      </c>
      <c r="J112" s="48"/>
      <c r="K112" s="116"/>
      <c r="L112" s="108"/>
      <c r="M112" s="108"/>
      <c r="N112" s="108"/>
      <c r="O112" s="108"/>
      <c r="P112" s="108"/>
      <c r="Q112" s="108"/>
      <c r="R112" s="118"/>
      <c r="S112" s="118"/>
      <c r="T112" s="118"/>
      <c r="U112" s="118"/>
      <c r="V112" s="118"/>
      <c r="W112" s="118"/>
      <c r="X112" s="105"/>
      <c r="Y112" s="106"/>
      <c r="Z112" s="106"/>
      <c r="AA112" s="106"/>
      <c r="AB112" s="106"/>
      <c r="AC112" s="106"/>
    </row>
    <row r="113" spans="1:29" ht="86.4" hidden="1">
      <c r="A113" s="100" t="s">
        <v>516</v>
      </c>
      <c r="B113" s="267"/>
      <c r="C113" s="100" t="s">
        <v>570</v>
      </c>
      <c r="D113" s="100"/>
      <c r="E113" s="116" t="s">
        <v>518</v>
      </c>
      <c r="F113" s="116" t="s">
        <v>571</v>
      </c>
      <c r="G113" s="86" t="s">
        <v>572</v>
      </c>
      <c r="H113" s="116" t="s">
        <v>573</v>
      </c>
      <c r="I113" s="233" t="s">
        <v>9</v>
      </c>
      <c r="J113" s="48"/>
      <c r="K113" s="116"/>
      <c r="L113" s="108"/>
      <c r="M113" s="108"/>
      <c r="N113" s="108"/>
      <c r="O113" s="108"/>
      <c r="P113" s="108"/>
      <c r="Q113" s="108"/>
      <c r="R113" s="118"/>
      <c r="S113" s="118"/>
      <c r="T113" s="118"/>
      <c r="U113" s="118"/>
      <c r="V113" s="118"/>
      <c r="W113" s="118"/>
      <c r="X113" s="105"/>
      <c r="Y113" s="106"/>
      <c r="Z113" s="106"/>
      <c r="AA113" s="106"/>
      <c r="AB113" s="106"/>
      <c r="AC113" s="106"/>
    </row>
    <row r="114" spans="1:29" ht="86.4" hidden="1">
      <c r="A114" s="116" t="s">
        <v>574</v>
      </c>
      <c r="B114" s="116" t="s">
        <v>575</v>
      </c>
      <c r="C114" s="100" t="s">
        <v>576</v>
      </c>
      <c r="D114" s="100"/>
      <c r="E114" s="100" t="s">
        <v>577</v>
      </c>
      <c r="F114" s="116" t="s">
        <v>578</v>
      </c>
      <c r="G114" s="86" t="s">
        <v>579</v>
      </c>
      <c r="H114" s="47" t="s">
        <v>580</v>
      </c>
      <c r="I114" s="233" t="s">
        <v>9</v>
      </c>
      <c r="J114" s="100"/>
      <c r="K114" s="100"/>
      <c r="L114" s="108"/>
      <c r="M114" s="108"/>
      <c r="N114" s="108"/>
      <c r="O114" s="108"/>
      <c r="P114" s="108"/>
      <c r="Q114" s="108"/>
      <c r="R114" s="118"/>
      <c r="S114" s="118"/>
      <c r="T114" s="118"/>
      <c r="U114" s="118"/>
      <c r="V114" s="118"/>
      <c r="W114" s="118"/>
      <c r="X114" s="105"/>
      <c r="Y114" s="106"/>
      <c r="Z114" s="106"/>
      <c r="AA114" s="106"/>
      <c r="AB114" s="106"/>
      <c r="AC114" s="106"/>
    </row>
    <row r="115" spans="1:29" ht="57.6" hidden="1">
      <c r="A115" s="116" t="s">
        <v>574</v>
      </c>
      <c r="B115" s="116"/>
      <c r="C115" s="100" t="s">
        <v>581</v>
      </c>
      <c r="D115" s="100"/>
      <c r="E115" s="100" t="s">
        <v>577</v>
      </c>
      <c r="F115" s="116" t="s">
        <v>582</v>
      </c>
      <c r="G115" s="86" t="s">
        <v>583</v>
      </c>
      <c r="H115" s="47" t="s">
        <v>584</v>
      </c>
      <c r="I115" s="233" t="s">
        <v>9</v>
      </c>
      <c r="J115" s="48"/>
      <c r="K115" s="100"/>
      <c r="L115" s="108"/>
      <c r="M115" s="108"/>
      <c r="N115" s="108"/>
      <c r="O115" s="108"/>
      <c r="P115" s="108"/>
      <c r="Q115" s="108"/>
      <c r="R115" s="118"/>
      <c r="S115" s="118"/>
      <c r="T115" s="118"/>
      <c r="U115" s="118"/>
      <c r="V115" s="118"/>
      <c r="W115" s="118"/>
      <c r="X115" s="105"/>
      <c r="Y115" s="106"/>
      <c r="Z115" s="106"/>
      <c r="AA115" s="106"/>
      <c r="AB115" s="106"/>
      <c r="AC115" s="106"/>
    </row>
    <row r="116" spans="1:29" ht="100.8" hidden="1">
      <c r="A116" s="116" t="s">
        <v>574</v>
      </c>
      <c r="B116" s="116"/>
      <c r="C116" s="100" t="s">
        <v>585</v>
      </c>
      <c r="D116" s="100"/>
      <c r="E116" s="100" t="s">
        <v>577</v>
      </c>
      <c r="F116" s="116" t="s">
        <v>586</v>
      </c>
      <c r="G116" s="86" t="s">
        <v>587</v>
      </c>
      <c r="H116" s="47" t="s">
        <v>588</v>
      </c>
      <c r="I116" s="233" t="s">
        <v>9</v>
      </c>
      <c r="J116" s="48"/>
      <c r="K116" s="100"/>
      <c r="L116" s="108"/>
      <c r="M116" s="108"/>
      <c r="N116" s="108"/>
      <c r="O116" s="108"/>
      <c r="P116" s="108"/>
      <c r="Q116" s="108"/>
      <c r="R116" s="118"/>
      <c r="S116" s="118"/>
      <c r="T116" s="118"/>
      <c r="U116" s="118"/>
      <c r="V116" s="118"/>
      <c r="W116" s="118"/>
      <c r="X116" s="105"/>
      <c r="Y116" s="106"/>
      <c r="Z116" s="106"/>
      <c r="AA116" s="106"/>
      <c r="AB116" s="106"/>
      <c r="AC116" s="106"/>
    </row>
    <row r="117" spans="1:29" ht="72" hidden="1">
      <c r="A117" s="116" t="s">
        <v>574</v>
      </c>
      <c r="B117" s="116"/>
      <c r="C117" s="100" t="s">
        <v>589</v>
      </c>
      <c r="D117" s="100"/>
      <c r="E117" s="100" t="s">
        <v>577</v>
      </c>
      <c r="F117" s="116" t="s">
        <v>590</v>
      </c>
      <c r="G117" s="86" t="s">
        <v>591</v>
      </c>
      <c r="H117" s="47" t="s">
        <v>592</v>
      </c>
      <c r="I117" s="233" t="s">
        <v>9</v>
      </c>
      <c r="J117" s="48"/>
      <c r="K117" s="100"/>
      <c r="L117" s="108"/>
      <c r="M117" s="108"/>
      <c r="N117" s="108"/>
      <c r="O117" s="108"/>
      <c r="P117" s="108"/>
      <c r="Q117" s="108"/>
      <c r="R117" s="118"/>
      <c r="S117" s="118"/>
      <c r="T117" s="118"/>
      <c r="U117" s="118"/>
      <c r="V117" s="118"/>
      <c r="W117" s="118"/>
      <c r="X117" s="105"/>
      <c r="Y117" s="106"/>
      <c r="Z117" s="106"/>
      <c r="AA117" s="106"/>
      <c r="AB117" s="106"/>
      <c r="AC117" s="106"/>
    </row>
    <row r="118" spans="1:29" ht="72" hidden="1">
      <c r="A118" s="116" t="s">
        <v>574</v>
      </c>
      <c r="B118" s="116"/>
      <c r="C118" s="100" t="s">
        <v>593</v>
      </c>
      <c r="D118" s="100"/>
      <c r="E118" s="100" t="s">
        <v>577</v>
      </c>
      <c r="F118" s="116" t="s">
        <v>594</v>
      </c>
      <c r="G118" s="86" t="s">
        <v>595</v>
      </c>
      <c r="H118" s="47" t="s">
        <v>596</v>
      </c>
      <c r="I118" s="233" t="s">
        <v>9</v>
      </c>
      <c r="J118" s="100"/>
      <c r="K118" s="100"/>
      <c r="L118" s="108"/>
      <c r="M118" s="108"/>
      <c r="N118" s="108"/>
      <c r="O118" s="108"/>
      <c r="P118" s="108"/>
      <c r="Q118" s="108"/>
      <c r="R118" s="118"/>
      <c r="S118" s="118"/>
      <c r="T118" s="118"/>
      <c r="U118" s="118"/>
      <c r="V118" s="118"/>
      <c r="W118" s="118"/>
      <c r="X118" s="105"/>
      <c r="Y118" s="106"/>
      <c r="Z118" s="106"/>
      <c r="AA118" s="106"/>
      <c r="AB118" s="106"/>
      <c r="AC118" s="106"/>
    </row>
    <row r="119" spans="1:29" ht="72" hidden="1">
      <c r="A119" s="116" t="s">
        <v>574</v>
      </c>
      <c r="B119" s="116"/>
      <c r="C119" s="100" t="s">
        <v>597</v>
      </c>
      <c r="D119" s="100"/>
      <c r="E119" s="100" t="s">
        <v>577</v>
      </c>
      <c r="F119" s="116" t="s">
        <v>598</v>
      </c>
      <c r="G119" s="86" t="s">
        <v>599</v>
      </c>
      <c r="H119" s="47" t="s">
        <v>600</v>
      </c>
      <c r="I119" s="233" t="s">
        <v>9</v>
      </c>
      <c r="J119" s="100"/>
      <c r="K119" s="100"/>
      <c r="L119" s="108"/>
      <c r="M119" s="108"/>
      <c r="N119" s="108"/>
      <c r="O119" s="108"/>
      <c r="P119" s="108"/>
      <c r="Q119" s="108"/>
      <c r="R119" s="118"/>
      <c r="S119" s="118"/>
      <c r="T119" s="118"/>
      <c r="U119" s="118"/>
      <c r="V119" s="118"/>
      <c r="W119" s="118"/>
      <c r="X119" s="105"/>
      <c r="Y119" s="106"/>
      <c r="Z119" s="106"/>
      <c r="AA119" s="106"/>
      <c r="AB119" s="106"/>
      <c r="AC119" s="106"/>
    </row>
    <row r="120" spans="1:29" ht="86.4" hidden="1">
      <c r="A120" s="116" t="s">
        <v>574</v>
      </c>
      <c r="B120" s="116"/>
      <c r="C120" s="100" t="s">
        <v>601</v>
      </c>
      <c r="D120" s="100"/>
      <c r="E120" s="100" t="s">
        <v>577</v>
      </c>
      <c r="F120" s="116" t="s">
        <v>602</v>
      </c>
      <c r="G120" s="86" t="s">
        <v>603</v>
      </c>
      <c r="H120" s="47" t="s">
        <v>604</v>
      </c>
      <c r="I120" s="233" t="s">
        <v>9</v>
      </c>
      <c r="J120" s="100"/>
      <c r="K120" s="100"/>
      <c r="L120" s="108"/>
      <c r="M120" s="108"/>
      <c r="N120" s="108"/>
      <c r="O120" s="108"/>
      <c r="P120" s="108"/>
      <c r="Q120" s="108"/>
      <c r="R120" s="118"/>
      <c r="S120" s="118"/>
      <c r="T120" s="118"/>
      <c r="U120" s="118"/>
      <c r="V120" s="118"/>
      <c r="W120" s="118"/>
      <c r="X120" s="105"/>
      <c r="Y120" s="106"/>
      <c r="Z120" s="106"/>
      <c r="AA120" s="106"/>
      <c r="AB120" s="106"/>
      <c r="AC120" s="106"/>
    </row>
    <row r="121" spans="1:29" ht="158.4" hidden="1">
      <c r="A121" s="116" t="s">
        <v>574</v>
      </c>
      <c r="B121" s="116"/>
      <c r="C121" s="100" t="s">
        <v>605</v>
      </c>
      <c r="D121" s="100"/>
      <c r="E121" s="100" t="s">
        <v>577</v>
      </c>
      <c r="F121" s="116" t="s">
        <v>606</v>
      </c>
      <c r="G121" s="86" t="s">
        <v>607</v>
      </c>
      <c r="H121" s="47" t="s">
        <v>608</v>
      </c>
      <c r="I121" s="233" t="s">
        <v>9</v>
      </c>
      <c r="J121" s="100"/>
      <c r="K121" s="100"/>
      <c r="L121" s="108"/>
      <c r="M121" s="108"/>
      <c r="N121" s="108"/>
      <c r="O121" s="108"/>
      <c r="P121" s="108"/>
      <c r="Q121" s="108"/>
      <c r="R121" s="118"/>
      <c r="S121" s="118"/>
      <c r="T121" s="118"/>
      <c r="U121" s="118"/>
      <c r="V121" s="118"/>
      <c r="W121" s="118"/>
      <c r="X121" s="105"/>
      <c r="Y121" s="106"/>
      <c r="Z121" s="106"/>
      <c r="AA121" s="106"/>
      <c r="AB121" s="106"/>
      <c r="AC121" s="106"/>
    </row>
    <row r="122" spans="1:29" ht="201.6" hidden="1">
      <c r="A122" s="116" t="s">
        <v>574</v>
      </c>
      <c r="B122" s="116"/>
      <c r="C122" s="100" t="s">
        <v>609</v>
      </c>
      <c r="D122" s="100"/>
      <c r="E122" s="100" t="s">
        <v>577</v>
      </c>
      <c r="F122" s="116" t="s">
        <v>437</v>
      </c>
      <c r="G122" s="86" t="s">
        <v>610</v>
      </c>
      <c r="H122" s="47" t="s">
        <v>611</v>
      </c>
      <c r="I122" s="233" t="s">
        <v>9</v>
      </c>
      <c r="J122" s="100"/>
      <c r="K122" s="100"/>
      <c r="L122" s="108"/>
      <c r="M122" s="108"/>
      <c r="N122" s="108"/>
      <c r="O122" s="108"/>
      <c r="P122" s="108"/>
      <c r="Q122" s="108"/>
      <c r="R122" s="118"/>
      <c r="S122" s="118"/>
      <c r="T122" s="118"/>
      <c r="U122" s="118"/>
      <c r="V122" s="118"/>
      <c r="W122" s="118"/>
      <c r="X122" s="105"/>
      <c r="Y122" s="106"/>
      <c r="Z122" s="106"/>
      <c r="AA122" s="106"/>
      <c r="AB122" s="106"/>
      <c r="AC122" s="106"/>
    </row>
    <row r="123" spans="1:29" ht="72" hidden="1">
      <c r="A123" s="116" t="s">
        <v>574</v>
      </c>
      <c r="B123" s="116"/>
      <c r="C123" s="100" t="s">
        <v>612</v>
      </c>
      <c r="D123" s="100"/>
      <c r="E123" s="100" t="s">
        <v>577</v>
      </c>
      <c r="F123" s="116" t="s">
        <v>613</v>
      </c>
      <c r="G123" s="86" t="s">
        <v>614</v>
      </c>
      <c r="H123" s="47" t="s">
        <v>615</v>
      </c>
      <c r="I123" s="233" t="s">
        <v>9</v>
      </c>
      <c r="J123" s="48"/>
      <c r="K123" s="100"/>
      <c r="L123" s="108"/>
      <c r="M123" s="108"/>
      <c r="N123" s="108"/>
      <c r="O123" s="108"/>
      <c r="P123" s="108"/>
      <c r="Q123" s="108"/>
      <c r="R123" s="118"/>
      <c r="S123" s="118"/>
      <c r="T123" s="118"/>
      <c r="U123" s="118"/>
      <c r="V123" s="118"/>
      <c r="W123" s="118"/>
      <c r="X123" s="105"/>
      <c r="Y123" s="106"/>
      <c r="Z123" s="106"/>
      <c r="AA123" s="106"/>
      <c r="AB123" s="106"/>
      <c r="AC123" s="106"/>
    </row>
    <row r="124" spans="1:29" ht="86.4" hidden="1">
      <c r="A124" s="116" t="s">
        <v>574</v>
      </c>
      <c r="B124" s="116"/>
      <c r="C124" s="100" t="s">
        <v>616</v>
      </c>
      <c r="D124" s="100"/>
      <c r="E124" s="100" t="s">
        <v>577</v>
      </c>
      <c r="F124" s="116" t="s">
        <v>617</v>
      </c>
      <c r="G124" s="86" t="s">
        <v>618</v>
      </c>
      <c r="H124" s="47" t="s">
        <v>619</v>
      </c>
      <c r="I124" s="233" t="s">
        <v>9</v>
      </c>
      <c r="J124" s="59"/>
      <c r="K124" s="100"/>
      <c r="L124" s="108"/>
      <c r="M124" s="108"/>
      <c r="N124" s="108"/>
      <c r="O124" s="108"/>
      <c r="P124" s="108"/>
      <c r="Q124" s="108"/>
      <c r="R124" s="118"/>
      <c r="S124" s="118"/>
      <c r="T124" s="118"/>
      <c r="U124" s="118"/>
      <c r="V124" s="118"/>
      <c r="W124" s="118"/>
      <c r="X124" s="105"/>
      <c r="Y124" s="106"/>
      <c r="Z124" s="106"/>
      <c r="AA124" s="106"/>
      <c r="AB124" s="106"/>
      <c r="AC124" s="106"/>
    </row>
    <row r="125" spans="1:29" ht="72" hidden="1">
      <c r="A125" s="116" t="s">
        <v>574</v>
      </c>
      <c r="B125" s="116"/>
      <c r="C125" s="100" t="s">
        <v>620</v>
      </c>
      <c r="D125" s="100"/>
      <c r="E125" s="100" t="s">
        <v>577</v>
      </c>
      <c r="F125" s="116" t="s">
        <v>621</v>
      </c>
      <c r="G125" s="86" t="s">
        <v>622</v>
      </c>
      <c r="H125" s="47" t="s">
        <v>623</v>
      </c>
      <c r="I125" s="233" t="s">
        <v>9</v>
      </c>
      <c r="J125" s="100"/>
      <c r="K125" s="100"/>
      <c r="L125" s="108"/>
      <c r="M125" s="108"/>
      <c r="N125" s="108"/>
      <c r="O125" s="108"/>
      <c r="P125" s="108"/>
      <c r="Q125" s="108"/>
      <c r="R125" s="118"/>
      <c r="S125" s="118"/>
      <c r="T125" s="118"/>
      <c r="U125" s="118"/>
      <c r="V125" s="118"/>
      <c r="W125" s="118"/>
      <c r="X125" s="105"/>
      <c r="Y125" s="106"/>
      <c r="Z125" s="106"/>
      <c r="AA125" s="106"/>
      <c r="AB125" s="106"/>
      <c r="AC125" s="106"/>
    </row>
    <row r="126" spans="1:29" ht="43.2">
      <c r="A126" s="116" t="s">
        <v>574</v>
      </c>
      <c r="B126" s="63"/>
      <c r="C126" s="100" t="s">
        <v>624</v>
      </c>
      <c r="D126" s="52"/>
      <c r="E126" s="100" t="s">
        <v>577</v>
      </c>
      <c r="F126" s="86" t="s">
        <v>625</v>
      </c>
      <c r="G126" s="86" t="s">
        <v>622</v>
      </c>
      <c r="H126" s="50" t="s">
        <v>626</v>
      </c>
      <c r="I126" s="235" t="s">
        <v>10</v>
      </c>
      <c r="J126" s="51" t="s">
        <v>627</v>
      </c>
      <c r="K126" s="52"/>
      <c r="L126" s="64"/>
      <c r="M126" s="64"/>
      <c r="N126" s="64"/>
      <c r="O126" s="64"/>
      <c r="P126" s="64"/>
      <c r="Q126" s="64"/>
      <c r="R126" s="53"/>
      <c r="S126" s="53"/>
      <c r="T126" s="53"/>
      <c r="U126" s="53"/>
      <c r="V126" s="53"/>
      <c r="W126" s="53"/>
      <c r="X126" s="54"/>
      <c r="Y126" s="55"/>
      <c r="Z126" s="55"/>
      <c r="AA126" s="55"/>
      <c r="AB126" s="55"/>
      <c r="AC126" s="55"/>
    </row>
    <row r="127" spans="1:29" ht="57.6" hidden="1">
      <c r="A127" s="116" t="s">
        <v>574</v>
      </c>
      <c r="B127" s="116"/>
      <c r="C127" s="100" t="s">
        <v>628</v>
      </c>
      <c r="D127" s="100"/>
      <c r="E127" s="100" t="s">
        <v>577</v>
      </c>
      <c r="F127" s="116" t="s">
        <v>629</v>
      </c>
      <c r="G127" s="86" t="s">
        <v>630</v>
      </c>
      <c r="H127" s="47" t="s">
        <v>631</v>
      </c>
      <c r="I127" s="233" t="s">
        <v>9</v>
      </c>
      <c r="J127" s="48"/>
      <c r="K127" s="100"/>
      <c r="L127" s="108"/>
      <c r="M127" s="108"/>
      <c r="N127" s="108"/>
      <c r="O127" s="108"/>
      <c r="P127" s="108"/>
      <c r="Q127" s="108"/>
      <c r="R127" s="118"/>
      <c r="S127" s="118"/>
      <c r="T127" s="118"/>
      <c r="U127" s="118"/>
      <c r="V127" s="118"/>
      <c r="W127" s="118"/>
      <c r="X127" s="105"/>
      <c r="Y127" s="106"/>
      <c r="Z127" s="106"/>
      <c r="AA127" s="106"/>
      <c r="AB127" s="106"/>
      <c r="AC127" s="106"/>
    </row>
    <row r="128" spans="1:29" ht="129.6">
      <c r="A128" s="116" t="s">
        <v>574</v>
      </c>
      <c r="B128" s="63"/>
      <c r="C128" s="100" t="s">
        <v>632</v>
      </c>
      <c r="D128" s="52"/>
      <c r="E128" s="100" t="s">
        <v>577</v>
      </c>
      <c r="F128" s="86" t="s">
        <v>633</v>
      </c>
      <c r="G128" s="86" t="s">
        <v>634</v>
      </c>
      <c r="H128" s="50" t="s">
        <v>635</v>
      </c>
      <c r="I128" s="235" t="s">
        <v>10</v>
      </c>
      <c r="J128" s="51" t="s">
        <v>636</v>
      </c>
      <c r="K128" s="52"/>
      <c r="L128" s="64"/>
      <c r="M128" s="64"/>
      <c r="N128" s="64"/>
      <c r="O128" s="64"/>
      <c r="P128" s="64"/>
      <c r="Q128" s="64"/>
      <c r="R128" s="53"/>
      <c r="S128" s="53"/>
      <c r="T128" s="53"/>
      <c r="U128" s="53"/>
      <c r="V128" s="53"/>
      <c r="W128" s="53"/>
      <c r="X128" s="54"/>
      <c r="Y128" s="55"/>
      <c r="Z128" s="55"/>
      <c r="AA128" s="55"/>
      <c r="AB128" s="55"/>
      <c r="AC128" s="55"/>
    </row>
    <row r="129" spans="1:29" ht="57.6">
      <c r="A129" s="116" t="s">
        <v>574</v>
      </c>
      <c r="B129" s="278"/>
      <c r="C129" s="100" t="s">
        <v>637</v>
      </c>
      <c r="D129" s="52"/>
      <c r="E129" s="100" t="s">
        <v>577</v>
      </c>
      <c r="F129" s="86" t="s">
        <v>638</v>
      </c>
      <c r="G129" s="86" t="s">
        <v>639</v>
      </c>
      <c r="H129" s="50" t="s">
        <v>640</v>
      </c>
      <c r="I129" s="235" t="s">
        <v>10</v>
      </c>
      <c r="J129" s="51" t="s">
        <v>641</v>
      </c>
      <c r="K129" s="52"/>
      <c r="L129" s="64"/>
      <c r="M129" s="64"/>
      <c r="N129" s="64"/>
      <c r="O129" s="64"/>
      <c r="P129" s="64"/>
      <c r="Q129" s="64"/>
      <c r="R129" s="53"/>
      <c r="S129" s="53"/>
      <c r="T129" s="53"/>
      <c r="U129" s="53"/>
      <c r="V129" s="53"/>
      <c r="W129" s="53"/>
      <c r="X129" s="54"/>
      <c r="Y129" s="55"/>
      <c r="Z129" s="55"/>
      <c r="AA129" s="55"/>
      <c r="AB129" s="55"/>
      <c r="AC129" s="55"/>
    </row>
    <row r="130" spans="1:29" ht="115.2">
      <c r="A130" s="116" t="s">
        <v>574</v>
      </c>
      <c r="B130" s="266"/>
      <c r="C130" s="100" t="s">
        <v>642</v>
      </c>
      <c r="D130" s="52"/>
      <c r="E130" s="100" t="s">
        <v>577</v>
      </c>
      <c r="F130" s="86" t="s">
        <v>643</v>
      </c>
      <c r="G130" s="86" t="s">
        <v>644</v>
      </c>
      <c r="H130" s="50" t="s">
        <v>645</v>
      </c>
      <c r="I130" s="235" t="s">
        <v>10</v>
      </c>
      <c r="J130" s="51" t="s">
        <v>646</v>
      </c>
      <c r="K130" s="52"/>
      <c r="L130" s="64"/>
      <c r="M130" s="64"/>
      <c r="N130" s="64"/>
      <c r="O130" s="64"/>
      <c r="P130" s="64"/>
      <c r="Q130" s="64"/>
      <c r="R130" s="53"/>
      <c r="S130" s="53"/>
      <c r="T130" s="53"/>
      <c r="U130" s="53"/>
      <c r="V130" s="53"/>
      <c r="W130" s="53"/>
      <c r="X130" s="54"/>
      <c r="Y130" s="55"/>
      <c r="Z130" s="55"/>
      <c r="AA130" s="55"/>
      <c r="AB130" s="55"/>
      <c r="AC130" s="55"/>
    </row>
    <row r="131" spans="1:29" ht="115.2">
      <c r="A131" s="116" t="s">
        <v>574</v>
      </c>
      <c r="B131" s="267"/>
      <c r="C131" s="100" t="s">
        <v>647</v>
      </c>
      <c r="D131" s="52"/>
      <c r="E131" s="100" t="s">
        <v>577</v>
      </c>
      <c r="F131" s="86" t="s">
        <v>648</v>
      </c>
      <c r="G131" s="86" t="s">
        <v>649</v>
      </c>
      <c r="H131" s="50" t="s">
        <v>650</v>
      </c>
      <c r="I131" s="235" t="s">
        <v>10</v>
      </c>
      <c r="J131" s="51" t="s">
        <v>651</v>
      </c>
      <c r="K131" s="52"/>
      <c r="L131" s="64"/>
      <c r="M131" s="64"/>
      <c r="N131" s="64"/>
      <c r="O131" s="64"/>
      <c r="P131" s="64"/>
      <c r="Q131" s="64"/>
      <c r="R131" s="53"/>
      <c r="S131" s="53"/>
      <c r="T131" s="53"/>
      <c r="U131" s="53"/>
      <c r="V131" s="53"/>
      <c r="W131" s="53"/>
      <c r="X131" s="54"/>
      <c r="Y131" s="55"/>
      <c r="Z131" s="55"/>
      <c r="AA131" s="55"/>
      <c r="AB131" s="55"/>
      <c r="AC131" s="55"/>
    </row>
    <row r="132" spans="1:29" ht="72" hidden="1">
      <c r="A132" s="100" t="s">
        <v>652</v>
      </c>
      <c r="B132" s="270" t="s">
        <v>653</v>
      </c>
      <c r="C132" s="100" t="s">
        <v>654</v>
      </c>
      <c r="D132" s="100"/>
      <c r="E132" s="100" t="s">
        <v>655</v>
      </c>
      <c r="F132" s="116" t="s">
        <v>656</v>
      </c>
      <c r="G132" s="86" t="s">
        <v>657</v>
      </c>
      <c r="H132" s="47" t="s">
        <v>658</v>
      </c>
      <c r="I132" s="233" t="s">
        <v>9</v>
      </c>
      <c r="J132" s="100"/>
      <c r="K132" s="100"/>
      <c r="L132" s="108"/>
      <c r="M132" s="108"/>
      <c r="N132" s="108"/>
      <c r="O132" s="108"/>
      <c r="P132" s="108"/>
      <c r="Q132" s="108"/>
      <c r="R132" s="118"/>
      <c r="S132" s="118"/>
      <c r="T132" s="118"/>
      <c r="U132" s="118"/>
      <c r="V132" s="118"/>
      <c r="W132" s="118"/>
      <c r="X132" s="105"/>
      <c r="Y132" s="106"/>
      <c r="Z132" s="106"/>
      <c r="AA132" s="106"/>
      <c r="AB132" s="106"/>
      <c r="AC132" s="106"/>
    </row>
    <row r="133" spans="1:29" ht="72" hidden="1">
      <c r="A133" s="100" t="s">
        <v>652</v>
      </c>
      <c r="B133" s="266"/>
      <c r="C133" s="100" t="s">
        <v>659</v>
      </c>
      <c r="D133" s="100"/>
      <c r="E133" s="100" t="s">
        <v>655</v>
      </c>
      <c r="F133" s="116" t="s">
        <v>660</v>
      </c>
      <c r="G133" s="86" t="s">
        <v>661</v>
      </c>
      <c r="H133" s="47" t="s">
        <v>662</v>
      </c>
      <c r="I133" s="233" t="s">
        <v>9</v>
      </c>
      <c r="J133" s="100"/>
      <c r="K133" s="100"/>
      <c r="L133" s="108"/>
      <c r="M133" s="108"/>
      <c r="N133" s="108"/>
      <c r="O133" s="108"/>
      <c r="P133" s="108"/>
      <c r="Q133" s="108"/>
      <c r="R133" s="118"/>
      <c r="S133" s="118"/>
      <c r="T133" s="118"/>
      <c r="U133" s="118"/>
      <c r="V133" s="118"/>
      <c r="W133" s="118"/>
      <c r="X133" s="105"/>
      <c r="Y133" s="106"/>
      <c r="Z133" s="106"/>
      <c r="AA133" s="106"/>
      <c r="AB133" s="106"/>
      <c r="AC133" s="106"/>
    </row>
    <row r="134" spans="1:29" ht="72">
      <c r="A134" s="100" t="s">
        <v>652</v>
      </c>
      <c r="B134" s="266"/>
      <c r="C134" s="100" t="s">
        <v>663</v>
      </c>
      <c r="D134" s="52" t="s">
        <v>664</v>
      </c>
      <c r="E134" s="52" t="s">
        <v>655</v>
      </c>
      <c r="F134" s="86" t="s">
        <v>665</v>
      </c>
      <c r="G134" s="86" t="s">
        <v>666</v>
      </c>
      <c r="H134" s="50" t="s">
        <v>667</v>
      </c>
      <c r="I134" s="235" t="s">
        <v>10</v>
      </c>
      <c r="J134" s="51" t="s">
        <v>668</v>
      </c>
      <c r="K134" s="52"/>
      <c r="L134" s="64"/>
      <c r="M134" s="64"/>
      <c r="N134" s="64"/>
      <c r="O134" s="64"/>
      <c r="P134" s="64"/>
      <c r="Q134" s="64"/>
      <c r="R134" s="53"/>
      <c r="S134" s="53"/>
      <c r="T134" s="53"/>
      <c r="U134" s="53"/>
      <c r="V134" s="53"/>
      <c r="W134" s="53"/>
      <c r="X134" s="54"/>
      <c r="Y134" s="55"/>
      <c r="Z134" s="55"/>
      <c r="AA134" s="55"/>
      <c r="AB134" s="55"/>
      <c r="AC134" s="55"/>
    </row>
    <row r="135" spans="1:29" ht="57.6" hidden="1">
      <c r="A135" s="100" t="s">
        <v>652</v>
      </c>
      <c r="B135" s="266"/>
      <c r="C135" s="100" t="s">
        <v>669</v>
      </c>
      <c r="D135" s="100"/>
      <c r="E135" s="100" t="s">
        <v>655</v>
      </c>
      <c r="F135" s="116" t="s">
        <v>670</v>
      </c>
      <c r="G135" s="86" t="s">
        <v>671</v>
      </c>
      <c r="H135" s="47" t="s">
        <v>672</v>
      </c>
      <c r="I135" s="233" t="s">
        <v>9</v>
      </c>
      <c r="J135" s="100"/>
      <c r="K135" s="100"/>
      <c r="L135" s="108"/>
      <c r="M135" s="108"/>
      <c r="N135" s="108"/>
      <c r="O135" s="108"/>
      <c r="P135" s="108"/>
      <c r="Q135" s="108"/>
      <c r="R135" s="118"/>
      <c r="S135" s="118"/>
      <c r="T135" s="118"/>
      <c r="U135" s="118"/>
      <c r="V135" s="118"/>
      <c r="W135" s="118"/>
      <c r="X135" s="105"/>
      <c r="Y135" s="106"/>
      <c r="Z135" s="106"/>
      <c r="AA135" s="106"/>
      <c r="AB135" s="106"/>
      <c r="AC135" s="106"/>
    </row>
    <row r="136" spans="1:29" ht="86.4" hidden="1">
      <c r="A136" s="100" t="s">
        <v>652</v>
      </c>
      <c r="B136" s="267"/>
      <c r="C136" s="100" t="s">
        <v>673</v>
      </c>
      <c r="D136" s="100"/>
      <c r="E136" s="100" t="s">
        <v>655</v>
      </c>
      <c r="F136" s="116" t="s">
        <v>674</v>
      </c>
      <c r="G136" s="86" t="s">
        <v>390</v>
      </c>
      <c r="H136" s="47" t="s">
        <v>675</v>
      </c>
      <c r="I136" s="233" t="s">
        <v>9</v>
      </c>
      <c r="J136" s="100"/>
      <c r="K136" s="100"/>
      <c r="L136" s="108"/>
      <c r="M136" s="108"/>
      <c r="N136" s="108"/>
      <c r="O136" s="108"/>
      <c r="P136" s="108"/>
      <c r="Q136" s="108"/>
      <c r="R136" s="118"/>
      <c r="S136" s="118"/>
      <c r="T136" s="118"/>
      <c r="U136" s="118"/>
      <c r="V136" s="118"/>
      <c r="W136" s="118"/>
      <c r="X136" s="105"/>
      <c r="Y136" s="106"/>
      <c r="Z136" s="106"/>
      <c r="AA136" s="106"/>
      <c r="AB136" s="106"/>
      <c r="AC136" s="106"/>
    </row>
    <row r="137" spans="1:29" ht="100.8" hidden="1">
      <c r="A137" s="100" t="s">
        <v>676</v>
      </c>
      <c r="B137" s="276" t="s">
        <v>677</v>
      </c>
      <c r="C137" s="100" t="s">
        <v>654</v>
      </c>
      <c r="D137" s="100"/>
      <c r="E137" s="116" t="s">
        <v>678</v>
      </c>
      <c r="F137" s="116" t="s">
        <v>679</v>
      </c>
      <c r="G137" s="86" t="s">
        <v>680</v>
      </c>
      <c r="H137" s="47" t="s">
        <v>681</v>
      </c>
      <c r="I137" s="233" t="s">
        <v>9</v>
      </c>
      <c r="J137" s="100"/>
      <c r="K137" s="100"/>
      <c r="L137" s="108"/>
      <c r="M137" s="108"/>
      <c r="N137" s="108"/>
      <c r="O137" s="108"/>
      <c r="P137" s="108"/>
      <c r="Q137" s="108"/>
      <c r="R137" s="118"/>
      <c r="S137" s="118"/>
      <c r="T137" s="118"/>
      <c r="U137" s="118"/>
      <c r="V137" s="118"/>
      <c r="W137" s="118"/>
      <c r="X137" s="105"/>
      <c r="Y137" s="106"/>
      <c r="Z137" s="106"/>
      <c r="AA137" s="106"/>
      <c r="AB137" s="106"/>
      <c r="AC137" s="106"/>
    </row>
    <row r="138" spans="1:29" ht="100.8" hidden="1">
      <c r="A138" s="100" t="s">
        <v>676</v>
      </c>
      <c r="B138" s="267"/>
      <c r="C138" s="100" t="s">
        <v>659</v>
      </c>
      <c r="D138" s="100"/>
      <c r="E138" s="116" t="s">
        <v>678</v>
      </c>
      <c r="F138" s="116" t="s">
        <v>682</v>
      </c>
      <c r="G138" s="86" t="s">
        <v>683</v>
      </c>
      <c r="H138" s="47" t="s">
        <v>684</v>
      </c>
      <c r="I138" s="233" t="s">
        <v>9</v>
      </c>
      <c r="J138" s="100"/>
      <c r="K138" s="100"/>
      <c r="L138" s="108"/>
      <c r="M138" s="108"/>
      <c r="N138" s="108"/>
      <c r="O138" s="108"/>
      <c r="P138" s="108"/>
      <c r="Q138" s="108"/>
      <c r="R138" s="118"/>
      <c r="S138" s="118"/>
      <c r="T138" s="118"/>
      <c r="U138" s="118"/>
      <c r="V138" s="118"/>
      <c r="W138" s="118"/>
      <c r="X138" s="105"/>
      <c r="Y138" s="106"/>
      <c r="Z138" s="106"/>
      <c r="AA138" s="106"/>
      <c r="AB138" s="106"/>
      <c r="AC138" s="106"/>
    </row>
    <row r="139" spans="1:29" ht="86.4" hidden="1">
      <c r="A139" s="116" t="s">
        <v>685</v>
      </c>
      <c r="B139" s="276" t="s">
        <v>686</v>
      </c>
      <c r="C139" s="100" t="s">
        <v>654</v>
      </c>
      <c r="D139" s="100"/>
      <c r="E139" s="116" t="s">
        <v>687</v>
      </c>
      <c r="F139" s="116" t="s">
        <v>688</v>
      </c>
      <c r="G139" s="86" t="s">
        <v>689</v>
      </c>
      <c r="H139" s="47" t="s">
        <v>690</v>
      </c>
      <c r="I139" s="233" t="s">
        <v>9</v>
      </c>
      <c r="J139" s="100"/>
      <c r="K139" s="100"/>
      <c r="L139" s="108"/>
      <c r="M139" s="108"/>
      <c r="N139" s="108"/>
      <c r="O139" s="108"/>
      <c r="P139" s="108"/>
      <c r="Q139" s="108"/>
      <c r="R139" s="118"/>
      <c r="S139" s="118"/>
      <c r="T139" s="118"/>
      <c r="U139" s="118"/>
      <c r="V139" s="118"/>
      <c r="W139" s="118"/>
      <c r="X139" s="105"/>
      <c r="Y139" s="106"/>
      <c r="Z139" s="106"/>
      <c r="AA139" s="106"/>
      <c r="AB139" s="106"/>
      <c r="AC139" s="106"/>
    </row>
    <row r="140" spans="1:29" ht="86.4" hidden="1">
      <c r="A140" s="116" t="s">
        <v>685</v>
      </c>
      <c r="B140" s="266"/>
      <c r="C140" s="100" t="s">
        <v>691</v>
      </c>
      <c r="D140" s="100"/>
      <c r="E140" s="116" t="s">
        <v>687</v>
      </c>
      <c r="F140" s="116" t="s">
        <v>692</v>
      </c>
      <c r="G140" s="86" t="s">
        <v>693</v>
      </c>
      <c r="H140" s="47" t="s">
        <v>694</v>
      </c>
      <c r="I140" s="233" t="s">
        <v>9</v>
      </c>
      <c r="J140" s="100"/>
      <c r="K140" s="100"/>
      <c r="L140" s="108"/>
      <c r="M140" s="108"/>
      <c r="N140" s="108"/>
      <c r="O140" s="108"/>
      <c r="P140" s="108"/>
      <c r="Q140" s="108"/>
      <c r="R140" s="118"/>
      <c r="S140" s="118"/>
      <c r="T140" s="118"/>
      <c r="U140" s="118"/>
      <c r="V140" s="118"/>
      <c r="W140" s="118"/>
      <c r="X140" s="105"/>
      <c r="Y140" s="106"/>
      <c r="Z140" s="106"/>
      <c r="AA140" s="106"/>
      <c r="AB140" s="106"/>
      <c r="AC140" s="106"/>
    </row>
    <row r="141" spans="1:29" ht="86.4" hidden="1">
      <c r="A141" s="116" t="s">
        <v>685</v>
      </c>
      <c r="B141" s="266"/>
      <c r="C141" s="100" t="s">
        <v>659</v>
      </c>
      <c r="D141" s="100"/>
      <c r="E141" s="116" t="s">
        <v>687</v>
      </c>
      <c r="F141" s="116" t="s">
        <v>695</v>
      </c>
      <c r="G141" s="86" t="s">
        <v>696</v>
      </c>
      <c r="H141" s="47" t="s">
        <v>697</v>
      </c>
      <c r="I141" s="233" t="s">
        <v>9</v>
      </c>
      <c r="J141" s="48"/>
      <c r="K141" s="100"/>
      <c r="L141" s="108"/>
      <c r="M141" s="108"/>
      <c r="N141" s="108"/>
      <c r="O141" s="108"/>
      <c r="P141" s="108"/>
      <c r="Q141" s="108"/>
      <c r="R141" s="118"/>
      <c r="S141" s="118"/>
      <c r="T141" s="118"/>
      <c r="U141" s="118"/>
      <c r="V141" s="118"/>
      <c r="W141" s="118"/>
      <c r="X141" s="105"/>
      <c r="Y141" s="106"/>
      <c r="Z141" s="106"/>
      <c r="AA141" s="106"/>
      <c r="AB141" s="106"/>
      <c r="AC141" s="106"/>
    </row>
    <row r="142" spans="1:29" ht="100.8" hidden="1">
      <c r="A142" s="116" t="s">
        <v>685</v>
      </c>
      <c r="B142" s="266"/>
      <c r="C142" s="100" t="s">
        <v>698</v>
      </c>
      <c r="D142" s="100"/>
      <c r="E142" s="116" t="s">
        <v>687</v>
      </c>
      <c r="F142" s="116" t="s">
        <v>699</v>
      </c>
      <c r="G142" s="86" t="s">
        <v>700</v>
      </c>
      <c r="H142" s="47" t="s">
        <v>701</v>
      </c>
      <c r="I142" s="233" t="s">
        <v>9</v>
      </c>
      <c r="J142" s="100"/>
      <c r="K142" s="100"/>
      <c r="L142" s="108"/>
      <c r="M142" s="108"/>
      <c r="N142" s="108"/>
      <c r="O142" s="108"/>
      <c r="P142" s="108"/>
      <c r="Q142" s="108"/>
      <c r="R142" s="118"/>
      <c r="S142" s="118"/>
      <c r="T142" s="118"/>
      <c r="U142" s="118"/>
      <c r="V142" s="118"/>
      <c r="W142" s="118"/>
      <c r="X142" s="105"/>
      <c r="Y142" s="106"/>
      <c r="Z142" s="106"/>
      <c r="AA142" s="106"/>
      <c r="AB142" s="106"/>
      <c r="AC142" s="106"/>
    </row>
    <row r="143" spans="1:29" ht="57.6" hidden="1">
      <c r="A143" s="116" t="s">
        <v>685</v>
      </c>
      <c r="B143" s="266"/>
      <c r="C143" s="100" t="s">
        <v>663</v>
      </c>
      <c r="D143" s="100"/>
      <c r="E143" s="116" t="s">
        <v>687</v>
      </c>
      <c r="F143" s="116" t="s">
        <v>702</v>
      </c>
      <c r="G143" s="86" t="s">
        <v>703</v>
      </c>
      <c r="H143" s="47" t="s">
        <v>704</v>
      </c>
      <c r="I143" s="233" t="s">
        <v>9</v>
      </c>
      <c r="J143" s="100"/>
      <c r="K143" s="100"/>
      <c r="L143" s="108"/>
      <c r="M143" s="108"/>
      <c r="N143" s="108"/>
      <c r="O143" s="108"/>
      <c r="P143" s="108"/>
      <c r="Q143" s="108"/>
      <c r="R143" s="118"/>
      <c r="S143" s="118"/>
      <c r="T143" s="118"/>
      <c r="U143" s="118"/>
      <c r="V143" s="118"/>
      <c r="W143" s="118"/>
      <c r="X143" s="105"/>
      <c r="Y143" s="106"/>
      <c r="Z143" s="106"/>
      <c r="AA143" s="106"/>
      <c r="AB143" s="106"/>
      <c r="AC143" s="106"/>
    </row>
    <row r="144" spans="1:29" ht="57.6" hidden="1">
      <c r="A144" s="116" t="s">
        <v>685</v>
      </c>
      <c r="B144" s="266"/>
      <c r="C144" s="100" t="s">
        <v>705</v>
      </c>
      <c r="D144" s="100"/>
      <c r="E144" s="116" t="s">
        <v>687</v>
      </c>
      <c r="F144" s="116" t="s">
        <v>706</v>
      </c>
      <c r="G144" s="86" t="s">
        <v>707</v>
      </c>
      <c r="H144" s="47" t="s">
        <v>708</v>
      </c>
      <c r="I144" s="233" t="s">
        <v>9</v>
      </c>
      <c r="J144" s="100"/>
      <c r="K144" s="100"/>
      <c r="L144" s="108"/>
      <c r="M144" s="108"/>
      <c r="N144" s="108"/>
      <c r="O144" s="108"/>
      <c r="P144" s="108"/>
      <c r="Q144" s="108"/>
      <c r="R144" s="118"/>
      <c r="S144" s="118"/>
      <c r="T144" s="118"/>
      <c r="U144" s="118"/>
      <c r="V144" s="118"/>
      <c r="W144" s="118"/>
      <c r="X144" s="105"/>
      <c r="Y144" s="106"/>
      <c r="Z144" s="106"/>
      <c r="AA144" s="106"/>
      <c r="AB144" s="106"/>
      <c r="AC144" s="106"/>
    </row>
    <row r="145" spans="1:29" ht="57.6" hidden="1">
      <c r="A145" s="116" t="s">
        <v>685</v>
      </c>
      <c r="B145" s="266"/>
      <c r="C145" s="100" t="s">
        <v>669</v>
      </c>
      <c r="D145" s="100"/>
      <c r="E145" s="116" t="s">
        <v>687</v>
      </c>
      <c r="F145" s="116" t="s">
        <v>709</v>
      </c>
      <c r="G145" s="86" t="s">
        <v>710</v>
      </c>
      <c r="H145" s="47" t="s">
        <v>711</v>
      </c>
      <c r="I145" s="233" t="s">
        <v>9</v>
      </c>
      <c r="J145" s="100"/>
      <c r="K145" s="100"/>
      <c r="L145" s="108"/>
      <c r="M145" s="108"/>
      <c r="N145" s="108"/>
      <c r="O145" s="108"/>
      <c r="P145" s="108"/>
      <c r="Q145" s="108"/>
      <c r="R145" s="118"/>
      <c r="S145" s="118"/>
      <c r="T145" s="118"/>
      <c r="U145" s="118"/>
      <c r="V145" s="118"/>
      <c r="W145" s="118"/>
      <c r="X145" s="105"/>
      <c r="Y145" s="106"/>
      <c r="Z145" s="106"/>
      <c r="AA145" s="106"/>
      <c r="AB145" s="106"/>
      <c r="AC145" s="106"/>
    </row>
    <row r="146" spans="1:29" ht="86.4" hidden="1">
      <c r="A146" s="116" t="s">
        <v>685</v>
      </c>
      <c r="B146" s="266"/>
      <c r="C146" s="100" t="s">
        <v>712</v>
      </c>
      <c r="D146" s="100"/>
      <c r="E146" s="116" t="s">
        <v>687</v>
      </c>
      <c r="F146" s="116" t="s">
        <v>713</v>
      </c>
      <c r="G146" s="86" t="s">
        <v>714</v>
      </c>
      <c r="H146" s="47" t="s">
        <v>715</v>
      </c>
      <c r="I146" s="233" t="s">
        <v>9</v>
      </c>
      <c r="J146" s="48"/>
      <c r="K146" s="100"/>
      <c r="L146" s="108"/>
      <c r="M146" s="108"/>
      <c r="N146" s="108"/>
      <c r="O146" s="108"/>
      <c r="P146" s="108"/>
      <c r="Q146" s="108"/>
      <c r="R146" s="118"/>
      <c r="S146" s="118"/>
      <c r="T146" s="118"/>
      <c r="U146" s="118"/>
      <c r="V146" s="118"/>
      <c r="W146" s="118"/>
      <c r="X146" s="105"/>
      <c r="Y146" s="106"/>
      <c r="Z146" s="106"/>
      <c r="AA146" s="106"/>
      <c r="AB146" s="106"/>
      <c r="AC146" s="106"/>
    </row>
    <row r="147" spans="1:29" ht="57.6">
      <c r="A147" s="116" t="s">
        <v>685</v>
      </c>
      <c r="B147" s="266"/>
      <c r="C147" s="100" t="s">
        <v>673</v>
      </c>
      <c r="D147" s="52"/>
      <c r="E147" s="116" t="s">
        <v>687</v>
      </c>
      <c r="F147" s="86" t="s">
        <v>716</v>
      </c>
      <c r="G147" s="86" t="s">
        <v>717</v>
      </c>
      <c r="H147" s="50" t="s">
        <v>718</v>
      </c>
      <c r="I147" s="235" t="s">
        <v>10</v>
      </c>
      <c r="J147" s="51" t="s">
        <v>719</v>
      </c>
      <c r="K147" s="52"/>
      <c r="L147" s="64" t="s">
        <v>720</v>
      </c>
      <c r="M147" s="64"/>
      <c r="N147" s="64"/>
      <c r="O147" s="64"/>
      <c r="P147" s="64"/>
      <c r="Q147" s="64"/>
      <c r="R147" s="53"/>
      <c r="S147" s="53"/>
      <c r="T147" s="53"/>
      <c r="U147" s="53"/>
      <c r="V147" s="53"/>
      <c r="W147" s="53"/>
      <c r="X147" s="54"/>
      <c r="Y147" s="55"/>
      <c r="Z147" s="55"/>
      <c r="AA147" s="55"/>
      <c r="AB147" s="55"/>
      <c r="AC147" s="55"/>
    </row>
    <row r="148" spans="1:29" ht="86.4">
      <c r="A148" s="116" t="s">
        <v>685</v>
      </c>
      <c r="B148" s="266"/>
      <c r="C148" s="100" t="s">
        <v>721</v>
      </c>
      <c r="D148" s="52"/>
      <c r="E148" s="116" t="s">
        <v>687</v>
      </c>
      <c r="F148" s="86" t="s">
        <v>722</v>
      </c>
      <c r="G148" s="86" t="s">
        <v>723</v>
      </c>
      <c r="H148" s="50" t="s">
        <v>724</v>
      </c>
      <c r="I148" s="235" t="s">
        <v>10</v>
      </c>
      <c r="J148" s="51" t="s">
        <v>725</v>
      </c>
      <c r="K148" s="52"/>
      <c r="L148" s="64"/>
      <c r="M148" s="64"/>
      <c r="N148" s="64"/>
      <c r="O148" s="64"/>
      <c r="P148" s="64"/>
      <c r="Q148" s="64"/>
      <c r="R148" s="53"/>
      <c r="S148" s="53"/>
      <c r="T148" s="53"/>
      <c r="U148" s="53"/>
      <c r="V148" s="53"/>
      <c r="W148" s="53"/>
      <c r="X148" s="54"/>
      <c r="Y148" s="55"/>
      <c r="Z148" s="55"/>
      <c r="AA148" s="55"/>
      <c r="AB148" s="55"/>
      <c r="AC148" s="55"/>
    </row>
    <row r="149" spans="1:29" ht="86.4">
      <c r="A149" s="116" t="s">
        <v>685</v>
      </c>
      <c r="B149" s="266"/>
      <c r="C149" s="100" t="s">
        <v>726</v>
      </c>
      <c r="D149" s="52"/>
      <c r="E149" s="116" t="s">
        <v>687</v>
      </c>
      <c r="F149" s="86" t="s">
        <v>727</v>
      </c>
      <c r="G149" s="86" t="s">
        <v>728</v>
      </c>
      <c r="H149" s="50" t="s">
        <v>729</v>
      </c>
      <c r="I149" s="235" t="s">
        <v>10</v>
      </c>
      <c r="J149" s="51" t="s">
        <v>730</v>
      </c>
      <c r="K149" s="52"/>
      <c r="L149" s="64"/>
      <c r="M149" s="64"/>
      <c r="N149" s="64"/>
      <c r="O149" s="64"/>
      <c r="P149" s="64"/>
      <c r="Q149" s="64"/>
      <c r="R149" s="53"/>
      <c r="S149" s="53"/>
      <c r="T149" s="53"/>
      <c r="U149" s="53"/>
      <c r="V149" s="53"/>
      <c r="W149" s="53"/>
      <c r="X149" s="54"/>
      <c r="Y149" s="55"/>
      <c r="Z149" s="55"/>
      <c r="AA149" s="55"/>
      <c r="AB149" s="55"/>
      <c r="AC149" s="55"/>
    </row>
    <row r="150" spans="1:29" ht="72">
      <c r="A150" s="116" t="s">
        <v>685</v>
      </c>
      <c r="B150" s="266"/>
      <c r="C150" s="100" t="s">
        <v>731</v>
      </c>
      <c r="D150" s="52"/>
      <c r="E150" s="116" t="s">
        <v>687</v>
      </c>
      <c r="F150" s="86" t="s">
        <v>732</v>
      </c>
      <c r="G150" s="86" t="s">
        <v>733</v>
      </c>
      <c r="H150" s="50" t="s">
        <v>734</v>
      </c>
      <c r="I150" s="235" t="s">
        <v>10</v>
      </c>
      <c r="J150" s="51" t="s">
        <v>735</v>
      </c>
      <c r="K150" s="52"/>
      <c r="L150" s="64"/>
      <c r="M150" s="64"/>
      <c r="N150" s="64"/>
      <c r="O150" s="64"/>
      <c r="P150" s="64"/>
      <c r="Q150" s="64"/>
      <c r="R150" s="53"/>
      <c r="S150" s="53"/>
      <c r="T150" s="53"/>
      <c r="U150" s="53"/>
      <c r="V150" s="53"/>
      <c r="W150" s="53"/>
      <c r="X150" s="54"/>
      <c r="Y150" s="55"/>
      <c r="Z150" s="55"/>
      <c r="AA150" s="55"/>
      <c r="AB150" s="55"/>
      <c r="AC150" s="55"/>
    </row>
    <row r="151" spans="1:29" ht="72">
      <c r="A151" s="116" t="s">
        <v>685</v>
      </c>
      <c r="B151" s="267"/>
      <c r="C151" s="100" t="s">
        <v>736</v>
      </c>
      <c r="D151" s="52"/>
      <c r="E151" s="116" t="s">
        <v>687</v>
      </c>
      <c r="F151" s="86" t="s">
        <v>737</v>
      </c>
      <c r="G151" s="86" t="s">
        <v>738</v>
      </c>
      <c r="H151" s="50" t="s">
        <v>739</v>
      </c>
      <c r="I151" s="235" t="s">
        <v>10</v>
      </c>
      <c r="J151" s="51" t="s">
        <v>740</v>
      </c>
      <c r="K151" s="52"/>
      <c r="L151" s="64"/>
      <c r="M151" s="64"/>
      <c r="N151" s="64"/>
      <c r="O151" s="64"/>
      <c r="P151" s="64"/>
      <c r="Q151" s="64"/>
      <c r="R151" s="53"/>
      <c r="S151" s="53"/>
      <c r="T151" s="53"/>
      <c r="U151" s="53"/>
      <c r="V151" s="53"/>
      <c r="W151" s="53"/>
      <c r="X151" s="54"/>
      <c r="Y151" s="55"/>
      <c r="Z151" s="55"/>
      <c r="AA151" s="55"/>
      <c r="AB151" s="55"/>
      <c r="AC151" s="55"/>
    </row>
    <row r="152" spans="1:29" ht="100.8" hidden="1">
      <c r="A152" s="100" t="s">
        <v>741</v>
      </c>
      <c r="B152" s="270" t="s">
        <v>742</v>
      </c>
      <c r="C152" s="100" t="s">
        <v>743</v>
      </c>
      <c r="D152" s="100"/>
      <c r="E152" s="100" t="s">
        <v>436</v>
      </c>
      <c r="F152" s="116" t="s">
        <v>744</v>
      </c>
      <c r="G152" s="86" t="s">
        <v>745</v>
      </c>
      <c r="H152" s="47" t="s">
        <v>746</v>
      </c>
      <c r="I152" s="233" t="s">
        <v>9</v>
      </c>
      <c r="J152" s="100"/>
      <c r="K152" s="100"/>
      <c r="L152" s="108"/>
      <c r="M152" s="108"/>
      <c r="N152" s="108"/>
      <c r="O152" s="108"/>
      <c r="P152" s="108"/>
      <c r="Q152" s="108"/>
      <c r="R152" s="118"/>
      <c r="S152" s="118"/>
      <c r="T152" s="118"/>
      <c r="U152" s="118"/>
      <c r="V152" s="118"/>
      <c r="W152" s="118"/>
      <c r="X152" s="105"/>
      <c r="Y152" s="106"/>
      <c r="Z152" s="106"/>
      <c r="AA152" s="106"/>
      <c r="AB152" s="106"/>
      <c r="AC152" s="106"/>
    </row>
    <row r="153" spans="1:29" ht="100.8" hidden="1">
      <c r="A153" s="100" t="s">
        <v>741</v>
      </c>
      <c r="B153" s="266"/>
      <c r="C153" s="100" t="s">
        <v>747</v>
      </c>
      <c r="D153" s="100"/>
      <c r="E153" s="100" t="s">
        <v>436</v>
      </c>
      <c r="F153" s="116" t="s">
        <v>748</v>
      </c>
      <c r="G153" s="86" t="s">
        <v>745</v>
      </c>
      <c r="H153" s="47" t="s">
        <v>749</v>
      </c>
      <c r="I153" s="233" t="s">
        <v>9</v>
      </c>
      <c r="J153" s="100"/>
      <c r="K153" s="100"/>
      <c r="L153" s="108"/>
      <c r="M153" s="108"/>
      <c r="N153" s="108"/>
      <c r="O153" s="108"/>
      <c r="P153" s="108"/>
      <c r="Q153" s="108"/>
      <c r="R153" s="118"/>
      <c r="S153" s="118"/>
      <c r="T153" s="118"/>
      <c r="U153" s="118"/>
      <c r="V153" s="118"/>
      <c r="W153" s="118"/>
      <c r="X153" s="105"/>
      <c r="Y153" s="106"/>
      <c r="Z153" s="106"/>
      <c r="AA153" s="106"/>
      <c r="AB153" s="106"/>
      <c r="AC153" s="106"/>
    </row>
    <row r="154" spans="1:29" ht="144" hidden="1">
      <c r="A154" s="100" t="s">
        <v>741</v>
      </c>
      <c r="B154" s="266"/>
      <c r="C154" s="100" t="s">
        <v>750</v>
      </c>
      <c r="D154" s="100"/>
      <c r="E154" s="100" t="s">
        <v>436</v>
      </c>
      <c r="F154" s="116" t="s">
        <v>748</v>
      </c>
      <c r="G154" s="86" t="s">
        <v>751</v>
      </c>
      <c r="H154" s="47" t="s">
        <v>752</v>
      </c>
      <c r="I154" s="233" t="s">
        <v>9</v>
      </c>
      <c r="J154" s="100"/>
      <c r="K154" s="100"/>
      <c r="L154" s="108"/>
      <c r="M154" s="108"/>
      <c r="N154" s="108"/>
      <c r="O154" s="108"/>
      <c r="P154" s="108"/>
      <c r="Q154" s="108"/>
      <c r="R154" s="118"/>
      <c r="S154" s="118"/>
      <c r="T154" s="118"/>
      <c r="U154" s="118"/>
      <c r="V154" s="118"/>
      <c r="W154" s="118"/>
      <c r="X154" s="105"/>
      <c r="Y154" s="106"/>
      <c r="Z154" s="106"/>
      <c r="AA154" s="106"/>
      <c r="AB154" s="106"/>
      <c r="AC154" s="106"/>
    </row>
    <row r="155" spans="1:29" ht="28.8">
      <c r="A155" s="100" t="s">
        <v>741</v>
      </c>
      <c r="B155" s="266"/>
      <c r="C155" s="100" t="s">
        <v>753</v>
      </c>
      <c r="D155" s="52"/>
      <c r="E155" s="52" t="s">
        <v>436</v>
      </c>
      <c r="F155" s="86" t="s">
        <v>754</v>
      </c>
      <c r="G155" s="86" t="s">
        <v>755</v>
      </c>
      <c r="H155" s="50" t="s">
        <v>756</v>
      </c>
      <c r="I155" s="235" t="s">
        <v>10</v>
      </c>
      <c r="J155" s="51" t="s">
        <v>757</v>
      </c>
      <c r="K155" s="52"/>
      <c r="L155" s="64"/>
      <c r="M155" s="64"/>
      <c r="N155" s="64"/>
      <c r="O155" s="64"/>
      <c r="P155" s="64"/>
      <c r="Q155" s="64"/>
      <c r="R155" s="53"/>
      <c r="S155" s="53"/>
      <c r="T155" s="53"/>
      <c r="U155" s="53"/>
      <c r="V155" s="53"/>
      <c r="W155" s="53"/>
      <c r="X155" s="54"/>
      <c r="Y155" s="55"/>
      <c r="Z155" s="55"/>
      <c r="AA155" s="55"/>
      <c r="AB155" s="55"/>
      <c r="AC155" s="55"/>
    </row>
    <row r="156" spans="1:29" ht="43.2" hidden="1">
      <c r="A156" s="100" t="s">
        <v>741</v>
      </c>
      <c r="B156" s="266"/>
      <c r="C156" s="100" t="s">
        <v>758</v>
      </c>
      <c r="D156" s="100"/>
      <c r="E156" s="100" t="s">
        <v>436</v>
      </c>
      <c r="F156" s="116" t="s">
        <v>759</v>
      </c>
      <c r="G156" s="86" t="s">
        <v>760</v>
      </c>
      <c r="H156" s="47" t="s">
        <v>761</v>
      </c>
      <c r="I156" s="233" t="s">
        <v>9</v>
      </c>
      <c r="J156" s="100"/>
      <c r="K156" s="100"/>
      <c r="L156" s="108"/>
      <c r="M156" s="108"/>
      <c r="N156" s="108"/>
      <c r="O156" s="108"/>
      <c r="P156" s="108"/>
      <c r="Q156" s="108"/>
      <c r="R156" s="118"/>
      <c r="S156" s="118"/>
      <c r="T156" s="118"/>
      <c r="U156" s="118"/>
      <c r="V156" s="118"/>
      <c r="W156" s="118"/>
      <c r="X156" s="105"/>
      <c r="Y156" s="106"/>
      <c r="Z156" s="106"/>
      <c r="AA156" s="106"/>
      <c r="AB156" s="106"/>
      <c r="AC156" s="106"/>
    </row>
    <row r="157" spans="1:29" ht="43.2" hidden="1">
      <c r="A157" s="100" t="s">
        <v>741</v>
      </c>
      <c r="B157" s="266"/>
      <c r="C157" s="100" t="s">
        <v>762</v>
      </c>
      <c r="D157" s="100"/>
      <c r="E157" s="100" t="s">
        <v>436</v>
      </c>
      <c r="F157" s="116" t="s">
        <v>759</v>
      </c>
      <c r="G157" s="86" t="s">
        <v>763</v>
      </c>
      <c r="H157" s="47" t="s">
        <v>764</v>
      </c>
      <c r="I157" s="233" t="s">
        <v>9</v>
      </c>
      <c r="J157" s="48"/>
      <c r="K157" s="100"/>
      <c r="L157" s="108"/>
      <c r="M157" s="108"/>
      <c r="N157" s="108"/>
      <c r="O157" s="108"/>
      <c r="P157" s="108"/>
      <c r="Q157" s="108"/>
      <c r="R157" s="118"/>
      <c r="S157" s="118"/>
      <c r="T157" s="118"/>
      <c r="U157" s="118"/>
      <c r="V157" s="118"/>
      <c r="W157" s="118"/>
      <c r="X157" s="105"/>
      <c r="Y157" s="106"/>
      <c r="Z157" s="106"/>
      <c r="AA157" s="106"/>
      <c r="AB157" s="106"/>
      <c r="AC157" s="106"/>
    </row>
    <row r="158" spans="1:29" ht="86.4" hidden="1">
      <c r="A158" s="100" t="s">
        <v>741</v>
      </c>
      <c r="B158" s="266"/>
      <c r="C158" s="100" t="s">
        <v>765</v>
      </c>
      <c r="D158" s="100"/>
      <c r="E158" s="100" t="s">
        <v>436</v>
      </c>
      <c r="F158" s="116" t="s">
        <v>766</v>
      </c>
      <c r="G158" s="86" t="s">
        <v>767</v>
      </c>
      <c r="H158" s="47" t="s">
        <v>768</v>
      </c>
      <c r="I158" s="233" t="s">
        <v>9</v>
      </c>
      <c r="J158" s="48"/>
      <c r="K158" s="100"/>
      <c r="L158" s="108"/>
      <c r="M158" s="108"/>
      <c r="N158" s="108"/>
      <c r="O158" s="108"/>
      <c r="P158" s="108"/>
      <c r="Q158" s="108"/>
      <c r="R158" s="118"/>
      <c r="S158" s="118"/>
      <c r="T158" s="118"/>
      <c r="U158" s="118"/>
      <c r="V158" s="118"/>
      <c r="W158" s="118"/>
      <c r="X158" s="105"/>
      <c r="Y158" s="106"/>
      <c r="Z158" s="106"/>
      <c r="AA158" s="106"/>
      <c r="AB158" s="106"/>
      <c r="AC158" s="106"/>
    </row>
    <row r="159" spans="1:29" ht="57.6" hidden="1">
      <c r="A159" s="100" t="s">
        <v>741</v>
      </c>
      <c r="B159" s="266"/>
      <c r="C159" s="100" t="s">
        <v>769</v>
      </c>
      <c r="D159" s="100"/>
      <c r="E159" s="100" t="s">
        <v>436</v>
      </c>
      <c r="F159" s="116" t="s">
        <v>766</v>
      </c>
      <c r="G159" s="86" t="s">
        <v>770</v>
      </c>
      <c r="H159" s="47" t="s">
        <v>771</v>
      </c>
      <c r="I159" s="233" t="s">
        <v>9</v>
      </c>
      <c r="J159" s="100"/>
      <c r="K159" s="100"/>
      <c r="L159" s="108"/>
      <c r="M159" s="108"/>
      <c r="N159" s="108"/>
      <c r="O159" s="108"/>
      <c r="P159" s="108"/>
      <c r="Q159" s="108"/>
      <c r="R159" s="118"/>
      <c r="S159" s="118"/>
      <c r="T159" s="118"/>
      <c r="U159" s="118"/>
      <c r="V159" s="118"/>
      <c r="W159" s="118"/>
      <c r="X159" s="105"/>
      <c r="Y159" s="106"/>
      <c r="Z159" s="106"/>
      <c r="AA159" s="106"/>
      <c r="AB159" s="106"/>
      <c r="AC159" s="106"/>
    </row>
    <row r="160" spans="1:29" ht="57.6" hidden="1">
      <c r="A160" s="100" t="s">
        <v>741</v>
      </c>
      <c r="B160" s="266"/>
      <c r="C160" s="100" t="s">
        <v>772</v>
      </c>
      <c r="D160" s="100"/>
      <c r="E160" s="100" t="s">
        <v>436</v>
      </c>
      <c r="F160" s="116" t="s">
        <v>766</v>
      </c>
      <c r="G160" s="86" t="s">
        <v>773</v>
      </c>
      <c r="H160" s="47" t="s">
        <v>774</v>
      </c>
      <c r="I160" s="233" t="s">
        <v>9</v>
      </c>
      <c r="J160" s="100"/>
      <c r="K160" s="100"/>
      <c r="L160" s="108"/>
      <c r="M160" s="108"/>
      <c r="N160" s="108"/>
      <c r="O160" s="108"/>
      <c r="P160" s="108"/>
      <c r="Q160" s="108"/>
      <c r="R160" s="118"/>
      <c r="S160" s="118"/>
      <c r="T160" s="118"/>
      <c r="U160" s="118"/>
      <c r="V160" s="118"/>
      <c r="W160" s="118"/>
      <c r="X160" s="105"/>
      <c r="Y160" s="106"/>
      <c r="Z160" s="106"/>
      <c r="AA160" s="106"/>
      <c r="AB160" s="106"/>
      <c r="AC160" s="106"/>
    </row>
    <row r="161" spans="1:29" ht="57.6" hidden="1">
      <c r="A161" s="100" t="s">
        <v>741</v>
      </c>
      <c r="B161" s="266"/>
      <c r="C161" s="100" t="s">
        <v>775</v>
      </c>
      <c r="D161" s="100"/>
      <c r="E161" s="100" t="s">
        <v>436</v>
      </c>
      <c r="F161" s="116" t="s">
        <v>766</v>
      </c>
      <c r="G161" s="86" t="s">
        <v>776</v>
      </c>
      <c r="H161" s="47" t="s">
        <v>777</v>
      </c>
      <c r="I161" s="233" t="s">
        <v>9</v>
      </c>
      <c r="J161" s="100"/>
      <c r="K161" s="100"/>
      <c r="L161" s="108"/>
      <c r="M161" s="108"/>
      <c r="N161" s="108"/>
      <c r="O161" s="108"/>
      <c r="P161" s="108"/>
      <c r="Q161" s="108"/>
      <c r="R161" s="118"/>
      <c r="S161" s="118"/>
      <c r="T161" s="118"/>
      <c r="U161" s="118"/>
      <c r="V161" s="118"/>
      <c r="W161" s="118"/>
      <c r="X161" s="105"/>
      <c r="Y161" s="106"/>
      <c r="Z161" s="106"/>
      <c r="AA161" s="106"/>
      <c r="AB161" s="106"/>
      <c r="AC161" s="106"/>
    </row>
    <row r="162" spans="1:29" ht="57.6" hidden="1">
      <c r="A162" s="100" t="s">
        <v>741</v>
      </c>
      <c r="B162" s="266"/>
      <c r="C162" s="100" t="s">
        <v>778</v>
      </c>
      <c r="D162" s="100"/>
      <c r="E162" s="100" t="s">
        <v>436</v>
      </c>
      <c r="F162" s="116" t="s">
        <v>766</v>
      </c>
      <c r="G162" s="86" t="s">
        <v>779</v>
      </c>
      <c r="H162" s="47" t="s">
        <v>780</v>
      </c>
      <c r="I162" s="233" t="s">
        <v>9</v>
      </c>
      <c r="J162" s="100"/>
      <c r="K162" s="100"/>
      <c r="L162" s="108"/>
      <c r="M162" s="108"/>
      <c r="N162" s="108"/>
      <c r="O162" s="108"/>
      <c r="P162" s="108"/>
      <c r="Q162" s="108"/>
      <c r="R162" s="118"/>
      <c r="S162" s="118"/>
      <c r="T162" s="118"/>
      <c r="U162" s="118"/>
      <c r="V162" s="118"/>
      <c r="W162" s="118"/>
      <c r="X162" s="105"/>
      <c r="Y162" s="106"/>
      <c r="Z162" s="106"/>
      <c r="AA162" s="106"/>
      <c r="AB162" s="106"/>
      <c r="AC162" s="106"/>
    </row>
    <row r="163" spans="1:29" ht="57.6" hidden="1">
      <c r="A163" s="100" t="s">
        <v>741</v>
      </c>
      <c r="B163" s="266"/>
      <c r="C163" s="100" t="s">
        <v>781</v>
      </c>
      <c r="D163" s="100"/>
      <c r="E163" s="100" t="s">
        <v>436</v>
      </c>
      <c r="F163" s="116" t="s">
        <v>766</v>
      </c>
      <c r="G163" s="86" t="s">
        <v>779</v>
      </c>
      <c r="H163" s="47" t="s">
        <v>782</v>
      </c>
      <c r="I163" s="233" t="s">
        <v>9</v>
      </c>
      <c r="J163" s="48"/>
      <c r="K163" s="100"/>
      <c r="L163" s="108"/>
      <c r="M163" s="108"/>
      <c r="N163" s="108"/>
      <c r="O163" s="108"/>
      <c r="P163" s="108"/>
      <c r="Q163" s="108"/>
      <c r="R163" s="118"/>
      <c r="S163" s="118"/>
      <c r="T163" s="118"/>
      <c r="U163" s="118"/>
      <c r="V163" s="118"/>
      <c r="W163" s="118"/>
      <c r="X163" s="105"/>
      <c r="Y163" s="106"/>
      <c r="Z163" s="106"/>
      <c r="AA163" s="106"/>
      <c r="AB163" s="106"/>
      <c r="AC163" s="106"/>
    </row>
    <row r="164" spans="1:29" ht="57.6" hidden="1">
      <c r="A164" s="100" t="s">
        <v>741</v>
      </c>
      <c r="B164" s="266"/>
      <c r="C164" s="100" t="s">
        <v>783</v>
      </c>
      <c r="D164" s="100"/>
      <c r="E164" s="100" t="s">
        <v>436</v>
      </c>
      <c r="F164" s="116" t="s">
        <v>766</v>
      </c>
      <c r="G164" s="86" t="s">
        <v>784</v>
      </c>
      <c r="H164" s="47" t="s">
        <v>780</v>
      </c>
      <c r="I164" s="233" t="s">
        <v>9</v>
      </c>
      <c r="J164" s="48"/>
      <c r="K164" s="100"/>
      <c r="L164" s="108"/>
      <c r="M164" s="108"/>
      <c r="N164" s="108"/>
      <c r="O164" s="108"/>
      <c r="P164" s="108"/>
      <c r="Q164" s="108"/>
      <c r="R164" s="118"/>
      <c r="S164" s="118"/>
      <c r="T164" s="118"/>
      <c r="U164" s="118"/>
      <c r="V164" s="118"/>
      <c r="W164" s="118"/>
      <c r="X164" s="105"/>
      <c r="Y164" s="106"/>
      <c r="Z164" s="106"/>
      <c r="AA164" s="106"/>
      <c r="AB164" s="106"/>
      <c r="AC164" s="106"/>
    </row>
    <row r="165" spans="1:29" ht="57.6" hidden="1">
      <c r="A165" s="100" t="s">
        <v>741</v>
      </c>
      <c r="B165" s="266"/>
      <c r="C165" s="100" t="s">
        <v>785</v>
      </c>
      <c r="D165" s="100"/>
      <c r="E165" s="100" t="s">
        <v>436</v>
      </c>
      <c r="F165" s="116" t="s">
        <v>766</v>
      </c>
      <c r="G165" s="86" t="s">
        <v>786</v>
      </c>
      <c r="H165" s="47" t="s">
        <v>787</v>
      </c>
      <c r="I165" s="233" t="s">
        <v>9</v>
      </c>
      <c r="J165" s="48"/>
      <c r="K165" s="100"/>
      <c r="L165" s="108"/>
      <c r="M165" s="108"/>
      <c r="N165" s="108"/>
      <c r="O165" s="108"/>
      <c r="P165" s="108"/>
      <c r="Q165" s="108"/>
      <c r="R165" s="118"/>
      <c r="S165" s="118"/>
      <c r="T165" s="118"/>
      <c r="U165" s="118"/>
      <c r="V165" s="118"/>
      <c r="W165" s="118"/>
      <c r="X165" s="105"/>
      <c r="Y165" s="106"/>
      <c r="Z165" s="106"/>
      <c r="AA165" s="106"/>
      <c r="AB165" s="106"/>
      <c r="AC165" s="106"/>
    </row>
    <row r="166" spans="1:29" ht="57.6" hidden="1">
      <c r="A166" s="100" t="s">
        <v>741</v>
      </c>
      <c r="B166" s="266"/>
      <c r="C166" s="100" t="s">
        <v>788</v>
      </c>
      <c r="D166" s="100"/>
      <c r="E166" s="100" t="s">
        <v>436</v>
      </c>
      <c r="F166" s="116" t="s">
        <v>766</v>
      </c>
      <c r="G166" s="86" t="s">
        <v>789</v>
      </c>
      <c r="H166" s="47" t="s">
        <v>790</v>
      </c>
      <c r="I166" s="233" t="s">
        <v>9</v>
      </c>
      <c r="J166" s="48"/>
      <c r="K166" s="100"/>
      <c r="L166" s="108"/>
      <c r="M166" s="108"/>
      <c r="N166" s="108"/>
      <c r="O166" s="108"/>
      <c r="P166" s="108"/>
      <c r="Q166" s="108"/>
      <c r="R166" s="118"/>
      <c r="S166" s="118"/>
      <c r="T166" s="118"/>
      <c r="U166" s="118"/>
      <c r="V166" s="118"/>
      <c r="W166" s="118"/>
      <c r="X166" s="105"/>
      <c r="Y166" s="106"/>
      <c r="Z166" s="106"/>
      <c r="AA166" s="106"/>
      <c r="AB166" s="106"/>
      <c r="AC166" s="106"/>
    </row>
    <row r="167" spans="1:29" ht="57.6" hidden="1">
      <c r="A167" s="100" t="s">
        <v>741</v>
      </c>
      <c r="B167" s="267"/>
      <c r="C167" s="100" t="s">
        <v>791</v>
      </c>
      <c r="D167" s="100"/>
      <c r="E167" s="100" t="s">
        <v>436</v>
      </c>
      <c r="F167" s="116" t="s">
        <v>766</v>
      </c>
      <c r="G167" s="86" t="s">
        <v>792</v>
      </c>
      <c r="H167" s="47" t="s">
        <v>787</v>
      </c>
      <c r="I167" s="233" t="s">
        <v>9</v>
      </c>
      <c r="J167" s="48"/>
      <c r="K167" s="100"/>
      <c r="L167" s="108"/>
      <c r="M167" s="108"/>
      <c r="N167" s="108"/>
      <c r="O167" s="108"/>
      <c r="P167" s="108"/>
      <c r="Q167" s="108"/>
      <c r="R167" s="118"/>
      <c r="S167" s="118"/>
      <c r="T167" s="118"/>
      <c r="U167" s="118"/>
      <c r="V167" s="118"/>
      <c r="W167" s="118"/>
      <c r="X167" s="105"/>
      <c r="Y167" s="106"/>
      <c r="Z167" s="106"/>
      <c r="AA167" s="106"/>
      <c r="AB167" s="106"/>
      <c r="AC167" s="106"/>
    </row>
    <row r="168" spans="1:29" ht="86.4">
      <c r="A168" s="116" t="s">
        <v>793</v>
      </c>
      <c r="B168" s="270" t="s">
        <v>794</v>
      </c>
      <c r="C168" s="100" t="s">
        <v>795</v>
      </c>
      <c r="D168" s="52"/>
      <c r="E168" s="52" t="s">
        <v>796</v>
      </c>
      <c r="F168" s="86" t="s">
        <v>797</v>
      </c>
      <c r="G168" s="86" t="s">
        <v>798</v>
      </c>
      <c r="H168" s="50" t="s">
        <v>799</v>
      </c>
      <c r="I168" s="235" t="s">
        <v>10</v>
      </c>
      <c r="J168" s="51" t="s">
        <v>800</v>
      </c>
      <c r="K168" s="52"/>
      <c r="L168" s="64"/>
      <c r="M168" s="64"/>
      <c r="N168" s="64"/>
      <c r="O168" s="64"/>
      <c r="P168" s="64"/>
      <c r="Q168" s="64"/>
      <c r="R168" s="53"/>
      <c r="S168" s="53"/>
      <c r="T168" s="53"/>
      <c r="U168" s="53"/>
      <c r="V168" s="53"/>
      <c r="W168" s="53"/>
      <c r="X168" s="54"/>
      <c r="Y168" s="55"/>
      <c r="Z168" s="55"/>
      <c r="AA168" s="55"/>
      <c r="AB168" s="55"/>
      <c r="AC168" s="55"/>
    </row>
    <row r="169" spans="1:29" ht="144" hidden="1">
      <c r="A169" s="116" t="s">
        <v>793</v>
      </c>
      <c r="B169" s="266"/>
      <c r="C169" s="100" t="s">
        <v>801</v>
      </c>
      <c r="D169" s="100"/>
      <c r="E169" s="100" t="s">
        <v>796</v>
      </c>
      <c r="F169" s="116" t="s">
        <v>802</v>
      </c>
      <c r="G169" s="86" t="s">
        <v>803</v>
      </c>
      <c r="H169" s="47" t="s">
        <v>804</v>
      </c>
      <c r="I169" s="233" t="s">
        <v>9</v>
      </c>
      <c r="J169" s="48"/>
      <c r="K169" s="100"/>
      <c r="L169" s="108"/>
      <c r="M169" s="108"/>
      <c r="N169" s="108"/>
      <c r="O169" s="108"/>
      <c r="P169" s="108"/>
      <c r="Q169" s="108"/>
      <c r="R169" s="118"/>
      <c r="S169" s="118"/>
      <c r="T169" s="118"/>
      <c r="U169" s="118"/>
      <c r="V169" s="118"/>
      <c r="W169" s="118"/>
      <c r="X169" s="105"/>
      <c r="Y169" s="106"/>
      <c r="Z169" s="106"/>
      <c r="AA169" s="106"/>
      <c r="AB169" s="106"/>
      <c r="AC169" s="106"/>
    </row>
    <row r="170" spans="1:29" ht="244.8" hidden="1">
      <c r="A170" s="116" t="s">
        <v>793</v>
      </c>
      <c r="B170" s="266"/>
      <c r="C170" s="100" t="s">
        <v>805</v>
      </c>
      <c r="D170" s="100"/>
      <c r="E170" s="100" t="s">
        <v>796</v>
      </c>
      <c r="F170" s="116" t="s">
        <v>806</v>
      </c>
      <c r="G170" s="86" t="s">
        <v>807</v>
      </c>
      <c r="H170" s="47" t="s">
        <v>799</v>
      </c>
      <c r="I170" s="233" t="s">
        <v>9</v>
      </c>
      <c r="J170" s="100"/>
      <c r="K170" s="100"/>
      <c r="L170" s="108"/>
      <c r="M170" s="108"/>
      <c r="N170" s="108"/>
      <c r="O170" s="108"/>
      <c r="P170" s="108"/>
      <c r="Q170" s="108"/>
      <c r="R170" s="118"/>
      <c r="S170" s="118"/>
      <c r="T170" s="118"/>
      <c r="U170" s="118"/>
      <c r="V170" s="118"/>
      <c r="W170" s="118"/>
      <c r="X170" s="105"/>
      <c r="Y170" s="106"/>
      <c r="Z170" s="106"/>
      <c r="AA170" s="106"/>
      <c r="AB170" s="106"/>
      <c r="AC170" s="106"/>
    </row>
    <row r="171" spans="1:29" ht="57.6" hidden="1">
      <c r="A171" s="116" t="s">
        <v>793</v>
      </c>
      <c r="B171" s="266"/>
      <c r="C171" s="100" t="s">
        <v>808</v>
      </c>
      <c r="D171" s="100"/>
      <c r="E171" s="100" t="s">
        <v>796</v>
      </c>
      <c r="F171" s="116" t="s">
        <v>809</v>
      </c>
      <c r="G171" s="86" t="s">
        <v>810</v>
      </c>
      <c r="H171" s="47" t="s">
        <v>811</v>
      </c>
      <c r="I171" s="233" t="s">
        <v>9</v>
      </c>
      <c r="J171" s="100"/>
      <c r="K171" s="100"/>
      <c r="L171" s="108"/>
      <c r="M171" s="108"/>
      <c r="N171" s="108"/>
      <c r="O171" s="108"/>
      <c r="P171" s="108"/>
      <c r="Q171" s="108"/>
      <c r="R171" s="118"/>
      <c r="S171" s="118"/>
      <c r="T171" s="118"/>
      <c r="U171" s="118"/>
      <c r="V171" s="118"/>
      <c r="W171" s="118"/>
      <c r="X171" s="105"/>
      <c r="Y171" s="106"/>
      <c r="Z171" s="106"/>
      <c r="AA171" s="106"/>
      <c r="AB171" s="106"/>
      <c r="AC171" s="106"/>
    </row>
    <row r="172" spans="1:29" ht="86.4" hidden="1">
      <c r="A172" s="116" t="s">
        <v>793</v>
      </c>
      <c r="B172" s="266"/>
      <c r="C172" s="100" t="s">
        <v>812</v>
      </c>
      <c r="D172" s="100"/>
      <c r="E172" s="100" t="s">
        <v>796</v>
      </c>
      <c r="F172" s="116" t="s">
        <v>813</v>
      </c>
      <c r="G172" s="86" t="s">
        <v>814</v>
      </c>
      <c r="H172" s="47" t="s">
        <v>815</v>
      </c>
      <c r="I172" s="233" t="s">
        <v>9</v>
      </c>
      <c r="J172" s="100"/>
      <c r="K172" s="100"/>
      <c r="L172" s="108"/>
      <c r="M172" s="108"/>
      <c r="N172" s="108"/>
      <c r="O172" s="108"/>
      <c r="P172" s="108"/>
      <c r="Q172" s="108"/>
      <c r="R172" s="118"/>
      <c r="S172" s="118"/>
      <c r="T172" s="118"/>
      <c r="U172" s="118"/>
      <c r="V172" s="118"/>
      <c r="W172" s="118"/>
      <c r="X172" s="105"/>
      <c r="Y172" s="106"/>
      <c r="Z172" s="106"/>
      <c r="AA172" s="106"/>
      <c r="AB172" s="106"/>
      <c r="AC172" s="106"/>
    </row>
    <row r="173" spans="1:29" ht="86.4" hidden="1">
      <c r="A173" s="116" t="s">
        <v>793</v>
      </c>
      <c r="B173" s="266"/>
      <c r="C173" s="100" t="s">
        <v>816</v>
      </c>
      <c r="D173" s="100"/>
      <c r="E173" s="100" t="s">
        <v>796</v>
      </c>
      <c r="F173" s="116" t="s">
        <v>817</v>
      </c>
      <c r="G173" s="86" t="s">
        <v>814</v>
      </c>
      <c r="H173" s="47" t="s">
        <v>818</v>
      </c>
      <c r="I173" s="233" t="s">
        <v>9</v>
      </c>
      <c r="J173" s="100"/>
      <c r="K173" s="100"/>
      <c r="L173" s="108"/>
      <c r="M173" s="108"/>
      <c r="N173" s="108"/>
      <c r="O173" s="108"/>
      <c r="P173" s="108"/>
      <c r="Q173" s="108"/>
      <c r="R173" s="118"/>
      <c r="S173" s="118"/>
      <c r="T173" s="118"/>
      <c r="U173" s="118"/>
      <c r="V173" s="118"/>
      <c r="W173" s="118"/>
      <c r="X173" s="105"/>
      <c r="Y173" s="106"/>
      <c r="Z173" s="106"/>
      <c r="AA173" s="106"/>
      <c r="AB173" s="106"/>
      <c r="AC173" s="106"/>
    </row>
    <row r="174" spans="1:29" ht="86.4" hidden="1">
      <c r="A174" s="116" t="s">
        <v>793</v>
      </c>
      <c r="B174" s="266"/>
      <c r="C174" s="100" t="s">
        <v>819</v>
      </c>
      <c r="D174" s="100"/>
      <c r="E174" s="100" t="s">
        <v>796</v>
      </c>
      <c r="F174" s="116" t="s">
        <v>820</v>
      </c>
      <c r="G174" s="86" t="s">
        <v>821</v>
      </c>
      <c r="H174" s="47" t="s">
        <v>815</v>
      </c>
      <c r="I174" s="233" t="s">
        <v>9</v>
      </c>
      <c r="J174" s="48"/>
      <c r="K174" s="100"/>
      <c r="L174" s="108"/>
      <c r="M174" s="108"/>
      <c r="N174" s="108"/>
      <c r="O174" s="108"/>
      <c r="P174" s="108"/>
      <c r="Q174" s="108"/>
      <c r="R174" s="118"/>
      <c r="S174" s="118"/>
      <c r="T174" s="118"/>
      <c r="U174" s="118"/>
      <c r="V174" s="118"/>
      <c r="W174" s="118"/>
      <c r="X174" s="105"/>
      <c r="Y174" s="106"/>
      <c r="Z174" s="106"/>
      <c r="AA174" s="106"/>
      <c r="AB174" s="106"/>
      <c r="AC174" s="106"/>
    </row>
    <row r="175" spans="1:29" ht="86.4">
      <c r="A175" s="116" t="s">
        <v>793</v>
      </c>
      <c r="B175" s="266"/>
      <c r="C175" s="100" t="s">
        <v>822</v>
      </c>
      <c r="D175" s="52"/>
      <c r="E175" s="52" t="s">
        <v>796</v>
      </c>
      <c r="F175" s="86" t="s">
        <v>823</v>
      </c>
      <c r="G175" s="86" t="s">
        <v>824</v>
      </c>
      <c r="H175" s="50" t="s">
        <v>815</v>
      </c>
      <c r="I175" s="235" t="s">
        <v>10</v>
      </c>
      <c r="J175" s="51" t="s">
        <v>825</v>
      </c>
      <c r="K175" s="52"/>
      <c r="L175" s="64"/>
      <c r="M175" s="64"/>
      <c r="N175" s="64"/>
      <c r="O175" s="64"/>
      <c r="P175" s="64"/>
      <c r="Q175" s="64"/>
      <c r="R175" s="53"/>
      <c r="S175" s="53"/>
      <c r="T175" s="53"/>
      <c r="U175" s="53"/>
      <c r="V175" s="53"/>
      <c r="W175" s="53"/>
      <c r="X175" s="54"/>
      <c r="Y175" s="55"/>
      <c r="Z175" s="55"/>
      <c r="AA175" s="55"/>
      <c r="AB175" s="55"/>
      <c r="AC175" s="55"/>
    </row>
    <row r="176" spans="1:29" ht="43.2" hidden="1">
      <c r="A176" s="116" t="s">
        <v>793</v>
      </c>
      <c r="B176" s="266"/>
      <c r="C176" s="100" t="s">
        <v>826</v>
      </c>
      <c r="D176" s="100"/>
      <c r="E176" s="100" t="s">
        <v>796</v>
      </c>
      <c r="F176" s="116" t="s">
        <v>827</v>
      </c>
      <c r="G176" s="86" t="s">
        <v>828</v>
      </c>
      <c r="H176" s="47" t="s">
        <v>829</v>
      </c>
      <c r="I176" s="233" t="s">
        <v>9</v>
      </c>
      <c r="J176" s="48"/>
      <c r="K176" s="100"/>
      <c r="L176" s="108"/>
      <c r="M176" s="108"/>
      <c r="N176" s="108"/>
      <c r="O176" s="108"/>
      <c r="P176" s="108"/>
      <c r="Q176" s="108"/>
      <c r="R176" s="118"/>
      <c r="S176" s="118"/>
      <c r="T176" s="118"/>
      <c r="U176" s="118"/>
      <c r="V176" s="118"/>
      <c r="W176" s="118"/>
      <c r="X176" s="105"/>
      <c r="Y176" s="106"/>
      <c r="Z176" s="106"/>
      <c r="AA176" s="106"/>
      <c r="AB176" s="106"/>
      <c r="AC176" s="106"/>
    </row>
    <row r="177" spans="1:29" ht="86.4" hidden="1">
      <c r="A177" s="116" t="s">
        <v>793</v>
      </c>
      <c r="B177" s="266"/>
      <c r="C177" s="100" t="s">
        <v>830</v>
      </c>
      <c r="D177" s="100"/>
      <c r="E177" s="100" t="s">
        <v>796</v>
      </c>
      <c r="F177" s="116" t="s">
        <v>831</v>
      </c>
      <c r="G177" s="86" t="s">
        <v>832</v>
      </c>
      <c r="H177" s="47" t="s">
        <v>829</v>
      </c>
      <c r="I177" s="233" t="s">
        <v>9</v>
      </c>
      <c r="J177" s="100"/>
      <c r="K177" s="100"/>
      <c r="L177" s="108"/>
      <c r="M177" s="108"/>
      <c r="N177" s="108"/>
      <c r="O177" s="108"/>
      <c r="P177" s="108"/>
      <c r="Q177" s="108"/>
      <c r="R177" s="118"/>
      <c r="S177" s="118"/>
      <c r="T177" s="118"/>
      <c r="U177" s="118"/>
      <c r="V177" s="118"/>
      <c r="W177" s="118"/>
      <c r="X177" s="105"/>
      <c r="Y177" s="106"/>
      <c r="Z177" s="106"/>
      <c r="AA177" s="106"/>
      <c r="AB177" s="106"/>
      <c r="AC177" s="106"/>
    </row>
    <row r="178" spans="1:29" ht="72" hidden="1">
      <c r="A178" s="116" t="s">
        <v>793</v>
      </c>
      <c r="B178" s="266"/>
      <c r="C178" s="100" t="s">
        <v>833</v>
      </c>
      <c r="D178" s="100"/>
      <c r="E178" s="100" t="s">
        <v>796</v>
      </c>
      <c r="F178" s="116" t="s">
        <v>834</v>
      </c>
      <c r="G178" s="86" t="s">
        <v>835</v>
      </c>
      <c r="H178" s="47" t="s">
        <v>836</v>
      </c>
      <c r="I178" s="233" t="s">
        <v>9</v>
      </c>
      <c r="J178" s="100"/>
      <c r="K178" s="100"/>
      <c r="L178" s="108"/>
      <c r="M178" s="108"/>
      <c r="N178" s="108"/>
      <c r="O178" s="108"/>
      <c r="P178" s="108"/>
      <c r="Q178" s="108"/>
      <c r="R178" s="118"/>
      <c r="S178" s="118"/>
      <c r="T178" s="118"/>
      <c r="U178" s="118"/>
      <c r="V178" s="118"/>
      <c r="W178" s="118"/>
      <c r="X178" s="105"/>
      <c r="Y178" s="106"/>
      <c r="Z178" s="106"/>
      <c r="AA178" s="106"/>
      <c r="AB178" s="106"/>
      <c r="AC178" s="106"/>
    </row>
    <row r="179" spans="1:29" ht="43.2" hidden="1">
      <c r="A179" s="116" t="s">
        <v>793</v>
      </c>
      <c r="B179" s="266"/>
      <c r="C179" s="100" t="s">
        <v>837</v>
      </c>
      <c r="D179" s="100"/>
      <c r="E179" s="100" t="s">
        <v>796</v>
      </c>
      <c r="F179" s="116" t="s">
        <v>838</v>
      </c>
      <c r="G179" s="86" t="s">
        <v>839</v>
      </c>
      <c r="H179" s="47" t="s">
        <v>840</v>
      </c>
      <c r="I179" s="233" t="s">
        <v>9</v>
      </c>
      <c r="J179" s="100"/>
      <c r="K179" s="100"/>
      <c r="L179" s="108"/>
      <c r="M179" s="108"/>
      <c r="N179" s="108"/>
      <c r="O179" s="108"/>
      <c r="P179" s="108"/>
      <c r="Q179" s="108"/>
      <c r="R179" s="118"/>
      <c r="S179" s="118"/>
      <c r="T179" s="118"/>
      <c r="U179" s="118"/>
      <c r="V179" s="118"/>
      <c r="W179" s="118"/>
      <c r="X179" s="105"/>
      <c r="Y179" s="106"/>
      <c r="Z179" s="106"/>
      <c r="AA179" s="106"/>
      <c r="AB179" s="106"/>
      <c r="AC179" s="106"/>
    </row>
    <row r="180" spans="1:29" ht="100.8" hidden="1">
      <c r="A180" s="116" t="s">
        <v>793</v>
      </c>
      <c r="B180" s="266"/>
      <c r="C180" s="100" t="s">
        <v>841</v>
      </c>
      <c r="D180" s="100"/>
      <c r="E180" s="100" t="s">
        <v>796</v>
      </c>
      <c r="F180" s="116" t="s">
        <v>842</v>
      </c>
      <c r="G180" s="86" t="s">
        <v>843</v>
      </c>
      <c r="H180" s="47" t="s">
        <v>844</v>
      </c>
      <c r="I180" s="233" t="s">
        <v>9</v>
      </c>
      <c r="J180" s="100"/>
      <c r="K180" s="100"/>
      <c r="L180" s="108"/>
      <c r="M180" s="108"/>
      <c r="N180" s="108"/>
      <c r="O180" s="108"/>
      <c r="P180" s="108"/>
      <c r="Q180" s="108"/>
      <c r="R180" s="118"/>
      <c r="S180" s="118"/>
      <c r="T180" s="118"/>
      <c r="U180" s="118"/>
      <c r="V180" s="118"/>
      <c r="W180" s="118"/>
      <c r="X180" s="105"/>
      <c r="Y180" s="106"/>
      <c r="Z180" s="106"/>
      <c r="AA180" s="106"/>
      <c r="AB180" s="106"/>
      <c r="AC180" s="106"/>
    </row>
    <row r="181" spans="1:29" ht="57.6" hidden="1">
      <c r="A181" s="116" t="s">
        <v>793</v>
      </c>
      <c r="B181" s="266"/>
      <c r="C181" s="100" t="s">
        <v>845</v>
      </c>
      <c r="D181" s="100"/>
      <c r="E181" s="100" t="s">
        <v>796</v>
      </c>
      <c r="F181" s="116" t="s">
        <v>846</v>
      </c>
      <c r="G181" s="86" t="s">
        <v>847</v>
      </c>
      <c r="H181" s="47" t="s">
        <v>844</v>
      </c>
      <c r="I181" s="233" t="s">
        <v>9</v>
      </c>
      <c r="J181" s="100"/>
      <c r="K181" s="100"/>
      <c r="L181" s="108"/>
      <c r="M181" s="108"/>
      <c r="N181" s="108"/>
      <c r="O181" s="108"/>
      <c r="P181" s="108"/>
      <c r="Q181" s="108"/>
      <c r="R181" s="118"/>
      <c r="S181" s="118"/>
      <c r="T181" s="118"/>
      <c r="U181" s="118"/>
      <c r="V181" s="118"/>
      <c r="W181" s="118"/>
      <c r="X181" s="105"/>
      <c r="Y181" s="106"/>
      <c r="Z181" s="106"/>
      <c r="AA181" s="106"/>
      <c r="AB181" s="106"/>
      <c r="AC181" s="106"/>
    </row>
    <row r="182" spans="1:29" ht="72" hidden="1">
      <c r="A182" s="116" t="s">
        <v>793</v>
      </c>
      <c r="B182" s="266"/>
      <c r="C182" s="100" t="s">
        <v>848</v>
      </c>
      <c r="D182" s="100"/>
      <c r="E182" s="100" t="s">
        <v>796</v>
      </c>
      <c r="F182" s="116" t="s">
        <v>849</v>
      </c>
      <c r="G182" s="86" t="s">
        <v>850</v>
      </c>
      <c r="H182" s="47" t="s">
        <v>851</v>
      </c>
      <c r="I182" s="233" t="s">
        <v>9</v>
      </c>
      <c r="J182" s="100"/>
      <c r="K182" s="100"/>
      <c r="L182" s="108"/>
      <c r="M182" s="108"/>
      <c r="N182" s="108"/>
      <c r="O182" s="108"/>
      <c r="P182" s="108"/>
      <c r="Q182" s="108"/>
      <c r="R182" s="118"/>
      <c r="S182" s="118"/>
      <c r="T182" s="118"/>
      <c r="U182" s="118"/>
      <c r="V182" s="118"/>
      <c r="W182" s="118"/>
      <c r="X182" s="105"/>
      <c r="Y182" s="106"/>
      <c r="Z182" s="106"/>
      <c r="AA182" s="106"/>
      <c r="AB182" s="106"/>
      <c r="AC182" s="106"/>
    </row>
    <row r="183" spans="1:29" ht="72" hidden="1">
      <c r="A183" s="116" t="s">
        <v>793</v>
      </c>
      <c r="B183" s="266"/>
      <c r="C183" s="100" t="s">
        <v>852</v>
      </c>
      <c r="D183" s="100"/>
      <c r="E183" s="100" t="s">
        <v>796</v>
      </c>
      <c r="F183" s="116" t="s">
        <v>853</v>
      </c>
      <c r="G183" s="86" t="s">
        <v>854</v>
      </c>
      <c r="H183" s="47" t="s">
        <v>855</v>
      </c>
      <c r="I183" s="233" t="s">
        <v>9</v>
      </c>
      <c r="J183" s="100"/>
      <c r="K183" s="100"/>
      <c r="L183" s="108"/>
      <c r="M183" s="108"/>
      <c r="N183" s="108"/>
      <c r="O183" s="108"/>
      <c r="P183" s="108"/>
      <c r="Q183" s="108"/>
      <c r="R183" s="118"/>
      <c r="S183" s="118"/>
      <c r="T183" s="118"/>
      <c r="U183" s="118"/>
      <c r="V183" s="118"/>
      <c r="W183" s="118"/>
      <c r="X183" s="105"/>
      <c r="Y183" s="106"/>
      <c r="Z183" s="106"/>
      <c r="AA183" s="106"/>
      <c r="AB183" s="106"/>
      <c r="AC183" s="106"/>
    </row>
    <row r="184" spans="1:29" ht="57.6" hidden="1">
      <c r="A184" s="116" t="s">
        <v>793</v>
      </c>
      <c r="B184" s="266"/>
      <c r="C184" s="100" t="s">
        <v>856</v>
      </c>
      <c r="D184" s="100"/>
      <c r="E184" s="100" t="s">
        <v>796</v>
      </c>
      <c r="F184" s="116" t="s">
        <v>857</v>
      </c>
      <c r="G184" s="86" t="s">
        <v>858</v>
      </c>
      <c r="H184" s="47" t="s">
        <v>851</v>
      </c>
      <c r="I184" s="233" t="s">
        <v>9</v>
      </c>
      <c r="J184" s="100"/>
      <c r="K184" s="100"/>
      <c r="L184" s="108"/>
      <c r="M184" s="108"/>
      <c r="N184" s="108"/>
      <c r="O184" s="108"/>
      <c r="P184" s="108"/>
      <c r="Q184" s="108"/>
      <c r="R184" s="118"/>
      <c r="S184" s="118"/>
      <c r="T184" s="118"/>
      <c r="U184" s="118"/>
      <c r="V184" s="118"/>
      <c r="W184" s="118"/>
      <c r="X184" s="105"/>
      <c r="Y184" s="106"/>
      <c r="Z184" s="106"/>
      <c r="AA184" s="106"/>
      <c r="AB184" s="106"/>
      <c r="AC184" s="106"/>
    </row>
    <row r="185" spans="1:29" ht="57.6" hidden="1">
      <c r="A185" s="116" t="s">
        <v>793</v>
      </c>
      <c r="B185" s="267"/>
      <c r="C185" s="100" t="s">
        <v>859</v>
      </c>
      <c r="D185" s="100"/>
      <c r="E185" s="100" t="s">
        <v>796</v>
      </c>
      <c r="F185" s="116" t="s">
        <v>860</v>
      </c>
      <c r="G185" s="86" t="s">
        <v>861</v>
      </c>
      <c r="H185" s="47" t="s">
        <v>862</v>
      </c>
      <c r="I185" s="233" t="s">
        <v>9</v>
      </c>
      <c r="J185" s="100"/>
      <c r="K185" s="100"/>
      <c r="L185" s="108"/>
      <c r="M185" s="108"/>
      <c r="N185" s="108"/>
      <c r="O185" s="108"/>
      <c r="P185" s="108"/>
      <c r="Q185" s="108"/>
      <c r="R185" s="118"/>
      <c r="S185" s="118"/>
      <c r="T185" s="118"/>
      <c r="U185" s="118"/>
      <c r="V185" s="118"/>
      <c r="W185" s="118"/>
      <c r="X185" s="105"/>
      <c r="Y185" s="106"/>
      <c r="Z185" s="106"/>
      <c r="AA185" s="106"/>
      <c r="AB185" s="106"/>
      <c r="AC185" s="106"/>
    </row>
    <row r="186" spans="1:29" ht="43.2" hidden="1">
      <c r="A186" s="116" t="s">
        <v>863</v>
      </c>
      <c r="B186" s="276" t="s">
        <v>864</v>
      </c>
      <c r="C186" s="116" t="s">
        <v>865</v>
      </c>
      <c r="D186" s="100"/>
      <c r="E186" s="60" t="s">
        <v>202</v>
      </c>
      <c r="F186" s="116" t="s">
        <v>866</v>
      </c>
      <c r="G186" s="86" t="s">
        <v>867</v>
      </c>
      <c r="H186" s="47" t="s">
        <v>868</v>
      </c>
      <c r="I186" s="233" t="s">
        <v>9</v>
      </c>
      <c r="J186" s="48"/>
      <c r="K186" s="100"/>
      <c r="L186" s="108"/>
      <c r="M186" s="108"/>
      <c r="N186" s="108"/>
      <c r="O186" s="108"/>
      <c r="P186" s="108"/>
      <c r="Q186" s="108"/>
      <c r="R186" s="118"/>
      <c r="S186" s="118"/>
      <c r="T186" s="118"/>
      <c r="U186" s="118"/>
      <c r="V186" s="118"/>
      <c r="W186" s="118"/>
      <c r="X186" s="105"/>
      <c r="Y186" s="106"/>
      <c r="Z186" s="106"/>
      <c r="AA186" s="106"/>
      <c r="AB186" s="106"/>
      <c r="AC186" s="106"/>
    </row>
    <row r="187" spans="1:29" ht="43.2" hidden="1">
      <c r="A187" s="116" t="s">
        <v>863</v>
      </c>
      <c r="B187" s="266"/>
      <c r="C187" s="116" t="s">
        <v>869</v>
      </c>
      <c r="D187" s="100"/>
      <c r="E187" s="60" t="s">
        <v>202</v>
      </c>
      <c r="F187" s="116" t="s">
        <v>870</v>
      </c>
      <c r="G187" s="86" t="s">
        <v>871</v>
      </c>
      <c r="H187" s="47" t="s">
        <v>868</v>
      </c>
      <c r="I187" s="233" t="s">
        <v>9</v>
      </c>
      <c r="J187" s="48"/>
      <c r="K187" s="100"/>
      <c r="L187" s="108"/>
      <c r="M187" s="108"/>
      <c r="N187" s="108"/>
      <c r="O187" s="108"/>
      <c r="P187" s="108"/>
      <c r="Q187" s="108"/>
      <c r="R187" s="118"/>
      <c r="S187" s="118"/>
      <c r="T187" s="118"/>
      <c r="U187" s="118"/>
      <c r="V187" s="118"/>
      <c r="W187" s="118"/>
      <c r="X187" s="105"/>
      <c r="Y187" s="106"/>
      <c r="Z187" s="106"/>
      <c r="AA187" s="106"/>
      <c r="AB187" s="106"/>
      <c r="AC187" s="106"/>
    </row>
    <row r="188" spans="1:29" ht="28.8" hidden="1">
      <c r="A188" s="116" t="s">
        <v>863</v>
      </c>
      <c r="B188" s="266"/>
      <c r="C188" s="116" t="s">
        <v>872</v>
      </c>
      <c r="D188" s="100"/>
      <c r="E188" s="60" t="s">
        <v>202</v>
      </c>
      <c r="F188" s="116" t="s">
        <v>873</v>
      </c>
      <c r="G188" s="86" t="s">
        <v>874</v>
      </c>
      <c r="H188" s="47" t="s">
        <v>875</v>
      </c>
      <c r="I188" s="233" t="s">
        <v>9</v>
      </c>
      <c r="J188" s="100"/>
      <c r="K188" s="100"/>
      <c r="L188" s="108"/>
      <c r="M188" s="108"/>
      <c r="N188" s="108"/>
      <c r="O188" s="108"/>
      <c r="P188" s="108"/>
      <c r="Q188" s="108"/>
      <c r="R188" s="118"/>
      <c r="S188" s="118"/>
      <c r="T188" s="118"/>
      <c r="U188" s="118"/>
      <c r="V188" s="118"/>
      <c r="W188" s="118"/>
      <c r="X188" s="105"/>
      <c r="Y188" s="106"/>
      <c r="Z188" s="106"/>
      <c r="AA188" s="106"/>
      <c r="AB188" s="106"/>
      <c r="AC188" s="106"/>
    </row>
    <row r="189" spans="1:29" ht="43.2" hidden="1">
      <c r="A189" s="116" t="s">
        <v>863</v>
      </c>
      <c r="B189" s="266"/>
      <c r="C189" s="116" t="s">
        <v>876</v>
      </c>
      <c r="D189" s="100"/>
      <c r="E189" s="60" t="s">
        <v>202</v>
      </c>
      <c r="F189" s="116" t="s">
        <v>877</v>
      </c>
      <c r="G189" s="86" t="s">
        <v>878</v>
      </c>
      <c r="H189" s="47" t="s">
        <v>879</v>
      </c>
      <c r="I189" s="233" t="s">
        <v>9</v>
      </c>
      <c r="J189" s="100"/>
      <c r="K189" s="100"/>
      <c r="L189" s="108"/>
      <c r="M189" s="108"/>
      <c r="N189" s="108"/>
      <c r="O189" s="108"/>
      <c r="P189" s="108"/>
      <c r="Q189" s="108"/>
      <c r="R189" s="118"/>
      <c r="S189" s="118"/>
      <c r="T189" s="118"/>
      <c r="U189" s="118"/>
      <c r="V189" s="118"/>
      <c r="W189" s="118"/>
      <c r="X189" s="105"/>
      <c r="Y189" s="106"/>
      <c r="Z189" s="106"/>
      <c r="AA189" s="106"/>
      <c r="AB189" s="106"/>
      <c r="AC189" s="106"/>
    </row>
    <row r="190" spans="1:29" ht="43.2" hidden="1">
      <c r="A190" s="116" t="s">
        <v>863</v>
      </c>
      <c r="B190" s="266"/>
      <c r="C190" s="116" t="s">
        <v>880</v>
      </c>
      <c r="D190" s="100"/>
      <c r="E190" s="60" t="s">
        <v>202</v>
      </c>
      <c r="F190" s="116" t="s">
        <v>881</v>
      </c>
      <c r="G190" s="86" t="s">
        <v>874</v>
      </c>
      <c r="H190" s="47" t="s">
        <v>882</v>
      </c>
      <c r="I190" s="233" t="s">
        <v>9</v>
      </c>
      <c r="J190" s="48"/>
      <c r="K190" s="100"/>
      <c r="L190" s="108"/>
      <c r="M190" s="108"/>
      <c r="N190" s="108"/>
      <c r="O190" s="108"/>
      <c r="P190" s="108"/>
      <c r="Q190" s="108"/>
      <c r="R190" s="118"/>
      <c r="S190" s="118"/>
      <c r="T190" s="118"/>
      <c r="U190" s="118"/>
      <c r="V190" s="118"/>
      <c r="W190" s="118"/>
      <c r="X190" s="105"/>
      <c r="Y190" s="106"/>
      <c r="Z190" s="106"/>
      <c r="AA190" s="106"/>
      <c r="AB190" s="106"/>
      <c r="AC190" s="106"/>
    </row>
    <row r="191" spans="1:29" ht="57.6">
      <c r="A191" s="116" t="s">
        <v>863</v>
      </c>
      <c r="B191" s="266"/>
      <c r="C191" s="116" t="s">
        <v>883</v>
      </c>
      <c r="D191" s="52"/>
      <c r="E191" s="65" t="s">
        <v>202</v>
      </c>
      <c r="F191" s="86" t="s">
        <v>884</v>
      </c>
      <c r="G191" s="86" t="s">
        <v>885</v>
      </c>
      <c r="H191" s="50" t="s">
        <v>886</v>
      </c>
      <c r="I191" s="235" t="s">
        <v>10</v>
      </c>
      <c r="J191" s="51" t="s">
        <v>887</v>
      </c>
      <c r="K191" s="58"/>
      <c r="L191" s="64"/>
      <c r="M191" s="64"/>
      <c r="N191" s="64"/>
      <c r="O191" s="64"/>
      <c r="P191" s="64"/>
      <c r="Q191" s="64"/>
      <c r="R191" s="53"/>
      <c r="S191" s="53"/>
      <c r="T191" s="53"/>
      <c r="U191" s="53"/>
      <c r="V191" s="53"/>
      <c r="W191" s="53"/>
      <c r="X191" s="54"/>
      <c r="Y191" s="55"/>
      <c r="Z191" s="55"/>
      <c r="AA191" s="55"/>
      <c r="AB191" s="55"/>
      <c r="AC191" s="55"/>
    </row>
    <row r="192" spans="1:29" ht="57.6" hidden="1">
      <c r="A192" s="116" t="s">
        <v>863</v>
      </c>
      <c r="B192" s="267"/>
      <c r="C192" s="116" t="s">
        <v>888</v>
      </c>
      <c r="D192" s="100"/>
      <c r="E192" s="60" t="s">
        <v>202</v>
      </c>
      <c r="F192" s="116" t="s">
        <v>889</v>
      </c>
      <c r="G192" s="86" t="s">
        <v>890</v>
      </c>
      <c r="H192" s="47" t="s">
        <v>891</v>
      </c>
      <c r="I192" s="233" t="s">
        <v>9</v>
      </c>
      <c r="J192" s="48"/>
      <c r="K192" s="100"/>
      <c r="L192" s="108"/>
      <c r="M192" s="108"/>
      <c r="N192" s="108"/>
      <c r="O192" s="108"/>
      <c r="P192" s="108"/>
      <c r="Q192" s="108"/>
      <c r="R192" s="118"/>
      <c r="S192" s="118"/>
      <c r="T192" s="118"/>
      <c r="U192" s="118"/>
      <c r="V192" s="118"/>
      <c r="W192" s="118"/>
      <c r="X192" s="105"/>
      <c r="Y192" s="106"/>
      <c r="Z192" s="106"/>
      <c r="AA192" s="106"/>
      <c r="AB192" s="106"/>
      <c r="AC192" s="106"/>
    </row>
    <row r="193" spans="1:29" ht="57.6" hidden="1">
      <c r="A193" s="116" t="s">
        <v>892</v>
      </c>
      <c r="B193" s="276" t="s">
        <v>893</v>
      </c>
      <c r="C193" s="116" t="s">
        <v>894</v>
      </c>
      <c r="D193" s="100"/>
      <c r="E193" s="77" t="s">
        <v>436</v>
      </c>
      <c r="F193" s="116" t="s">
        <v>895</v>
      </c>
      <c r="G193" s="86" t="s">
        <v>896</v>
      </c>
      <c r="H193" s="47" t="s">
        <v>897</v>
      </c>
      <c r="I193" s="233" t="s">
        <v>9</v>
      </c>
      <c r="J193" s="100"/>
      <c r="K193" s="100"/>
      <c r="L193" s="108"/>
      <c r="M193" s="108"/>
      <c r="N193" s="108"/>
      <c r="O193" s="108"/>
      <c r="P193" s="108"/>
      <c r="Q193" s="108"/>
      <c r="R193" s="118"/>
      <c r="S193" s="118"/>
      <c r="T193" s="118"/>
      <c r="U193" s="118"/>
      <c r="V193" s="118"/>
      <c r="W193" s="118"/>
      <c r="X193" s="105"/>
      <c r="Y193" s="106"/>
      <c r="Z193" s="106"/>
      <c r="AA193" s="106"/>
      <c r="AB193" s="106"/>
      <c r="AC193" s="106"/>
    </row>
    <row r="194" spans="1:29" ht="43.2" hidden="1">
      <c r="A194" s="116" t="s">
        <v>892</v>
      </c>
      <c r="B194" s="266"/>
      <c r="C194" s="116" t="s">
        <v>898</v>
      </c>
      <c r="D194" s="100"/>
      <c r="E194" s="77" t="s">
        <v>436</v>
      </c>
      <c r="F194" s="116" t="s">
        <v>895</v>
      </c>
      <c r="G194" s="86" t="s">
        <v>899</v>
      </c>
      <c r="H194" s="47" t="s">
        <v>900</v>
      </c>
      <c r="I194" s="233" t="s">
        <v>9</v>
      </c>
      <c r="J194" s="100"/>
      <c r="K194" s="100"/>
      <c r="L194" s="108"/>
      <c r="M194" s="108"/>
      <c r="N194" s="108"/>
      <c r="O194" s="108"/>
      <c r="P194" s="108"/>
      <c r="Q194" s="108"/>
      <c r="R194" s="118"/>
      <c r="S194" s="118"/>
      <c r="T194" s="118"/>
      <c r="U194" s="118"/>
      <c r="V194" s="118"/>
      <c r="W194" s="118"/>
      <c r="X194" s="105"/>
      <c r="Y194" s="106"/>
      <c r="Z194" s="106"/>
      <c r="AA194" s="106"/>
      <c r="AB194" s="106"/>
      <c r="AC194" s="106"/>
    </row>
    <row r="195" spans="1:29" ht="57.6">
      <c r="A195" s="116" t="s">
        <v>892</v>
      </c>
      <c r="B195" s="266"/>
      <c r="C195" s="116" t="s">
        <v>901</v>
      </c>
      <c r="D195" s="52"/>
      <c r="E195" s="66" t="s">
        <v>436</v>
      </c>
      <c r="F195" s="86" t="s">
        <v>902</v>
      </c>
      <c r="G195" s="86" t="s">
        <v>903</v>
      </c>
      <c r="H195" s="50" t="s">
        <v>904</v>
      </c>
      <c r="I195" s="235" t="s">
        <v>10</v>
      </c>
      <c r="J195" s="51" t="s">
        <v>905</v>
      </c>
      <c r="K195" s="52"/>
      <c r="L195" s="64"/>
      <c r="M195" s="64"/>
      <c r="N195" s="64"/>
      <c r="O195" s="64"/>
      <c r="P195" s="64"/>
      <c r="Q195" s="64"/>
      <c r="R195" s="53"/>
      <c r="S195" s="53"/>
      <c r="T195" s="53"/>
      <c r="U195" s="53"/>
      <c r="V195" s="53"/>
      <c r="W195" s="53"/>
      <c r="X195" s="54"/>
      <c r="Y195" s="55"/>
      <c r="Z195" s="55"/>
      <c r="AA195" s="55"/>
      <c r="AB195" s="55"/>
      <c r="AC195" s="55"/>
    </row>
    <row r="196" spans="1:29" ht="57.6" hidden="1">
      <c r="A196" s="116" t="s">
        <v>892</v>
      </c>
      <c r="B196" s="266"/>
      <c r="C196" s="116" t="s">
        <v>906</v>
      </c>
      <c r="D196" s="100"/>
      <c r="E196" s="77" t="s">
        <v>436</v>
      </c>
      <c r="F196" s="116" t="s">
        <v>907</v>
      </c>
      <c r="G196" s="86" t="s">
        <v>908</v>
      </c>
      <c r="H196" s="47" t="s">
        <v>909</v>
      </c>
      <c r="I196" s="233" t="s">
        <v>9</v>
      </c>
      <c r="J196" s="100"/>
      <c r="K196" s="100"/>
      <c r="L196" s="108"/>
      <c r="M196" s="108"/>
      <c r="N196" s="108"/>
      <c r="O196" s="108"/>
      <c r="P196" s="108"/>
      <c r="Q196" s="108"/>
      <c r="R196" s="118"/>
      <c r="S196" s="118"/>
      <c r="T196" s="118"/>
      <c r="U196" s="118"/>
      <c r="V196" s="118"/>
      <c r="W196" s="118"/>
      <c r="X196" s="105"/>
      <c r="Y196" s="106"/>
      <c r="Z196" s="106"/>
      <c r="AA196" s="106"/>
      <c r="AB196" s="106"/>
      <c r="AC196" s="106"/>
    </row>
    <row r="197" spans="1:29" ht="57.6" hidden="1">
      <c r="A197" s="116" t="s">
        <v>892</v>
      </c>
      <c r="B197" s="266"/>
      <c r="C197" s="116" t="s">
        <v>910</v>
      </c>
      <c r="D197" s="100"/>
      <c r="E197" s="77" t="s">
        <v>436</v>
      </c>
      <c r="F197" s="116" t="s">
        <v>911</v>
      </c>
      <c r="G197" s="86" t="s">
        <v>912</v>
      </c>
      <c r="H197" s="47" t="s">
        <v>913</v>
      </c>
      <c r="I197" s="233" t="s">
        <v>9</v>
      </c>
      <c r="J197" s="100"/>
      <c r="K197" s="100"/>
      <c r="L197" s="108"/>
      <c r="M197" s="108"/>
      <c r="N197" s="108"/>
      <c r="O197" s="108"/>
      <c r="P197" s="108"/>
      <c r="Q197" s="108"/>
      <c r="R197" s="118"/>
      <c r="S197" s="118"/>
      <c r="T197" s="118"/>
      <c r="U197" s="118"/>
      <c r="V197" s="118"/>
      <c r="W197" s="118"/>
      <c r="X197" s="105"/>
      <c r="Y197" s="106"/>
      <c r="Z197" s="106"/>
      <c r="AA197" s="106"/>
      <c r="AB197" s="106"/>
      <c r="AC197" s="106"/>
    </row>
    <row r="198" spans="1:29" ht="57.6" hidden="1">
      <c r="A198" s="116" t="s">
        <v>892</v>
      </c>
      <c r="B198" s="266"/>
      <c r="C198" s="116" t="s">
        <v>914</v>
      </c>
      <c r="D198" s="100"/>
      <c r="E198" s="77" t="s">
        <v>436</v>
      </c>
      <c r="F198" s="116" t="s">
        <v>915</v>
      </c>
      <c r="G198" s="86" t="s">
        <v>916</v>
      </c>
      <c r="H198" s="47" t="s">
        <v>917</v>
      </c>
      <c r="I198" s="233" t="s">
        <v>9</v>
      </c>
      <c r="J198" s="100"/>
      <c r="K198" s="100"/>
      <c r="L198" s="108"/>
      <c r="M198" s="108"/>
      <c r="N198" s="108"/>
      <c r="O198" s="108"/>
      <c r="P198" s="108"/>
      <c r="Q198" s="108"/>
      <c r="R198" s="118"/>
      <c r="S198" s="118"/>
      <c r="T198" s="118"/>
      <c r="U198" s="118"/>
      <c r="V198" s="118"/>
      <c r="W198" s="118"/>
      <c r="X198" s="105"/>
      <c r="Y198" s="106"/>
      <c r="Z198" s="106"/>
      <c r="AA198" s="106"/>
      <c r="AB198" s="106"/>
      <c r="AC198" s="106"/>
    </row>
    <row r="199" spans="1:29" ht="57.6" hidden="1">
      <c r="A199" s="116" t="s">
        <v>892</v>
      </c>
      <c r="B199" s="266"/>
      <c r="C199" s="116" t="s">
        <v>918</v>
      </c>
      <c r="D199" s="100"/>
      <c r="E199" s="77" t="s">
        <v>436</v>
      </c>
      <c r="F199" s="116" t="s">
        <v>919</v>
      </c>
      <c r="G199" s="86" t="s">
        <v>920</v>
      </c>
      <c r="H199" s="47" t="s">
        <v>913</v>
      </c>
      <c r="I199" s="233" t="s">
        <v>9</v>
      </c>
      <c r="J199" s="100"/>
      <c r="K199" s="100"/>
      <c r="L199" s="108"/>
      <c r="M199" s="108"/>
      <c r="N199" s="108"/>
      <c r="O199" s="108"/>
      <c r="P199" s="108"/>
      <c r="Q199" s="108"/>
      <c r="R199" s="118"/>
      <c r="S199" s="118"/>
      <c r="T199" s="118"/>
      <c r="U199" s="118"/>
      <c r="V199" s="118"/>
      <c r="W199" s="118"/>
      <c r="X199" s="105"/>
      <c r="Y199" s="106"/>
      <c r="Z199" s="106"/>
      <c r="AA199" s="106"/>
      <c r="AB199" s="106"/>
      <c r="AC199" s="106"/>
    </row>
    <row r="200" spans="1:29" ht="57.6" hidden="1">
      <c r="A200" s="116" t="s">
        <v>892</v>
      </c>
      <c r="B200" s="266"/>
      <c r="C200" s="116" t="s">
        <v>921</v>
      </c>
      <c r="D200" s="100"/>
      <c r="E200" s="77" t="s">
        <v>436</v>
      </c>
      <c r="F200" s="116" t="s">
        <v>922</v>
      </c>
      <c r="G200" s="86" t="s">
        <v>923</v>
      </c>
      <c r="H200" s="47" t="s">
        <v>924</v>
      </c>
      <c r="I200" s="233" t="s">
        <v>9</v>
      </c>
      <c r="J200" s="100"/>
      <c r="K200" s="100"/>
      <c r="L200" s="108"/>
      <c r="M200" s="108"/>
      <c r="N200" s="108"/>
      <c r="O200" s="108"/>
      <c r="P200" s="108"/>
      <c r="Q200" s="108"/>
      <c r="R200" s="118"/>
      <c r="S200" s="118"/>
      <c r="T200" s="118"/>
      <c r="U200" s="118"/>
      <c r="V200" s="118"/>
      <c r="W200" s="118"/>
      <c r="X200" s="105"/>
      <c r="Y200" s="106"/>
      <c r="Z200" s="106"/>
      <c r="AA200" s="106"/>
      <c r="AB200" s="106"/>
      <c r="AC200" s="106"/>
    </row>
    <row r="201" spans="1:29" ht="57.6" hidden="1">
      <c r="A201" s="116" t="s">
        <v>892</v>
      </c>
      <c r="B201" s="266"/>
      <c r="C201" s="116" t="s">
        <v>925</v>
      </c>
      <c r="D201" s="100"/>
      <c r="E201" s="77" t="s">
        <v>436</v>
      </c>
      <c r="F201" s="116" t="s">
        <v>926</v>
      </c>
      <c r="G201" s="86" t="s">
        <v>927</v>
      </c>
      <c r="H201" s="47" t="s">
        <v>928</v>
      </c>
      <c r="I201" s="233" t="s">
        <v>9</v>
      </c>
      <c r="J201" s="100"/>
      <c r="K201" s="100"/>
      <c r="L201" s="108"/>
      <c r="M201" s="108"/>
      <c r="N201" s="108"/>
      <c r="O201" s="108"/>
      <c r="P201" s="108"/>
      <c r="Q201" s="108"/>
      <c r="R201" s="118"/>
      <c r="S201" s="118"/>
      <c r="T201" s="118"/>
      <c r="U201" s="118"/>
      <c r="V201" s="118"/>
      <c r="W201" s="118"/>
      <c r="X201" s="105"/>
      <c r="Y201" s="106"/>
      <c r="Z201" s="106"/>
      <c r="AA201" s="106"/>
      <c r="AB201" s="106"/>
      <c r="AC201" s="106"/>
    </row>
    <row r="202" spans="1:29" ht="57.6" hidden="1">
      <c r="A202" s="116" t="s">
        <v>892</v>
      </c>
      <c r="B202" s="266"/>
      <c r="C202" s="116" t="s">
        <v>929</v>
      </c>
      <c r="D202" s="100"/>
      <c r="E202" s="77" t="s">
        <v>436</v>
      </c>
      <c r="F202" s="116" t="s">
        <v>687</v>
      </c>
      <c r="G202" s="86" t="s">
        <v>930</v>
      </c>
      <c r="H202" s="47" t="s">
        <v>931</v>
      </c>
      <c r="I202" s="233" t="s">
        <v>9</v>
      </c>
      <c r="J202" s="100"/>
      <c r="K202" s="100"/>
      <c r="L202" s="108"/>
      <c r="M202" s="108"/>
      <c r="N202" s="108"/>
      <c r="O202" s="108"/>
      <c r="P202" s="108"/>
      <c r="Q202" s="108"/>
      <c r="R202" s="118"/>
      <c r="S202" s="118"/>
      <c r="T202" s="118"/>
      <c r="U202" s="118"/>
      <c r="V202" s="118"/>
      <c r="W202" s="118"/>
      <c r="X202" s="105"/>
      <c r="Y202" s="106"/>
      <c r="Z202" s="106"/>
      <c r="AA202" s="106"/>
      <c r="AB202" s="106"/>
      <c r="AC202" s="106"/>
    </row>
    <row r="203" spans="1:29" ht="43.2" hidden="1">
      <c r="A203" s="116" t="s">
        <v>892</v>
      </c>
      <c r="B203" s="266"/>
      <c r="C203" s="116" t="s">
        <v>932</v>
      </c>
      <c r="D203" s="100"/>
      <c r="E203" s="77" t="s">
        <v>436</v>
      </c>
      <c r="F203" s="116" t="s">
        <v>933</v>
      </c>
      <c r="G203" s="86" t="s">
        <v>934</v>
      </c>
      <c r="H203" s="47" t="s">
        <v>935</v>
      </c>
      <c r="I203" s="233" t="s">
        <v>9</v>
      </c>
      <c r="J203" s="100"/>
      <c r="K203" s="100"/>
      <c r="L203" s="108"/>
      <c r="M203" s="108"/>
      <c r="N203" s="108"/>
      <c r="O203" s="108"/>
      <c r="P203" s="108"/>
      <c r="Q203" s="108"/>
      <c r="R203" s="118"/>
      <c r="S203" s="118"/>
      <c r="T203" s="118"/>
      <c r="U203" s="118"/>
      <c r="V203" s="118"/>
      <c r="W203" s="118"/>
      <c r="X203" s="105"/>
      <c r="Y203" s="106"/>
      <c r="Z203" s="106"/>
      <c r="AA203" s="106"/>
      <c r="AB203" s="106"/>
      <c r="AC203" s="106"/>
    </row>
    <row r="204" spans="1:29" ht="43.2" hidden="1">
      <c r="A204" s="116" t="s">
        <v>892</v>
      </c>
      <c r="B204" s="266"/>
      <c r="C204" s="116" t="s">
        <v>936</v>
      </c>
      <c r="D204" s="100"/>
      <c r="E204" s="77" t="s">
        <v>436</v>
      </c>
      <c r="F204" s="116" t="s">
        <v>937</v>
      </c>
      <c r="G204" s="86" t="s">
        <v>938</v>
      </c>
      <c r="H204" s="47" t="s">
        <v>939</v>
      </c>
      <c r="I204" s="233" t="s">
        <v>9</v>
      </c>
      <c r="J204" s="48"/>
      <c r="K204" s="100"/>
      <c r="L204" s="108"/>
      <c r="M204" s="108"/>
      <c r="N204" s="108"/>
      <c r="O204" s="108"/>
      <c r="P204" s="108"/>
      <c r="Q204" s="108"/>
      <c r="R204" s="118"/>
      <c r="S204" s="118"/>
      <c r="T204" s="118"/>
      <c r="U204" s="118"/>
      <c r="V204" s="118"/>
      <c r="W204" s="118"/>
      <c r="X204" s="105"/>
      <c r="Y204" s="106"/>
      <c r="Z204" s="106"/>
      <c r="AA204" s="106"/>
      <c r="AB204" s="106"/>
      <c r="AC204" s="106"/>
    </row>
    <row r="205" spans="1:29" ht="57.6">
      <c r="A205" s="116" t="s">
        <v>892</v>
      </c>
      <c r="B205" s="267"/>
      <c r="C205" s="116" t="s">
        <v>940</v>
      </c>
      <c r="D205" s="52"/>
      <c r="E205" s="66" t="s">
        <v>436</v>
      </c>
      <c r="F205" s="86" t="s">
        <v>941</v>
      </c>
      <c r="G205" s="86" t="s">
        <v>942</v>
      </c>
      <c r="H205" s="50" t="s">
        <v>943</v>
      </c>
      <c r="I205" s="235" t="s">
        <v>10</v>
      </c>
      <c r="J205" s="51" t="s">
        <v>944</v>
      </c>
      <c r="K205" s="52"/>
      <c r="L205" s="64"/>
      <c r="M205" s="64"/>
      <c r="N205" s="64"/>
      <c r="O205" s="64"/>
      <c r="P205" s="64"/>
      <c r="Q205" s="64"/>
      <c r="R205" s="53"/>
      <c r="S205" s="53"/>
      <c r="T205" s="53"/>
      <c r="U205" s="53"/>
      <c r="V205" s="53"/>
      <c r="W205" s="53"/>
      <c r="X205" s="54"/>
      <c r="Y205" s="55"/>
      <c r="Z205" s="55"/>
      <c r="AA205" s="55"/>
      <c r="AB205" s="55"/>
      <c r="AC205" s="55"/>
    </row>
    <row r="206" spans="1:29" ht="57.6" hidden="1">
      <c r="A206" s="116" t="s">
        <v>945</v>
      </c>
      <c r="B206" s="276" t="s">
        <v>946</v>
      </c>
      <c r="C206" s="116" t="s">
        <v>947</v>
      </c>
      <c r="D206" s="100"/>
      <c r="E206" s="116" t="s">
        <v>129</v>
      </c>
      <c r="F206" s="116" t="s">
        <v>948</v>
      </c>
      <c r="G206" s="86" t="s">
        <v>949</v>
      </c>
      <c r="H206" s="47" t="s">
        <v>950</v>
      </c>
      <c r="I206" s="233" t="s">
        <v>9</v>
      </c>
      <c r="J206" s="100"/>
      <c r="K206" s="100"/>
      <c r="L206" s="108"/>
      <c r="M206" s="108"/>
      <c r="N206" s="108"/>
      <c r="O206" s="108"/>
      <c r="P206" s="108"/>
      <c r="Q206" s="108"/>
      <c r="R206" s="118"/>
      <c r="S206" s="118"/>
      <c r="T206" s="118"/>
      <c r="U206" s="118"/>
      <c r="V206" s="118"/>
      <c r="W206" s="118"/>
      <c r="X206" s="105"/>
      <c r="Y206" s="106"/>
      <c r="Z206" s="106"/>
      <c r="AA206" s="106"/>
      <c r="AB206" s="106"/>
      <c r="AC206" s="106"/>
    </row>
    <row r="207" spans="1:29" ht="72" hidden="1">
      <c r="A207" s="116" t="s">
        <v>945</v>
      </c>
      <c r="B207" s="266"/>
      <c r="C207" s="116" t="s">
        <v>951</v>
      </c>
      <c r="D207" s="100"/>
      <c r="E207" s="116" t="s">
        <v>129</v>
      </c>
      <c r="F207" s="116" t="s">
        <v>952</v>
      </c>
      <c r="G207" s="86" t="s">
        <v>953</v>
      </c>
      <c r="H207" s="47" t="s">
        <v>954</v>
      </c>
      <c r="I207" s="233" t="s">
        <v>9</v>
      </c>
      <c r="J207" s="100"/>
      <c r="K207" s="100"/>
      <c r="L207" s="108"/>
      <c r="M207" s="108"/>
      <c r="N207" s="108"/>
      <c r="O207" s="108"/>
      <c r="P207" s="108"/>
      <c r="Q207" s="108"/>
      <c r="R207" s="118"/>
      <c r="S207" s="118"/>
      <c r="T207" s="118"/>
      <c r="U207" s="118"/>
      <c r="V207" s="118"/>
      <c r="W207" s="118"/>
      <c r="X207" s="105"/>
      <c r="Y207" s="106"/>
      <c r="Z207" s="106"/>
      <c r="AA207" s="106"/>
      <c r="AB207" s="106"/>
      <c r="AC207" s="106"/>
    </row>
    <row r="208" spans="1:29" ht="72" hidden="1">
      <c r="A208" s="116" t="s">
        <v>945</v>
      </c>
      <c r="B208" s="266"/>
      <c r="C208" s="116" t="s">
        <v>955</v>
      </c>
      <c r="D208" s="100"/>
      <c r="E208" s="116" t="s">
        <v>129</v>
      </c>
      <c r="F208" s="116" t="s">
        <v>956</v>
      </c>
      <c r="G208" s="86" t="s">
        <v>957</v>
      </c>
      <c r="H208" s="47" t="s">
        <v>958</v>
      </c>
      <c r="I208" s="233" t="s">
        <v>9</v>
      </c>
      <c r="J208" s="100"/>
      <c r="K208" s="100"/>
      <c r="L208" s="108"/>
      <c r="M208" s="108"/>
      <c r="N208" s="108"/>
      <c r="O208" s="108"/>
      <c r="P208" s="108"/>
      <c r="Q208" s="108"/>
      <c r="R208" s="118"/>
      <c r="S208" s="118"/>
      <c r="T208" s="118"/>
      <c r="U208" s="118"/>
      <c r="V208" s="118"/>
      <c r="W208" s="118"/>
      <c r="X208" s="105"/>
      <c r="Y208" s="106"/>
      <c r="Z208" s="106"/>
      <c r="AA208" s="106"/>
      <c r="AB208" s="106"/>
      <c r="AC208" s="106"/>
    </row>
    <row r="209" spans="1:29" ht="43.2" hidden="1">
      <c r="A209" s="116" t="s">
        <v>945</v>
      </c>
      <c r="B209" s="266"/>
      <c r="C209" s="116" t="s">
        <v>959</v>
      </c>
      <c r="D209" s="100"/>
      <c r="E209" s="116" t="s">
        <v>129</v>
      </c>
      <c r="F209" s="116" t="s">
        <v>960</v>
      </c>
      <c r="G209" s="86" t="s">
        <v>949</v>
      </c>
      <c r="H209" s="47" t="s">
        <v>961</v>
      </c>
      <c r="I209" s="233" t="s">
        <v>9</v>
      </c>
      <c r="J209" s="100"/>
      <c r="K209" s="100"/>
      <c r="L209" s="108"/>
      <c r="M209" s="108"/>
      <c r="N209" s="108"/>
      <c r="O209" s="108"/>
      <c r="P209" s="108"/>
      <c r="Q209" s="108"/>
      <c r="R209" s="118"/>
      <c r="S209" s="118"/>
      <c r="T209" s="118"/>
      <c r="U209" s="118"/>
      <c r="V209" s="118"/>
      <c r="W209" s="118"/>
      <c r="X209" s="105"/>
      <c r="Y209" s="106"/>
      <c r="Z209" s="106"/>
      <c r="AA209" s="106"/>
      <c r="AB209" s="106"/>
      <c r="AC209" s="106"/>
    </row>
    <row r="210" spans="1:29" ht="72" hidden="1">
      <c r="A210" s="116" t="s">
        <v>945</v>
      </c>
      <c r="B210" s="266"/>
      <c r="C210" s="116" t="s">
        <v>962</v>
      </c>
      <c r="D210" s="100"/>
      <c r="E210" s="116" t="s">
        <v>129</v>
      </c>
      <c r="F210" s="116" t="s">
        <v>963</v>
      </c>
      <c r="G210" s="86" t="s">
        <v>964</v>
      </c>
      <c r="H210" s="47" t="s">
        <v>965</v>
      </c>
      <c r="I210" s="233" t="s">
        <v>9</v>
      </c>
      <c r="J210" s="100"/>
      <c r="K210" s="100"/>
      <c r="L210" s="108"/>
      <c r="M210" s="108"/>
      <c r="N210" s="108"/>
      <c r="O210" s="108"/>
      <c r="P210" s="108"/>
      <c r="Q210" s="108"/>
      <c r="R210" s="118"/>
      <c r="S210" s="118"/>
      <c r="T210" s="118"/>
      <c r="U210" s="118"/>
      <c r="V210" s="118"/>
      <c r="W210" s="118"/>
      <c r="X210" s="105"/>
      <c r="Y210" s="106"/>
      <c r="Z210" s="106"/>
      <c r="AA210" s="106"/>
      <c r="AB210" s="106"/>
      <c r="AC210" s="106"/>
    </row>
    <row r="211" spans="1:29" ht="100.8" hidden="1">
      <c r="A211" s="116" t="s">
        <v>945</v>
      </c>
      <c r="B211" s="266"/>
      <c r="C211" s="116" t="s">
        <v>966</v>
      </c>
      <c r="D211" s="100"/>
      <c r="E211" s="116" t="s">
        <v>129</v>
      </c>
      <c r="F211" s="116" t="s">
        <v>967</v>
      </c>
      <c r="G211" s="86" t="s">
        <v>968</v>
      </c>
      <c r="H211" s="47" t="s">
        <v>969</v>
      </c>
      <c r="I211" s="233" t="s">
        <v>9</v>
      </c>
      <c r="J211" s="100"/>
      <c r="K211" s="100"/>
      <c r="L211" s="108"/>
      <c r="M211" s="108"/>
      <c r="N211" s="108"/>
      <c r="O211" s="108"/>
      <c r="P211" s="108"/>
      <c r="Q211" s="108"/>
      <c r="R211" s="118"/>
      <c r="S211" s="118"/>
      <c r="T211" s="118"/>
      <c r="U211" s="118"/>
      <c r="V211" s="118"/>
      <c r="W211" s="118"/>
      <c r="X211" s="105"/>
      <c r="Y211" s="106"/>
      <c r="Z211" s="106"/>
      <c r="AA211" s="106"/>
      <c r="AB211" s="106"/>
      <c r="AC211" s="106"/>
    </row>
    <row r="212" spans="1:29" ht="57.6">
      <c r="A212" s="116" t="s">
        <v>945</v>
      </c>
      <c r="B212" s="266"/>
      <c r="C212" s="116" t="s">
        <v>970</v>
      </c>
      <c r="D212" s="52"/>
      <c r="E212" s="63" t="s">
        <v>129</v>
      </c>
      <c r="F212" s="86" t="s">
        <v>971</v>
      </c>
      <c r="G212" s="86" t="s">
        <v>972</v>
      </c>
      <c r="H212" s="50" t="s">
        <v>973</v>
      </c>
      <c r="I212" s="235" t="s">
        <v>10</v>
      </c>
      <c r="J212" s="51" t="s">
        <v>974</v>
      </c>
      <c r="K212" s="52"/>
      <c r="L212" s="64"/>
      <c r="M212" s="64"/>
      <c r="N212" s="64"/>
      <c r="O212" s="64"/>
      <c r="P212" s="64"/>
      <c r="Q212" s="64"/>
      <c r="R212" s="53"/>
      <c r="S212" s="53"/>
      <c r="T212" s="53"/>
      <c r="U212" s="53"/>
      <c r="V212" s="53"/>
      <c r="W212" s="53"/>
      <c r="X212" s="54"/>
      <c r="Y212" s="55"/>
      <c r="Z212" s="55"/>
      <c r="AA212" s="55"/>
      <c r="AB212" s="55"/>
      <c r="AC212" s="55"/>
    </row>
    <row r="213" spans="1:29" ht="72" hidden="1">
      <c r="A213" s="116" t="s">
        <v>945</v>
      </c>
      <c r="B213" s="267"/>
      <c r="C213" s="116" t="s">
        <v>975</v>
      </c>
      <c r="D213" s="100"/>
      <c r="E213" s="116" t="s">
        <v>129</v>
      </c>
      <c r="F213" s="116" t="s">
        <v>976</v>
      </c>
      <c r="G213" s="86" t="s">
        <v>977</v>
      </c>
      <c r="H213" s="47" t="s">
        <v>978</v>
      </c>
      <c r="I213" s="233" t="s">
        <v>9</v>
      </c>
      <c r="J213" s="100"/>
      <c r="K213" s="100"/>
      <c r="L213" s="108"/>
      <c r="M213" s="108"/>
      <c r="N213" s="108"/>
      <c r="O213" s="108"/>
      <c r="P213" s="108"/>
      <c r="Q213" s="108"/>
      <c r="R213" s="118"/>
      <c r="S213" s="118"/>
      <c r="T213" s="118"/>
      <c r="U213" s="118"/>
      <c r="V213" s="118"/>
      <c r="W213" s="118"/>
      <c r="X213" s="105"/>
      <c r="Y213" s="106"/>
      <c r="Z213" s="106"/>
      <c r="AA213" s="106"/>
      <c r="AB213" s="106"/>
      <c r="AC213" s="106"/>
    </row>
    <row r="214" spans="1:29" ht="43.2" hidden="1">
      <c r="A214" s="116" t="s">
        <v>979</v>
      </c>
      <c r="B214" s="276" t="s">
        <v>980</v>
      </c>
      <c r="C214" s="116" t="s">
        <v>981</v>
      </c>
      <c r="D214" s="100"/>
      <c r="E214" s="116" t="s">
        <v>129</v>
      </c>
      <c r="F214" s="116" t="s">
        <v>982</v>
      </c>
      <c r="G214" s="86" t="s">
        <v>983</v>
      </c>
      <c r="H214" s="47" t="s">
        <v>984</v>
      </c>
      <c r="I214" s="233" t="s">
        <v>9</v>
      </c>
      <c r="J214" s="100"/>
      <c r="K214" s="100"/>
      <c r="L214" s="108"/>
      <c r="M214" s="108"/>
      <c r="N214" s="108"/>
      <c r="O214" s="108"/>
      <c r="P214" s="108"/>
      <c r="Q214" s="108"/>
      <c r="R214" s="118"/>
      <c r="S214" s="118"/>
      <c r="T214" s="118"/>
      <c r="U214" s="118"/>
      <c r="V214" s="118"/>
      <c r="W214" s="118"/>
      <c r="X214" s="105"/>
      <c r="Y214" s="106"/>
      <c r="Z214" s="106"/>
      <c r="AA214" s="106"/>
      <c r="AB214" s="106"/>
      <c r="AC214" s="106"/>
    </row>
    <row r="215" spans="1:29" ht="28.8" hidden="1">
      <c r="A215" s="116" t="s">
        <v>979</v>
      </c>
      <c r="B215" s="266"/>
      <c r="C215" s="116" t="s">
        <v>985</v>
      </c>
      <c r="D215" s="100"/>
      <c r="E215" s="116" t="s">
        <v>129</v>
      </c>
      <c r="F215" s="116" t="s">
        <v>986</v>
      </c>
      <c r="G215" s="86" t="s">
        <v>987</v>
      </c>
      <c r="H215" s="47" t="s">
        <v>984</v>
      </c>
      <c r="I215" s="233" t="s">
        <v>9</v>
      </c>
      <c r="J215" s="100"/>
      <c r="K215" s="100"/>
      <c r="L215" s="108"/>
      <c r="M215" s="108"/>
      <c r="N215" s="108"/>
      <c r="O215" s="108"/>
      <c r="P215" s="108"/>
      <c r="Q215" s="108"/>
      <c r="R215" s="118"/>
      <c r="S215" s="118"/>
      <c r="T215" s="118"/>
      <c r="U215" s="118"/>
      <c r="V215" s="118"/>
      <c r="W215" s="118"/>
      <c r="X215" s="105"/>
      <c r="Y215" s="106"/>
      <c r="Z215" s="106"/>
      <c r="AA215" s="106"/>
      <c r="AB215" s="106"/>
      <c r="AC215" s="106"/>
    </row>
    <row r="216" spans="1:29" ht="57.6" hidden="1">
      <c r="A216" s="116" t="s">
        <v>979</v>
      </c>
      <c r="B216" s="266"/>
      <c r="C216" s="116" t="s">
        <v>988</v>
      </c>
      <c r="D216" s="100"/>
      <c r="E216" s="116" t="s">
        <v>129</v>
      </c>
      <c r="F216" s="116" t="s">
        <v>989</v>
      </c>
      <c r="G216" s="86" t="s">
        <v>990</v>
      </c>
      <c r="H216" s="47" t="s">
        <v>991</v>
      </c>
      <c r="I216" s="233" t="s">
        <v>9</v>
      </c>
      <c r="J216" s="100"/>
      <c r="K216" s="100"/>
      <c r="L216" s="108"/>
      <c r="M216" s="108"/>
      <c r="N216" s="108"/>
      <c r="O216" s="108"/>
      <c r="P216" s="108"/>
      <c r="Q216" s="108"/>
      <c r="R216" s="118"/>
      <c r="S216" s="118"/>
      <c r="T216" s="118"/>
      <c r="U216" s="118"/>
      <c r="V216" s="118"/>
      <c r="W216" s="118"/>
      <c r="X216" s="105"/>
      <c r="Y216" s="106"/>
      <c r="Z216" s="106"/>
      <c r="AA216" s="106"/>
      <c r="AB216" s="106"/>
      <c r="AC216" s="106"/>
    </row>
    <row r="217" spans="1:29" ht="57.6" hidden="1">
      <c r="A217" s="116" t="s">
        <v>979</v>
      </c>
      <c r="B217" s="266"/>
      <c r="C217" s="116" t="s">
        <v>992</v>
      </c>
      <c r="D217" s="100"/>
      <c r="E217" s="116" t="s">
        <v>129</v>
      </c>
      <c r="F217" s="116" t="s">
        <v>993</v>
      </c>
      <c r="G217" s="86" t="s">
        <v>994</v>
      </c>
      <c r="H217" s="47" t="s">
        <v>995</v>
      </c>
      <c r="I217" s="233" t="s">
        <v>9</v>
      </c>
      <c r="J217" s="100"/>
      <c r="K217" s="100"/>
      <c r="L217" s="108"/>
      <c r="M217" s="108"/>
      <c r="N217" s="108"/>
      <c r="O217" s="108"/>
      <c r="P217" s="108"/>
      <c r="Q217" s="108"/>
      <c r="R217" s="118"/>
      <c r="S217" s="118"/>
      <c r="T217" s="118"/>
      <c r="U217" s="118"/>
      <c r="V217" s="118"/>
      <c r="W217" s="118"/>
      <c r="X217" s="105"/>
      <c r="Y217" s="106"/>
      <c r="Z217" s="106"/>
      <c r="AA217" s="106"/>
      <c r="AB217" s="106"/>
      <c r="AC217" s="106"/>
    </row>
    <row r="218" spans="1:29" ht="43.2" hidden="1">
      <c r="A218" s="116" t="s">
        <v>979</v>
      </c>
      <c r="B218" s="266"/>
      <c r="C218" s="116" t="s">
        <v>996</v>
      </c>
      <c r="D218" s="100"/>
      <c r="E218" s="116" t="s">
        <v>129</v>
      </c>
      <c r="F218" s="116" t="s">
        <v>997</v>
      </c>
      <c r="G218" s="86" t="s">
        <v>990</v>
      </c>
      <c r="H218" s="47" t="s">
        <v>998</v>
      </c>
      <c r="I218" s="233" t="s">
        <v>9</v>
      </c>
      <c r="J218" s="119"/>
      <c r="K218" s="100"/>
      <c r="L218" s="108"/>
      <c r="M218" s="108"/>
      <c r="N218" s="108"/>
      <c r="O218" s="108"/>
      <c r="P218" s="108"/>
      <c r="Q218" s="108"/>
      <c r="R218" s="118"/>
      <c r="S218" s="118"/>
      <c r="T218" s="118"/>
      <c r="U218" s="118"/>
      <c r="V218" s="118"/>
      <c r="W218" s="118"/>
      <c r="X218" s="105"/>
      <c r="Y218" s="106"/>
      <c r="Z218" s="106"/>
      <c r="AA218" s="106"/>
      <c r="AB218" s="106"/>
      <c r="AC218" s="106"/>
    </row>
    <row r="219" spans="1:29" ht="43.2" hidden="1">
      <c r="A219" s="116" t="s">
        <v>979</v>
      </c>
      <c r="B219" s="266"/>
      <c r="C219" s="116" t="s">
        <v>999</v>
      </c>
      <c r="D219" s="100"/>
      <c r="E219" s="116" t="s">
        <v>129</v>
      </c>
      <c r="F219" s="116" t="s">
        <v>1000</v>
      </c>
      <c r="G219" s="86" t="s">
        <v>1001</v>
      </c>
      <c r="H219" s="47" t="s">
        <v>1002</v>
      </c>
      <c r="I219" s="233" t="s">
        <v>9</v>
      </c>
      <c r="J219" s="100"/>
      <c r="K219" s="100"/>
      <c r="L219" s="108"/>
      <c r="M219" s="108"/>
      <c r="N219" s="108"/>
      <c r="O219" s="108"/>
      <c r="P219" s="108"/>
      <c r="Q219" s="108"/>
      <c r="R219" s="118"/>
      <c r="S219" s="118"/>
      <c r="T219" s="118"/>
      <c r="U219" s="118"/>
      <c r="V219" s="118"/>
      <c r="W219" s="118"/>
      <c r="X219" s="105"/>
      <c r="Y219" s="106"/>
      <c r="Z219" s="106"/>
      <c r="AA219" s="106"/>
      <c r="AB219" s="106"/>
      <c r="AC219" s="106"/>
    </row>
    <row r="220" spans="1:29" ht="52.8" hidden="1">
      <c r="A220" s="100" t="s">
        <v>979</v>
      </c>
      <c r="B220" s="266"/>
      <c r="C220" s="100" t="s">
        <v>1003</v>
      </c>
      <c r="D220" s="100"/>
      <c r="E220" s="116" t="s">
        <v>129</v>
      </c>
      <c r="F220" s="100" t="s">
        <v>982</v>
      </c>
      <c r="G220" s="97" t="s">
        <v>1004</v>
      </c>
      <c r="H220" s="119" t="s">
        <v>984</v>
      </c>
      <c r="I220" s="233" t="s">
        <v>9</v>
      </c>
      <c r="J220" s="100"/>
      <c r="K220" s="100"/>
      <c r="L220" s="108"/>
      <c r="M220" s="108"/>
      <c r="N220" s="108"/>
      <c r="O220" s="108"/>
      <c r="P220" s="108"/>
      <c r="Q220" s="108"/>
      <c r="R220" s="118"/>
      <c r="S220" s="118"/>
      <c r="T220" s="118"/>
      <c r="U220" s="118"/>
      <c r="V220" s="118"/>
      <c r="W220" s="118"/>
      <c r="X220" s="105"/>
      <c r="Y220" s="106"/>
      <c r="Z220" s="106"/>
      <c r="AA220" s="106"/>
      <c r="AB220" s="106"/>
      <c r="AC220" s="106"/>
    </row>
    <row r="221" spans="1:29" ht="52.8" hidden="1">
      <c r="A221" s="100" t="s">
        <v>979</v>
      </c>
      <c r="B221" s="266"/>
      <c r="C221" s="100" t="s">
        <v>1005</v>
      </c>
      <c r="D221" s="100"/>
      <c r="E221" s="116" t="s">
        <v>129</v>
      </c>
      <c r="F221" s="100" t="s">
        <v>982</v>
      </c>
      <c r="G221" s="97" t="s">
        <v>1006</v>
      </c>
      <c r="H221" s="119" t="s">
        <v>984</v>
      </c>
      <c r="I221" s="233" t="s">
        <v>9</v>
      </c>
      <c r="J221" s="100"/>
      <c r="K221" s="100"/>
      <c r="L221" s="108"/>
      <c r="M221" s="108"/>
      <c r="N221" s="108"/>
      <c r="O221" s="108"/>
      <c r="P221" s="108"/>
      <c r="Q221" s="108"/>
      <c r="R221" s="118"/>
      <c r="S221" s="118"/>
      <c r="T221" s="118"/>
      <c r="U221" s="118"/>
      <c r="V221" s="118"/>
      <c r="W221" s="118"/>
      <c r="X221" s="105"/>
      <c r="Y221" s="106"/>
      <c r="Z221" s="106"/>
      <c r="AA221" s="106"/>
      <c r="AB221" s="106"/>
      <c r="AC221" s="106"/>
    </row>
    <row r="222" spans="1:29" ht="52.8" hidden="1">
      <c r="A222" s="100" t="s">
        <v>979</v>
      </c>
      <c r="B222" s="266"/>
      <c r="C222" s="100" t="s">
        <v>1007</v>
      </c>
      <c r="D222" s="100"/>
      <c r="E222" s="116" t="s">
        <v>129</v>
      </c>
      <c r="F222" s="100" t="s">
        <v>982</v>
      </c>
      <c r="G222" s="97" t="s">
        <v>1008</v>
      </c>
      <c r="H222" s="119" t="s">
        <v>984</v>
      </c>
      <c r="I222" s="233" t="s">
        <v>9</v>
      </c>
      <c r="J222" s="100"/>
      <c r="K222" s="100"/>
      <c r="L222" s="108"/>
      <c r="M222" s="108"/>
      <c r="N222" s="108"/>
      <c r="O222" s="108"/>
      <c r="P222" s="108"/>
      <c r="Q222" s="108"/>
      <c r="R222" s="118"/>
      <c r="S222" s="118"/>
      <c r="T222" s="118"/>
      <c r="U222" s="118"/>
      <c r="V222" s="118"/>
      <c r="W222" s="118"/>
      <c r="X222" s="105"/>
      <c r="Y222" s="106"/>
      <c r="Z222" s="106"/>
      <c r="AA222" s="106"/>
      <c r="AB222" s="106"/>
      <c r="AC222" s="106"/>
    </row>
    <row r="223" spans="1:29" ht="52.8" hidden="1">
      <c r="A223" s="100" t="s">
        <v>979</v>
      </c>
      <c r="B223" s="267"/>
      <c r="C223" s="100" t="s">
        <v>1009</v>
      </c>
      <c r="D223" s="100"/>
      <c r="E223" s="116" t="s">
        <v>129</v>
      </c>
      <c r="F223" s="100" t="s">
        <v>982</v>
      </c>
      <c r="G223" s="97" t="s">
        <v>1010</v>
      </c>
      <c r="H223" s="119" t="s">
        <v>984</v>
      </c>
      <c r="I223" s="233" t="s">
        <v>9</v>
      </c>
      <c r="J223" s="48"/>
      <c r="K223" s="100"/>
      <c r="L223" s="108"/>
      <c r="M223" s="108"/>
      <c r="N223" s="108"/>
      <c r="O223" s="108"/>
      <c r="P223" s="108"/>
      <c r="Q223" s="108"/>
      <c r="R223" s="118"/>
      <c r="S223" s="118"/>
      <c r="T223" s="118"/>
      <c r="U223" s="118"/>
      <c r="V223" s="118"/>
      <c r="W223" s="118"/>
      <c r="X223" s="105"/>
      <c r="Y223" s="106"/>
      <c r="Z223" s="106"/>
      <c r="AA223" s="106"/>
      <c r="AB223" s="106"/>
      <c r="AC223" s="106"/>
    </row>
    <row r="224" spans="1:29" ht="66" hidden="1">
      <c r="A224" s="100"/>
      <c r="B224" s="100"/>
      <c r="C224" s="100" t="s">
        <v>1011</v>
      </c>
      <c r="D224" s="100"/>
      <c r="E224" s="100" t="s">
        <v>518</v>
      </c>
      <c r="F224" s="100" t="s">
        <v>1012</v>
      </c>
      <c r="G224" s="97" t="s">
        <v>1013</v>
      </c>
      <c r="H224" s="119" t="s">
        <v>1014</v>
      </c>
      <c r="I224" s="233" t="s">
        <v>9</v>
      </c>
      <c r="J224" s="48"/>
      <c r="K224" s="100"/>
      <c r="L224" s="108"/>
      <c r="M224" s="108"/>
      <c r="N224" s="108"/>
      <c r="O224" s="108"/>
      <c r="P224" s="108"/>
      <c r="Q224" s="108"/>
      <c r="R224" s="118"/>
      <c r="S224" s="118"/>
      <c r="T224" s="118"/>
      <c r="U224" s="118"/>
      <c r="V224" s="118"/>
      <c r="W224" s="118"/>
      <c r="X224" s="105"/>
      <c r="Y224" s="106"/>
      <c r="Z224" s="106"/>
      <c r="AA224" s="106"/>
      <c r="AB224" s="106"/>
      <c r="AC224" s="106"/>
    </row>
    <row r="225" spans="1:29" ht="66" hidden="1">
      <c r="A225" s="100"/>
      <c r="B225" s="100"/>
      <c r="C225" s="100" t="s">
        <v>1015</v>
      </c>
      <c r="D225" s="100"/>
      <c r="E225" s="100" t="s">
        <v>577</v>
      </c>
      <c r="F225" s="100" t="s">
        <v>1016</v>
      </c>
      <c r="G225" s="97" t="s">
        <v>595</v>
      </c>
      <c r="H225" s="119" t="s">
        <v>1017</v>
      </c>
      <c r="I225" s="233" t="s">
        <v>9</v>
      </c>
      <c r="J225" s="48"/>
      <c r="K225" s="48"/>
      <c r="L225" s="108"/>
      <c r="M225" s="108"/>
      <c r="N225" s="108"/>
      <c r="O225" s="108"/>
      <c r="P225" s="108"/>
      <c r="Q225" s="108"/>
      <c r="R225" s="118"/>
      <c r="S225" s="118"/>
      <c r="T225" s="118"/>
      <c r="U225" s="118"/>
      <c r="V225" s="118"/>
      <c r="W225" s="118"/>
      <c r="X225" s="105"/>
      <c r="Y225" s="106"/>
      <c r="Z225" s="106"/>
      <c r="AA225" s="106"/>
      <c r="AB225" s="106"/>
      <c r="AC225" s="106"/>
    </row>
    <row r="226" spans="1:29" ht="52.8" hidden="1">
      <c r="A226" s="100"/>
      <c r="B226" s="100"/>
      <c r="C226" s="100" t="s">
        <v>1018</v>
      </c>
      <c r="D226" s="100"/>
      <c r="E226" s="100" t="s">
        <v>375</v>
      </c>
      <c r="F226" s="100" t="s">
        <v>1019</v>
      </c>
      <c r="G226" s="97" t="s">
        <v>1020</v>
      </c>
      <c r="H226" s="119" t="s">
        <v>1021</v>
      </c>
      <c r="I226" s="233" t="s">
        <v>9</v>
      </c>
      <c r="J226" s="48"/>
      <c r="K226" s="48"/>
      <c r="L226" s="108"/>
      <c r="M226" s="108"/>
      <c r="N226" s="108"/>
      <c r="O226" s="108"/>
      <c r="P226" s="108"/>
      <c r="Q226" s="108"/>
      <c r="R226" s="118"/>
      <c r="S226" s="118"/>
      <c r="T226" s="118"/>
      <c r="U226" s="118"/>
      <c r="V226" s="118"/>
      <c r="W226" s="118"/>
      <c r="X226" s="105"/>
      <c r="Y226" s="106"/>
      <c r="Z226" s="106"/>
      <c r="AA226" s="106"/>
      <c r="AB226" s="106"/>
      <c r="AC226" s="106"/>
    </row>
    <row r="227" spans="1:29" ht="39.6" hidden="1">
      <c r="A227" s="100"/>
      <c r="B227" s="100"/>
      <c r="C227" s="100" t="s">
        <v>1022</v>
      </c>
      <c r="D227" s="100"/>
      <c r="E227" s="100" t="s">
        <v>375</v>
      </c>
      <c r="F227" s="100" t="s">
        <v>1023</v>
      </c>
      <c r="G227" s="97" t="s">
        <v>1024</v>
      </c>
      <c r="H227" s="119" t="s">
        <v>1025</v>
      </c>
      <c r="I227" s="233" t="s">
        <v>9</v>
      </c>
      <c r="J227" s="48"/>
      <c r="K227" s="48"/>
      <c r="L227" s="108"/>
      <c r="M227" s="108"/>
      <c r="N227" s="108"/>
      <c r="O227" s="108"/>
      <c r="P227" s="108"/>
      <c r="Q227" s="108"/>
      <c r="R227" s="118"/>
      <c r="S227" s="118"/>
      <c r="T227" s="118"/>
      <c r="U227" s="118"/>
      <c r="V227" s="118"/>
      <c r="W227" s="118"/>
      <c r="X227" s="105"/>
      <c r="Y227" s="106"/>
      <c r="Z227" s="106"/>
      <c r="AA227" s="106"/>
      <c r="AB227" s="106"/>
      <c r="AC227" s="106"/>
    </row>
    <row r="228" spans="1:29" ht="55.2" hidden="1">
      <c r="A228" s="100"/>
      <c r="B228" s="100"/>
      <c r="C228" s="100" t="s">
        <v>1026</v>
      </c>
      <c r="D228" s="100"/>
      <c r="E228" s="100" t="s">
        <v>436</v>
      </c>
      <c r="F228" s="100" t="s">
        <v>1027</v>
      </c>
      <c r="G228" s="97" t="s">
        <v>1028</v>
      </c>
      <c r="H228" s="67" t="s">
        <v>1029</v>
      </c>
      <c r="I228" s="233" t="s">
        <v>9</v>
      </c>
      <c r="J228" s="48"/>
      <c r="K228" s="48"/>
      <c r="L228" s="108"/>
      <c r="M228" s="108"/>
      <c r="N228" s="108"/>
      <c r="O228" s="108"/>
      <c r="P228" s="108"/>
      <c r="Q228" s="108"/>
      <c r="R228" s="118"/>
      <c r="S228" s="118"/>
      <c r="T228" s="118"/>
      <c r="U228" s="118"/>
      <c r="V228" s="118"/>
      <c r="W228" s="118"/>
      <c r="X228" s="105"/>
      <c r="Y228" s="106"/>
      <c r="Z228" s="106"/>
      <c r="AA228" s="106"/>
      <c r="AB228" s="106"/>
      <c r="AC228" s="106"/>
    </row>
    <row r="229" spans="1:29" ht="66" hidden="1">
      <c r="A229" s="100"/>
      <c r="B229" s="100"/>
      <c r="C229" s="100" t="s">
        <v>1030</v>
      </c>
      <c r="D229" s="100"/>
      <c r="E229" s="100" t="s">
        <v>1031</v>
      </c>
      <c r="F229" s="100" t="s">
        <v>1032</v>
      </c>
      <c r="G229" s="97" t="s">
        <v>1033</v>
      </c>
      <c r="H229" s="119" t="s">
        <v>1034</v>
      </c>
      <c r="I229" s="233" t="s">
        <v>9</v>
      </c>
      <c r="J229" s="48"/>
      <c r="K229" s="48"/>
      <c r="L229" s="108"/>
      <c r="M229" s="108"/>
      <c r="N229" s="108"/>
      <c r="O229" s="108"/>
      <c r="P229" s="108"/>
      <c r="Q229" s="108"/>
      <c r="R229" s="118"/>
      <c r="S229" s="118"/>
      <c r="T229" s="118"/>
      <c r="U229" s="118"/>
      <c r="V229" s="118"/>
      <c r="W229" s="118"/>
      <c r="X229" s="105"/>
      <c r="Y229" s="106"/>
      <c r="Z229" s="106"/>
      <c r="AA229" s="106"/>
      <c r="AB229" s="106"/>
      <c r="AC229" s="106"/>
    </row>
    <row r="230" spans="1:29" ht="52.8" hidden="1">
      <c r="A230" s="100"/>
      <c r="B230" s="100"/>
      <c r="C230" s="100" t="s">
        <v>1035</v>
      </c>
      <c r="D230" s="100"/>
      <c r="E230" s="100" t="s">
        <v>1031</v>
      </c>
      <c r="F230" s="100" t="s">
        <v>1036</v>
      </c>
      <c r="G230" s="97" t="s">
        <v>1037</v>
      </c>
      <c r="H230" s="119" t="s">
        <v>1038</v>
      </c>
      <c r="I230" s="233" t="s">
        <v>9</v>
      </c>
      <c r="J230" s="48"/>
      <c r="K230" s="48"/>
      <c r="L230" s="108"/>
      <c r="M230" s="108"/>
      <c r="N230" s="108"/>
      <c r="O230" s="108"/>
      <c r="P230" s="108"/>
      <c r="Q230" s="108"/>
      <c r="R230" s="118"/>
      <c r="S230" s="118"/>
      <c r="T230" s="118"/>
      <c r="U230" s="118"/>
      <c r="V230" s="118"/>
      <c r="W230" s="118"/>
      <c r="X230" s="105"/>
      <c r="Y230" s="106"/>
      <c r="Z230" s="106"/>
      <c r="AA230" s="106"/>
      <c r="AB230" s="106"/>
      <c r="AC230" s="106"/>
    </row>
    <row r="231" spans="1:29" ht="39.6" hidden="1">
      <c r="A231" s="100"/>
      <c r="B231" s="100"/>
      <c r="C231" s="100" t="s">
        <v>1039</v>
      </c>
      <c r="D231" s="100"/>
      <c r="E231" s="100" t="s">
        <v>1031</v>
      </c>
      <c r="F231" s="100" t="s">
        <v>1040</v>
      </c>
      <c r="G231" s="97" t="s">
        <v>1041</v>
      </c>
      <c r="H231" s="119" t="s">
        <v>1042</v>
      </c>
      <c r="I231" s="233" t="s">
        <v>9</v>
      </c>
      <c r="J231" s="48"/>
      <c r="K231" s="48"/>
      <c r="L231" s="108"/>
      <c r="M231" s="108"/>
      <c r="N231" s="108"/>
      <c r="O231" s="108"/>
      <c r="P231" s="108"/>
      <c r="Q231" s="108"/>
      <c r="R231" s="118"/>
      <c r="S231" s="118"/>
      <c r="T231" s="118"/>
      <c r="U231" s="118"/>
      <c r="V231" s="118"/>
      <c r="W231" s="118"/>
      <c r="X231" s="105"/>
      <c r="Y231" s="106"/>
      <c r="Z231" s="106"/>
      <c r="AA231" s="106"/>
      <c r="AB231" s="106"/>
      <c r="AC231" s="106"/>
    </row>
    <row r="232" spans="1:29" ht="52.8" hidden="1">
      <c r="A232" s="100"/>
      <c r="B232" s="100"/>
      <c r="C232" s="100" t="s">
        <v>1043</v>
      </c>
      <c r="D232" s="100"/>
      <c r="E232" s="116" t="s">
        <v>687</v>
      </c>
      <c r="F232" s="100" t="s">
        <v>1044</v>
      </c>
      <c r="G232" s="97" t="s">
        <v>1045</v>
      </c>
      <c r="H232" s="119" t="s">
        <v>1046</v>
      </c>
      <c r="I232" s="233" t="s">
        <v>9</v>
      </c>
      <c r="J232" s="48"/>
      <c r="K232" s="48"/>
      <c r="L232" s="108"/>
      <c r="M232" s="108"/>
      <c r="N232" s="108"/>
      <c r="O232" s="108"/>
      <c r="P232" s="108"/>
      <c r="Q232" s="108"/>
      <c r="R232" s="118"/>
      <c r="S232" s="118"/>
      <c r="T232" s="118"/>
      <c r="U232" s="118"/>
      <c r="V232" s="118"/>
      <c r="W232" s="118"/>
      <c r="X232" s="105"/>
      <c r="Y232" s="106"/>
      <c r="Z232" s="106"/>
      <c r="AA232" s="106"/>
      <c r="AB232" s="106"/>
      <c r="AC232" s="106"/>
    </row>
    <row r="233" spans="1:29" ht="39.6" hidden="1">
      <c r="A233" s="100"/>
      <c r="B233" s="100"/>
      <c r="C233" s="100" t="s">
        <v>1047</v>
      </c>
      <c r="D233" s="100"/>
      <c r="E233" s="100" t="s">
        <v>796</v>
      </c>
      <c r="F233" s="100" t="s">
        <v>1048</v>
      </c>
      <c r="G233" s="97" t="s">
        <v>1049</v>
      </c>
      <c r="H233" s="119" t="s">
        <v>1050</v>
      </c>
      <c r="I233" s="233" t="s">
        <v>9</v>
      </c>
      <c r="J233" s="48"/>
      <c r="K233" s="48"/>
      <c r="L233" s="108"/>
      <c r="M233" s="108"/>
      <c r="N233" s="108"/>
      <c r="O233" s="108"/>
      <c r="P233" s="108"/>
      <c r="Q233" s="108"/>
      <c r="R233" s="118"/>
      <c r="S233" s="118"/>
      <c r="T233" s="118"/>
      <c r="U233" s="118"/>
      <c r="V233" s="118"/>
      <c r="W233" s="118"/>
      <c r="X233" s="105"/>
      <c r="Y233" s="106"/>
      <c r="Z233" s="106"/>
      <c r="AA233" s="106"/>
      <c r="AB233" s="106"/>
      <c r="AC233" s="106"/>
    </row>
    <row r="234" spans="1:29" ht="39.6">
      <c r="A234" s="100" t="s">
        <v>1051</v>
      </c>
      <c r="B234" s="100"/>
      <c r="C234" s="100" t="s">
        <v>1051</v>
      </c>
      <c r="D234" s="52"/>
      <c r="E234" s="60" t="s">
        <v>406</v>
      </c>
      <c r="F234" s="97" t="s">
        <v>1052</v>
      </c>
      <c r="G234" s="97" t="s">
        <v>1053</v>
      </c>
      <c r="H234" s="68" t="s">
        <v>1054</v>
      </c>
      <c r="I234" s="235" t="s">
        <v>10</v>
      </c>
      <c r="J234" s="51" t="s">
        <v>1055</v>
      </c>
      <c r="K234" s="58"/>
      <c r="L234" s="64"/>
      <c r="M234" s="64"/>
      <c r="N234" s="64"/>
      <c r="O234" s="64"/>
      <c r="P234" s="64"/>
      <c r="Q234" s="64"/>
      <c r="R234" s="53"/>
      <c r="S234" s="53"/>
      <c r="T234" s="53"/>
      <c r="U234" s="53"/>
      <c r="V234" s="53"/>
      <c r="W234" s="53"/>
      <c r="X234" s="54"/>
      <c r="Y234" s="55"/>
      <c r="Z234" s="55"/>
      <c r="AA234" s="55"/>
      <c r="AB234" s="55"/>
      <c r="AC234" s="55"/>
    </row>
    <row r="235" spans="1:29" ht="52.8">
      <c r="A235" s="100" t="s">
        <v>1056</v>
      </c>
      <c r="B235" s="100"/>
      <c r="C235" s="100" t="s">
        <v>1056</v>
      </c>
      <c r="D235" s="52"/>
      <c r="E235" s="100" t="s">
        <v>577</v>
      </c>
      <c r="F235" s="97" t="s">
        <v>1057</v>
      </c>
      <c r="G235" s="97" t="s">
        <v>1058</v>
      </c>
      <c r="H235" s="68" t="s">
        <v>1059</v>
      </c>
      <c r="I235" s="235" t="s">
        <v>10</v>
      </c>
      <c r="J235" s="51" t="s">
        <v>1060</v>
      </c>
      <c r="K235" s="58"/>
      <c r="L235" s="64"/>
      <c r="M235" s="64"/>
      <c r="N235" s="64"/>
      <c r="O235" s="64"/>
      <c r="P235" s="64"/>
      <c r="Q235" s="64"/>
      <c r="R235" s="53"/>
      <c r="S235" s="53"/>
      <c r="T235" s="53"/>
      <c r="U235" s="53"/>
      <c r="V235" s="53"/>
      <c r="W235" s="53"/>
      <c r="X235" s="54"/>
      <c r="Y235" s="55"/>
      <c r="Z235" s="55"/>
      <c r="AA235" s="55"/>
      <c r="AB235" s="55"/>
      <c r="AC235" s="55"/>
    </row>
    <row r="236" spans="1:29" ht="39.6" hidden="1">
      <c r="A236" s="100" t="s">
        <v>1061</v>
      </c>
      <c r="B236" s="100"/>
      <c r="C236" s="100" t="s">
        <v>1061</v>
      </c>
      <c r="D236" s="100"/>
      <c r="E236" s="100" t="s">
        <v>577</v>
      </c>
      <c r="F236" s="100" t="s">
        <v>1062</v>
      </c>
      <c r="G236" s="97" t="s">
        <v>1063</v>
      </c>
      <c r="H236" s="119" t="s">
        <v>1064</v>
      </c>
      <c r="I236" s="233" t="s">
        <v>9</v>
      </c>
      <c r="J236" s="48"/>
      <c r="K236" s="48"/>
      <c r="L236" s="108"/>
      <c r="M236" s="108"/>
      <c r="N236" s="108"/>
      <c r="O236" s="108"/>
      <c r="P236" s="108"/>
      <c r="Q236" s="108"/>
      <c r="R236" s="118"/>
      <c r="S236" s="118"/>
      <c r="T236" s="118"/>
      <c r="U236" s="118"/>
      <c r="V236" s="118"/>
      <c r="W236" s="118"/>
      <c r="X236" s="105"/>
      <c r="Y236" s="106"/>
      <c r="Z236" s="106"/>
      <c r="AA236" s="106"/>
      <c r="AB236" s="106"/>
      <c r="AC236" s="106"/>
    </row>
    <row r="237" spans="1:29" ht="39.6" hidden="1">
      <c r="A237" s="100" t="s">
        <v>1065</v>
      </c>
      <c r="B237" s="100"/>
      <c r="C237" s="100" t="s">
        <v>1065</v>
      </c>
      <c r="D237" s="100"/>
      <c r="E237" s="100" t="s">
        <v>436</v>
      </c>
      <c r="F237" s="100" t="s">
        <v>1066</v>
      </c>
      <c r="G237" s="97" t="s">
        <v>1067</v>
      </c>
      <c r="H237" s="119" t="s">
        <v>1068</v>
      </c>
      <c r="I237" s="233" t="s">
        <v>9</v>
      </c>
      <c r="J237" s="48"/>
      <c r="K237" s="48"/>
      <c r="L237" s="108"/>
      <c r="M237" s="108"/>
      <c r="N237" s="108"/>
      <c r="O237" s="108"/>
      <c r="P237" s="108"/>
      <c r="Q237" s="108"/>
      <c r="R237" s="118"/>
      <c r="S237" s="118"/>
      <c r="T237" s="118"/>
      <c r="U237" s="118"/>
      <c r="V237" s="118"/>
      <c r="W237" s="118"/>
      <c r="X237" s="105"/>
      <c r="Y237" s="106"/>
      <c r="Z237" s="106"/>
      <c r="AA237" s="106"/>
      <c r="AB237" s="106"/>
      <c r="AC237" s="106"/>
    </row>
    <row r="238" spans="1:29" ht="39.6">
      <c r="A238" s="119" t="s">
        <v>1069</v>
      </c>
      <c r="B238" s="119"/>
      <c r="C238" s="119" t="s">
        <v>1069</v>
      </c>
      <c r="D238" s="69"/>
      <c r="E238" s="69" t="s">
        <v>202</v>
      </c>
      <c r="F238" s="68" t="s">
        <v>1070</v>
      </c>
      <c r="G238" s="68" t="s">
        <v>1071</v>
      </c>
      <c r="H238" s="68" t="s">
        <v>1072</v>
      </c>
      <c r="I238" s="235" t="s">
        <v>10</v>
      </c>
      <c r="J238" s="51" t="s">
        <v>1073</v>
      </c>
      <c r="K238" s="70"/>
      <c r="L238" s="71"/>
      <c r="M238" s="71"/>
      <c r="N238" s="71"/>
      <c r="O238" s="71"/>
      <c r="P238" s="71"/>
      <c r="Q238" s="71"/>
      <c r="R238" s="72"/>
      <c r="S238" s="72"/>
      <c r="T238" s="72"/>
      <c r="U238" s="72"/>
      <c r="V238" s="72"/>
      <c r="W238" s="72"/>
      <c r="X238" s="73"/>
      <c r="Y238" s="55"/>
      <c r="Z238" s="55"/>
      <c r="AA238" s="55"/>
      <c r="AB238" s="55"/>
      <c r="AC238" s="55"/>
    </row>
    <row r="239" spans="1:29" ht="52.8" hidden="1">
      <c r="A239" s="100" t="s">
        <v>1074</v>
      </c>
      <c r="B239" s="100"/>
      <c r="C239" s="100" t="s">
        <v>1074</v>
      </c>
      <c r="D239" s="100"/>
      <c r="E239" s="116" t="s">
        <v>687</v>
      </c>
      <c r="F239" s="100" t="s">
        <v>1075</v>
      </c>
      <c r="G239" s="97" t="s">
        <v>1076</v>
      </c>
      <c r="H239" s="119" t="s">
        <v>1077</v>
      </c>
      <c r="I239" s="233" t="s">
        <v>9</v>
      </c>
      <c r="J239" s="48"/>
      <c r="K239" s="48"/>
      <c r="L239" s="108"/>
      <c r="M239" s="108"/>
      <c r="N239" s="108"/>
      <c r="O239" s="108"/>
      <c r="P239" s="108"/>
      <c r="Q239" s="108"/>
      <c r="R239" s="118"/>
      <c r="S239" s="118"/>
      <c r="T239" s="118"/>
      <c r="U239" s="118"/>
      <c r="V239" s="118"/>
      <c r="W239" s="118"/>
      <c r="X239" s="105"/>
      <c r="Y239" s="106"/>
      <c r="Z239" s="106"/>
      <c r="AA239" s="106"/>
      <c r="AB239" s="106"/>
      <c r="AC239" s="106"/>
    </row>
    <row r="240" spans="1:29" ht="52.8" hidden="1">
      <c r="A240" s="100" t="s">
        <v>1078</v>
      </c>
      <c r="B240" s="100"/>
      <c r="C240" s="100" t="s">
        <v>1078</v>
      </c>
      <c r="D240" s="100"/>
      <c r="E240" s="100" t="s">
        <v>678</v>
      </c>
      <c r="F240" s="100" t="s">
        <v>1079</v>
      </c>
      <c r="G240" s="97" t="s">
        <v>1080</v>
      </c>
      <c r="H240" s="119" t="s">
        <v>1081</v>
      </c>
      <c r="I240" s="233" t="s">
        <v>9</v>
      </c>
      <c r="J240" s="48"/>
      <c r="K240" s="48"/>
      <c r="L240" s="108"/>
      <c r="M240" s="108"/>
      <c r="N240" s="108"/>
      <c r="O240" s="108"/>
      <c r="P240" s="108"/>
      <c r="Q240" s="108"/>
      <c r="R240" s="118"/>
      <c r="S240" s="118"/>
      <c r="T240" s="118"/>
      <c r="U240" s="118"/>
      <c r="V240" s="118"/>
      <c r="W240" s="118"/>
      <c r="X240" s="105"/>
      <c r="Y240" s="106"/>
      <c r="Z240" s="106"/>
      <c r="AA240" s="106"/>
      <c r="AB240" s="106"/>
      <c r="AC240" s="106"/>
    </row>
    <row r="241" spans="1:29" ht="52.8" hidden="1">
      <c r="A241" s="100" t="s">
        <v>1082</v>
      </c>
      <c r="B241" s="100"/>
      <c r="C241" s="100" t="s">
        <v>1082</v>
      </c>
      <c r="D241" s="100"/>
      <c r="E241" s="100" t="s">
        <v>655</v>
      </c>
      <c r="F241" s="100" t="s">
        <v>1083</v>
      </c>
      <c r="G241" s="97" t="s">
        <v>1084</v>
      </c>
      <c r="H241" s="119" t="s">
        <v>1085</v>
      </c>
      <c r="I241" s="233" t="s">
        <v>9</v>
      </c>
      <c r="J241" s="48"/>
      <c r="K241" s="48"/>
      <c r="L241" s="108"/>
      <c r="M241" s="108"/>
      <c r="N241" s="108"/>
      <c r="O241" s="108"/>
      <c r="P241" s="108"/>
      <c r="Q241" s="108"/>
      <c r="R241" s="118"/>
      <c r="S241" s="118"/>
      <c r="T241" s="118"/>
      <c r="U241" s="118"/>
      <c r="V241" s="118"/>
      <c r="W241" s="118"/>
      <c r="X241" s="105"/>
      <c r="Y241" s="106"/>
      <c r="Z241" s="106"/>
      <c r="AA241" s="106"/>
      <c r="AB241" s="106"/>
      <c r="AC241" s="106"/>
    </row>
    <row r="242" spans="1:29" ht="52.8" hidden="1">
      <c r="A242" s="100" t="s">
        <v>1086</v>
      </c>
      <c r="B242" s="100"/>
      <c r="C242" s="100" t="s">
        <v>1086</v>
      </c>
      <c r="D242" s="100"/>
      <c r="E242" s="100" t="s">
        <v>577</v>
      </c>
      <c r="F242" s="100" t="s">
        <v>1087</v>
      </c>
      <c r="G242" s="97" t="s">
        <v>1088</v>
      </c>
      <c r="H242" s="119" t="s">
        <v>1089</v>
      </c>
      <c r="I242" s="233" t="s">
        <v>9</v>
      </c>
      <c r="J242" s="48"/>
      <c r="K242" s="48"/>
      <c r="L242" s="108"/>
      <c r="M242" s="108"/>
      <c r="N242" s="108"/>
      <c r="O242" s="108"/>
      <c r="P242" s="108"/>
      <c r="Q242" s="108"/>
      <c r="R242" s="118"/>
      <c r="S242" s="118"/>
      <c r="T242" s="118"/>
      <c r="U242" s="118"/>
      <c r="V242" s="118"/>
      <c r="W242" s="118"/>
      <c r="X242" s="105"/>
      <c r="Y242" s="106"/>
      <c r="Z242" s="106"/>
      <c r="AA242" s="106"/>
      <c r="AB242" s="106"/>
      <c r="AC242" s="106"/>
    </row>
    <row r="243" spans="1:29" ht="66" hidden="1">
      <c r="A243" s="119" t="s">
        <v>1090</v>
      </c>
      <c r="B243" s="119"/>
      <c r="C243" s="119" t="s">
        <v>1090</v>
      </c>
      <c r="D243" s="119"/>
      <c r="E243" s="100" t="s">
        <v>577</v>
      </c>
      <c r="F243" s="119" t="s">
        <v>1091</v>
      </c>
      <c r="G243" s="68" t="s">
        <v>1092</v>
      </c>
      <c r="H243" s="119" t="s">
        <v>1093</v>
      </c>
      <c r="I243" s="233" t="s">
        <v>9</v>
      </c>
      <c r="J243" s="61"/>
      <c r="K243" s="61"/>
      <c r="L243" s="56"/>
      <c r="M243" s="56"/>
      <c r="N243" s="56"/>
      <c r="O243" s="56"/>
      <c r="P243" s="56"/>
      <c r="Q243" s="56"/>
      <c r="R243" s="57"/>
      <c r="S243" s="57"/>
      <c r="T243" s="57"/>
      <c r="U243" s="57"/>
      <c r="V243" s="57"/>
      <c r="W243" s="57"/>
      <c r="X243" s="125"/>
      <c r="Y243" s="74"/>
      <c r="Z243" s="74"/>
      <c r="AA243" s="74"/>
      <c r="AB243" s="74"/>
      <c r="AC243" s="74"/>
    </row>
    <row r="244" spans="1:29" ht="39.6" hidden="1">
      <c r="A244" s="100" t="s">
        <v>1094</v>
      </c>
      <c r="B244" s="100"/>
      <c r="C244" s="100" t="s">
        <v>1094</v>
      </c>
      <c r="D244" s="100"/>
      <c r="E244" s="100" t="s">
        <v>518</v>
      </c>
      <c r="F244" s="100" t="s">
        <v>1095</v>
      </c>
      <c r="G244" s="97" t="s">
        <v>1096</v>
      </c>
      <c r="H244" s="119" t="s">
        <v>1097</v>
      </c>
      <c r="I244" s="233" t="s">
        <v>9</v>
      </c>
      <c r="J244" s="48"/>
      <c r="K244" s="48"/>
      <c r="L244" s="108"/>
      <c r="M244" s="108"/>
      <c r="N244" s="108"/>
      <c r="O244" s="108"/>
      <c r="P244" s="108"/>
      <c r="Q244" s="108"/>
      <c r="R244" s="118"/>
      <c r="S244" s="118"/>
      <c r="T244" s="118"/>
      <c r="U244" s="118"/>
      <c r="V244" s="118"/>
      <c r="W244" s="118"/>
      <c r="X244" s="105"/>
      <c r="Y244" s="106"/>
      <c r="Z244" s="106"/>
      <c r="AA244" s="106"/>
      <c r="AB244" s="106"/>
      <c r="AC244" s="106"/>
    </row>
    <row r="245" spans="1:29" ht="66" hidden="1">
      <c r="A245" s="100" t="s">
        <v>1098</v>
      </c>
      <c r="B245" s="100"/>
      <c r="C245" s="100" t="s">
        <v>1098</v>
      </c>
      <c r="D245" s="100"/>
      <c r="E245" s="100" t="s">
        <v>518</v>
      </c>
      <c r="F245" s="100" t="s">
        <v>1099</v>
      </c>
      <c r="G245" s="97" t="s">
        <v>1100</v>
      </c>
      <c r="H245" s="119" t="s">
        <v>1101</v>
      </c>
      <c r="I245" s="233" t="s">
        <v>9</v>
      </c>
      <c r="J245" s="48"/>
      <c r="K245" s="48"/>
      <c r="L245" s="108"/>
      <c r="M245" s="108"/>
      <c r="N245" s="108"/>
      <c r="O245" s="108"/>
      <c r="P245" s="108"/>
      <c r="Q245" s="108"/>
      <c r="R245" s="118"/>
      <c r="S245" s="118"/>
      <c r="T245" s="118"/>
      <c r="U245" s="118"/>
      <c r="V245" s="118"/>
      <c r="W245" s="118"/>
      <c r="X245" s="105"/>
      <c r="Y245" s="106"/>
      <c r="Z245" s="106"/>
      <c r="AA245" s="106"/>
      <c r="AB245" s="106"/>
      <c r="AC245" s="106"/>
    </row>
    <row r="246" spans="1:29" ht="66">
      <c r="A246" s="100" t="s">
        <v>1102</v>
      </c>
      <c r="B246" s="100"/>
      <c r="C246" s="100" t="s">
        <v>1102</v>
      </c>
      <c r="D246" s="52"/>
      <c r="E246" s="52" t="s">
        <v>202</v>
      </c>
      <c r="F246" s="97" t="s">
        <v>1103</v>
      </c>
      <c r="G246" s="97" t="s">
        <v>1104</v>
      </c>
      <c r="H246" s="68" t="s">
        <v>1105</v>
      </c>
      <c r="I246" s="235" t="s">
        <v>10</v>
      </c>
      <c r="J246" s="51" t="s">
        <v>1106</v>
      </c>
      <c r="K246" s="70"/>
      <c r="L246" s="64"/>
      <c r="M246" s="64"/>
      <c r="N246" s="64"/>
      <c r="O246" s="64"/>
      <c r="P246" s="64"/>
      <c r="Q246" s="64"/>
      <c r="R246" s="53"/>
      <c r="S246" s="53"/>
      <c r="T246" s="53"/>
      <c r="U246" s="53"/>
      <c r="V246" s="53"/>
      <c r="W246" s="53"/>
      <c r="X246" s="54"/>
      <c r="Y246" s="55"/>
      <c r="Z246" s="55"/>
      <c r="AA246" s="55"/>
      <c r="AB246" s="55"/>
      <c r="AC246" s="55"/>
    </row>
    <row r="247" spans="1:29" ht="39.6">
      <c r="A247" s="100" t="s">
        <v>1107</v>
      </c>
      <c r="B247" s="100"/>
      <c r="C247" s="100" t="s">
        <v>1107</v>
      </c>
      <c r="D247" s="52"/>
      <c r="E247" s="100" t="s">
        <v>577</v>
      </c>
      <c r="F247" s="97" t="s">
        <v>1108</v>
      </c>
      <c r="G247" s="97" t="s">
        <v>1109</v>
      </c>
      <c r="H247" s="68" t="s">
        <v>1110</v>
      </c>
      <c r="I247" s="235" t="s">
        <v>10</v>
      </c>
      <c r="J247" s="51" t="s">
        <v>1111</v>
      </c>
      <c r="K247" s="58"/>
      <c r="L247" s="64"/>
      <c r="M247" s="64"/>
      <c r="N247" s="64"/>
      <c r="O247" s="64"/>
      <c r="P247" s="64"/>
      <c r="Q247" s="64"/>
      <c r="R247" s="53"/>
      <c r="S247" s="53"/>
      <c r="T247" s="53"/>
      <c r="U247" s="53"/>
      <c r="V247" s="53"/>
      <c r="W247" s="53"/>
      <c r="X247" s="54"/>
      <c r="Y247" s="55"/>
      <c r="Z247" s="55"/>
      <c r="AA247" s="55"/>
      <c r="AB247" s="55"/>
      <c r="AC247" s="55"/>
    </row>
    <row r="248" spans="1:29" ht="52.8">
      <c r="A248" s="100" t="s">
        <v>1112</v>
      </c>
      <c r="B248" s="100"/>
      <c r="C248" s="100" t="s">
        <v>1112</v>
      </c>
      <c r="D248" s="52"/>
      <c r="E248" s="52" t="s">
        <v>202</v>
      </c>
      <c r="F248" s="97" t="s">
        <v>1113</v>
      </c>
      <c r="G248" s="97" t="s">
        <v>1114</v>
      </c>
      <c r="H248" s="68" t="s">
        <v>1115</v>
      </c>
      <c r="I248" s="235" t="s">
        <v>10</v>
      </c>
      <c r="J248" s="51" t="s">
        <v>1116</v>
      </c>
      <c r="K248" s="58"/>
      <c r="L248" s="64"/>
      <c r="M248" s="64"/>
      <c r="N248" s="64"/>
      <c r="O248" s="64"/>
      <c r="P248" s="64"/>
      <c r="Q248" s="64"/>
      <c r="R248" s="53"/>
      <c r="S248" s="53"/>
      <c r="T248" s="53"/>
      <c r="U248" s="53"/>
      <c r="V248" s="53"/>
      <c r="W248" s="53"/>
      <c r="X248" s="54"/>
      <c r="Y248" s="55"/>
      <c r="Z248" s="55"/>
      <c r="AA248" s="55"/>
      <c r="AB248" s="55"/>
      <c r="AC248" s="55"/>
    </row>
    <row r="249" spans="1:29" ht="52.8" hidden="1">
      <c r="A249" s="100" t="s">
        <v>1117</v>
      </c>
      <c r="B249" s="100"/>
      <c r="C249" s="100" t="s">
        <v>1117</v>
      </c>
      <c r="D249" s="100"/>
      <c r="E249" s="100" t="s">
        <v>202</v>
      </c>
      <c r="F249" s="100" t="s">
        <v>1118</v>
      </c>
      <c r="G249" s="97" t="s">
        <v>1119</v>
      </c>
      <c r="H249" s="119" t="s">
        <v>1120</v>
      </c>
      <c r="I249" s="233" t="s">
        <v>9</v>
      </c>
      <c r="J249" s="48"/>
      <c r="K249" s="48"/>
      <c r="L249" s="108"/>
      <c r="M249" s="108"/>
      <c r="N249" s="108"/>
      <c r="O249" s="108"/>
      <c r="P249" s="108"/>
      <c r="Q249" s="108"/>
      <c r="R249" s="118"/>
      <c r="S249" s="118"/>
      <c r="T249" s="118"/>
      <c r="U249" s="118"/>
      <c r="V249" s="118"/>
      <c r="W249" s="118"/>
      <c r="X249" s="105"/>
      <c r="Y249" s="106"/>
      <c r="Z249" s="106"/>
      <c r="AA249" s="106"/>
      <c r="AB249" s="106"/>
      <c r="AC249" s="106"/>
    </row>
    <row r="250" spans="1:29" ht="52.8" hidden="1">
      <c r="A250" s="100" t="s">
        <v>1121</v>
      </c>
      <c r="B250" s="100"/>
      <c r="C250" s="100" t="s">
        <v>1121</v>
      </c>
      <c r="D250" s="100"/>
      <c r="E250" s="100" t="s">
        <v>129</v>
      </c>
      <c r="F250" s="100" t="s">
        <v>1122</v>
      </c>
      <c r="G250" s="97" t="s">
        <v>1123</v>
      </c>
      <c r="H250" s="119" t="s">
        <v>1124</v>
      </c>
      <c r="I250" s="233" t="s">
        <v>9</v>
      </c>
      <c r="J250" s="59"/>
      <c r="K250" s="48"/>
      <c r="L250" s="108"/>
      <c r="M250" s="108"/>
      <c r="N250" s="108"/>
      <c r="O250" s="108"/>
      <c r="P250" s="108"/>
      <c r="Q250" s="108"/>
      <c r="R250" s="118"/>
      <c r="S250" s="118"/>
      <c r="T250" s="118"/>
      <c r="U250" s="118"/>
      <c r="V250" s="118"/>
      <c r="W250" s="118"/>
      <c r="X250" s="105"/>
      <c r="Y250" s="106"/>
      <c r="Z250" s="106"/>
      <c r="AA250" s="106"/>
      <c r="AB250" s="106"/>
      <c r="AC250" s="106"/>
    </row>
    <row r="251" spans="1:29" ht="26.4" hidden="1">
      <c r="A251" s="100" t="s">
        <v>1125</v>
      </c>
      <c r="B251" s="100"/>
      <c r="C251" s="100" t="s">
        <v>1125</v>
      </c>
      <c r="D251" s="100"/>
      <c r="E251" s="100" t="s">
        <v>129</v>
      </c>
      <c r="F251" s="100" t="s">
        <v>1122</v>
      </c>
      <c r="G251" s="97" t="s">
        <v>1126</v>
      </c>
      <c r="H251" s="119" t="s">
        <v>1127</v>
      </c>
      <c r="I251" s="233" t="s">
        <v>9</v>
      </c>
      <c r="J251" s="48"/>
      <c r="K251" s="48"/>
      <c r="L251" s="108"/>
      <c r="M251" s="108"/>
      <c r="N251" s="108"/>
      <c r="O251" s="108"/>
      <c r="P251" s="108"/>
      <c r="Q251" s="108"/>
      <c r="R251" s="118"/>
      <c r="S251" s="118"/>
      <c r="T251" s="118"/>
      <c r="U251" s="118"/>
      <c r="V251" s="118"/>
      <c r="W251" s="118"/>
      <c r="X251" s="105"/>
      <c r="Y251" s="106"/>
      <c r="Z251" s="106"/>
      <c r="AA251" s="106"/>
      <c r="AB251" s="106"/>
      <c r="AC251" s="106"/>
    </row>
    <row r="252" spans="1:29" ht="26.4" hidden="1">
      <c r="A252" s="100" t="s">
        <v>1128</v>
      </c>
      <c r="B252" s="100"/>
      <c r="C252" s="100" t="s">
        <v>1128</v>
      </c>
      <c r="D252" s="100"/>
      <c r="E252" s="100" t="s">
        <v>202</v>
      </c>
      <c r="F252" s="100" t="s">
        <v>1129</v>
      </c>
      <c r="G252" s="97" t="s">
        <v>1130</v>
      </c>
      <c r="H252" s="119" t="s">
        <v>1131</v>
      </c>
      <c r="I252" s="233" t="s">
        <v>9</v>
      </c>
      <c r="J252" s="48"/>
      <c r="K252" s="48"/>
      <c r="L252" s="108"/>
      <c r="M252" s="108"/>
      <c r="N252" s="108"/>
      <c r="O252" s="108"/>
      <c r="P252" s="108"/>
      <c r="Q252" s="108"/>
      <c r="R252" s="118"/>
      <c r="S252" s="118"/>
      <c r="T252" s="118"/>
      <c r="U252" s="118"/>
      <c r="V252" s="118"/>
      <c r="W252" s="118"/>
      <c r="X252" s="105"/>
      <c r="Y252" s="106"/>
      <c r="Z252" s="106"/>
      <c r="AA252" s="106"/>
      <c r="AB252" s="106"/>
      <c r="AC252" s="106"/>
    </row>
    <row r="253" spans="1:29" ht="118.8" hidden="1">
      <c r="A253" s="100" t="s">
        <v>1132</v>
      </c>
      <c r="B253" s="100"/>
      <c r="C253" s="100" t="s">
        <v>1132</v>
      </c>
      <c r="D253" s="100"/>
      <c r="E253" s="100" t="s">
        <v>202</v>
      </c>
      <c r="F253" s="100" t="s">
        <v>1133</v>
      </c>
      <c r="G253" s="97" t="s">
        <v>1134</v>
      </c>
      <c r="H253" s="119" t="s">
        <v>1135</v>
      </c>
      <c r="I253" s="233" t="s">
        <v>9</v>
      </c>
      <c r="J253" s="48"/>
      <c r="K253" s="48"/>
      <c r="L253" s="108"/>
      <c r="M253" s="108"/>
      <c r="N253" s="108"/>
      <c r="O253" s="108"/>
      <c r="P253" s="108"/>
      <c r="Q253" s="108"/>
      <c r="R253" s="118"/>
      <c r="S253" s="118"/>
      <c r="T253" s="118"/>
      <c r="U253" s="118"/>
      <c r="V253" s="118"/>
      <c r="W253" s="118"/>
      <c r="X253" s="105"/>
      <c r="Y253" s="106"/>
      <c r="Z253" s="106"/>
      <c r="AA253" s="106"/>
      <c r="AB253" s="106"/>
      <c r="AC253" s="106"/>
    </row>
    <row r="254" spans="1:29" ht="52.8" hidden="1">
      <c r="A254" s="100" t="s">
        <v>1136</v>
      </c>
      <c r="B254" s="100"/>
      <c r="C254" s="100" t="s">
        <v>1136</v>
      </c>
      <c r="D254" s="100"/>
      <c r="E254" s="100" t="s">
        <v>577</v>
      </c>
      <c r="F254" s="100" t="s">
        <v>1137</v>
      </c>
      <c r="G254" s="97" t="s">
        <v>1138</v>
      </c>
      <c r="H254" s="119" t="s">
        <v>1139</v>
      </c>
      <c r="I254" s="233" t="s">
        <v>9</v>
      </c>
      <c r="J254" s="48"/>
      <c r="K254" s="48"/>
      <c r="L254" s="108"/>
      <c r="M254" s="108"/>
      <c r="N254" s="108"/>
      <c r="O254" s="108"/>
      <c r="P254" s="108"/>
      <c r="Q254" s="108"/>
      <c r="R254" s="118"/>
      <c r="S254" s="118"/>
      <c r="T254" s="118"/>
      <c r="U254" s="118"/>
      <c r="V254" s="118"/>
      <c r="W254" s="118"/>
      <c r="X254" s="105"/>
      <c r="Y254" s="106"/>
      <c r="Z254" s="106"/>
      <c r="AA254" s="106"/>
      <c r="AB254" s="106"/>
      <c r="AC254" s="106"/>
    </row>
    <row r="255" spans="1:29" ht="39.6">
      <c r="A255" s="100" t="s">
        <v>1140</v>
      </c>
      <c r="B255" s="100"/>
      <c r="C255" s="100" t="s">
        <v>1140</v>
      </c>
      <c r="D255" s="52"/>
      <c r="E255" s="52" t="s">
        <v>655</v>
      </c>
      <c r="F255" s="97" t="s">
        <v>1141</v>
      </c>
      <c r="G255" s="97" t="s">
        <v>1142</v>
      </c>
      <c r="H255" s="68" t="s">
        <v>1143</v>
      </c>
      <c r="I255" s="235" t="s">
        <v>10</v>
      </c>
      <c r="J255" s="51" t="s">
        <v>1144</v>
      </c>
      <c r="K255" s="58"/>
      <c r="L255" s="64"/>
      <c r="M255" s="64"/>
      <c r="N255" s="64"/>
      <c r="O255" s="64"/>
      <c r="P255" s="64"/>
      <c r="Q255" s="64"/>
      <c r="R255" s="53"/>
      <c r="S255" s="53"/>
      <c r="T255" s="53"/>
      <c r="U255" s="53"/>
      <c r="V255" s="53"/>
      <c r="W255" s="53"/>
      <c r="X255" s="54"/>
      <c r="Y255" s="55"/>
      <c r="Z255" s="55"/>
      <c r="AA255" s="55"/>
      <c r="AB255" s="55"/>
      <c r="AC255" s="55"/>
    </row>
    <row r="256" spans="1:29" ht="39.6" hidden="1">
      <c r="A256" s="119" t="s">
        <v>1145</v>
      </c>
      <c r="B256" s="119"/>
      <c r="C256" s="119" t="s">
        <v>1145</v>
      </c>
      <c r="D256" s="119"/>
      <c r="E256" s="60" t="s">
        <v>406</v>
      </c>
      <c r="F256" s="119" t="s">
        <v>1146</v>
      </c>
      <c r="G256" s="68" t="s">
        <v>1119</v>
      </c>
      <c r="H256" s="119" t="s">
        <v>1147</v>
      </c>
      <c r="I256" s="233" t="s">
        <v>9</v>
      </c>
      <c r="J256" s="61"/>
      <c r="K256" s="61"/>
      <c r="L256" s="56"/>
      <c r="M256" s="56"/>
      <c r="N256" s="56"/>
      <c r="O256" s="56"/>
      <c r="P256" s="56"/>
      <c r="Q256" s="56"/>
      <c r="R256" s="57"/>
      <c r="S256" s="57"/>
      <c r="T256" s="57"/>
      <c r="U256" s="57"/>
      <c r="V256" s="57"/>
      <c r="W256" s="57"/>
      <c r="X256" s="125"/>
      <c r="Y256" s="106"/>
      <c r="Z256" s="106"/>
      <c r="AA256" s="106"/>
      <c r="AB256" s="106"/>
      <c r="AC256" s="106"/>
    </row>
    <row r="257" spans="1:29" ht="39.6" hidden="1">
      <c r="A257" s="100" t="s">
        <v>1148</v>
      </c>
      <c r="B257" s="100"/>
      <c r="C257" s="100" t="s">
        <v>1148</v>
      </c>
      <c r="D257" s="100"/>
      <c r="E257" s="116" t="s">
        <v>687</v>
      </c>
      <c r="F257" s="100" t="s">
        <v>1149</v>
      </c>
      <c r="G257" s="97" t="s">
        <v>1150</v>
      </c>
      <c r="H257" s="119" t="s">
        <v>1151</v>
      </c>
      <c r="I257" s="233" t="s">
        <v>9</v>
      </c>
      <c r="J257" s="61"/>
      <c r="K257" s="48"/>
      <c r="L257" s="108"/>
      <c r="M257" s="108"/>
      <c r="N257" s="108"/>
      <c r="O257" s="108"/>
      <c r="P257" s="108"/>
      <c r="Q257" s="108"/>
      <c r="R257" s="118"/>
      <c r="S257" s="118"/>
      <c r="T257" s="118"/>
      <c r="U257" s="118"/>
      <c r="V257" s="118"/>
      <c r="W257" s="118"/>
      <c r="X257" s="105"/>
      <c r="Y257" s="106"/>
      <c r="Z257" s="106"/>
      <c r="AA257" s="106"/>
      <c r="AB257" s="106"/>
      <c r="AC257" s="106"/>
    </row>
    <row r="258" spans="1:29" ht="39.6" hidden="1">
      <c r="A258" s="100" t="s">
        <v>1152</v>
      </c>
      <c r="B258" s="100"/>
      <c r="C258" s="100" t="s">
        <v>1152</v>
      </c>
      <c r="D258" s="100"/>
      <c r="E258" s="100" t="s">
        <v>518</v>
      </c>
      <c r="F258" s="100" t="s">
        <v>1153</v>
      </c>
      <c r="G258" s="97" t="s">
        <v>1154</v>
      </c>
      <c r="H258" s="119" t="s">
        <v>1155</v>
      </c>
      <c r="I258" s="233" t="s">
        <v>9</v>
      </c>
      <c r="J258" s="61"/>
      <c r="K258" s="48"/>
      <c r="L258" s="108"/>
      <c r="M258" s="108"/>
      <c r="N258" s="108"/>
      <c r="O258" s="108"/>
      <c r="P258" s="108"/>
      <c r="Q258" s="108"/>
      <c r="R258" s="118"/>
      <c r="S258" s="118"/>
      <c r="T258" s="118"/>
      <c r="U258" s="118"/>
      <c r="V258" s="118"/>
      <c r="W258" s="118"/>
      <c r="X258" s="105"/>
      <c r="Y258" s="106"/>
      <c r="Z258" s="106"/>
      <c r="AA258" s="106"/>
      <c r="AB258" s="106"/>
      <c r="AC258" s="106"/>
    </row>
    <row r="259" spans="1:29" ht="39.6" hidden="1">
      <c r="A259" s="100" t="s">
        <v>1156</v>
      </c>
      <c r="B259" s="100"/>
      <c r="C259" s="100" t="s">
        <v>1156</v>
      </c>
      <c r="D259" s="100"/>
      <c r="E259" s="100" t="s">
        <v>202</v>
      </c>
      <c r="F259" s="100" t="s">
        <v>1157</v>
      </c>
      <c r="G259" s="97" t="s">
        <v>1158</v>
      </c>
      <c r="H259" s="119" t="s">
        <v>1159</v>
      </c>
      <c r="I259" s="233" t="s">
        <v>9</v>
      </c>
      <c r="J259" s="48"/>
      <c r="K259" s="48"/>
      <c r="L259" s="108"/>
      <c r="M259" s="108"/>
      <c r="N259" s="108"/>
      <c r="O259" s="108"/>
      <c r="P259" s="108"/>
      <c r="Q259" s="108"/>
      <c r="R259" s="118"/>
      <c r="S259" s="118"/>
      <c r="T259" s="118"/>
      <c r="U259" s="118"/>
      <c r="V259" s="118"/>
      <c r="W259" s="118"/>
      <c r="X259" s="105"/>
      <c r="Y259" s="106"/>
      <c r="Z259" s="106"/>
      <c r="AA259" s="106"/>
      <c r="AB259" s="106"/>
      <c r="AC259" s="106"/>
    </row>
    <row r="260" spans="1:29" ht="66" hidden="1">
      <c r="A260" s="100" t="s">
        <v>1160</v>
      </c>
      <c r="B260" s="100"/>
      <c r="C260" s="100" t="s">
        <v>1160</v>
      </c>
      <c r="D260" s="100"/>
      <c r="E260" s="100" t="s">
        <v>129</v>
      </c>
      <c r="F260" s="100" t="s">
        <v>1161</v>
      </c>
      <c r="G260" s="97" t="s">
        <v>1162</v>
      </c>
      <c r="H260" s="119" t="s">
        <v>1163</v>
      </c>
      <c r="I260" s="233" t="s">
        <v>9</v>
      </c>
      <c r="J260" s="59"/>
      <c r="K260" s="48"/>
      <c r="L260" s="108"/>
      <c r="M260" s="108"/>
      <c r="N260" s="108"/>
      <c r="O260" s="108"/>
      <c r="P260" s="108"/>
      <c r="Q260" s="108"/>
      <c r="R260" s="118"/>
      <c r="S260" s="118"/>
      <c r="T260" s="118"/>
      <c r="U260" s="118"/>
      <c r="V260" s="118"/>
      <c r="W260" s="118"/>
      <c r="X260" s="105"/>
      <c r="Y260" s="106"/>
      <c r="Z260" s="106"/>
      <c r="AA260" s="106"/>
      <c r="AB260" s="106"/>
      <c r="AC260" s="106"/>
    </row>
    <row r="261" spans="1:29" ht="39.6" hidden="1">
      <c r="A261" s="100" t="s">
        <v>1164</v>
      </c>
      <c r="B261" s="100"/>
      <c r="C261" s="100" t="s">
        <v>1164</v>
      </c>
      <c r="D261" s="100"/>
      <c r="E261" s="100" t="s">
        <v>678</v>
      </c>
      <c r="F261" s="100" t="s">
        <v>1165</v>
      </c>
      <c r="G261" s="97" t="s">
        <v>1166</v>
      </c>
      <c r="H261" s="119" t="s">
        <v>1167</v>
      </c>
      <c r="I261" s="233" t="s">
        <v>9</v>
      </c>
      <c r="J261" s="48"/>
      <c r="K261" s="48"/>
      <c r="L261" s="108"/>
      <c r="M261" s="108"/>
      <c r="N261" s="108"/>
      <c r="O261" s="108"/>
      <c r="P261" s="108"/>
      <c r="Q261" s="108"/>
      <c r="R261" s="118"/>
      <c r="S261" s="118"/>
      <c r="T261" s="118"/>
      <c r="U261" s="118"/>
      <c r="V261" s="118"/>
      <c r="W261" s="118"/>
      <c r="X261" s="105"/>
      <c r="Y261" s="106"/>
      <c r="Z261" s="106"/>
      <c r="AA261" s="106"/>
      <c r="AB261" s="106"/>
      <c r="AC261" s="106"/>
    </row>
    <row r="262" spans="1:29" ht="39.6" hidden="1">
      <c r="A262" s="100" t="s">
        <v>1168</v>
      </c>
      <c r="B262" s="100"/>
      <c r="C262" s="100" t="s">
        <v>1168</v>
      </c>
      <c r="D262" s="100"/>
      <c r="E262" s="100" t="s">
        <v>577</v>
      </c>
      <c r="F262" s="100" t="s">
        <v>1169</v>
      </c>
      <c r="G262" s="97" t="s">
        <v>1170</v>
      </c>
      <c r="H262" s="119" t="s">
        <v>1171</v>
      </c>
      <c r="I262" s="233" t="s">
        <v>9</v>
      </c>
      <c r="J262" s="48"/>
      <c r="K262" s="48"/>
      <c r="L262" s="108"/>
      <c r="M262" s="108"/>
      <c r="N262" s="108"/>
      <c r="O262" s="108"/>
      <c r="P262" s="108"/>
      <c r="Q262" s="108"/>
      <c r="R262" s="118"/>
      <c r="S262" s="118"/>
      <c r="T262" s="118"/>
      <c r="U262" s="118"/>
      <c r="V262" s="118"/>
      <c r="W262" s="118"/>
      <c r="X262" s="105"/>
      <c r="Y262" s="106"/>
      <c r="Z262" s="106"/>
      <c r="AA262" s="106"/>
      <c r="AB262" s="106"/>
      <c r="AC262" s="106"/>
    </row>
    <row r="263" spans="1:29" ht="39.6" hidden="1">
      <c r="A263" s="100" t="s">
        <v>1172</v>
      </c>
      <c r="B263" s="100"/>
      <c r="C263" s="100" t="s">
        <v>1172</v>
      </c>
      <c r="D263" s="100"/>
      <c r="E263" s="100" t="s">
        <v>202</v>
      </c>
      <c r="F263" s="100" t="s">
        <v>1173</v>
      </c>
      <c r="G263" s="97" t="s">
        <v>1174</v>
      </c>
      <c r="H263" s="119" t="s">
        <v>1175</v>
      </c>
      <c r="I263" s="233" t="s">
        <v>9</v>
      </c>
      <c r="J263" s="48"/>
      <c r="K263" s="48"/>
      <c r="L263" s="108"/>
      <c r="M263" s="108"/>
      <c r="N263" s="108"/>
      <c r="O263" s="108"/>
      <c r="P263" s="108"/>
      <c r="Q263" s="108"/>
      <c r="R263" s="118"/>
      <c r="S263" s="118"/>
      <c r="T263" s="118"/>
      <c r="U263" s="118"/>
      <c r="V263" s="118"/>
      <c r="W263" s="118"/>
      <c r="X263" s="105"/>
      <c r="Y263" s="106"/>
      <c r="Z263" s="106"/>
      <c r="AA263" s="106"/>
      <c r="AB263" s="106"/>
      <c r="AC263" s="106"/>
    </row>
    <row r="264" spans="1:29" ht="52.8">
      <c r="A264" s="100" t="s">
        <v>1176</v>
      </c>
      <c r="B264" s="100"/>
      <c r="C264" s="100" t="s">
        <v>1176</v>
      </c>
      <c r="D264" s="52"/>
      <c r="E264" s="52" t="s">
        <v>202</v>
      </c>
      <c r="F264" s="97" t="s">
        <v>1177</v>
      </c>
      <c r="G264" s="97" t="s">
        <v>1178</v>
      </c>
      <c r="H264" s="68" t="s">
        <v>1179</v>
      </c>
      <c r="I264" s="235" t="s">
        <v>10</v>
      </c>
      <c r="J264" s="51" t="s">
        <v>1180</v>
      </c>
      <c r="K264" s="58"/>
      <c r="L264" s="64"/>
      <c r="M264" s="64"/>
      <c r="N264" s="64"/>
      <c r="O264" s="64"/>
      <c r="P264" s="64"/>
      <c r="Q264" s="64"/>
      <c r="R264" s="53"/>
      <c r="S264" s="53"/>
      <c r="T264" s="53"/>
      <c r="U264" s="53"/>
      <c r="V264" s="53"/>
      <c r="W264" s="53"/>
      <c r="X264" s="54"/>
      <c r="Y264" s="55"/>
      <c r="Z264" s="55"/>
      <c r="AA264" s="55"/>
      <c r="AB264" s="55"/>
      <c r="AC264" s="55"/>
    </row>
    <row r="265" spans="1:29" ht="52.8" hidden="1">
      <c r="A265" s="100" t="s">
        <v>1181</v>
      </c>
      <c r="B265" s="100"/>
      <c r="C265" s="100" t="s">
        <v>1181</v>
      </c>
      <c r="D265" s="100"/>
      <c r="E265" s="100" t="s">
        <v>577</v>
      </c>
      <c r="F265" s="100" t="s">
        <v>1182</v>
      </c>
      <c r="G265" s="97" t="s">
        <v>1183</v>
      </c>
      <c r="H265" s="119" t="s">
        <v>1184</v>
      </c>
      <c r="I265" s="233" t="s">
        <v>9</v>
      </c>
      <c r="J265" s="48"/>
      <c r="K265" s="48"/>
      <c r="L265" s="108"/>
      <c r="M265" s="108"/>
      <c r="N265" s="108"/>
      <c r="O265" s="108"/>
      <c r="P265" s="108"/>
      <c r="Q265" s="108"/>
      <c r="R265" s="118"/>
      <c r="S265" s="118"/>
      <c r="T265" s="118"/>
      <c r="U265" s="118"/>
      <c r="V265" s="118"/>
      <c r="W265" s="118"/>
      <c r="X265" s="105"/>
      <c r="Y265" s="106"/>
      <c r="Z265" s="106"/>
      <c r="AA265" s="106"/>
      <c r="AB265" s="106"/>
      <c r="AC265" s="106"/>
    </row>
    <row r="266" spans="1:29" ht="52.8" hidden="1">
      <c r="A266" s="100" t="s">
        <v>1185</v>
      </c>
      <c r="B266" s="100"/>
      <c r="C266" s="100" t="s">
        <v>1185</v>
      </c>
      <c r="D266" s="100"/>
      <c r="E266" s="60" t="s">
        <v>406</v>
      </c>
      <c r="F266" s="100" t="s">
        <v>1186</v>
      </c>
      <c r="G266" s="97" t="s">
        <v>1187</v>
      </c>
      <c r="H266" s="119" t="s">
        <v>1188</v>
      </c>
      <c r="I266" s="233" t="s">
        <v>9</v>
      </c>
      <c r="J266" s="48"/>
      <c r="K266" s="48"/>
      <c r="L266" s="108"/>
      <c r="M266" s="108"/>
      <c r="N266" s="108"/>
      <c r="O266" s="108"/>
      <c r="P266" s="108"/>
      <c r="Q266" s="108"/>
      <c r="R266" s="118"/>
      <c r="S266" s="118"/>
      <c r="T266" s="118"/>
      <c r="U266" s="118"/>
      <c r="V266" s="118"/>
      <c r="W266" s="118"/>
      <c r="X266" s="105"/>
      <c r="Y266" s="106"/>
      <c r="Z266" s="106"/>
      <c r="AA266" s="106"/>
      <c r="AB266" s="106"/>
      <c r="AC266" s="106"/>
    </row>
    <row r="267" spans="1:29" ht="52.8" hidden="1">
      <c r="A267" s="100" t="s">
        <v>1189</v>
      </c>
      <c r="B267" s="100"/>
      <c r="C267" s="100" t="s">
        <v>1189</v>
      </c>
      <c r="D267" s="100"/>
      <c r="E267" s="100" t="s">
        <v>655</v>
      </c>
      <c r="F267" s="100" t="s">
        <v>1190</v>
      </c>
      <c r="G267" s="97" t="s">
        <v>1191</v>
      </c>
      <c r="H267" s="119" t="s">
        <v>1192</v>
      </c>
      <c r="I267" s="233" t="s">
        <v>9</v>
      </c>
      <c r="J267" s="48"/>
      <c r="K267" s="48"/>
      <c r="L267" s="108"/>
      <c r="M267" s="108"/>
      <c r="N267" s="108"/>
      <c r="O267" s="108"/>
      <c r="P267" s="108"/>
      <c r="Q267" s="108"/>
      <c r="R267" s="118"/>
      <c r="S267" s="118"/>
      <c r="T267" s="118"/>
      <c r="U267" s="118"/>
      <c r="V267" s="118"/>
      <c r="W267" s="118"/>
      <c r="X267" s="105"/>
      <c r="Y267" s="106"/>
      <c r="Z267" s="106"/>
      <c r="AA267" s="106"/>
      <c r="AB267" s="106"/>
      <c r="AC267" s="106"/>
    </row>
    <row r="268" spans="1:29" ht="105.6" hidden="1">
      <c r="A268" s="100" t="s">
        <v>1193</v>
      </c>
      <c r="B268" s="100"/>
      <c r="C268" s="100" t="s">
        <v>1193</v>
      </c>
      <c r="D268" s="100"/>
      <c r="E268" s="100" t="s">
        <v>202</v>
      </c>
      <c r="F268" s="100" t="s">
        <v>1194</v>
      </c>
      <c r="G268" s="97" t="s">
        <v>1195</v>
      </c>
      <c r="H268" s="119" t="s">
        <v>1196</v>
      </c>
      <c r="I268" s="233" t="s">
        <v>9</v>
      </c>
      <c r="J268" s="48"/>
      <c r="K268" s="48"/>
      <c r="L268" s="108"/>
      <c r="M268" s="108"/>
      <c r="N268" s="108"/>
      <c r="O268" s="108"/>
      <c r="P268" s="108"/>
      <c r="Q268" s="108"/>
      <c r="R268" s="118"/>
      <c r="S268" s="118"/>
      <c r="T268" s="118"/>
      <c r="U268" s="118"/>
      <c r="V268" s="118"/>
      <c r="W268" s="118"/>
      <c r="X268" s="105"/>
      <c r="Y268" s="106"/>
      <c r="Z268" s="106"/>
      <c r="AA268" s="106"/>
      <c r="AB268" s="106"/>
      <c r="AC268" s="106"/>
    </row>
    <row r="269" spans="1:29" ht="66">
      <c r="A269" s="100" t="s">
        <v>1197</v>
      </c>
      <c r="B269" s="100"/>
      <c r="C269" s="100" t="s">
        <v>1197</v>
      </c>
      <c r="D269" s="52"/>
      <c r="E269" s="52" t="s">
        <v>202</v>
      </c>
      <c r="F269" s="97" t="s">
        <v>1198</v>
      </c>
      <c r="G269" s="97" t="s">
        <v>1199</v>
      </c>
      <c r="H269" s="68" t="s">
        <v>1200</v>
      </c>
      <c r="I269" s="235" t="s">
        <v>10</v>
      </c>
      <c r="J269" s="75" t="s">
        <v>1201</v>
      </c>
      <c r="K269" s="58"/>
      <c r="L269" s="64"/>
      <c r="M269" s="64"/>
      <c r="N269" s="64"/>
      <c r="O269" s="64"/>
      <c r="P269" s="64"/>
      <c r="Q269" s="64"/>
      <c r="R269" s="53"/>
      <c r="S269" s="53"/>
      <c r="T269" s="53"/>
      <c r="U269" s="53"/>
      <c r="V269" s="53"/>
      <c r="W269" s="53"/>
      <c r="X269" s="54"/>
      <c r="Y269" s="55"/>
      <c r="Z269" s="55"/>
      <c r="AA269" s="55"/>
      <c r="AB269" s="55"/>
      <c r="AC269" s="55"/>
    </row>
    <row r="270" spans="1:29" ht="52.8" hidden="1">
      <c r="A270" s="100" t="s">
        <v>1202</v>
      </c>
      <c r="B270" s="100"/>
      <c r="C270" s="100" t="s">
        <v>1202</v>
      </c>
      <c r="D270" s="100"/>
      <c r="E270" s="100" t="s">
        <v>129</v>
      </c>
      <c r="F270" s="100" t="s">
        <v>1203</v>
      </c>
      <c r="G270" s="97" t="s">
        <v>1204</v>
      </c>
      <c r="H270" s="119" t="s">
        <v>1205</v>
      </c>
      <c r="I270" s="233" t="s">
        <v>9</v>
      </c>
      <c r="J270" s="48"/>
      <c r="K270" s="48"/>
      <c r="L270" s="108"/>
      <c r="M270" s="108"/>
      <c r="N270" s="108"/>
      <c r="O270" s="108"/>
      <c r="P270" s="108"/>
      <c r="Q270" s="108"/>
      <c r="R270" s="118"/>
      <c r="S270" s="118"/>
      <c r="T270" s="118"/>
      <c r="U270" s="118"/>
      <c r="V270" s="118"/>
      <c r="W270" s="118"/>
      <c r="X270" s="105"/>
      <c r="Y270" s="106"/>
      <c r="Z270" s="106"/>
      <c r="AA270" s="106"/>
      <c r="AB270" s="106"/>
      <c r="AC270" s="106"/>
    </row>
    <row r="271" spans="1:29" ht="92.4" hidden="1">
      <c r="A271" s="100" t="s">
        <v>1206</v>
      </c>
      <c r="B271" s="100"/>
      <c r="C271" s="100" t="s">
        <v>1206</v>
      </c>
      <c r="D271" s="100"/>
      <c r="E271" s="100" t="s">
        <v>577</v>
      </c>
      <c r="F271" s="100" t="s">
        <v>1207</v>
      </c>
      <c r="G271" s="97" t="s">
        <v>1208</v>
      </c>
      <c r="H271" s="119" t="s">
        <v>1209</v>
      </c>
      <c r="I271" s="233" t="s">
        <v>9</v>
      </c>
      <c r="J271" s="48"/>
      <c r="K271" s="48"/>
      <c r="L271" s="108"/>
      <c r="M271" s="108"/>
      <c r="N271" s="108"/>
      <c r="O271" s="108"/>
      <c r="P271" s="108"/>
      <c r="Q271" s="108"/>
      <c r="R271" s="118"/>
      <c r="S271" s="118"/>
      <c r="T271" s="118"/>
      <c r="U271" s="118"/>
      <c r="V271" s="118"/>
      <c r="W271" s="118"/>
      <c r="X271" s="105"/>
      <c r="Y271" s="106"/>
      <c r="Z271" s="106"/>
      <c r="AA271" s="106"/>
      <c r="AB271" s="106"/>
      <c r="AC271" s="106"/>
    </row>
    <row r="272" spans="1:29" ht="39.6" hidden="1">
      <c r="A272" s="100" t="s">
        <v>1210</v>
      </c>
      <c r="B272" s="100"/>
      <c r="C272" s="100" t="s">
        <v>1210</v>
      </c>
      <c r="D272" s="100"/>
      <c r="E272" s="60" t="s">
        <v>406</v>
      </c>
      <c r="F272" s="100" t="s">
        <v>1211</v>
      </c>
      <c r="G272" s="97" t="s">
        <v>1212</v>
      </c>
      <c r="H272" s="119" t="s">
        <v>1213</v>
      </c>
      <c r="I272" s="233" t="s">
        <v>9</v>
      </c>
      <c r="J272" s="48"/>
      <c r="K272" s="48"/>
      <c r="L272" s="108"/>
      <c r="M272" s="108"/>
      <c r="N272" s="108"/>
      <c r="O272" s="108"/>
      <c r="P272" s="108"/>
      <c r="Q272" s="108"/>
      <c r="R272" s="118"/>
      <c r="S272" s="118"/>
      <c r="T272" s="118"/>
      <c r="U272" s="118"/>
      <c r="V272" s="118"/>
      <c r="W272" s="118"/>
      <c r="X272" s="105"/>
      <c r="Y272" s="106"/>
      <c r="Z272" s="106"/>
      <c r="AA272" s="106"/>
      <c r="AB272" s="106"/>
      <c r="AC272" s="106"/>
    </row>
    <row r="273" spans="1:29" ht="39.6">
      <c r="A273" s="100" t="s">
        <v>1214</v>
      </c>
      <c r="B273" s="100"/>
      <c r="C273" s="100" t="s">
        <v>1214</v>
      </c>
      <c r="D273" s="52"/>
      <c r="E273" s="60" t="s">
        <v>406</v>
      </c>
      <c r="F273" s="97" t="s">
        <v>1215</v>
      </c>
      <c r="G273" s="97" t="s">
        <v>1216</v>
      </c>
      <c r="H273" s="68" t="s">
        <v>1217</v>
      </c>
      <c r="I273" s="235" t="s">
        <v>10</v>
      </c>
      <c r="J273" s="75" t="s">
        <v>1218</v>
      </c>
      <c r="K273" s="58"/>
      <c r="L273" s="64"/>
      <c r="M273" s="64"/>
      <c r="N273" s="64"/>
      <c r="O273" s="64"/>
      <c r="P273" s="64"/>
      <c r="Q273" s="64"/>
      <c r="R273" s="53"/>
      <c r="S273" s="53"/>
      <c r="T273" s="53"/>
      <c r="U273" s="53"/>
      <c r="V273" s="53"/>
      <c r="W273" s="53"/>
      <c r="X273" s="54"/>
      <c r="Y273" s="55"/>
      <c r="Z273" s="55"/>
      <c r="AA273" s="55"/>
      <c r="AB273" s="55"/>
      <c r="AC273" s="55"/>
    </row>
    <row r="274" spans="1:29" ht="52.8" hidden="1">
      <c r="A274" s="100" t="s">
        <v>1219</v>
      </c>
      <c r="B274" s="100"/>
      <c r="C274" s="100" t="s">
        <v>1219</v>
      </c>
      <c r="D274" s="100"/>
      <c r="E274" s="100" t="s">
        <v>577</v>
      </c>
      <c r="F274" s="100" t="s">
        <v>1220</v>
      </c>
      <c r="G274" s="97" t="s">
        <v>1221</v>
      </c>
      <c r="H274" s="119" t="s">
        <v>1222</v>
      </c>
      <c r="I274" s="233" t="s">
        <v>9</v>
      </c>
      <c r="J274" s="76"/>
      <c r="K274" s="48"/>
      <c r="L274" s="108"/>
      <c r="M274" s="108"/>
      <c r="N274" s="108"/>
      <c r="O274" s="108"/>
      <c r="P274" s="108"/>
      <c r="Q274" s="108"/>
      <c r="R274" s="118"/>
      <c r="S274" s="118"/>
      <c r="T274" s="118"/>
      <c r="U274" s="118"/>
      <c r="V274" s="118"/>
      <c r="W274" s="118"/>
      <c r="X274" s="105"/>
      <c r="Y274" s="106"/>
      <c r="Z274" s="106"/>
      <c r="AA274" s="106"/>
      <c r="AB274" s="106"/>
      <c r="AC274" s="106"/>
    </row>
    <row r="275" spans="1:29" ht="66">
      <c r="A275" s="100" t="s">
        <v>1223</v>
      </c>
      <c r="B275" s="100"/>
      <c r="C275" s="100" t="s">
        <v>1223</v>
      </c>
      <c r="D275" s="52"/>
      <c r="E275" s="52" t="s">
        <v>129</v>
      </c>
      <c r="F275" s="97" t="s">
        <v>1224</v>
      </c>
      <c r="G275" s="97" t="s">
        <v>1225</v>
      </c>
      <c r="H275" s="68" t="s">
        <v>1226</v>
      </c>
      <c r="I275" s="235" t="s">
        <v>10</v>
      </c>
      <c r="J275" s="75" t="s">
        <v>1227</v>
      </c>
      <c r="K275" s="58"/>
      <c r="L275" s="64"/>
      <c r="M275" s="64"/>
      <c r="N275" s="64"/>
      <c r="O275" s="64"/>
      <c r="P275" s="64"/>
      <c r="Q275" s="64"/>
      <c r="R275" s="53"/>
      <c r="S275" s="53"/>
      <c r="T275" s="53"/>
      <c r="U275" s="53"/>
      <c r="V275" s="53"/>
      <c r="W275" s="53"/>
      <c r="X275" s="54"/>
      <c r="Y275" s="55"/>
      <c r="Z275" s="55"/>
      <c r="AA275" s="55"/>
      <c r="AB275" s="55"/>
      <c r="AC275" s="55"/>
    </row>
    <row r="276" spans="1:29" ht="66" hidden="1">
      <c r="A276" s="100" t="s">
        <v>1228</v>
      </c>
      <c r="B276" s="100"/>
      <c r="C276" s="100" t="s">
        <v>1228</v>
      </c>
      <c r="D276" s="100"/>
      <c r="E276" s="100" t="s">
        <v>577</v>
      </c>
      <c r="F276" s="100" t="s">
        <v>1229</v>
      </c>
      <c r="G276" s="97" t="s">
        <v>1230</v>
      </c>
      <c r="H276" s="119" t="s">
        <v>1231</v>
      </c>
      <c r="I276" s="233" t="s">
        <v>9</v>
      </c>
      <c r="J276" s="48"/>
      <c r="K276" s="48"/>
      <c r="L276" s="108"/>
      <c r="M276" s="108"/>
      <c r="N276" s="108"/>
      <c r="O276" s="108"/>
      <c r="P276" s="108"/>
      <c r="Q276" s="108"/>
      <c r="R276" s="118"/>
      <c r="S276" s="118"/>
      <c r="T276" s="118"/>
      <c r="U276" s="118"/>
      <c r="V276" s="118"/>
      <c r="W276" s="118"/>
      <c r="X276" s="105"/>
      <c r="Y276" s="106"/>
      <c r="Z276" s="106"/>
      <c r="AA276" s="106"/>
      <c r="AB276" s="106"/>
      <c r="AC276" s="106"/>
    </row>
    <row r="277" spans="1:29" ht="39.6" hidden="1">
      <c r="A277" s="100" t="s">
        <v>1232</v>
      </c>
      <c r="B277" s="100"/>
      <c r="C277" s="100" t="s">
        <v>1232</v>
      </c>
      <c r="D277" s="100"/>
      <c r="E277" s="60" t="s">
        <v>406</v>
      </c>
      <c r="F277" s="100" t="s">
        <v>1233</v>
      </c>
      <c r="G277" s="97" t="s">
        <v>1234</v>
      </c>
      <c r="H277" s="119" t="s">
        <v>1235</v>
      </c>
      <c r="I277" s="233" t="s">
        <v>9</v>
      </c>
      <c r="J277" s="48"/>
      <c r="K277" s="48"/>
      <c r="L277" s="108"/>
      <c r="M277" s="108"/>
      <c r="N277" s="108"/>
      <c r="O277" s="108"/>
      <c r="P277" s="108"/>
      <c r="Q277" s="108"/>
      <c r="R277" s="118"/>
      <c r="S277" s="118"/>
      <c r="T277" s="118"/>
      <c r="U277" s="118"/>
      <c r="V277" s="118"/>
      <c r="W277" s="118"/>
      <c r="X277" s="105"/>
      <c r="Y277" s="106"/>
      <c r="Z277" s="106"/>
      <c r="AA277" s="106"/>
      <c r="AB277" s="106"/>
      <c r="AC277" s="106"/>
    </row>
    <row r="278" spans="1:29" ht="39.6" hidden="1">
      <c r="A278" s="100" t="s">
        <v>1236</v>
      </c>
      <c r="B278" s="100"/>
      <c r="C278" s="100" t="s">
        <v>1236</v>
      </c>
      <c r="D278" s="100"/>
      <c r="E278" s="100" t="s">
        <v>129</v>
      </c>
      <c r="F278" s="100" t="s">
        <v>1224</v>
      </c>
      <c r="G278" s="97" t="s">
        <v>1237</v>
      </c>
      <c r="H278" s="119" t="s">
        <v>1238</v>
      </c>
      <c r="I278" s="233" t="s">
        <v>9</v>
      </c>
      <c r="J278" s="48"/>
      <c r="K278" s="48"/>
      <c r="L278" s="108"/>
      <c r="M278" s="108"/>
      <c r="N278" s="108"/>
      <c r="O278" s="108"/>
      <c r="P278" s="108"/>
      <c r="Q278" s="108"/>
      <c r="R278" s="118"/>
      <c r="S278" s="118"/>
      <c r="T278" s="118"/>
      <c r="U278" s="118"/>
      <c r="V278" s="118"/>
      <c r="W278" s="118"/>
      <c r="X278" s="105"/>
      <c r="Y278" s="106"/>
      <c r="Z278" s="106"/>
      <c r="AA278" s="106"/>
      <c r="AB278" s="106"/>
      <c r="AC278" s="106"/>
    </row>
    <row r="279" spans="1:29" ht="39.6" hidden="1">
      <c r="A279" s="100" t="s">
        <v>1239</v>
      </c>
      <c r="B279" s="100"/>
      <c r="C279" s="100" t="s">
        <v>1239</v>
      </c>
      <c r="D279" s="100"/>
      <c r="E279" s="100" t="s">
        <v>202</v>
      </c>
      <c r="F279" s="100" t="s">
        <v>1240</v>
      </c>
      <c r="G279" s="97" t="s">
        <v>1241</v>
      </c>
      <c r="H279" s="119" t="s">
        <v>1242</v>
      </c>
      <c r="I279" s="233" t="s">
        <v>9</v>
      </c>
      <c r="J279" s="48"/>
      <c r="K279" s="48"/>
      <c r="L279" s="108"/>
      <c r="M279" s="108"/>
      <c r="N279" s="108"/>
      <c r="O279" s="108"/>
      <c r="P279" s="108"/>
      <c r="Q279" s="108"/>
      <c r="R279" s="118"/>
      <c r="S279" s="118"/>
      <c r="T279" s="118"/>
      <c r="U279" s="118"/>
      <c r="V279" s="118"/>
      <c r="W279" s="118"/>
      <c r="X279" s="105"/>
      <c r="Y279" s="106"/>
      <c r="Z279" s="106"/>
      <c r="AA279" s="106"/>
      <c r="AB279" s="106"/>
      <c r="AC279" s="106"/>
    </row>
    <row r="280" spans="1:29" ht="52.8" hidden="1">
      <c r="A280" s="100" t="s">
        <v>1243</v>
      </c>
      <c r="B280" s="100"/>
      <c r="C280" s="100" t="s">
        <v>1243</v>
      </c>
      <c r="D280" s="100"/>
      <c r="E280" s="100" t="s">
        <v>436</v>
      </c>
      <c r="F280" s="100" t="s">
        <v>1244</v>
      </c>
      <c r="G280" s="97" t="s">
        <v>1245</v>
      </c>
      <c r="H280" s="119" t="s">
        <v>1246</v>
      </c>
      <c r="I280" s="233" t="s">
        <v>9</v>
      </c>
      <c r="J280" s="48"/>
      <c r="K280" s="48"/>
      <c r="L280" s="108"/>
      <c r="M280" s="108"/>
      <c r="N280" s="108"/>
      <c r="O280" s="108"/>
      <c r="P280" s="108"/>
      <c r="Q280" s="108"/>
      <c r="R280" s="118"/>
      <c r="S280" s="118"/>
      <c r="T280" s="118"/>
      <c r="U280" s="118"/>
      <c r="V280" s="118"/>
      <c r="W280" s="118"/>
      <c r="X280" s="105"/>
      <c r="Y280" s="106"/>
      <c r="Z280" s="106"/>
      <c r="AA280" s="106"/>
      <c r="AB280" s="106"/>
      <c r="AC280" s="106"/>
    </row>
    <row r="281" spans="1:29" ht="79.2">
      <c r="A281" s="100" t="s">
        <v>1247</v>
      </c>
      <c r="B281" s="100"/>
      <c r="C281" s="100" t="s">
        <v>1247</v>
      </c>
      <c r="D281" s="52"/>
      <c r="E281" s="52" t="s">
        <v>129</v>
      </c>
      <c r="F281" s="97" t="s">
        <v>1248</v>
      </c>
      <c r="G281" s="97" t="s">
        <v>1249</v>
      </c>
      <c r="H281" s="68" t="s">
        <v>1250</v>
      </c>
      <c r="I281" s="235" t="s">
        <v>10</v>
      </c>
      <c r="J281" s="75" t="s">
        <v>1251</v>
      </c>
      <c r="K281" s="58"/>
      <c r="L281" s="64"/>
      <c r="M281" s="64"/>
      <c r="N281" s="64"/>
      <c r="O281" s="64"/>
      <c r="P281" s="64"/>
      <c r="Q281" s="64"/>
      <c r="R281" s="53"/>
      <c r="S281" s="53"/>
      <c r="T281" s="53"/>
      <c r="U281" s="53"/>
      <c r="V281" s="53"/>
      <c r="W281" s="53"/>
      <c r="X281" s="54"/>
      <c r="Y281" s="55"/>
      <c r="Z281" s="55"/>
      <c r="AA281" s="55"/>
      <c r="AB281" s="55"/>
      <c r="AC281" s="55"/>
    </row>
    <row r="282" spans="1:29" ht="92.4" hidden="1">
      <c r="A282" s="100" t="s">
        <v>1252</v>
      </c>
      <c r="B282" s="100"/>
      <c r="C282" s="100" t="s">
        <v>1252</v>
      </c>
      <c r="D282" s="100"/>
      <c r="E282" s="100" t="s">
        <v>577</v>
      </c>
      <c r="F282" s="100" t="s">
        <v>1253</v>
      </c>
      <c r="G282" s="97" t="s">
        <v>1254</v>
      </c>
      <c r="H282" s="119" t="s">
        <v>1255</v>
      </c>
      <c r="I282" s="233" t="s">
        <v>9</v>
      </c>
      <c r="J282" s="48"/>
      <c r="K282" s="48"/>
      <c r="L282" s="108"/>
      <c r="M282" s="108"/>
      <c r="N282" s="108"/>
      <c r="O282" s="108"/>
      <c r="P282" s="108"/>
      <c r="Q282" s="108"/>
      <c r="R282" s="118"/>
      <c r="S282" s="118"/>
      <c r="T282" s="118"/>
      <c r="U282" s="118"/>
      <c r="V282" s="118"/>
      <c r="W282" s="118"/>
      <c r="X282" s="105"/>
      <c r="Y282" s="106"/>
      <c r="Z282" s="106"/>
      <c r="AA282" s="106"/>
      <c r="AB282" s="106"/>
      <c r="AC282" s="106"/>
    </row>
    <row r="283" spans="1:29" ht="52.8" hidden="1">
      <c r="A283" s="100" t="s">
        <v>1256</v>
      </c>
      <c r="B283" s="100"/>
      <c r="C283" s="100" t="s">
        <v>1256</v>
      </c>
      <c r="D283" s="100"/>
      <c r="E283" s="100" t="s">
        <v>436</v>
      </c>
      <c r="F283" s="100" t="s">
        <v>1257</v>
      </c>
      <c r="G283" s="97" t="s">
        <v>1258</v>
      </c>
      <c r="H283" s="119" t="s">
        <v>1259</v>
      </c>
      <c r="I283" s="233" t="s">
        <v>9</v>
      </c>
      <c r="J283" s="48"/>
      <c r="K283" s="48"/>
      <c r="L283" s="108"/>
      <c r="M283" s="108"/>
      <c r="N283" s="108"/>
      <c r="O283" s="108"/>
      <c r="P283" s="108"/>
      <c r="Q283" s="108"/>
      <c r="R283" s="118"/>
      <c r="S283" s="118"/>
      <c r="T283" s="118"/>
      <c r="U283" s="118"/>
      <c r="V283" s="118"/>
      <c r="W283" s="118"/>
      <c r="X283" s="105"/>
      <c r="Y283" s="106"/>
      <c r="Z283" s="106"/>
      <c r="AA283" s="106"/>
      <c r="AB283" s="106"/>
      <c r="AC283" s="106"/>
    </row>
    <row r="284" spans="1:29" ht="52.8" hidden="1">
      <c r="A284" s="119" t="s">
        <v>1260</v>
      </c>
      <c r="B284" s="119"/>
      <c r="C284" s="119" t="s">
        <v>1260</v>
      </c>
      <c r="D284" s="119"/>
      <c r="E284" s="119" t="s">
        <v>436</v>
      </c>
      <c r="F284" s="119" t="s">
        <v>1261</v>
      </c>
      <c r="G284" s="68" t="s">
        <v>1262</v>
      </c>
      <c r="H284" s="119" t="s">
        <v>1263</v>
      </c>
      <c r="I284" s="233" t="s">
        <v>9</v>
      </c>
      <c r="J284" s="61"/>
      <c r="K284" s="61"/>
      <c r="L284" s="56"/>
      <c r="M284" s="56"/>
      <c r="N284" s="56"/>
      <c r="O284" s="56"/>
      <c r="P284" s="56"/>
      <c r="Q284" s="56"/>
      <c r="R284" s="57"/>
      <c r="S284" s="57"/>
      <c r="T284" s="57"/>
      <c r="U284" s="57"/>
      <c r="V284" s="57"/>
      <c r="W284" s="57"/>
      <c r="X284" s="125"/>
      <c r="Y284" s="106"/>
      <c r="Z284" s="106"/>
      <c r="AA284" s="106"/>
      <c r="AB284" s="106"/>
      <c r="AC284" s="106"/>
    </row>
    <row r="285" spans="1:29" ht="66" hidden="1">
      <c r="A285" s="100" t="s">
        <v>1264</v>
      </c>
      <c r="B285" s="100"/>
      <c r="C285" s="100" t="s">
        <v>1264</v>
      </c>
      <c r="D285" s="100"/>
      <c r="E285" s="100" t="s">
        <v>129</v>
      </c>
      <c r="F285" s="100" t="s">
        <v>1265</v>
      </c>
      <c r="G285" s="97" t="s">
        <v>1266</v>
      </c>
      <c r="H285" s="119" t="s">
        <v>1267</v>
      </c>
      <c r="I285" s="233" t="s">
        <v>9</v>
      </c>
      <c r="J285" s="48"/>
      <c r="K285" s="48"/>
      <c r="L285" s="108"/>
      <c r="M285" s="108"/>
      <c r="N285" s="108"/>
      <c r="O285" s="108"/>
      <c r="P285" s="108"/>
      <c r="Q285" s="108"/>
      <c r="R285" s="118"/>
      <c r="S285" s="118"/>
      <c r="T285" s="118"/>
      <c r="U285" s="118"/>
      <c r="V285" s="118"/>
      <c r="W285" s="118"/>
      <c r="X285" s="105"/>
      <c r="Y285" s="106"/>
      <c r="Z285" s="106"/>
      <c r="AA285" s="106"/>
      <c r="AB285" s="106"/>
      <c r="AC285" s="106"/>
    </row>
    <row r="286" spans="1:29" ht="92.4" hidden="1">
      <c r="A286" s="100" t="s">
        <v>1268</v>
      </c>
      <c r="B286" s="100"/>
      <c r="C286" s="100" t="s">
        <v>1268</v>
      </c>
      <c r="D286" s="100"/>
      <c r="E286" s="100" t="s">
        <v>436</v>
      </c>
      <c r="F286" s="100" t="s">
        <v>1269</v>
      </c>
      <c r="G286" s="97" t="s">
        <v>1270</v>
      </c>
      <c r="H286" s="119" t="s">
        <v>1271</v>
      </c>
      <c r="I286" s="233" t="s">
        <v>9</v>
      </c>
      <c r="J286" s="48"/>
      <c r="K286" s="48"/>
      <c r="L286" s="108"/>
      <c r="M286" s="108"/>
      <c r="N286" s="108"/>
      <c r="O286" s="108"/>
      <c r="P286" s="108"/>
      <c r="Q286" s="108"/>
      <c r="R286" s="118"/>
      <c r="S286" s="118"/>
      <c r="T286" s="118"/>
      <c r="U286" s="118"/>
      <c r="V286" s="118"/>
      <c r="W286" s="118"/>
      <c r="X286" s="105"/>
      <c r="Y286" s="106"/>
      <c r="Z286" s="106"/>
      <c r="AA286" s="106"/>
      <c r="AB286" s="106"/>
      <c r="AC286" s="106"/>
    </row>
    <row r="287" spans="1:29" ht="158.4" hidden="1">
      <c r="A287" s="100" t="s">
        <v>1272</v>
      </c>
      <c r="B287" s="100"/>
      <c r="C287" s="100" t="s">
        <v>1272</v>
      </c>
      <c r="D287" s="100"/>
      <c r="E287" s="100" t="s">
        <v>518</v>
      </c>
      <c r="F287" s="100" t="s">
        <v>1273</v>
      </c>
      <c r="G287" s="97" t="s">
        <v>1274</v>
      </c>
      <c r="H287" s="119" t="s">
        <v>1275</v>
      </c>
      <c r="I287" s="233" t="s">
        <v>9</v>
      </c>
      <c r="J287" s="48"/>
      <c r="K287" s="48"/>
      <c r="L287" s="108"/>
      <c r="M287" s="108"/>
      <c r="N287" s="108"/>
      <c r="O287" s="108"/>
      <c r="P287" s="108"/>
      <c r="Q287" s="108"/>
      <c r="R287" s="118"/>
      <c r="S287" s="118"/>
      <c r="T287" s="118"/>
      <c r="U287" s="118"/>
      <c r="V287" s="118"/>
      <c r="W287" s="118"/>
      <c r="X287" s="105"/>
      <c r="Y287" s="106"/>
      <c r="Z287" s="106"/>
      <c r="AA287" s="106"/>
      <c r="AB287" s="106"/>
      <c r="AC287" s="106"/>
    </row>
    <row r="288" spans="1:29" ht="105.6" hidden="1">
      <c r="A288" s="100" t="s">
        <v>1276</v>
      </c>
      <c r="B288" s="100"/>
      <c r="C288" s="100" t="s">
        <v>1276</v>
      </c>
      <c r="D288" s="100"/>
      <c r="E288" s="116" t="s">
        <v>687</v>
      </c>
      <c r="F288" s="100" t="s">
        <v>1277</v>
      </c>
      <c r="G288" s="97" t="s">
        <v>1278</v>
      </c>
      <c r="H288" s="119" t="s">
        <v>1279</v>
      </c>
      <c r="I288" s="233" t="s">
        <v>9</v>
      </c>
      <c r="J288" s="48"/>
      <c r="K288" s="48"/>
      <c r="L288" s="108"/>
      <c r="M288" s="108"/>
      <c r="N288" s="108"/>
      <c r="O288" s="108"/>
      <c r="P288" s="108"/>
      <c r="Q288" s="108"/>
      <c r="R288" s="118"/>
      <c r="S288" s="118"/>
      <c r="T288" s="118"/>
      <c r="U288" s="118"/>
      <c r="V288" s="118"/>
      <c r="W288" s="118"/>
      <c r="X288" s="105"/>
      <c r="Y288" s="106"/>
      <c r="Z288" s="106"/>
      <c r="AA288" s="106"/>
      <c r="AB288" s="106"/>
      <c r="AC288" s="106"/>
    </row>
    <row r="289" spans="1:29" ht="250.8" hidden="1">
      <c r="A289" s="100" t="s">
        <v>1280</v>
      </c>
      <c r="B289" s="100"/>
      <c r="C289" s="100" t="s">
        <v>1280</v>
      </c>
      <c r="D289" s="100"/>
      <c r="E289" s="100" t="s">
        <v>129</v>
      </c>
      <c r="F289" s="119" t="s">
        <v>1281</v>
      </c>
      <c r="G289" s="68" t="s">
        <v>1282</v>
      </c>
      <c r="H289" s="119" t="s">
        <v>1283</v>
      </c>
      <c r="I289" s="233" t="s">
        <v>9</v>
      </c>
      <c r="J289" s="48"/>
      <c r="K289" s="48"/>
      <c r="L289" s="108"/>
      <c r="M289" s="108"/>
      <c r="N289" s="108"/>
      <c r="O289" s="108"/>
      <c r="P289" s="108"/>
      <c r="Q289" s="108"/>
      <c r="R289" s="118"/>
      <c r="S289" s="118"/>
      <c r="T289" s="118"/>
      <c r="U289" s="118"/>
      <c r="V289" s="118"/>
      <c r="W289" s="118"/>
      <c r="X289" s="105"/>
      <c r="Y289" s="106"/>
      <c r="Z289" s="106"/>
      <c r="AA289" s="106"/>
      <c r="AB289" s="106"/>
      <c r="AC289" s="106"/>
    </row>
    <row r="290" spans="1:29" ht="66" hidden="1">
      <c r="A290" s="100" t="s">
        <v>1284</v>
      </c>
      <c r="B290" s="100"/>
      <c r="C290" s="100" t="s">
        <v>1284</v>
      </c>
      <c r="D290" s="100"/>
      <c r="E290" s="116" t="s">
        <v>687</v>
      </c>
      <c r="F290" s="100" t="s">
        <v>1285</v>
      </c>
      <c r="G290" s="97" t="s">
        <v>1286</v>
      </c>
      <c r="H290" s="119" t="s">
        <v>1287</v>
      </c>
      <c r="I290" s="233" t="s">
        <v>9</v>
      </c>
      <c r="J290" s="48"/>
      <c r="K290" s="48"/>
      <c r="L290" s="108"/>
      <c r="M290" s="108"/>
      <c r="N290" s="108"/>
      <c r="O290" s="108"/>
      <c r="P290" s="108"/>
      <c r="Q290" s="108"/>
      <c r="R290" s="118"/>
      <c r="S290" s="118"/>
      <c r="T290" s="118"/>
      <c r="U290" s="118"/>
      <c r="V290" s="118"/>
      <c r="W290" s="118"/>
      <c r="X290" s="105"/>
      <c r="Y290" s="106"/>
      <c r="Z290" s="106"/>
      <c r="AA290" s="106"/>
      <c r="AB290" s="106"/>
      <c r="AC290" s="106"/>
    </row>
    <row r="291" spans="1:29" ht="105.6" hidden="1">
      <c r="A291" s="100" t="s">
        <v>1288</v>
      </c>
      <c r="B291" s="100"/>
      <c r="C291" s="100" t="s">
        <v>1288</v>
      </c>
      <c r="D291" s="100"/>
      <c r="E291" s="100" t="s">
        <v>577</v>
      </c>
      <c r="F291" s="100" t="s">
        <v>1289</v>
      </c>
      <c r="G291" s="97" t="s">
        <v>1290</v>
      </c>
      <c r="H291" s="119" t="s">
        <v>1291</v>
      </c>
      <c r="I291" s="233" t="s">
        <v>9</v>
      </c>
      <c r="J291" s="48"/>
      <c r="K291" s="48"/>
      <c r="L291" s="108"/>
      <c r="M291" s="108"/>
      <c r="N291" s="108"/>
      <c r="O291" s="108"/>
      <c r="P291" s="108"/>
      <c r="Q291" s="108"/>
      <c r="R291" s="118"/>
      <c r="S291" s="118"/>
      <c r="T291" s="118"/>
      <c r="U291" s="118"/>
      <c r="V291" s="118"/>
      <c r="W291" s="118"/>
      <c r="X291" s="105"/>
      <c r="Y291" s="106"/>
      <c r="Z291" s="106"/>
      <c r="AA291" s="106"/>
      <c r="AB291" s="106"/>
      <c r="AC291" s="106"/>
    </row>
    <row r="292" spans="1:29" ht="52.8">
      <c r="A292" s="100" t="s">
        <v>1292</v>
      </c>
      <c r="B292" s="100"/>
      <c r="C292" s="100" t="s">
        <v>1292</v>
      </c>
      <c r="D292" s="52"/>
      <c r="E292" s="60" t="s">
        <v>406</v>
      </c>
      <c r="F292" s="97" t="s">
        <v>1293</v>
      </c>
      <c r="G292" s="97" t="s">
        <v>1294</v>
      </c>
      <c r="H292" s="68" t="s">
        <v>1295</v>
      </c>
      <c r="I292" s="235" t="s">
        <v>10</v>
      </c>
      <c r="J292" s="75" t="s">
        <v>1296</v>
      </c>
      <c r="K292" s="58"/>
      <c r="L292" s="64"/>
      <c r="M292" s="64"/>
      <c r="N292" s="64"/>
      <c r="O292" s="64"/>
      <c r="P292" s="64"/>
      <c r="Q292" s="64"/>
      <c r="R292" s="53"/>
      <c r="S292" s="53"/>
      <c r="T292" s="53"/>
      <c r="U292" s="53"/>
      <c r="V292" s="53"/>
      <c r="W292" s="53"/>
      <c r="X292" s="54"/>
      <c r="Y292" s="55"/>
      <c r="Z292" s="55"/>
      <c r="AA292" s="55"/>
      <c r="AB292" s="55"/>
      <c r="AC292" s="55"/>
    </row>
    <row r="293" spans="1:29" ht="92.4" hidden="1">
      <c r="A293" s="100" t="s">
        <v>1297</v>
      </c>
      <c r="B293" s="100"/>
      <c r="C293" s="100" t="s">
        <v>1297</v>
      </c>
      <c r="D293" s="100"/>
      <c r="E293" s="100" t="s">
        <v>577</v>
      </c>
      <c r="F293" s="100" t="s">
        <v>1298</v>
      </c>
      <c r="G293" s="97" t="s">
        <v>1299</v>
      </c>
      <c r="H293" s="119" t="s">
        <v>1300</v>
      </c>
      <c r="I293" s="233" t="s">
        <v>9</v>
      </c>
      <c r="J293" s="48"/>
      <c r="K293" s="48"/>
      <c r="L293" s="108"/>
      <c r="M293" s="108"/>
      <c r="N293" s="108"/>
      <c r="O293" s="108"/>
      <c r="P293" s="108"/>
      <c r="Q293" s="108"/>
      <c r="R293" s="118"/>
      <c r="S293" s="118"/>
      <c r="T293" s="118"/>
      <c r="U293" s="118"/>
      <c r="V293" s="118"/>
      <c r="W293" s="118"/>
      <c r="X293" s="105"/>
      <c r="Y293" s="106"/>
      <c r="Z293" s="106"/>
      <c r="AA293" s="106"/>
      <c r="AB293" s="106"/>
      <c r="AC293" s="106"/>
    </row>
    <row r="294" spans="1:29" ht="118.8" hidden="1">
      <c r="A294" s="100" t="s">
        <v>1301</v>
      </c>
      <c r="B294" s="100"/>
      <c r="C294" s="100" t="s">
        <v>1301</v>
      </c>
      <c r="D294" s="100"/>
      <c r="E294" s="100" t="s">
        <v>577</v>
      </c>
      <c r="F294" s="100" t="s">
        <v>1302</v>
      </c>
      <c r="G294" s="97" t="s">
        <v>1303</v>
      </c>
      <c r="H294" s="119" t="s">
        <v>1304</v>
      </c>
      <c r="I294" s="233" t="s">
        <v>9</v>
      </c>
      <c r="J294" s="48"/>
      <c r="K294" s="48"/>
      <c r="L294" s="108"/>
      <c r="M294" s="108"/>
      <c r="N294" s="108"/>
      <c r="O294" s="108"/>
      <c r="P294" s="108"/>
      <c r="Q294" s="108"/>
      <c r="R294" s="118"/>
      <c r="S294" s="118"/>
      <c r="T294" s="118"/>
      <c r="U294" s="118"/>
      <c r="V294" s="118"/>
      <c r="W294" s="118"/>
      <c r="X294" s="105"/>
      <c r="Y294" s="106"/>
      <c r="Z294" s="106"/>
      <c r="AA294" s="106"/>
      <c r="AB294" s="106"/>
      <c r="AC294" s="106"/>
    </row>
    <row r="295" spans="1:29" ht="105.6">
      <c r="A295" s="100" t="s">
        <v>1305</v>
      </c>
      <c r="B295" s="100"/>
      <c r="C295" s="100" t="s">
        <v>1305</v>
      </c>
      <c r="D295" s="52"/>
      <c r="E295" s="100" t="s">
        <v>577</v>
      </c>
      <c r="F295" s="97" t="s">
        <v>1306</v>
      </c>
      <c r="G295" s="97" t="s">
        <v>1307</v>
      </c>
      <c r="H295" s="68" t="s">
        <v>1308</v>
      </c>
      <c r="I295" s="235" t="s">
        <v>10</v>
      </c>
      <c r="J295" s="75" t="s">
        <v>1309</v>
      </c>
      <c r="K295" s="58"/>
      <c r="L295" s="64"/>
      <c r="M295" s="64"/>
      <c r="N295" s="64"/>
      <c r="O295" s="64"/>
      <c r="P295" s="64"/>
      <c r="Q295" s="64"/>
      <c r="R295" s="53"/>
      <c r="S295" s="53"/>
      <c r="T295" s="53"/>
      <c r="U295" s="53"/>
      <c r="V295" s="53"/>
      <c r="W295" s="53"/>
      <c r="X295" s="54"/>
      <c r="Y295" s="55"/>
      <c r="Z295" s="55"/>
      <c r="AA295" s="55"/>
      <c r="AB295" s="55"/>
      <c r="AC295" s="55"/>
    </row>
    <row r="296" spans="1:29" ht="79.2" hidden="1">
      <c r="A296" s="100" t="s">
        <v>1310</v>
      </c>
      <c r="B296" s="100"/>
      <c r="C296" s="100" t="s">
        <v>1310</v>
      </c>
      <c r="D296" s="100"/>
      <c r="E296" s="100" t="s">
        <v>436</v>
      </c>
      <c r="F296" s="100" t="s">
        <v>1311</v>
      </c>
      <c r="G296" s="97" t="s">
        <v>1312</v>
      </c>
      <c r="H296" s="119" t="s">
        <v>1313</v>
      </c>
      <c r="I296" s="233" t="s">
        <v>9</v>
      </c>
      <c r="J296" s="48"/>
      <c r="K296" s="48"/>
      <c r="L296" s="108"/>
      <c r="M296" s="108"/>
      <c r="N296" s="108"/>
      <c r="O296" s="108"/>
      <c r="P296" s="108"/>
      <c r="Q296" s="108"/>
      <c r="R296" s="118"/>
      <c r="S296" s="118"/>
      <c r="T296" s="118"/>
      <c r="U296" s="118"/>
      <c r="V296" s="118"/>
      <c r="W296" s="118"/>
      <c r="X296" s="105"/>
      <c r="Y296" s="106"/>
      <c r="Z296" s="106"/>
      <c r="AA296" s="106"/>
      <c r="AB296" s="106"/>
      <c r="AC296" s="106"/>
    </row>
    <row r="297" spans="1:29" ht="39.6" hidden="1">
      <c r="A297" s="100" t="s">
        <v>1314</v>
      </c>
      <c r="B297" s="100"/>
      <c r="C297" s="100" t="s">
        <v>1314</v>
      </c>
      <c r="D297" s="100"/>
      <c r="E297" s="60" t="s">
        <v>406</v>
      </c>
      <c r="F297" s="100" t="s">
        <v>1315</v>
      </c>
      <c r="G297" s="97" t="s">
        <v>1316</v>
      </c>
      <c r="H297" s="119" t="s">
        <v>1317</v>
      </c>
      <c r="I297" s="233" t="s">
        <v>9</v>
      </c>
      <c r="J297" s="48"/>
      <c r="K297" s="48"/>
      <c r="L297" s="108"/>
      <c r="M297" s="108"/>
      <c r="N297" s="108"/>
      <c r="O297" s="108"/>
      <c r="P297" s="108"/>
      <c r="Q297" s="108"/>
      <c r="R297" s="118"/>
      <c r="S297" s="118"/>
      <c r="T297" s="118"/>
      <c r="U297" s="118"/>
      <c r="V297" s="118"/>
      <c r="W297" s="118"/>
      <c r="X297" s="105"/>
      <c r="Y297" s="106"/>
      <c r="Z297" s="106"/>
      <c r="AA297" s="106"/>
      <c r="AB297" s="106"/>
      <c r="AC297" s="106"/>
    </row>
    <row r="298" spans="1:29" ht="79.2">
      <c r="A298" s="100" t="s">
        <v>1318</v>
      </c>
      <c r="B298" s="100"/>
      <c r="C298" s="100" t="s">
        <v>1318</v>
      </c>
      <c r="D298" s="52"/>
      <c r="E298" s="52" t="s">
        <v>375</v>
      </c>
      <c r="F298" s="97" t="s">
        <v>1319</v>
      </c>
      <c r="G298" s="97" t="s">
        <v>1320</v>
      </c>
      <c r="H298" s="68" t="s">
        <v>1321</v>
      </c>
      <c r="I298" s="235" t="s">
        <v>10</v>
      </c>
      <c r="J298" s="75" t="s">
        <v>1322</v>
      </c>
      <c r="K298" s="58"/>
      <c r="L298" s="64"/>
      <c r="M298" s="64"/>
      <c r="N298" s="64"/>
      <c r="O298" s="64"/>
      <c r="P298" s="64"/>
      <c r="Q298" s="64"/>
      <c r="R298" s="53"/>
      <c r="S298" s="53"/>
      <c r="T298" s="53"/>
      <c r="U298" s="53"/>
      <c r="V298" s="53"/>
      <c r="W298" s="53"/>
      <c r="X298" s="54"/>
      <c r="Y298" s="55"/>
      <c r="Z298" s="55"/>
      <c r="AA298" s="55"/>
      <c r="AB298" s="55"/>
      <c r="AC298" s="55"/>
    </row>
    <row r="299" spans="1:29" ht="39.6" hidden="1">
      <c r="A299" s="119" t="s">
        <v>1323</v>
      </c>
      <c r="B299" s="119"/>
      <c r="C299" s="119" t="s">
        <v>1323</v>
      </c>
      <c r="D299" s="119"/>
      <c r="E299" s="119" t="s">
        <v>202</v>
      </c>
      <c r="F299" s="119" t="s">
        <v>1324</v>
      </c>
      <c r="G299" s="68" t="s">
        <v>1325</v>
      </c>
      <c r="H299" s="119" t="s">
        <v>1326</v>
      </c>
      <c r="I299" s="233" t="s">
        <v>9</v>
      </c>
      <c r="J299" s="61"/>
      <c r="K299" s="48"/>
      <c r="L299" s="56"/>
      <c r="M299" s="56"/>
      <c r="N299" s="56"/>
      <c r="O299" s="56"/>
      <c r="P299" s="56"/>
      <c r="Q299" s="56"/>
      <c r="R299" s="57"/>
      <c r="S299" s="57"/>
      <c r="T299" s="57"/>
      <c r="U299" s="57"/>
      <c r="V299" s="57"/>
      <c r="W299" s="57"/>
      <c r="X299" s="125"/>
      <c r="Y299" s="106"/>
      <c r="Z299" s="106"/>
      <c r="AA299" s="106"/>
      <c r="AB299" s="106"/>
      <c r="AC299" s="106"/>
    </row>
    <row r="300" spans="1:29" ht="52.8" hidden="1">
      <c r="A300" s="100" t="s">
        <v>1327</v>
      </c>
      <c r="B300" s="100"/>
      <c r="C300" s="100" t="s">
        <v>1327</v>
      </c>
      <c r="D300" s="100"/>
      <c r="E300" s="60" t="s">
        <v>406</v>
      </c>
      <c r="F300" s="100" t="s">
        <v>1328</v>
      </c>
      <c r="G300" s="97" t="s">
        <v>1329</v>
      </c>
      <c r="H300" s="119" t="s">
        <v>1330</v>
      </c>
      <c r="I300" s="233" t="s">
        <v>9</v>
      </c>
      <c r="J300" s="59"/>
      <c r="K300" s="61"/>
      <c r="L300" s="108"/>
      <c r="M300" s="108"/>
      <c r="N300" s="108"/>
      <c r="O300" s="108"/>
      <c r="P300" s="108"/>
      <c r="Q300" s="108"/>
      <c r="R300" s="118"/>
      <c r="S300" s="118"/>
      <c r="T300" s="118"/>
      <c r="U300" s="118"/>
      <c r="V300" s="118"/>
      <c r="W300" s="118"/>
      <c r="X300" s="105"/>
      <c r="Y300" s="106"/>
      <c r="Z300" s="106"/>
      <c r="AA300" s="106"/>
      <c r="AB300" s="106"/>
      <c r="AC300" s="106"/>
    </row>
    <row r="301" spans="1:29" ht="66" hidden="1">
      <c r="A301" s="100" t="s">
        <v>1331</v>
      </c>
      <c r="B301" s="100"/>
      <c r="C301" s="100" t="s">
        <v>1331</v>
      </c>
      <c r="D301" s="100"/>
      <c r="E301" s="60" t="s">
        <v>406</v>
      </c>
      <c r="F301" s="119" t="s">
        <v>1332</v>
      </c>
      <c r="G301" s="68" t="s">
        <v>1333</v>
      </c>
      <c r="H301" s="119" t="s">
        <v>1334</v>
      </c>
      <c r="I301" s="233" t="s">
        <v>9</v>
      </c>
      <c r="J301" s="48"/>
      <c r="K301" s="48"/>
      <c r="L301" s="108"/>
      <c r="M301" s="108"/>
      <c r="N301" s="108"/>
      <c r="O301" s="108"/>
      <c r="P301" s="108"/>
      <c r="Q301" s="108"/>
      <c r="R301" s="118"/>
      <c r="S301" s="118"/>
      <c r="T301" s="118"/>
      <c r="U301" s="118"/>
      <c r="V301" s="118"/>
      <c r="W301" s="118"/>
      <c r="X301" s="105"/>
      <c r="Y301" s="106"/>
      <c r="Z301" s="106"/>
      <c r="AA301" s="106"/>
      <c r="AB301" s="106"/>
      <c r="AC301" s="106"/>
    </row>
    <row r="302" spans="1:29" ht="118.8" hidden="1">
      <c r="A302" s="100" t="s">
        <v>1335</v>
      </c>
      <c r="B302" s="100"/>
      <c r="C302" s="100" t="s">
        <v>1335</v>
      </c>
      <c r="D302" s="100"/>
      <c r="E302" s="100" t="s">
        <v>678</v>
      </c>
      <c r="F302" s="119" t="s">
        <v>1336</v>
      </c>
      <c r="G302" s="68" t="s">
        <v>1337</v>
      </c>
      <c r="H302" s="119" t="s">
        <v>1338</v>
      </c>
      <c r="I302" s="233" t="s">
        <v>9</v>
      </c>
      <c r="J302" s="48"/>
      <c r="K302" s="48"/>
      <c r="L302" s="108"/>
      <c r="M302" s="108"/>
      <c r="N302" s="108"/>
      <c r="O302" s="108"/>
      <c r="P302" s="108"/>
      <c r="Q302" s="108"/>
      <c r="R302" s="118"/>
      <c r="S302" s="118"/>
      <c r="T302" s="118"/>
      <c r="U302" s="118"/>
      <c r="V302" s="118"/>
      <c r="W302" s="118"/>
      <c r="X302" s="105"/>
      <c r="Y302" s="106"/>
      <c r="Z302" s="106"/>
      <c r="AA302" s="106"/>
      <c r="AB302" s="106"/>
      <c r="AC302" s="106"/>
    </row>
    <row r="303" spans="1:29" ht="92.4" hidden="1">
      <c r="A303" s="100" t="s">
        <v>1339</v>
      </c>
      <c r="B303" s="100"/>
      <c r="C303" s="100" t="s">
        <v>1339</v>
      </c>
      <c r="D303" s="100"/>
      <c r="E303" s="100" t="s">
        <v>577</v>
      </c>
      <c r="F303" s="100" t="s">
        <v>1340</v>
      </c>
      <c r="G303" s="97" t="s">
        <v>1341</v>
      </c>
      <c r="H303" s="119" t="s">
        <v>1342</v>
      </c>
      <c r="I303" s="233" t="s">
        <v>9</v>
      </c>
      <c r="J303" s="48"/>
      <c r="K303" s="48"/>
      <c r="L303" s="108"/>
      <c r="M303" s="108"/>
      <c r="N303" s="108"/>
      <c r="O303" s="108"/>
      <c r="P303" s="108"/>
      <c r="Q303" s="108"/>
      <c r="R303" s="118"/>
      <c r="S303" s="118"/>
      <c r="T303" s="118"/>
      <c r="U303" s="118"/>
      <c r="V303" s="118"/>
      <c r="W303" s="118"/>
      <c r="X303" s="105"/>
      <c r="Y303" s="106"/>
      <c r="Z303" s="106"/>
      <c r="AA303" s="106"/>
      <c r="AB303" s="106"/>
      <c r="AC303" s="106"/>
    </row>
    <row r="304" spans="1:29" ht="105.6">
      <c r="A304" s="100" t="s">
        <v>1343</v>
      </c>
      <c r="B304" s="100"/>
      <c r="C304" s="100" t="s">
        <v>1343</v>
      </c>
      <c r="D304" s="52"/>
      <c r="E304" s="60" t="s">
        <v>406</v>
      </c>
      <c r="F304" s="97" t="s">
        <v>1344</v>
      </c>
      <c r="G304" s="97" t="s">
        <v>1345</v>
      </c>
      <c r="H304" s="68" t="s">
        <v>1346</v>
      </c>
      <c r="I304" s="235" t="s">
        <v>10</v>
      </c>
      <c r="J304" s="51" t="s">
        <v>1347</v>
      </c>
      <c r="K304" s="58"/>
      <c r="L304" s="64"/>
      <c r="M304" s="64"/>
      <c r="N304" s="64"/>
      <c r="O304" s="64"/>
      <c r="P304" s="64"/>
      <c r="Q304" s="64"/>
      <c r="R304" s="53"/>
      <c r="S304" s="53"/>
      <c r="T304" s="53"/>
      <c r="U304" s="53"/>
      <c r="V304" s="53"/>
      <c r="W304" s="53"/>
      <c r="X304" s="54"/>
      <c r="Y304" s="55"/>
      <c r="Z304" s="55"/>
      <c r="AA304" s="55"/>
      <c r="AB304" s="55"/>
      <c r="AC304" s="55"/>
    </row>
    <row r="305" spans="1:29" ht="118.8" hidden="1">
      <c r="A305" s="100" t="s">
        <v>1348</v>
      </c>
      <c r="B305" s="100"/>
      <c r="C305" s="100" t="s">
        <v>1348</v>
      </c>
      <c r="D305" s="100"/>
      <c r="E305" s="100" t="s">
        <v>577</v>
      </c>
      <c r="F305" s="100" t="s">
        <v>1349</v>
      </c>
      <c r="G305" s="97" t="s">
        <v>1350</v>
      </c>
      <c r="H305" s="119" t="s">
        <v>1351</v>
      </c>
      <c r="I305" s="233" t="s">
        <v>9</v>
      </c>
      <c r="J305" s="48"/>
      <c r="K305" s="48"/>
      <c r="L305" s="108"/>
      <c r="M305" s="108"/>
      <c r="N305" s="108"/>
      <c r="O305" s="108"/>
      <c r="P305" s="108"/>
      <c r="Q305" s="108"/>
      <c r="R305" s="118"/>
      <c r="S305" s="118"/>
      <c r="T305" s="118"/>
      <c r="U305" s="118"/>
      <c r="V305" s="118"/>
      <c r="W305" s="118"/>
      <c r="X305" s="105"/>
      <c r="Y305" s="106"/>
      <c r="Z305" s="106"/>
      <c r="AA305" s="106"/>
      <c r="AB305" s="106"/>
      <c r="AC305" s="106"/>
    </row>
    <row r="306" spans="1:29" ht="118.8" hidden="1">
      <c r="A306" s="100" t="s">
        <v>1352</v>
      </c>
      <c r="B306" s="100"/>
      <c r="C306" s="100" t="s">
        <v>1352</v>
      </c>
      <c r="D306" s="100"/>
      <c r="E306" s="100" t="s">
        <v>577</v>
      </c>
      <c r="F306" s="100" t="s">
        <v>1353</v>
      </c>
      <c r="G306" s="97" t="s">
        <v>1354</v>
      </c>
      <c r="H306" s="119" t="s">
        <v>1355</v>
      </c>
      <c r="I306" s="233" t="s">
        <v>9</v>
      </c>
      <c r="J306" s="48"/>
      <c r="K306" s="48"/>
      <c r="L306" s="108"/>
      <c r="M306" s="108"/>
      <c r="N306" s="108"/>
      <c r="O306" s="108"/>
      <c r="P306" s="108"/>
      <c r="Q306" s="108"/>
      <c r="R306" s="118"/>
      <c r="S306" s="118"/>
      <c r="T306" s="118"/>
      <c r="U306" s="118"/>
      <c r="V306" s="118"/>
      <c r="W306" s="118"/>
      <c r="X306" s="105"/>
      <c r="Y306" s="106"/>
      <c r="Z306" s="106"/>
      <c r="AA306" s="106"/>
      <c r="AB306" s="106"/>
      <c r="AC306" s="106"/>
    </row>
    <row r="307" spans="1:29" ht="132" hidden="1">
      <c r="A307" s="100" t="s">
        <v>1356</v>
      </c>
      <c r="B307" s="100"/>
      <c r="C307" s="100" t="s">
        <v>1356</v>
      </c>
      <c r="D307" s="100"/>
      <c r="E307" s="100" t="s">
        <v>577</v>
      </c>
      <c r="F307" s="100" t="s">
        <v>1357</v>
      </c>
      <c r="G307" s="97" t="s">
        <v>1358</v>
      </c>
      <c r="H307" s="119" t="s">
        <v>1359</v>
      </c>
      <c r="I307" s="233" t="s">
        <v>9</v>
      </c>
      <c r="J307" s="48"/>
      <c r="K307" s="48"/>
      <c r="L307" s="108"/>
      <c r="M307" s="108"/>
      <c r="N307" s="108"/>
      <c r="O307" s="108"/>
      <c r="P307" s="108"/>
      <c r="Q307" s="108"/>
      <c r="R307" s="118"/>
      <c r="S307" s="118"/>
      <c r="T307" s="118"/>
      <c r="U307" s="118"/>
      <c r="V307" s="118"/>
      <c r="W307" s="118"/>
      <c r="X307" s="105"/>
      <c r="Y307" s="106"/>
      <c r="Z307" s="106"/>
      <c r="AA307" s="106"/>
      <c r="AB307" s="106"/>
      <c r="AC307" s="106"/>
    </row>
    <row r="308" spans="1:29" ht="118.8" hidden="1">
      <c r="A308" s="100" t="s">
        <v>1360</v>
      </c>
      <c r="B308" s="100"/>
      <c r="C308" s="100" t="s">
        <v>1360</v>
      </c>
      <c r="D308" s="100"/>
      <c r="E308" s="100" t="s">
        <v>577</v>
      </c>
      <c r="F308" s="100" t="s">
        <v>1361</v>
      </c>
      <c r="G308" s="97" t="s">
        <v>1362</v>
      </c>
      <c r="H308" s="119" t="s">
        <v>1363</v>
      </c>
      <c r="I308" s="233" t="s">
        <v>9</v>
      </c>
      <c r="J308" s="48"/>
      <c r="K308" s="48"/>
      <c r="L308" s="108"/>
      <c r="M308" s="108"/>
      <c r="N308" s="108"/>
      <c r="O308" s="108"/>
      <c r="P308" s="108"/>
      <c r="Q308" s="108"/>
      <c r="R308" s="118"/>
      <c r="S308" s="118"/>
      <c r="T308" s="118"/>
      <c r="U308" s="118"/>
      <c r="V308" s="118"/>
      <c r="W308" s="118"/>
      <c r="X308" s="105"/>
      <c r="Y308" s="106"/>
      <c r="Z308" s="106"/>
      <c r="AA308" s="106"/>
      <c r="AB308" s="106"/>
      <c r="AC308" s="106"/>
    </row>
    <row r="309" spans="1:29" ht="118.8" hidden="1">
      <c r="A309" s="100" t="s">
        <v>1364</v>
      </c>
      <c r="B309" s="100"/>
      <c r="C309" s="100" t="s">
        <v>1364</v>
      </c>
      <c r="D309" s="100"/>
      <c r="E309" s="100" t="s">
        <v>577</v>
      </c>
      <c r="F309" s="100" t="s">
        <v>1365</v>
      </c>
      <c r="G309" s="97" t="s">
        <v>1366</v>
      </c>
      <c r="H309" s="119" t="s">
        <v>1367</v>
      </c>
      <c r="I309" s="233" t="s">
        <v>9</v>
      </c>
      <c r="J309" s="48"/>
      <c r="K309" s="48"/>
      <c r="L309" s="108"/>
      <c r="M309" s="108"/>
      <c r="N309" s="108"/>
      <c r="O309" s="108"/>
      <c r="P309" s="108"/>
      <c r="Q309" s="108"/>
      <c r="R309" s="118"/>
      <c r="S309" s="118"/>
      <c r="T309" s="118"/>
      <c r="U309" s="118"/>
      <c r="V309" s="118"/>
      <c r="W309" s="118"/>
      <c r="X309" s="105"/>
      <c r="Y309" s="106"/>
      <c r="Z309" s="106"/>
      <c r="AA309" s="106"/>
      <c r="AB309" s="106"/>
      <c r="AC309" s="106"/>
    </row>
    <row r="310" spans="1:29" ht="92.4" hidden="1">
      <c r="A310" s="100" t="s">
        <v>1368</v>
      </c>
      <c r="B310" s="100"/>
      <c r="C310" s="100" t="s">
        <v>1368</v>
      </c>
      <c r="D310" s="100"/>
      <c r="E310" s="100" t="s">
        <v>518</v>
      </c>
      <c r="F310" s="100" t="s">
        <v>1369</v>
      </c>
      <c r="G310" s="97" t="s">
        <v>1370</v>
      </c>
      <c r="H310" s="119" t="s">
        <v>1371</v>
      </c>
      <c r="I310" s="233" t="s">
        <v>9</v>
      </c>
      <c r="J310" s="48"/>
      <c r="K310" s="48"/>
      <c r="L310" s="108"/>
      <c r="M310" s="108"/>
      <c r="N310" s="108"/>
      <c r="O310" s="108"/>
      <c r="P310" s="108"/>
      <c r="Q310" s="108"/>
      <c r="R310" s="118"/>
      <c r="S310" s="118"/>
      <c r="T310" s="118"/>
      <c r="U310" s="118"/>
      <c r="V310" s="118"/>
      <c r="W310" s="118"/>
      <c r="X310" s="105"/>
      <c r="Y310" s="106"/>
      <c r="Z310" s="106"/>
      <c r="AA310" s="106"/>
      <c r="AB310" s="106"/>
      <c r="AC310" s="106"/>
    </row>
    <row r="311" spans="1:29" ht="66" hidden="1">
      <c r="A311" s="100" t="s">
        <v>1372</v>
      </c>
      <c r="B311" s="100"/>
      <c r="C311" s="100" t="s">
        <v>1372</v>
      </c>
      <c r="D311" s="100"/>
      <c r="E311" s="100" t="s">
        <v>577</v>
      </c>
      <c r="F311" s="100" t="s">
        <v>1373</v>
      </c>
      <c r="G311" s="97" t="s">
        <v>1374</v>
      </c>
      <c r="H311" s="119" t="s">
        <v>1375</v>
      </c>
      <c r="I311" s="233" t="s">
        <v>9</v>
      </c>
      <c r="J311" s="48"/>
      <c r="K311" s="48"/>
      <c r="L311" s="108"/>
      <c r="M311" s="108"/>
      <c r="N311" s="108"/>
      <c r="O311" s="108"/>
      <c r="P311" s="108"/>
      <c r="Q311" s="108"/>
      <c r="R311" s="118"/>
      <c r="S311" s="118"/>
      <c r="T311" s="118"/>
      <c r="U311" s="118"/>
      <c r="V311" s="118"/>
      <c r="W311" s="118"/>
      <c r="X311" s="105"/>
      <c r="Y311" s="106"/>
      <c r="Z311" s="106"/>
      <c r="AA311" s="106"/>
      <c r="AB311" s="106"/>
      <c r="AC311" s="106"/>
    </row>
    <row r="312" spans="1:29" ht="52.8" hidden="1">
      <c r="A312" s="100" t="s">
        <v>1376</v>
      </c>
      <c r="B312" s="100"/>
      <c r="C312" s="100" t="s">
        <v>1376</v>
      </c>
      <c r="D312" s="100"/>
      <c r="E312" s="100" t="s">
        <v>375</v>
      </c>
      <c r="F312" s="100" t="s">
        <v>1377</v>
      </c>
      <c r="G312" s="97" t="s">
        <v>1378</v>
      </c>
      <c r="H312" s="119" t="s">
        <v>1379</v>
      </c>
      <c r="I312" s="233" t="s">
        <v>9</v>
      </c>
      <c r="J312" s="48"/>
      <c r="K312" s="48"/>
      <c r="L312" s="108"/>
      <c r="M312" s="108"/>
      <c r="N312" s="108"/>
      <c r="O312" s="108"/>
      <c r="P312" s="108"/>
      <c r="Q312" s="108"/>
      <c r="R312" s="118"/>
      <c r="S312" s="118"/>
      <c r="T312" s="118"/>
      <c r="U312" s="118"/>
      <c r="V312" s="118"/>
      <c r="W312" s="118"/>
      <c r="X312" s="105"/>
      <c r="Y312" s="106"/>
      <c r="Z312" s="106"/>
      <c r="AA312" s="106"/>
      <c r="AB312" s="106"/>
      <c r="AC312" s="106"/>
    </row>
    <row r="313" spans="1:29" ht="66" hidden="1">
      <c r="A313" s="100" t="s">
        <v>1380</v>
      </c>
      <c r="B313" s="100"/>
      <c r="C313" s="100" t="s">
        <v>1380</v>
      </c>
      <c r="D313" s="100"/>
      <c r="E313" s="60" t="s">
        <v>406</v>
      </c>
      <c r="F313" s="100" t="s">
        <v>1381</v>
      </c>
      <c r="G313" s="97" t="s">
        <v>1382</v>
      </c>
      <c r="H313" s="119" t="s">
        <v>1383</v>
      </c>
      <c r="I313" s="233" t="s">
        <v>9</v>
      </c>
      <c r="J313" s="48"/>
      <c r="K313" s="48"/>
      <c r="L313" s="108"/>
      <c r="M313" s="108"/>
      <c r="N313" s="108"/>
      <c r="O313" s="108"/>
      <c r="P313" s="108"/>
      <c r="Q313" s="108"/>
      <c r="R313" s="118"/>
      <c r="S313" s="118"/>
      <c r="T313" s="118"/>
      <c r="U313" s="118"/>
      <c r="V313" s="118"/>
      <c r="W313" s="118"/>
      <c r="X313" s="105"/>
      <c r="Y313" s="106"/>
      <c r="Z313" s="106"/>
      <c r="AA313" s="106"/>
      <c r="AB313" s="106"/>
      <c r="AC313" s="106"/>
    </row>
    <row r="314" spans="1:29" ht="66" hidden="1">
      <c r="A314" s="100" t="s">
        <v>1384</v>
      </c>
      <c r="B314" s="100"/>
      <c r="C314" s="100" t="s">
        <v>1384</v>
      </c>
      <c r="D314" s="100"/>
      <c r="E314" s="60" t="s">
        <v>406</v>
      </c>
      <c r="F314" s="100" t="s">
        <v>1385</v>
      </c>
      <c r="G314" s="97" t="s">
        <v>1386</v>
      </c>
      <c r="H314" s="119" t="s">
        <v>1387</v>
      </c>
      <c r="I314" s="233" t="s">
        <v>9</v>
      </c>
      <c r="J314" s="48"/>
      <c r="K314" s="48"/>
      <c r="L314" s="108"/>
      <c r="M314" s="108"/>
      <c r="N314" s="108"/>
      <c r="O314" s="108"/>
      <c r="P314" s="108"/>
      <c r="Q314" s="108"/>
      <c r="R314" s="118"/>
      <c r="S314" s="118"/>
      <c r="T314" s="118"/>
      <c r="U314" s="118"/>
      <c r="V314" s="118"/>
      <c r="W314" s="118"/>
      <c r="X314" s="105"/>
      <c r="Y314" s="106"/>
      <c r="Z314" s="106"/>
      <c r="AA314" s="106"/>
      <c r="AB314" s="106"/>
      <c r="AC314" s="106"/>
    </row>
    <row r="315" spans="1:29" ht="105.6" hidden="1">
      <c r="A315" s="100" t="s">
        <v>1388</v>
      </c>
      <c r="B315" s="100"/>
      <c r="C315" s="100" t="s">
        <v>1388</v>
      </c>
      <c r="D315" s="100"/>
      <c r="E315" s="100" t="s">
        <v>655</v>
      </c>
      <c r="F315" s="100" t="s">
        <v>1389</v>
      </c>
      <c r="G315" s="97" t="s">
        <v>1390</v>
      </c>
      <c r="H315" s="119" t="s">
        <v>1391</v>
      </c>
      <c r="I315" s="233" t="s">
        <v>9</v>
      </c>
      <c r="J315" s="48"/>
      <c r="K315" s="48"/>
      <c r="L315" s="108"/>
      <c r="M315" s="108"/>
      <c r="N315" s="108"/>
      <c r="O315" s="108"/>
      <c r="P315" s="108"/>
      <c r="Q315" s="108"/>
      <c r="R315" s="118"/>
      <c r="S315" s="118"/>
      <c r="T315" s="118"/>
      <c r="U315" s="118"/>
      <c r="V315" s="118"/>
      <c r="W315" s="118"/>
      <c r="X315" s="105"/>
      <c r="Y315" s="106"/>
      <c r="Z315" s="106"/>
      <c r="AA315" s="106"/>
      <c r="AB315" s="106"/>
      <c r="AC315" s="106"/>
    </row>
    <row r="316" spans="1:29" ht="158.4" hidden="1">
      <c r="A316" s="100" t="s">
        <v>1392</v>
      </c>
      <c r="B316" s="100"/>
      <c r="C316" s="100" t="s">
        <v>1392</v>
      </c>
      <c r="D316" s="100"/>
      <c r="E316" s="100" t="s">
        <v>577</v>
      </c>
      <c r="F316" s="100" t="s">
        <v>1393</v>
      </c>
      <c r="G316" s="97" t="s">
        <v>1394</v>
      </c>
      <c r="H316" s="119" t="s">
        <v>1395</v>
      </c>
      <c r="I316" s="233" t="s">
        <v>9</v>
      </c>
      <c r="J316" s="48"/>
      <c r="K316" s="48"/>
      <c r="L316" s="108"/>
      <c r="M316" s="108"/>
      <c r="N316" s="108"/>
      <c r="O316" s="108"/>
      <c r="P316" s="108"/>
      <c r="Q316" s="108"/>
      <c r="R316" s="118"/>
      <c r="S316" s="118"/>
      <c r="T316" s="118"/>
      <c r="U316" s="118"/>
      <c r="V316" s="118"/>
      <c r="W316" s="118"/>
      <c r="X316" s="105"/>
      <c r="Y316" s="106"/>
      <c r="Z316" s="106"/>
      <c r="AA316" s="106"/>
      <c r="AB316" s="106"/>
      <c r="AC316" s="106"/>
    </row>
    <row r="317" spans="1:29" ht="52.8" hidden="1">
      <c r="A317" s="100" t="s">
        <v>1396</v>
      </c>
      <c r="B317" s="100"/>
      <c r="C317" s="100" t="s">
        <v>1396</v>
      </c>
      <c r="D317" s="100"/>
      <c r="E317" s="100" t="s">
        <v>129</v>
      </c>
      <c r="F317" s="100" t="s">
        <v>1397</v>
      </c>
      <c r="G317" s="97" t="s">
        <v>1398</v>
      </c>
      <c r="H317" s="119" t="s">
        <v>1399</v>
      </c>
      <c r="I317" s="233" t="s">
        <v>9</v>
      </c>
      <c r="J317" s="48"/>
      <c r="K317" s="48"/>
      <c r="L317" s="108"/>
      <c r="M317" s="108"/>
      <c r="N317" s="108"/>
      <c r="O317" s="108"/>
      <c r="P317" s="108"/>
      <c r="Q317" s="108"/>
      <c r="R317" s="118"/>
      <c r="S317" s="118"/>
      <c r="T317" s="118"/>
      <c r="U317" s="118"/>
      <c r="V317" s="118"/>
      <c r="W317" s="118"/>
      <c r="X317" s="105"/>
      <c r="Y317" s="106"/>
      <c r="Z317" s="106"/>
      <c r="AA317" s="106"/>
      <c r="AB317" s="106"/>
      <c r="AC317" s="106"/>
    </row>
    <row r="318" spans="1:29" ht="39.6" hidden="1">
      <c r="A318" s="100" t="s">
        <v>1400</v>
      </c>
      <c r="B318" s="100"/>
      <c r="C318" s="100" t="s">
        <v>1400</v>
      </c>
      <c r="D318" s="100"/>
      <c r="E318" s="100" t="s">
        <v>129</v>
      </c>
      <c r="F318" s="100" t="s">
        <v>1401</v>
      </c>
      <c r="G318" s="97" t="s">
        <v>1402</v>
      </c>
      <c r="H318" s="119" t="s">
        <v>1403</v>
      </c>
      <c r="I318" s="233" t="s">
        <v>9</v>
      </c>
      <c r="J318" s="48"/>
      <c r="K318" s="48"/>
      <c r="L318" s="108"/>
      <c r="M318" s="108"/>
      <c r="N318" s="108"/>
      <c r="O318" s="108"/>
      <c r="P318" s="108"/>
      <c r="Q318" s="108"/>
      <c r="R318" s="118"/>
      <c r="S318" s="118"/>
      <c r="T318" s="118"/>
      <c r="U318" s="118"/>
      <c r="V318" s="118"/>
      <c r="W318" s="118"/>
      <c r="X318" s="105"/>
      <c r="Y318" s="106"/>
      <c r="Z318" s="106"/>
      <c r="AA318" s="106"/>
      <c r="AB318" s="106"/>
      <c r="AC318" s="106"/>
    </row>
    <row r="319" spans="1:29" ht="39.6" hidden="1">
      <c r="A319" s="119" t="s">
        <v>1404</v>
      </c>
      <c r="B319" s="119"/>
      <c r="C319" s="119" t="s">
        <v>1404</v>
      </c>
      <c r="D319" s="119"/>
      <c r="E319" s="119" t="s">
        <v>518</v>
      </c>
      <c r="F319" s="119" t="s">
        <v>1405</v>
      </c>
      <c r="G319" s="68" t="s">
        <v>1406</v>
      </c>
      <c r="H319" s="119" t="s">
        <v>1407</v>
      </c>
      <c r="I319" s="233" t="s">
        <v>9</v>
      </c>
      <c r="J319" s="61"/>
      <c r="K319" s="61"/>
      <c r="L319" s="56"/>
      <c r="M319" s="56"/>
      <c r="N319" s="56"/>
      <c r="O319" s="56"/>
      <c r="P319" s="56"/>
      <c r="Q319" s="56"/>
      <c r="R319" s="57"/>
      <c r="S319" s="57"/>
      <c r="T319" s="57"/>
      <c r="U319" s="57"/>
      <c r="V319" s="57"/>
      <c r="W319" s="57"/>
      <c r="X319" s="125"/>
      <c r="Y319" s="106"/>
      <c r="Z319" s="106"/>
      <c r="AA319" s="106"/>
      <c r="AB319" s="106"/>
      <c r="AC319" s="106"/>
    </row>
    <row r="320" spans="1:29" ht="52.8" hidden="1">
      <c r="A320" s="119" t="s">
        <v>1408</v>
      </c>
      <c r="B320" s="119"/>
      <c r="C320" s="119" t="s">
        <v>1408</v>
      </c>
      <c r="D320" s="119"/>
      <c r="E320" s="116" t="s">
        <v>687</v>
      </c>
      <c r="F320" s="119" t="s">
        <v>1409</v>
      </c>
      <c r="G320" s="68" t="s">
        <v>1410</v>
      </c>
      <c r="H320" s="119" t="s">
        <v>1411</v>
      </c>
      <c r="I320" s="233" t="s">
        <v>9</v>
      </c>
      <c r="J320" s="61"/>
      <c r="K320" s="61"/>
      <c r="L320" s="56"/>
      <c r="M320" s="56"/>
      <c r="N320" s="56"/>
      <c r="O320" s="56"/>
      <c r="P320" s="56"/>
      <c r="Q320" s="56"/>
      <c r="R320" s="57"/>
      <c r="S320" s="57"/>
      <c r="T320" s="57"/>
      <c r="U320" s="57"/>
      <c r="V320" s="57"/>
      <c r="W320" s="57"/>
      <c r="X320" s="125"/>
      <c r="Y320" s="106"/>
      <c r="Z320" s="106"/>
      <c r="AA320" s="106"/>
      <c r="AB320" s="106"/>
      <c r="AC320" s="106"/>
    </row>
    <row r="321" spans="1:29" ht="39.6" hidden="1">
      <c r="A321" s="119" t="s">
        <v>1412</v>
      </c>
      <c r="B321" s="119"/>
      <c r="C321" s="119" t="s">
        <v>1412</v>
      </c>
      <c r="D321" s="119"/>
      <c r="E321" s="60" t="s">
        <v>406</v>
      </c>
      <c r="F321" s="119" t="s">
        <v>1413</v>
      </c>
      <c r="G321" s="68" t="s">
        <v>1414</v>
      </c>
      <c r="H321" s="119" t="s">
        <v>1415</v>
      </c>
      <c r="I321" s="233" t="s">
        <v>9</v>
      </c>
      <c r="J321" s="61"/>
      <c r="K321" s="61"/>
      <c r="L321" s="56"/>
      <c r="M321" s="56"/>
      <c r="N321" s="56"/>
      <c r="O321" s="56"/>
      <c r="P321" s="56"/>
      <c r="Q321" s="56"/>
      <c r="R321" s="57"/>
      <c r="S321" s="57"/>
      <c r="T321" s="57"/>
      <c r="U321" s="57"/>
      <c r="V321" s="57"/>
      <c r="W321" s="57"/>
      <c r="X321" s="125"/>
      <c r="Y321" s="106"/>
      <c r="Z321" s="106"/>
      <c r="AA321" s="106"/>
      <c r="AB321" s="106"/>
      <c r="AC321" s="106"/>
    </row>
    <row r="322" spans="1:29" ht="52.8" hidden="1">
      <c r="A322" s="119" t="s">
        <v>1416</v>
      </c>
      <c r="B322" s="119"/>
      <c r="C322" s="119" t="s">
        <v>1416</v>
      </c>
      <c r="D322" s="119"/>
      <c r="E322" s="119" t="s">
        <v>518</v>
      </c>
      <c r="F322" s="119" t="s">
        <v>1405</v>
      </c>
      <c r="G322" s="68" t="s">
        <v>1417</v>
      </c>
      <c r="H322" s="119" t="s">
        <v>1418</v>
      </c>
      <c r="I322" s="233" t="s">
        <v>9</v>
      </c>
      <c r="J322" s="61"/>
      <c r="K322" s="61"/>
      <c r="L322" s="56"/>
      <c r="M322" s="56"/>
      <c r="N322" s="56"/>
      <c r="O322" s="56"/>
      <c r="P322" s="56"/>
      <c r="Q322" s="56"/>
      <c r="R322" s="57"/>
      <c r="S322" s="57"/>
      <c r="T322" s="57"/>
      <c r="U322" s="57"/>
      <c r="V322" s="57"/>
      <c r="W322" s="57"/>
      <c r="X322" s="125"/>
      <c r="Y322" s="106"/>
      <c r="Z322" s="106"/>
      <c r="AA322" s="106"/>
      <c r="AB322" s="106"/>
      <c r="AC322" s="106"/>
    </row>
    <row r="323" spans="1:29" ht="39.6" hidden="1">
      <c r="A323" s="100" t="s">
        <v>1419</v>
      </c>
      <c r="B323" s="100"/>
      <c r="C323" s="100" t="s">
        <v>1419</v>
      </c>
      <c r="D323" s="100"/>
      <c r="E323" s="60" t="s">
        <v>406</v>
      </c>
      <c r="F323" s="100" t="s">
        <v>1420</v>
      </c>
      <c r="G323" s="97" t="s">
        <v>1414</v>
      </c>
      <c r="H323" s="119" t="s">
        <v>1421</v>
      </c>
      <c r="I323" s="233" t="s">
        <v>9</v>
      </c>
      <c r="J323" s="48"/>
      <c r="K323" s="48"/>
      <c r="L323" s="108"/>
      <c r="M323" s="108"/>
      <c r="N323" s="108"/>
      <c r="O323" s="108"/>
      <c r="P323" s="108"/>
      <c r="Q323" s="108"/>
      <c r="R323" s="118"/>
      <c r="S323" s="118"/>
      <c r="T323" s="118"/>
      <c r="U323" s="118"/>
      <c r="V323" s="118"/>
      <c r="W323" s="118"/>
      <c r="X323" s="105"/>
      <c r="Y323" s="106"/>
      <c r="Z323" s="106"/>
      <c r="AA323" s="106"/>
      <c r="AB323" s="106"/>
      <c r="AC323" s="106"/>
    </row>
    <row r="324" spans="1:29" ht="39.6" hidden="1">
      <c r="A324" s="100" t="s">
        <v>1422</v>
      </c>
      <c r="B324" s="100"/>
      <c r="C324" s="100" t="s">
        <v>1422</v>
      </c>
      <c r="D324" s="100"/>
      <c r="E324" s="100" t="s">
        <v>129</v>
      </c>
      <c r="F324" s="100" t="s">
        <v>1423</v>
      </c>
      <c r="G324" s="97" t="s">
        <v>1424</v>
      </c>
      <c r="H324" s="119" t="s">
        <v>1425</v>
      </c>
      <c r="I324" s="233" t="s">
        <v>9</v>
      </c>
      <c r="J324" s="48"/>
      <c r="K324" s="48"/>
      <c r="L324" s="108"/>
      <c r="M324" s="108"/>
      <c r="N324" s="108"/>
      <c r="O324" s="108"/>
      <c r="P324" s="108"/>
      <c r="Q324" s="108"/>
      <c r="R324" s="118"/>
      <c r="S324" s="118"/>
      <c r="T324" s="118"/>
      <c r="U324" s="118"/>
      <c r="V324" s="118"/>
      <c r="W324" s="118"/>
      <c r="X324" s="105"/>
      <c r="Y324" s="106"/>
      <c r="Z324" s="106"/>
      <c r="AA324" s="106"/>
      <c r="AB324" s="106"/>
      <c r="AC324" s="106"/>
    </row>
    <row r="325" spans="1:29" ht="79.2" hidden="1">
      <c r="A325" s="116" t="s">
        <v>1426</v>
      </c>
      <c r="B325" s="100"/>
      <c r="C325" s="116" t="s">
        <v>1426</v>
      </c>
      <c r="D325" s="100"/>
      <c r="E325" s="100" t="s">
        <v>129</v>
      </c>
      <c r="F325" s="100" t="s">
        <v>1427</v>
      </c>
      <c r="G325" s="97" t="s">
        <v>1428</v>
      </c>
      <c r="H325" s="119" t="s">
        <v>1429</v>
      </c>
      <c r="I325" s="233" t="s">
        <v>9</v>
      </c>
      <c r="J325" s="48"/>
      <c r="K325" s="48"/>
      <c r="L325" s="108"/>
      <c r="M325" s="108"/>
      <c r="N325" s="108"/>
      <c r="O325" s="108"/>
      <c r="P325" s="108"/>
      <c r="Q325" s="108"/>
      <c r="R325" s="118"/>
      <c r="S325" s="118"/>
      <c r="T325" s="118"/>
      <c r="U325" s="118"/>
      <c r="V325" s="118"/>
      <c r="W325" s="118"/>
      <c r="X325" s="105"/>
      <c r="Y325" s="106"/>
      <c r="Z325" s="106"/>
      <c r="AA325" s="106"/>
      <c r="AB325" s="106"/>
      <c r="AC325" s="106"/>
    </row>
    <row r="326" spans="1:29" ht="79.2" hidden="1">
      <c r="A326" s="116" t="s">
        <v>1430</v>
      </c>
      <c r="B326" s="100"/>
      <c r="C326" s="116" t="s">
        <v>1430</v>
      </c>
      <c r="D326" s="100"/>
      <c r="E326" s="100" t="s">
        <v>129</v>
      </c>
      <c r="F326" s="100" t="s">
        <v>1431</v>
      </c>
      <c r="G326" s="97" t="s">
        <v>1428</v>
      </c>
      <c r="H326" s="119" t="s">
        <v>1432</v>
      </c>
      <c r="I326" s="233" t="s">
        <v>9</v>
      </c>
      <c r="J326" s="48"/>
      <c r="K326" s="48"/>
      <c r="L326" s="108"/>
      <c r="M326" s="108"/>
      <c r="N326" s="108"/>
      <c r="O326" s="108"/>
      <c r="P326" s="108"/>
      <c r="Q326" s="108"/>
      <c r="R326" s="118"/>
      <c r="S326" s="118"/>
      <c r="T326" s="118"/>
      <c r="U326" s="118"/>
      <c r="V326" s="118"/>
      <c r="W326" s="118"/>
      <c r="X326" s="105"/>
      <c r="Y326" s="106"/>
      <c r="Z326" s="106"/>
      <c r="AA326" s="106"/>
      <c r="AB326" s="106"/>
      <c r="AC326" s="106"/>
    </row>
    <row r="327" spans="1:29" ht="79.2" hidden="1">
      <c r="A327" s="116" t="s">
        <v>1433</v>
      </c>
      <c r="B327" s="100"/>
      <c r="C327" s="116" t="s">
        <v>1433</v>
      </c>
      <c r="D327" s="100"/>
      <c r="E327" s="100" t="s">
        <v>129</v>
      </c>
      <c r="F327" s="100" t="s">
        <v>1434</v>
      </c>
      <c r="G327" s="97" t="s">
        <v>1428</v>
      </c>
      <c r="H327" s="119" t="s">
        <v>1435</v>
      </c>
      <c r="I327" s="233" t="s">
        <v>9</v>
      </c>
      <c r="J327" s="48"/>
      <c r="K327" s="48"/>
      <c r="L327" s="108"/>
      <c r="M327" s="108"/>
      <c r="N327" s="108"/>
      <c r="O327" s="108"/>
      <c r="P327" s="108"/>
      <c r="Q327" s="108"/>
      <c r="R327" s="118"/>
      <c r="S327" s="118"/>
      <c r="T327" s="118"/>
      <c r="U327" s="118"/>
      <c r="V327" s="118"/>
      <c r="W327" s="118"/>
      <c r="X327" s="105"/>
      <c r="Y327" s="106"/>
      <c r="Z327" s="106"/>
      <c r="AA327" s="106"/>
      <c r="AB327" s="106"/>
      <c r="AC327" s="106"/>
    </row>
    <row r="328" spans="1:29" ht="92.4">
      <c r="A328" s="116" t="s">
        <v>1436</v>
      </c>
      <c r="B328" s="100"/>
      <c r="C328" s="116" t="s">
        <v>1436</v>
      </c>
      <c r="D328" s="52"/>
      <c r="E328" s="52" t="s">
        <v>518</v>
      </c>
      <c r="F328" s="97" t="s">
        <v>1437</v>
      </c>
      <c r="G328" s="97" t="s">
        <v>1438</v>
      </c>
      <c r="H328" s="68" t="s">
        <v>1439</v>
      </c>
      <c r="I328" s="235" t="s">
        <v>10</v>
      </c>
      <c r="J328" s="75" t="s">
        <v>1440</v>
      </c>
      <c r="K328" s="58"/>
      <c r="L328" s="64"/>
      <c r="M328" s="64"/>
      <c r="N328" s="64"/>
      <c r="O328" s="64"/>
      <c r="P328" s="64"/>
      <c r="Q328" s="64"/>
      <c r="R328" s="53"/>
      <c r="S328" s="53"/>
      <c r="T328" s="53"/>
      <c r="U328" s="53"/>
      <c r="V328" s="53"/>
      <c r="W328" s="53"/>
      <c r="X328" s="54"/>
      <c r="Y328" s="55"/>
      <c r="Z328" s="55"/>
      <c r="AA328" s="55"/>
      <c r="AB328" s="55"/>
      <c r="AC328" s="55"/>
    </row>
    <row r="329" spans="1:29" ht="39.6" hidden="1">
      <c r="A329" s="116" t="s">
        <v>1441</v>
      </c>
      <c r="B329" s="100"/>
      <c r="C329" s="116" t="s">
        <v>1441</v>
      </c>
      <c r="D329" s="100"/>
      <c r="E329" s="100" t="s">
        <v>129</v>
      </c>
      <c r="F329" s="100" t="s">
        <v>1442</v>
      </c>
      <c r="G329" s="97" t="s">
        <v>1443</v>
      </c>
      <c r="H329" s="119" t="s">
        <v>1444</v>
      </c>
      <c r="I329" s="233" t="s">
        <v>9</v>
      </c>
      <c r="J329" s="48"/>
      <c r="K329" s="48"/>
      <c r="L329" s="108"/>
      <c r="M329" s="108"/>
      <c r="N329" s="108"/>
      <c r="O329" s="108"/>
      <c r="P329" s="108"/>
      <c r="Q329" s="108"/>
      <c r="R329" s="118"/>
      <c r="S329" s="118"/>
      <c r="T329" s="118"/>
      <c r="U329" s="118"/>
      <c r="V329" s="118"/>
      <c r="W329" s="118"/>
      <c r="X329" s="105"/>
      <c r="Y329" s="106"/>
      <c r="Z329" s="106"/>
      <c r="AA329" s="106"/>
      <c r="AB329" s="106"/>
      <c r="AC329" s="106"/>
    </row>
    <row r="330" spans="1:29" ht="198" hidden="1">
      <c r="A330" s="116" t="s">
        <v>1445</v>
      </c>
      <c r="B330" s="100"/>
      <c r="C330" s="116" t="s">
        <v>1445</v>
      </c>
      <c r="D330" s="100"/>
      <c r="E330" s="100" t="s">
        <v>129</v>
      </c>
      <c r="F330" s="100" t="s">
        <v>1446</v>
      </c>
      <c r="G330" s="97" t="s">
        <v>1447</v>
      </c>
      <c r="H330" s="119" t="s">
        <v>1448</v>
      </c>
      <c r="I330" s="233" t="s">
        <v>9</v>
      </c>
      <c r="J330" s="48"/>
      <c r="K330" s="48"/>
      <c r="L330" s="108"/>
      <c r="M330" s="108"/>
      <c r="N330" s="108"/>
      <c r="O330" s="108"/>
      <c r="P330" s="108"/>
      <c r="Q330" s="108"/>
      <c r="R330" s="118"/>
      <c r="S330" s="118"/>
      <c r="T330" s="118"/>
      <c r="U330" s="118"/>
      <c r="V330" s="118"/>
      <c r="W330" s="118"/>
      <c r="X330" s="105"/>
      <c r="Y330" s="106"/>
      <c r="Z330" s="106"/>
      <c r="AA330" s="106"/>
      <c r="AB330" s="106"/>
      <c r="AC330" s="106"/>
    </row>
    <row r="331" spans="1:29" ht="79.2">
      <c r="A331" s="116" t="s">
        <v>1449</v>
      </c>
      <c r="B331" s="100"/>
      <c r="C331" s="116" t="s">
        <v>1449</v>
      </c>
      <c r="D331" s="52"/>
      <c r="E331" s="60" t="s">
        <v>406</v>
      </c>
      <c r="F331" s="97" t="s">
        <v>1450</v>
      </c>
      <c r="G331" s="97" t="s">
        <v>1451</v>
      </c>
      <c r="H331" s="68" t="s">
        <v>1452</v>
      </c>
      <c r="I331" s="235" t="s">
        <v>10</v>
      </c>
      <c r="J331" s="75" t="s">
        <v>1453</v>
      </c>
      <c r="K331" s="58"/>
      <c r="L331" s="64"/>
      <c r="M331" s="64"/>
      <c r="N331" s="64"/>
      <c r="O331" s="64"/>
      <c r="P331" s="64"/>
      <c r="Q331" s="64"/>
      <c r="R331" s="53"/>
      <c r="S331" s="53"/>
      <c r="T331" s="53"/>
      <c r="U331" s="53"/>
      <c r="V331" s="53"/>
      <c r="W331" s="53"/>
      <c r="X331" s="54"/>
      <c r="Y331" s="55"/>
      <c r="Z331" s="55"/>
      <c r="AA331" s="55"/>
      <c r="AB331" s="55"/>
      <c r="AC331" s="55"/>
    </row>
    <row r="332" spans="1:29" ht="105.6" hidden="1">
      <c r="A332" s="116" t="s">
        <v>1454</v>
      </c>
      <c r="B332" s="100"/>
      <c r="C332" s="116" t="s">
        <v>1454</v>
      </c>
      <c r="D332" s="100"/>
      <c r="E332" s="100" t="s">
        <v>678</v>
      </c>
      <c r="F332" s="100" t="s">
        <v>1455</v>
      </c>
      <c r="G332" s="97" t="s">
        <v>1456</v>
      </c>
      <c r="H332" s="119" t="s">
        <v>1457</v>
      </c>
      <c r="I332" s="233" t="s">
        <v>9</v>
      </c>
      <c r="J332" s="48"/>
      <c r="K332" s="48"/>
      <c r="L332" s="108"/>
      <c r="M332" s="108"/>
      <c r="N332" s="108"/>
      <c r="O332" s="108"/>
      <c r="P332" s="108"/>
      <c r="Q332" s="108"/>
      <c r="R332" s="118"/>
      <c r="S332" s="118"/>
      <c r="T332" s="118"/>
      <c r="U332" s="118"/>
      <c r="V332" s="118"/>
      <c r="W332" s="118"/>
      <c r="X332" s="105"/>
      <c r="Y332" s="106"/>
      <c r="Z332" s="106"/>
      <c r="AA332" s="106"/>
      <c r="AB332" s="106"/>
      <c r="AC332" s="106"/>
    </row>
    <row r="333" spans="1:29" ht="92.4" hidden="1">
      <c r="A333" s="116" t="s">
        <v>1458</v>
      </c>
      <c r="B333" s="100"/>
      <c r="C333" s="116" t="s">
        <v>1458</v>
      </c>
      <c r="D333" s="100"/>
      <c r="E333" s="60" t="s">
        <v>406</v>
      </c>
      <c r="F333" s="100" t="s">
        <v>1459</v>
      </c>
      <c r="G333" s="97" t="s">
        <v>1460</v>
      </c>
      <c r="H333" s="119" t="s">
        <v>1461</v>
      </c>
      <c r="I333" s="233" t="s">
        <v>9</v>
      </c>
      <c r="J333" s="48"/>
      <c r="K333" s="48"/>
      <c r="L333" s="108"/>
      <c r="M333" s="108"/>
      <c r="N333" s="108"/>
      <c r="O333" s="108"/>
      <c r="P333" s="108"/>
      <c r="Q333" s="108"/>
      <c r="R333" s="118"/>
      <c r="S333" s="118"/>
      <c r="T333" s="118"/>
      <c r="U333" s="118"/>
      <c r="V333" s="118"/>
      <c r="W333" s="118"/>
      <c r="X333" s="105"/>
      <c r="Y333" s="106"/>
      <c r="Z333" s="106"/>
      <c r="AA333" s="106"/>
      <c r="AB333" s="106"/>
      <c r="AC333" s="106"/>
    </row>
    <row r="334" spans="1:29" ht="39.6" hidden="1">
      <c r="A334" s="116" t="s">
        <v>1462</v>
      </c>
      <c r="B334" s="100"/>
      <c r="C334" s="116" t="s">
        <v>1462</v>
      </c>
      <c r="D334" s="100"/>
      <c r="E334" s="100" t="s">
        <v>1031</v>
      </c>
      <c r="F334" s="100" t="s">
        <v>1463</v>
      </c>
      <c r="G334" s="97" t="s">
        <v>1464</v>
      </c>
      <c r="H334" s="119" t="s">
        <v>1465</v>
      </c>
      <c r="I334" s="233" t="s">
        <v>9</v>
      </c>
      <c r="J334" s="76"/>
      <c r="K334" s="48"/>
      <c r="L334" s="108"/>
      <c r="M334" s="108"/>
      <c r="N334" s="108"/>
      <c r="O334" s="108"/>
      <c r="P334" s="108"/>
      <c r="Q334" s="108"/>
      <c r="R334" s="118"/>
      <c r="S334" s="118"/>
      <c r="T334" s="118"/>
      <c r="U334" s="118"/>
      <c r="V334" s="118"/>
      <c r="W334" s="118"/>
      <c r="X334" s="105"/>
      <c r="Y334" s="106"/>
      <c r="Z334" s="106"/>
      <c r="AA334" s="106"/>
      <c r="AB334" s="106"/>
      <c r="AC334" s="106"/>
    </row>
    <row r="335" spans="1:29" ht="39.6" hidden="1">
      <c r="A335" s="116" t="s">
        <v>1466</v>
      </c>
      <c r="B335" s="100"/>
      <c r="C335" s="116" t="s">
        <v>1466</v>
      </c>
      <c r="D335" s="100"/>
      <c r="E335" s="100" t="s">
        <v>202</v>
      </c>
      <c r="F335" s="100" t="s">
        <v>1467</v>
      </c>
      <c r="G335" s="97" t="s">
        <v>1468</v>
      </c>
      <c r="H335" s="119" t="s">
        <v>1469</v>
      </c>
      <c r="I335" s="233" t="s">
        <v>9</v>
      </c>
      <c r="J335" s="48"/>
      <c r="K335" s="48"/>
      <c r="L335" s="108"/>
      <c r="M335" s="108"/>
      <c r="N335" s="108"/>
      <c r="O335" s="108"/>
      <c r="P335" s="108"/>
      <c r="Q335" s="108"/>
      <c r="R335" s="118"/>
      <c r="S335" s="118"/>
      <c r="T335" s="118"/>
      <c r="U335" s="118"/>
      <c r="V335" s="118"/>
      <c r="W335" s="118"/>
      <c r="X335" s="105"/>
      <c r="Y335" s="106"/>
      <c r="Z335" s="106"/>
      <c r="AA335" s="106"/>
      <c r="AB335" s="106"/>
      <c r="AC335" s="106"/>
    </row>
    <row r="336" spans="1:29" ht="79.2" hidden="1">
      <c r="A336" s="116" t="s">
        <v>1470</v>
      </c>
      <c r="B336" s="100"/>
      <c r="C336" s="116" t="s">
        <v>1470</v>
      </c>
      <c r="D336" s="100"/>
      <c r="E336" s="60" t="s">
        <v>406</v>
      </c>
      <c r="F336" s="100" t="s">
        <v>1471</v>
      </c>
      <c r="G336" s="97" t="s">
        <v>1472</v>
      </c>
      <c r="H336" s="119" t="s">
        <v>1473</v>
      </c>
      <c r="I336" s="233" t="s">
        <v>9</v>
      </c>
      <c r="J336" s="48"/>
      <c r="K336" s="48"/>
      <c r="L336" s="108"/>
      <c r="M336" s="108"/>
      <c r="N336" s="108"/>
      <c r="O336" s="108"/>
      <c r="P336" s="108"/>
      <c r="Q336" s="108"/>
      <c r="R336" s="118"/>
      <c r="S336" s="118"/>
      <c r="T336" s="118"/>
      <c r="U336" s="118"/>
      <c r="V336" s="118"/>
      <c r="W336" s="118"/>
      <c r="X336" s="105"/>
      <c r="Y336" s="106"/>
      <c r="Z336" s="106"/>
      <c r="AA336" s="106"/>
      <c r="AB336" s="106"/>
      <c r="AC336" s="106"/>
    </row>
    <row r="337" spans="1:29" ht="132" hidden="1">
      <c r="A337" s="116" t="s">
        <v>1474</v>
      </c>
      <c r="B337" s="100"/>
      <c r="C337" s="116" t="s">
        <v>1474</v>
      </c>
      <c r="D337" s="100"/>
      <c r="E337" s="60" t="s">
        <v>406</v>
      </c>
      <c r="F337" s="100" t="s">
        <v>1475</v>
      </c>
      <c r="G337" s="97" t="s">
        <v>1476</v>
      </c>
      <c r="H337" s="119" t="s">
        <v>1477</v>
      </c>
      <c r="I337" s="233" t="s">
        <v>9</v>
      </c>
      <c r="J337" s="48"/>
      <c r="K337" s="48"/>
      <c r="L337" s="108"/>
      <c r="M337" s="108"/>
      <c r="N337" s="108"/>
      <c r="O337" s="108"/>
      <c r="P337" s="108"/>
      <c r="Q337" s="108"/>
      <c r="R337" s="118"/>
      <c r="S337" s="118"/>
      <c r="T337" s="118"/>
      <c r="U337" s="118"/>
      <c r="V337" s="118"/>
      <c r="W337" s="118"/>
      <c r="X337" s="105"/>
      <c r="Y337" s="106"/>
      <c r="Z337" s="106"/>
      <c r="AA337" s="106"/>
      <c r="AB337" s="106"/>
      <c r="AC337" s="106"/>
    </row>
    <row r="338" spans="1:29" ht="79.2" hidden="1">
      <c r="A338" s="100" t="s">
        <v>1478</v>
      </c>
      <c r="B338" s="100"/>
      <c r="C338" s="100" t="s">
        <v>1478</v>
      </c>
      <c r="D338" s="100"/>
      <c r="E338" s="100" t="s">
        <v>518</v>
      </c>
      <c r="F338" s="100" t="s">
        <v>1479</v>
      </c>
      <c r="G338" s="97" t="s">
        <v>1480</v>
      </c>
      <c r="H338" s="119" t="s">
        <v>1481</v>
      </c>
      <c r="I338" s="233" t="s">
        <v>9</v>
      </c>
      <c r="J338" s="48"/>
      <c r="K338" s="100"/>
      <c r="L338" s="108"/>
      <c r="M338" s="108"/>
      <c r="N338" s="108"/>
      <c r="O338" s="108"/>
      <c r="P338" s="108"/>
      <c r="Q338" s="108"/>
      <c r="R338" s="118"/>
      <c r="S338" s="118"/>
      <c r="T338" s="118"/>
      <c r="U338" s="118"/>
      <c r="V338" s="118"/>
      <c r="W338" s="118"/>
      <c r="X338" s="105"/>
      <c r="Y338" s="106"/>
      <c r="Z338" s="106"/>
      <c r="AA338" s="106"/>
      <c r="AB338" s="106"/>
      <c r="AC338" s="106"/>
    </row>
    <row r="339" spans="1:29" ht="52.8">
      <c r="A339" s="100" t="s">
        <v>1482</v>
      </c>
      <c r="B339" s="100"/>
      <c r="C339" s="100" t="s">
        <v>1482</v>
      </c>
      <c r="D339" s="52"/>
      <c r="E339" s="52" t="s">
        <v>129</v>
      </c>
      <c r="F339" s="97" t="s">
        <v>1483</v>
      </c>
      <c r="G339" s="97" t="s">
        <v>1484</v>
      </c>
      <c r="H339" s="68" t="s">
        <v>1485</v>
      </c>
      <c r="I339" s="235" t="s">
        <v>10</v>
      </c>
      <c r="J339" s="75" t="s">
        <v>1486</v>
      </c>
      <c r="K339" s="58"/>
      <c r="L339" s="64"/>
      <c r="M339" s="64"/>
      <c r="N339" s="64"/>
      <c r="O339" s="64"/>
      <c r="P339" s="64"/>
      <c r="Q339" s="64"/>
      <c r="R339" s="53"/>
      <c r="S339" s="53"/>
      <c r="T339" s="53"/>
      <c r="U339" s="53"/>
      <c r="V339" s="53"/>
      <c r="W339" s="53"/>
      <c r="X339" s="54"/>
      <c r="Y339" s="55"/>
      <c r="Z339" s="55"/>
      <c r="AA339" s="55"/>
      <c r="AB339" s="55"/>
      <c r="AC339" s="55"/>
    </row>
    <row r="340" spans="1:29" ht="39.6" hidden="1">
      <c r="A340" s="100" t="s">
        <v>1487</v>
      </c>
      <c r="B340" s="100"/>
      <c r="C340" s="100" t="s">
        <v>1487</v>
      </c>
      <c r="D340" s="100"/>
      <c r="E340" s="100" t="s">
        <v>202</v>
      </c>
      <c r="F340" s="100" t="s">
        <v>1488</v>
      </c>
      <c r="G340" s="97" t="s">
        <v>1489</v>
      </c>
      <c r="H340" s="119" t="s">
        <v>1490</v>
      </c>
      <c r="I340" s="233" t="s">
        <v>9</v>
      </c>
      <c r="J340" s="76"/>
      <c r="K340" s="48"/>
      <c r="L340" s="108"/>
      <c r="M340" s="108"/>
      <c r="N340" s="108"/>
      <c r="O340" s="108"/>
      <c r="P340" s="108"/>
      <c r="Q340" s="108"/>
      <c r="R340" s="118"/>
      <c r="S340" s="118"/>
      <c r="T340" s="118"/>
      <c r="U340" s="118"/>
      <c r="V340" s="118"/>
      <c r="W340" s="118"/>
      <c r="X340" s="105"/>
      <c r="Y340" s="106"/>
      <c r="Z340" s="106"/>
      <c r="AA340" s="106"/>
      <c r="AB340" s="106"/>
      <c r="AC340" s="106"/>
    </row>
    <row r="341" spans="1:29" ht="79.2" hidden="1">
      <c r="A341" s="100" t="s">
        <v>1491</v>
      </c>
      <c r="B341" s="100"/>
      <c r="C341" s="100" t="s">
        <v>1491</v>
      </c>
      <c r="D341" s="100"/>
      <c r="E341" s="60" t="s">
        <v>406</v>
      </c>
      <c r="F341" s="100" t="s">
        <v>1492</v>
      </c>
      <c r="G341" s="97" t="s">
        <v>1493</v>
      </c>
      <c r="H341" s="119" t="s">
        <v>1494</v>
      </c>
      <c r="I341" s="233" t="s">
        <v>9</v>
      </c>
      <c r="J341" s="48"/>
      <c r="K341" s="48"/>
      <c r="L341" s="108"/>
      <c r="M341" s="108"/>
      <c r="N341" s="108"/>
      <c r="O341" s="108"/>
      <c r="P341" s="108"/>
      <c r="Q341" s="108"/>
      <c r="R341" s="118"/>
      <c r="S341" s="118"/>
      <c r="T341" s="118"/>
      <c r="U341" s="118"/>
      <c r="V341" s="118"/>
      <c r="W341" s="118"/>
      <c r="X341" s="105"/>
      <c r="Y341" s="106"/>
      <c r="Z341" s="106"/>
      <c r="AA341" s="106"/>
      <c r="AB341" s="106"/>
      <c r="AC341" s="106"/>
    </row>
    <row r="342" spans="1:29" ht="79.2" hidden="1">
      <c r="A342" s="100" t="s">
        <v>1495</v>
      </c>
      <c r="B342" s="100"/>
      <c r="C342" s="100" t="s">
        <v>1495</v>
      </c>
      <c r="D342" s="100"/>
      <c r="E342" s="60" t="s">
        <v>406</v>
      </c>
      <c r="F342" s="100" t="s">
        <v>1496</v>
      </c>
      <c r="G342" s="97" t="s">
        <v>1497</v>
      </c>
      <c r="H342" s="119" t="s">
        <v>1498</v>
      </c>
      <c r="I342" s="233" t="s">
        <v>9</v>
      </c>
      <c r="J342" s="48"/>
      <c r="K342" s="48"/>
      <c r="L342" s="108"/>
      <c r="M342" s="108"/>
      <c r="N342" s="108"/>
      <c r="O342" s="108"/>
      <c r="P342" s="108"/>
      <c r="Q342" s="108"/>
      <c r="R342" s="118"/>
      <c r="S342" s="118"/>
      <c r="T342" s="118"/>
      <c r="U342" s="118"/>
      <c r="V342" s="118"/>
      <c r="W342" s="118"/>
      <c r="X342" s="105"/>
      <c r="Y342" s="106"/>
      <c r="Z342" s="106"/>
      <c r="AA342" s="106"/>
      <c r="AB342" s="106"/>
      <c r="AC342" s="106"/>
    </row>
    <row r="343" spans="1:29" ht="100.8" hidden="1">
      <c r="A343" s="116" t="s">
        <v>1499</v>
      </c>
      <c r="B343" s="277" t="s">
        <v>1500</v>
      </c>
      <c r="C343" s="116" t="s">
        <v>1501</v>
      </c>
      <c r="D343" s="77"/>
      <c r="E343" s="77"/>
      <c r="F343" s="100" t="s">
        <v>1502</v>
      </c>
      <c r="G343" s="78" t="s">
        <v>1503</v>
      </c>
      <c r="H343" s="47" t="s">
        <v>1504</v>
      </c>
      <c r="I343" s="233" t="s">
        <v>9</v>
      </c>
      <c r="J343" s="48"/>
      <c r="K343" s="77"/>
      <c r="L343" s="108"/>
      <c r="M343" s="108"/>
      <c r="N343" s="108"/>
      <c r="O343" s="108"/>
      <c r="P343" s="108"/>
      <c r="Q343" s="108"/>
      <c r="R343" s="118"/>
      <c r="S343" s="118"/>
      <c r="T343" s="118"/>
      <c r="U343" s="118"/>
      <c r="V343" s="118"/>
      <c r="W343" s="118"/>
      <c r="X343" s="105"/>
      <c r="Y343" s="106"/>
      <c r="Z343" s="106"/>
      <c r="AA343" s="106"/>
      <c r="AB343" s="106"/>
      <c r="AC343" s="106"/>
    </row>
    <row r="344" spans="1:29" ht="100.8" hidden="1">
      <c r="A344" s="116" t="s">
        <v>1499</v>
      </c>
      <c r="B344" s="266"/>
      <c r="C344" s="116" t="s">
        <v>1505</v>
      </c>
      <c r="D344" s="77"/>
      <c r="E344" s="77"/>
      <c r="F344" s="100" t="s">
        <v>1506</v>
      </c>
      <c r="G344" s="78" t="s">
        <v>1503</v>
      </c>
      <c r="H344" s="47" t="s">
        <v>1507</v>
      </c>
      <c r="I344" s="233" t="s">
        <v>9</v>
      </c>
      <c r="J344" s="48"/>
      <c r="K344" s="77"/>
      <c r="L344" s="108"/>
      <c r="M344" s="108"/>
      <c r="N344" s="108"/>
      <c r="O344" s="108"/>
      <c r="P344" s="108"/>
      <c r="Q344" s="108"/>
      <c r="R344" s="118"/>
      <c r="S344" s="118"/>
      <c r="T344" s="118"/>
      <c r="U344" s="118"/>
      <c r="V344" s="118"/>
      <c r="W344" s="118"/>
      <c r="X344" s="105"/>
      <c r="Y344" s="106"/>
      <c r="Z344" s="106"/>
      <c r="AA344" s="106"/>
      <c r="AB344" s="106"/>
      <c r="AC344" s="106"/>
    </row>
    <row r="345" spans="1:29" ht="100.8" hidden="1">
      <c r="A345" s="116" t="s">
        <v>1499</v>
      </c>
      <c r="B345" s="266"/>
      <c r="C345" s="116" t="s">
        <v>1508</v>
      </c>
      <c r="D345" s="77"/>
      <c r="E345" s="77"/>
      <c r="F345" s="100" t="s">
        <v>1509</v>
      </c>
      <c r="G345" s="78" t="s">
        <v>1503</v>
      </c>
      <c r="H345" s="47" t="s">
        <v>1510</v>
      </c>
      <c r="I345" s="233" t="s">
        <v>9</v>
      </c>
      <c r="J345" s="77"/>
      <c r="K345" s="77"/>
      <c r="L345" s="108"/>
      <c r="M345" s="108"/>
      <c r="N345" s="108"/>
      <c r="O345" s="108"/>
      <c r="P345" s="108"/>
      <c r="Q345" s="108"/>
      <c r="R345" s="118"/>
      <c r="S345" s="118"/>
      <c r="T345" s="118"/>
      <c r="U345" s="118"/>
      <c r="V345" s="118"/>
      <c r="W345" s="118"/>
      <c r="X345" s="105"/>
      <c r="Y345" s="106"/>
      <c r="Z345" s="106"/>
      <c r="AA345" s="106"/>
      <c r="AB345" s="106"/>
      <c r="AC345" s="106"/>
    </row>
    <row r="346" spans="1:29" ht="100.8" hidden="1">
      <c r="A346" s="116" t="s">
        <v>1499</v>
      </c>
      <c r="B346" s="266"/>
      <c r="C346" s="116" t="s">
        <v>1511</v>
      </c>
      <c r="D346" s="77"/>
      <c r="E346" s="77"/>
      <c r="F346" s="100" t="s">
        <v>1512</v>
      </c>
      <c r="G346" s="78" t="s">
        <v>1503</v>
      </c>
      <c r="H346" s="47" t="s">
        <v>1513</v>
      </c>
      <c r="I346" s="233" t="s">
        <v>9</v>
      </c>
      <c r="J346" s="77"/>
      <c r="K346" s="77"/>
      <c r="L346" s="108"/>
      <c r="M346" s="108"/>
      <c r="N346" s="108"/>
      <c r="O346" s="108"/>
      <c r="P346" s="108"/>
      <c r="Q346" s="108"/>
      <c r="R346" s="118"/>
      <c r="S346" s="118"/>
      <c r="T346" s="118"/>
      <c r="U346" s="118"/>
      <c r="V346" s="118"/>
      <c r="W346" s="118"/>
      <c r="X346" s="105"/>
      <c r="Y346" s="106"/>
      <c r="Z346" s="106"/>
      <c r="AA346" s="106"/>
      <c r="AB346" s="106"/>
      <c r="AC346" s="106"/>
    </row>
    <row r="347" spans="1:29" ht="100.8" hidden="1">
      <c r="A347" s="116" t="s">
        <v>1499</v>
      </c>
      <c r="B347" s="266"/>
      <c r="C347" s="116" t="s">
        <v>1514</v>
      </c>
      <c r="D347" s="77"/>
      <c r="E347" s="77"/>
      <c r="F347" s="100" t="s">
        <v>1515</v>
      </c>
      <c r="G347" s="78" t="s">
        <v>1516</v>
      </c>
      <c r="H347" s="47" t="s">
        <v>1517</v>
      </c>
      <c r="I347" s="233" t="s">
        <v>9</v>
      </c>
      <c r="J347" s="77"/>
      <c r="K347" s="77"/>
      <c r="L347" s="108"/>
      <c r="M347" s="108"/>
      <c r="N347" s="108"/>
      <c r="O347" s="108"/>
      <c r="P347" s="108"/>
      <c r="Q347" s="108"/>
      <c r="R347" s="118"/>
      <c r="S347" s="118"/>
      <c r="T347" s="118"/>
      <c r="U347" s="118"/>
      <c r="V347" s="118"/>
      <c r="W347" s="118"/>
      <c r="X347" s="105"/>
      <c r="Y347" s="106"/>
      <c r="Z347" s="106"/>
      <c r="AA347" s="106"/>
      <c r="AB347" s="106"/>
      <c r="AC347" s="106"/>
    </row>
    <row r="348" spans="1:29" ht="100.8" hidden="1">
      <c r="A348" s="116" t="s">
        <v>1499</v>
      </c>
      <c r="B348" s="266"/>
      <c r="C348" s="116" t="s">
        <v>1518</v>
      </c>
      <c r="D348" s="77"/>
      <c r="E348" s="77"/>
      <c r="F348" s="100" t="s">
        <v>1519</v>
      </c>
      <c r="G348" s="78" t="s">
        <v>1520</v>
      </c>
      <c r="H348" s="47" t="s">
        <v>1521</v>
      </c>
      <c r="I348" s="233" t="s">
        <v>9</v>
      </c>
      <c r="J348" s="77"/>
      <c r="K348" s="77"/>
      <c r="L348" s="108"/>
      <c r="M348" s="108"/>
      <c r="N348" s="108"/>
      <c r="O348" s="108"/>
      <c r="P348" s="108"/>
      <c r="Q348" s="108"/>
      <c r="R348" s="118"/>
      <c r="S348" s="118"/>
      <c r="T348" s="118"/>
      <c r="U348" s="118"/>
      <c r="V348" s="118"/>
      <c r="W348" s="118"/>
      <c r="X348" s="105"/>
      <c r="Y348" s="106"/>
      <c r="Z348" s="106"/>
      <c r="AA348" s="106"/>
      <c r="AB348" s="106"/>
      <c r="AC348" s="106"/>
    </row>
    <row r="349" spans="1:29" ht="100.8" hidden="1">
      <c r="A349" s="116" t="s">
        <v>1499</v>
      </c>
      <c r="B349" s="266"/>
      <c r="C349" s="116" t="s">
        <v>1522</v>
      </c>
      <c r="D349" s="77"/>
      <c r="E349" s="77"/>
      <c r="F349" s="100" t="s">
        <v>1519</v>
      </c>
      <c r="G349" s="78" t="s">
        <v>1520</v>
      </c>
      <c r="H349" s="47" t="s">
        <v>1521</v>
      </c>
      <c r="I349" s="233" t="s">
        <v>9</v>
      </c>
      <c r="J349" s="77"/>
      <c r="K349" s="77"/>
      <c r="L349" s="108"/>
      <c r="M349" s="108"/>
      <c r="N349" s="108"/>
      <c r="O349" s="108"/>
      <c r="P349" s="108"/>
      <c r="Q349" s="108"/>
      <c r="R349" s="118"/>
      <c r="S349" s="118"/>
      <c r="T349" s="118"/>
      <c r="U349" s="118"/>
      <c r="V349" s="118"/>
      <c r="W349" s="118"/>
      <c r="X349" s="105"/>
      <c r="Y349" s="106"/>
      <c r="Z349" s="106"/>
      <c r="AA349" s="106"/>
      <c r="AB349" s="106"/>
      <c r="AC349" s="106"/>
    </row>
    <row r="350" spans="1:29" ht="144" hidden="1">
      <c r="A350" s="116" t="s">
        <v>1499</v>
      </c>
      <c r="B350" s="266"/>
      <c r="C350" s="116" t="s">
        <v>1523</v>
      </c>
      <c r="D350" s="77"/>
      <c r="E350" s="77"/>
      <c r="F350" s="100" t="s">
        <v>1524</v>
      </c>
      <c r="G350" s="78" t="s">
        <v>1525</v>
      </c>
      <c r="H350" s="47" t="s">
        <v>1526</v>
      </c>
      <c r="I350" s="233" t="s">
        <v>9</v>
      </c>
      <c r="J350" s="77"/>
      <c r="K350" s="77"/>
      <c r="L350" s="108"/>
      <c r="M350" s="108"/>
      <c r="N350" s="108"/>
      <c r="O350" s="108"/>
      <c r="P350" s="108"/>
      <c r="Q350" s="108"/>
      <c r="R350" s="118"/>
      <c r="S350" s="118"/>
      <c r="T350" s="118"/>
      <c r="U350" s="118"/>
      <c r="V350" s="118"/>
      <c r="W350" s="118"/>
      <c r="X350" s="105"/>
      <c r="Y350" s="106"/>
      <c r="Z350" s="106"/>
      <c r="AA350" s="106"/>
      <c r="AB350" s="106"/>
      <c r="AC350" s="106"/>
    </row>
    <row r="351" spans="1:29" ht="158.4" hidden="1">
      <c r="A351" s="116" t="s">
        <v>1499</v>
      </c>
      <c r="B351" s="267"/>
      <c r="C351" s="116" t="s">
        <v>1527</v>
      </c>
      <c r="D351" s="77"/>
      <c r="E351" s="77"/>
      <c r="F351" s="100" t="s">
        <v>1528</v>
      </c>
      <c r="G351" s="78" t="s">
        <v>1529</v>
      </c>
      <c r="H351" s="47" t="s">
        <v>1530</v>
      </c>
      <c r="I351" s="233" t="s">
        <v>9</v>
      </c>
      <c r="J351" s="100"/>
      <c r="K351" s="77"/>
      <c r="L351" s="108"/>
      <c r="M351" s="108"/>
      <c r="N351" s="108"/>
      <c r="O351" s="108"/>
      <c r="P351" s="108"/>
      <c r="Q351" s="108"/>
      <c r="R351" s="118"/>
      <c r="S351" s="118"/>
      <c r="T351" s="118"/>
      <c r="U351" s="118"/>
      <c r="V351" s="118"/>
      <c r="W351" s="118"/>
      <c r="X351" s="105"/>
      <c r="Y351" s="106"/>
      <c r="Z351" s="106"/>
      <c r="AA351" s="106"/>
      <c r="AB351" s="106"/>
      <c r="AC351" s="106"/>
    </row>
    <row r="352" spans="1:29" ht="41.4" hidden="1">
      <c r="A352" s="100"/>
      <c r="B352" s="100"/>
      <c r="C352" s="100" t="s">
        <v>1531</v>
      </c>
      <c r="D352" s="100"/>
      <c r="E352" s="77" t="s">
        <v>1532</v>
      </c>
      <c r="F352" s="100" t="s">
        <v>358</v>
      </c>
      <c r="G352" s="79" t="s">
        <v>1533</v>
      </c>
      <c r="H352" s="80" t="s">
        <v>360</v>
      </c>
      <c r="I352" s="233" t="s">
        <v>9</v>
      </c>
      <c r="J352" s="100"/>
      <c r="K352" s="100"/>
      <c r="L352" s="108"/>
      <c r="M352" s="108"/>
      <c r="N352" s="108"/>
      <c r="O352" s="108"/>
      <c r="P352" s="108"/>
      <c r="Q352" s="108"/>
      <c r="R352" s="118"/>
      <c r="S352" s="118"/>
      <c r="T352" s="118"/>
      <c r="U352" s="118"/>
      <c r="V352" s="118"/>
      <c r="W352" s="118"/>
      <c r="X352" s="105"/>
      <c r="Y352" s="106"/>
      <c r="Z352" s="106"/>
      <c r="AA352" s="106"/>
      <c r="AB352" s="106"/>
      <c r="AC352" s="106"/>
    </row>
    <row r="353" spans="1:29" ht="41.4" hidden="1">
      <c r="A353" s="100"/>
      <c r="B353" s="100"/>
      <c r="C353" s="100" t="s">
        <v>1534</v>
      </c>
      <c r="D353" s="100"/>
      <c r="E353" s="77"/>
      <c r="F353" s="100" t="s">
        <v>362</v>
      </c>
      <c r="G353" s="79" t="s">
        <v>1533</v>
      </c>
      <c r="H353" s="80" t="s">
        <v>363</v>
      </c>
      <c r="I353" s="233" t="s">
        <v>9</v>
      </c>
      <c r="J353" s="100"/>
      <c r="K353" s="100"/>
      <c r="L353" s="108"/>
      <c r="M353" s="108"/>
      <c r="N353" s="108"/>
      <c r="O353" s="108"/>
      <c r="P353" s="108"/>
      <c r="Q353" s="108"/>
      <c r="R353" s="118"/>
      <c r="S353" s="118"/>
      <c r="T353" s="118"/>
      <c r="U353" s="118"/>
      <c r="V353" s="118"/>
      <c r="W353" s="118"/>
      <c r="X353" s="105"/>
      <c r="Y353" s="106"/>
      <c r="Z353" s="106"/>
      <c r="AA353" s="106"/>
      <c r="AB353" s="106"/>
      <c r="AC353" s="106"/>
    </row>
    <row r="354" spans="1:29" ht="79.2" hidden="1">
      <c r="A354" s="100" t="s">
        <v>1535</v>
      </c>
      <c r="B354" s="270" t="s">
        <v>1536</v>
      </c>
      <c r="C354" s="100" t="s">
        <v>1537</v>
      </c>
      <c r="D354" s="100"/>
      <c r="E354" s="100" t="s">
        <v>1538</v>
      </c>
      <c r="F354" s="100" t="s">
        <v>1539</v>
      </c>
      <c r="G354" s="81" t="s">
        <v>1540</v>
      </c>
      <c r="H354" s="119" t="s">
        <v>1541</v>
      </c>
      <c r="I354" s="233" t="s">
        <v>9</v>
      </c>
      <c r="J354" s="100"/>
      <c r="K354" s="100"/>
      <c r="L354" s="108"/>
      <c r="M354" s="108"/>
      <c r="N354" s="108"/>
      <c r="O354" s="108"/>
      <c r="P354" s="108"/>
      <c r="Q354" s="108"/>
      <c r="R354" s="118"/>
      <c r="S354" s="118"/>
      <c r="T354" s="118"/>
      <c r="U354" s="118"/>
      <c r="V354" s="118"/>
      <c r="W354" s="118"/>
      <c r="X354" s="105"/>
      <c r="Y354" s="106"/>
      <c r="Z354" s="106"/>
      <c r="AA354" s="106"/>
      <c r="AB354" s="106"/>
      <c r="AC354" s="106"/>
    </row>
    <row r="355" spans="1:29" ht="79.2" hidden="1">
      <c r="A355" s="100" t="s">
        <v>1535</v>
      </c>
      <c r="B355" s="266"/>
      <c r="C355" s="100" t="s">
        <v>1542</v>
      </c>
      <c r="D355" s="100"/>
      <c r="E355" s="100" t="s">
        <v>1538</v>
      </c>
      <c r="F355" s="100" t="s">
        <v>1543</v>
      </c>
      <c r="G355" s="81" t="s">
        <v>1540</v>
      </c>
      <c r="H355" s="119" t="s">
        <v>1544</v>
      </c>
      <c r="I355" s="233" t="s">
        <v>9</v>
      </c>
      <c r="J355" s="100"/>
      <c r="K355" s="100"/>
      <c r="L355" s="108"/>
      <c r="M355" s="108"/>
      <c r="N355" s="108"/>
      <c r="O355" s="108"/>
      <c r="P355" s="108"/>
      <c r="Q355" s="108"/>
      <c r="R355" s="118"/>
      <c r="S355" s="118"/>
      <c r="T355" s="118"/>
      <c r="U355" s="118"/>
      <c r="V355" s="118"/>
      <c r="W355" s="118"/>
      <c r="X355" s="105"/>
      <c r="Y355" s="106"/>
      <c r="Z355" s="106"/>
      <c r="AA355" s="106"/>
      <c r="AB355" s="106"/>
      <c r="AC355" s="106"/>
    </row>
    <row r="356" spans="1:29" ht="66" hidden="1">
      <c r="A356" s="100" t="s">
        <v>1535</v>
      </c>
      <c r="B356" s="266"/>
      <c r="C356" s="100" t="s">
        <v>1545</v>
      </c>
      <c r="D356" s="100"/>
      <c r="E356" s="100" t="s">
        <v>1538</v>
      </c>
      <c r="F356" s="100" t="s">
        <v>1546</v>
      </c>
      <c r="G356" s="97" t="s">
        <v>1547</v>
      </c>
      <c r="H356" s="119" t="s">
        <v>1548</v>
      </c>
      <c r="I356" s="233" t="s">
        <v>9</v>
      </c>
      <c r="J356" s="100"/>
      <c r="K356" s="100"/>
      <c r="L356" s="108"/>
      <c r="M356" s="108"/>
      <c r="N356" s="108"/>
      <c r="O356" s="108"/>
      <c r="P356" s="108"/>
      <c r="Q356" s="108"/>
      <c r="R356" s="118"/>
      <c r="S356" s="118"/>
      <c r="T356" s="118"/>
      <c r="U356" s="118"/>
      <c r="V356" s="118"/>
      <c r="W356" s="118"/>
      <c r="X356" s="105"/>
      <c r="Y356" s="106"/>
      <c r="Z356" s="106"/>
      <c r="AA356" s="106"/>
      <c r="AB356" s="106"/>
      <c r="AC356" s="106"/>
    </row>
    <row r="357" spans="1:29" ht="79.2" hidden="1">
      <c r="A357" s="100" t="s">
        <v>1535</v>
      </c>
      <c r="B357" s="266"/>
      <c r="C357" s="100" t="s">
        <v>1549</v>
      </c>
      <c r="D357" s="100"/>
      <c r="E357" s="100" t="s">
        <v>1538</v>
      </c>
      <c r="F357" s="100" t="s">
        <v>1550</v>
      </c>
      <c r="G357" s="97" t="s">
        <v>1551</v>
      </c>
      <c r="H357" s="119" t="s">
        <v>1552</v>
      </c>
      <c r="I357" s="233" t="s">
        <v>9</v>
      </c>
      <c r="J357" s="100"/>
      <c r="K357" s="100"/>
      <c r="L357" s="108"/>
      <c r="M357" s="108"/>
      <c r="N357" s="108"/>
      <c r="O357" s="108"/>
      <c r="P357" s="108"/>
      <c r="Q357" s="108"/>
      <c r="R357" s="118"/>
      <c r="S357" s="118"/>
      <c r="T357" s="118"/>
      <c r="U357" s="118"/>
      <c r="V357" s="118"/>
      <c r="W357" s="118"/>
      <c r="X357" s="105"/>
      <c r="Y357" s="106"/>
      <c r="Z357" s="106"/>
      <c r="AA357" s="106"/>
      <c r="AB357" s="106"/>
      <c r="AC357" s="106"/>
    </row>
    <row r="358" spans="1:29" ht="79.2" hidden="1">
      <c r="A358" s="100" t="s">
        <v>1535</v>
      </c>
      <c r="B358" s="266"/>
      <c r="C358" s="100" t="s">
        <v>1553</v>
      </c>
      <c r="D358" s="100"/>
      <c r="E358" s="100" t="s">
        <v>1538</v>
      </c>
      <c r="F358" s="100" t="s">
        <v>1554</v>
      </c>
      <c r="G358" s="97" t="s">
        <v>1555</v>
      </c>
      <c r="H358" s="119" t="s">
        <v>1556</v>
      </c>
      <c r="I358" s="233" t="s">
        <v>9</v>
      </c>
      <c r="J358" s="100"/>
      <c r="K358" s="100"/>
      <c r="L358" s="108"/>
      <c r="M358" s="108"/>
      <c r="N358" s="108"/>
      <c r="O358" s="108"/>
      <c r="P358" s="108"/>
      <c r="Q358" s="108"/>
      <c r="R358" s="118"/>
      <c r="S358" s="118"/>
      <c r="T358" s="118"/>
      <c r="U358" s="118"/>
      <c r="V358" s="118"/>
      <c r="W358" s="118"/>
      <c r="X358" s="105"/>
      <c r="Y358" s="106"/>
      <c r="Z358" s="106"/>
      <c r="AA358" s="106"/>
      <c r="AB358" s="106"/>
      <c r="AC358" s="106"/>
    </row>
    <row r="359" spans="1:29" ht="92.4" hidden="1">
      <c r="A359" s="100" t="s">
        <v>1535</v>
      </c>
      <c r="B359" s="266"/>
      <c r="C359" s="100" t="s">
        <v>1557</v>
      </c>
      <c r="D359" s="100"/>
      <c r="E359" s="100" t="s">
        <v>1538</v>
      </c>
      <c r="F359" s="100" t="s">
        <v>1558</v>
      </c>
      <c r="G359" s="81" t="s">
        <v>1559</v>
      </c>
      <c r="H359" s="119" t="s">
        <v>1560</v>
      </c>
      <c r="I359" s="233" t="s">
        <v>9</v>
      </c>
      <c r="J359" s="100"/>
      <c r="K359" s="100"/>
      <c r="L359" s="108"/>
      <c r="M359" s="108"/>
      <c r="N359" s="108"/>
      <c r="O359" s="108"/>
      <c r="P359" s="108"/>
      <c r="Q359" s="108"/>
      <c r="R359" s="118"/>
      <c r="S359" s="118"/>
      <c r="T359" s="118"/>
      <c r="U359" s="118"/>
      <c r="V359" s="118"/>
      <c r="W359" s="118"/>
      <c r="X359" s="105"/>
      <c r="Y359" s="106"/>
      <c r="Z359" s="106"/>
      <c r="AA359" s="106"/>
      <c r="AB359" s="106"/>
      <c r="AC359" s="106"/>
    </row>
    <row r="360" spans="1:29" ht="92.4" hidden="1">
      <c r="A360" s="100" t="s">
        <v>1535</v>
      </c>
      <c r="B360" s="266"/>
      <c r="C360" s="100" t="s">
        <v>1561</v>
      </c>
      <c r="D360" s="100"/>
      <c r="E360" s="100" t="s">
        <v>1538</v>
      </c>
      <c r="F360" s="100" t="s">
        <v>1562</v>
      </c>
      <c r="G360" s="81" t="s">
        <v>1559</v>
      </c>
      <c r="H360" s="119" t="s">
        <v>1563</v>
      </c>
      <c r="I360" s="233" t="s">
        <v>9</v>
      </c>
      <c r="J360" s="100"/>
      <c r="K360" s="100"/>
      <c r="L360" s="108"/>
      <c r="M360" s="108"/>
      <c r="N360" s="108"/>
      <c r="O360" s="108"/>
      <c r="P360" s="108"/>
      <c r="Q360" s="108"/>
      <c r="R360" s="118"/>
      <c r="S360" s="118"/>
      <c r="T360" s="118"/>
      <c r="U360" s="118"/>
      <c r="V360" s="118"/>
      <c r="W360" s="118"/>
      <c r="X360" s="105"/>
      <c r="Y360" s="106"/>
      <c r="Z360" s="106"/>
      <c r="AA360" s="106"/>
      <c r="AB360" s="106"/>
      <c r="AC360" s="106"/>
    </row>
    <row r="361" spans="1:29" ht="92.4" hidden="1">
      <c r="A361" s="100" t="s">
        <v>1535</v>
      </c>
      <c r="B361" s="266"/>
      <c r="C361" s="100" t="s">
        <v>1564</v>
      </c>
      <c r="D361" s="100"/>
      <c r="E361" s="100" t="s">
        <v>1538</v>
      </c>
      <c r="F361" s="100" t="s">
        <v>1565</v>
      </c>
      <c r="G361" s="81" t="s">
        <v>1559</v>
      </c>
      <c r="H361" s="119" t="s">
        <v>1566</v>
      </c>
      <c r="I361" s="233" t="s">
        <v>9</v>
      </c>
      <c r="J361" s="100"/>
      <c r="K361" s="100"/>
      <c r="L361" s="108"/>
      <c r="M361" s="108"/>
      <c r="N361" s="108"/>
      <c r="O361" s="108"/>
      <c r="P361" s="108"/>
      <c r="Q361" s="108"/>
      <c r="R361" s="118"/>
      <c r="S361" s="118"/>
      <c r="T361" s="118"/>
      <c r="U361" s="118"/>
      <c r="V361" s="118"/>
      <c r="W361" s="118"/>
      <c r="X361" s="105"/>
      <c r="Y361" s="106"/>
      <c r="Z361" s="106"/>
      <c r="AA361" s="106"/>
      <c r="AB361" s="106"/>
      <c r="AC361" s="106"/>
    </row>
    <row r="362" spans="1:29" ht="132" hidden="1">
      <c r="A362" s="100" t="s">
        <v>1535</v>
      </c>
      <c r="B362" s="266"/>
      <c r="C362" s="100" t="s">
        <v>1567</v>
      </c>
      <c r="D362" s="100"/>
      <c r="E362" s="100" t="s">
        <v>1538</v>
      </c>
      <c r="F362" s="100" t="s">
        <v>1568</v>
      </c>
      <c r="G362" s="81" t="s">
        <v>1569</v>
      </c>
      <c r="H362" s="119" t="s">
        <v>1570</v>
      </c>
      <c r="I362" s="233" t="s">
        <v>9</v>
      </c>
      <c r="J362" s="100"/>
      <c r="K362" s="100"/>
      <c r="L362" s="108"/>
      <c r="M362" s="108"/>
      <c r="N362" s="108"/>
      <c r="O362" s="108"/>
      <c r="P362" s="108"/>
      <c r="Q362" s="108"/>
      <c r="R362" s="118"/>
      <c r="S362" s="118"/>
      <c r="T362" s="118"/>
      <c r="U362" s="118"/>
      <c r="V362" s="118"/>
      <c r="W362" s="118"/>
      <c r="X362" s="105"/>
      <c r="Y362" s="106"/>
      <c r="Z362" s="106"/>
      <c r="AA362" s="106"/>
      <c r="AB362" s="106"/>
      <c r="AC362" s="106"/>
    </row>
    <row r="363" spans="1:29" ht="66" hidden="1">
      <c r="A363" s="100" t="s">
        <v>1535</v>
      </c>
      <c r="B363" s="266"/>
      <c r="C363" s="100" t="s">
        <v>1571</v>
      </c>
      <c r="D363" s="100"/>
      <c r="E363" s="100" t="s">
        <v>1538</v>
      </c>
      <c r="F363" s="100" t="s">
        <v>1572</v>
      </c>
      <c r="G363" s="97" t="s">
        <v>1573</v>
      </c>
      <c r="H363" s="119" t="s">
        <v>1570</v>
      </c>
      <c r="I363" s="233" t="s">
        <v>9</v>
      </c>
      <c r="J363" s="48"/>
      <c r="K363" s="100"/>
      <c r="L363" s="108"/>
      <c r="M363" s="108"/>
      <c r="N363" s="108"/>
      <c r="O363" s="108"/>
      <c r="P363" s="108"/>
      <c r="Q363" s="108"/>
      <c r="R363" s="118"/>
      <c r="S363" s="118"/>
      <c r="T363" s="118"/>
      <c r="U363" s="118"/>
      <c r="V363" s="118"/>
      <c r="W363" s="118"/>
      <c r="X363" s="105"/>
      <c r="Y363" s="106"/>
      <c r="Z363" s="106"/>
      <c r="AA363" s="106"/>
      <c r="AB363" s="106"/>
      <c r="AC363" s="106"/>
    </row>
    <row r="364" spans="1:29" ht="39.6" hidden="1">
      <c r="A364" s="100" t="s">
        <v>1535</v>
      </c>
      <c r="B364" s="267"/>
      <c r="C364" s="100" t="s">
        <v>1574</v>
      </c>
      <c r="D364" s="100"/>
      <c r="E364" s="100" t="s">
        <v>1538</v>
      </c>
      <c r="F364" s="100" t="s">
        <v>1575</v>
      </c>
      <c r="G364" s="97" t="s">
        <v>1576</v>
      </c>
      <c r="H364" s="119" t="s">
        <v>1577</v>
      </c>
      <c r="I364" s="233" t="s">
        <v>9</v>
      </c>
      <c r="J364" s="113"/>
      <c r="K364" s="100"/>
      <c r="L364" s="108"/>
      <c r="M364" s="108"/>
      <c r="N364" s="108"/>
      <c r="O364" s="108"/>
      <c r="P364" s="108"/>
      <c r="Q364" s="108"/>
      <c r="R364" s="118"/>
      <c r="S364" s="118"/>
      <c r="T364" s="118"/>
      <c r="U364" s="118"/>
      <c r="V364" s="118"/>
      <c r="W364" s="118"/>
      <c r="X364" s="105"/>
      <c r="Y364" s="106"/>
      <c r="Z364" s="106"/>
      <c r="AA364" s="106"/>
      <c r="AB364" s="106"/>
      <c r="AC364" s="106"/>
    </row>
    <row r="365" spans="1:29" ht="57.6" hidden="1">
      <c r="A365" s="82" t="s">
        <v>1578</v>
      </c>
      <c r="B365" s="270" t="s">
        <v>1579</v>
      </c>
      <c r="C365" s="83" t="s">
        <v>1580</v>
      </c>
      <c r="D365" s="116"/>
      <c r="E365" s="85" t="s">
        <v>1581</v>
      </c>
      <c r="F365" s="100" t="s">
        <v>1582</v>
      </c>
      <c r="G365" s="86" t="s">
        <v>1583</v>
      </c>
      <c r="H365" s="47" t="s">
        <v>1584</v>
      </c>
      <c r="I365" s="233" t="s">
        <v>9</v>
      </c>
      <c r="J365" s="113"/>
      <c r="K365" s="113"/>
      <c r="L365" s="108"/>
      <c r="M365" s="108"/>
      <c r="N365" s="108"/>
      <c r="O365" s="108"/>
      <c r="P365" s="108"/>
      <c r="Q365" s="108"/>
      <c r="R365" s="118"/>
      <c r="S365" s="118"/>
      <c r="T365" s="118"/>
      <c r="U365" s="118"/>
      <c r="V365" s="118"/>
      <c r="W365" s="118"/>
      <c r="X365" s="105"/>
      <c r="Y365" s="106"/>
      <c r="Z365" s="106"/>
      <c r="AA365" s="106"/>
      <c r="AB365" s="106"/>
      <c r="AC365" s="106"/>
    </row>
    <row r="366" spans="1:29" ht="86.4" hidden="1">
      <c r="A366" s="82" t="s">
        <v>1578</v>
      </c>
      <c r="B366" s="266"/>
      <c r="C366" s="83" t="s">
        <v>1585</v>
      </c>
      <c r="D366" s="116"/>
      <c r="E366" s="85" t="s">
        <v>1581</v>
      </c>
      <c r="F366" s="100" t="s">
        <v>1586</v>
      </c>
      <c r="G366" s="86" t="s">
        <v>1587</v>
      </c>
      <c r="H366" s="47" t="s">
        <v>1588</v>
      </c>
      <c r="I366" s="233" t="s">
        <v>9</v>
      </c>
      <c r="J366" s="113"/>
      <c r="K366" s="113"/>
      <c r="L366" s="108"/>
      <c r="M366" s="108"/>
      <c r="N366" s="108"/>
      <c r="O366" s="108"/>
      <c r="P366" s="108"/>
      <c r="Q366" s="108"/>
      <c r="R366" s="118"/>
      <c r="S366" s="118"/>
      <c r="T366" s="118"/>
      <c r="U366" s="118"/>
      <c r="V366" s="118"/>
      <c r="W366" s="118"/>
      <c r="X366" s="105"/>
      <c r="Y366" s="106"/>
      <c r="Z366" s="106"/>
      <c r="AA366" s="106"/>
      <c r="AB366" s="106"/>
      <c r="AC366" s="106"/>
    </row>
    <row r="367" spans="1:29" ht="115.2" hidden="1">
      <c r="A367" s="82" t="s">
        <v>1578</v>
      </c>
      <c r="B367" s="266"/>
      <c r="C367" s="83" t="s">
        <v>1589</v>
      </c>
      <c r="D367" s="116"/>
      <c r="E367" s="85" t="s">
        <v>1581</v>
      </c>
      <c r="F367" s="100" t="s">
        <v>1581</v>
      </c>
      <c r="G367" s="86" t="s">
        <v>1590</v>
      </c>
      <c r="H367" s="47" t="s">
        <v>1591</v>
      </c>
      <c r="I367" s="233" t="s">
        <v>9</v>
      </c>
      <c r="J367" s="113"/>
      <c r="K367" s="113"/>
      <c r="L367" s="108"/>
      <c r="M367" s="108"/>
      <c r="N367" s="108"/>
      <c r="O367" s="108"/>
      <c r="P367" s="108"/>
      <c r="Q367" s="108"/>
      <c r="R367" s="118"/>
      <c r="S367" s="118"/>
      <c r="T367" s="118"/>
      <c r="U367" s="118"/>
      <c r="V367" s="118"/>
      <c r="W367" s="118"/>
      <c r="X367" s="105"/>
      <c r="Y367" s="106"/>
      <c r="Z367" s="106"/>
      <c r="AA367" s="106"/>
      <c r="AB367" s="106"/>
      <c r="AC367" s="106"/>
    </row>
    <row r="368" spans="1:29" ht="86.4" hidden="1">
      <c r="A368" s="82" t="s">
        <v>1578</v>
      </c>
      <c r="B368" s="266"/>
      <c r="C368" s="83" t="s">
        <v>1592</v>
      </c>
      <c r="D368" s="116"/>
      <c r="E368" s="85" t="s">
        <v>1581</v>
      </c>
      <c r="F368" s="100" t="s">
        <v>1593</v>
      </c>
      <c r="G368" s="86" t="s">
        <v>1594</v>
      </c>
      <c r="H368" s="47" t="s">
        <v>1595</v>
      </c>
      <c r="I368" s="233" t="s">
        <v>9</v>
      </c>
      <c r="J368" s="113"/>
      <c r="K368" s="113"/>
      <c r="L368" s="108"/>
      <c r="M368" s="108"/>
      <c r="N368" s="108"/>
      <c r="O368" s="108"/>
      <c r="P368" s="108"/>
      <c r="Q368" s="108"/>
      <c r="R368" s="118"/>
      <c r="S368" s="118"/>
      <c r="T368" s="118"/>
      <c r="U368" s="118"/>
      <c r="V368" s="118"/>
      <c r="W368" s="118"/>
      <c r="X368" s="105"/>
      <c r="Y368" s="106"/>
      <c r="Z368" s="106"/>
      <c r="AA368" s="106"/>
      <c r="AB368" s="106"/>
      <c r="AC368" s="106"/>
    </row>
    <row r="369" spans="1:29" ht="129.6" hidden="1">
      <c r="A369" s="82" t="s">
        <v>1578</v>
      </c>
      <c r="B369" s="266"/>
      <c r="C369" s="83" t="s">
        <v>1596</v>
      </c>
      <c r="D369" s="116"/>
      <c r="E369" s="85" t="s">
        <v>1581</v>
      </c>
      <c r="F369" s="100" t="s">
        <v>1597</v>
      </c>
      <c r="G369" s="84" t="s">
        <v>1598</v>
      </c>
      <c r="H369" s="47" t="s">
        <v>1599</v>
      </c>
      <c r="I369" s="233" t="s">
        <v>9</v>
      </c>
      <c r="J369" s="113"/>
      <c r="K369" s="113"/>
      <c r="L369" s="108"/>
      <c r="M369" s="108"/>
      <c r="N369" s="108"/>
      <c r="O369" s="108"/>
      <c r="P369" s="108"/>
      <c r="Q369" s="108"/>
      <c r="R369" s="118"/>
      <c r="S369" s="118"/>
      <c r="T369" s="118"/>
      <c r="U369" s="118"/>
      <c r="V369" s="118"/>
      <c r="W369" s="118"/>
      <c r="X369" s="105"/>
      <c r="Y369" s="106"/>
      <c r="Z369" s="106"/>
      <c r="AA369" s="106"/>
      <c r="AB369" s="106"/>
      <c r="AC369" s="106"/>
    </row>
    <row r="370" spans="1:29" ht="72" hidden="1">
      <c r="A370" s="82" t="s">
        <v>1578</v>
      </c>
      <c r="B370" s="266"/>
      <c r="C370" s="83" t="s">
        <v>1600</v>
      </c>
      <c r="D370" s="116"/>
      <c r="E370" s="85" t="s">
        <v>1581</v>
      </c>
      <c r="F370" s="100" t="s">
        <v>1601</v>
      </c>
      <c r="G370" s="86" t="s">
        <v>1602</v>
      </c>
      <c r="H370" s="47" t="s">
        <v>1603</v>
      </c>
      <c r="I370" s="233" t="s">
        <v>9</v>
      </c>
      <c r="J370" s="113"/>
      <c r="K370" s="113"/>
      <c r="L370" s="108"/>
      <c r="M370" s="108"/>
      <c r="N370" s="108"/>
      <c r="O370" s="108"/>
      <c r="P370" s="108"/>
      <c r="Q370" s="108"/>
      <c r="R370" s="118"/>
      <c r="S370" s="118"/>
      <c r="T370" s="118"/>
      <c r="U370" s="118"/>
      <c r="V370" s="118"/>
      <c r="W370" s="118"/>
      <c r="X370" s="105"/>
      <c r="Y370" s="106"/>
      <c r="Z370" s="106"/>
      <c r="AA370" s="106"/>
      <c r="AB370" s="106"/>
      <c r="AC370" s="106"/>
    </row>
    <row r="371" spans="1:29" ht="100.8" hidden="1">
      <c r="A371" s="82" t="s">
        <v>1578</v>
      </c>
      <c r="B371" s="266"/>
      <c r="C371" s="83" t="s">
        <v>1604</v>
      </c>
      <c r="D371" s="116"/>
      <c r="E371" s="85" t="s">
        <v>1581</v>
      </c>
      <c r="F371" s="100" t="s">
        <v>1605</v>
      </c>
      <c r="G371" s="50" t="s">
        <v>1606</v>
      </c>
      <c r="H371" s="47" t="s">
        <v>1607</v>
      </c>
      <c r="I371" s="233" t="s">
        <v>9</v>
      </c>
      <c r="J371" s="113"/>
      <c r="K371" s="113"/>
      <c r="L371" s="108"/>
      <c r="M371" s="108"/>
      <c r="N371" s="108"/>
      <c r="O371" s="108"/>
      <c r="P371" s="108"/>
      <c r="Q371" s="108"/>
      <c r="R371" s="118"/>
      <c r="S371" s="118"/>
      <c r="T371" s="118"/>
      <c r="U371" s="118"/>
      <c r="V371" s="118"/>
      <c r="W371" s="118"/>
      <c r="X371" s="105"/>
      <c r="Y371" s="106"/>
      <c r="Z371" s="106"/>
      <c r="AA371" s="106"/>
      <c r="AB371" s="106"/>
      <c r="AC371" s="106"/>
    </row>
    <row r="372" spans="1:29" ht="100.8" hidden="1">
      <c r="A372" s="82" t="s">
        <v>1578</v>
      </c>
      <c r="B372" s="266"/>
      <c r="C372" s="83" t="s">
        <v>1608</v>
      </c>
      <c r="D372" s="116"/>
      <c r="E372" s="85" t="s">
        <v>1581</v>
      </c>
      <c r="F372" s="100" t="s">
        <v>1609</v>
      </c>
      <c r="G372" s="50" t="s">
        <v>1610</v>
      </c>
      <c r="H372" s="47" t="s">
        <v>1611</v>
      </c>
      <c r="I372" s="233" t="s">
        <v>9</v>
      </c>
      <c r="J372" s="115"/>
      <c r="K372" s="113"/>
      <c r="L372" s="108"/>
      <c r="M372" s="108"/>
      <c r="N372" s="108"/>
      <c r="O372" s="108"/>
      <c r="P372" s="108"/>
      <c r="Q372" s="108"/>
      <c r="R372" s="118"/>
      <c r="S372" s="118"/>
      <c r="T372" s="118"/>
      <c r="U372" s="118"/>
      <c r="V372" s="118"/>
      <c r="W372" s="118"/>
      <c r="X372" s="105"/>
      <c r="Y372" s="106"/>
      <c r="Z372" s="106"/>
      <c r="AA372" s="106"/>
      <c r="AB372" s="106"/>
      <c r="AC372" s="106"/>
    </row>
    <row r="373" spans="1:29" ht="115.2" hidden="1">
      <c r="A373" s="82" t="s">
        <v>1578</v>
      </c>
      <c r="B373" s="266"/>
      <c r="C373" s="83" t="s">
        <v>1612</v>
      </c>
      <c r="D373" s="116"/>
      <c r="E373" s="85" t="s">
        <v>1581</v>
      </c>
      <c r="F373" s="100" t="s">
        <v>1613</v>
      </c>
      <c r="G373" s="86" t="s">
        <v>1614</v>
      </c>
      <c r="H373" s="47" t="s">
        <v>1615</v>
      </c>
      <c r="I373" s="233" t="s">
        <v>9</v>
      </c>
      <c r="J373" s="113"/>
      <c r="K373" s="113"/>
      <c r="L373" s="108"/>
      <c r="M373" s="108"/>
      <c r="N373" s="108"/>
      <c r="O373" s="108"/>
      <c r="P373" s="108"/>
      <c r="Q373" s="108"/>
      <c r="R373" s="118"/>
      <c r="S373" s="118"/>
      <c r="T373" s="118"/>
      <c r="U373" s="118"/>
      <c r="V373" s="118"/>
      <c r="W373" s="118"/>
      <c r="X373" s="105"/>
      <c r="Y373" s="106"/>
      <c r="Z373" s="106"/>
      <c r="AA373" s="106"/>
      <c r="AB373" s="106"/>
      <c r="AC373" s="106"/>
    </row>
    <row r="374" spans="1:29" ht="43.2" hidden="1">
      <c r="A374" s="82" t="s">
        <v>1578</v>
      </c>
      <c r="B374" s="266"/>
      <c r="C374" s="83" t="s">
        <v>1616</v>
      </c>
      <c r="D374" s="116"/>
      <c r="E374" s="85" t="s">
        <v>1581</v>
      </c>
      <c r="F374" s="100" t="s">
        <v>1617</v>
      </c>
      <c r="G374" s="86" t="s">
        <v>1618</v>
      </c>
      <c r="H374" s="47" t="s">
        <v>1619</v>
      </c>
      <c r="I374" s="233" t="s">
        <v>9</v>
      </c>
      <c r="J374" s="113"/>
      <c r="K374" s="113"/>
      <c r="L374" s="108"/>
      <c r="M374" s="108"/>
      <c r="N374" s="108"/>
      <c r="O374" s="108"/>
      <c r="P374" s="108"/>
      <c r="Q374" s="108"/>
      <c r="R374" s="118"/>
      <c r="S374" s="118"/>
      <c r="T374" s="118"/>
      <c r="U374" s="118"/>
      <c r="V374" s="118"/>
      <c r="W374" s="118"/>
      <c r="X374" s="105"/>
      <c r="Y374" s="106"/>
      <c r="Z374" s="106"/>
      <c r="AA374" s="106"/>
      <c r="AB374" s="106"/>
      <c r="AC374" s="106"/>
    </row>
    <row r="375" spans="1:29" ht="57.6" hidden="1">
      <c r="A375" s="82" t="s">
        <v>1578</v>
      </c>
      <c r="B375" s="266"/>
      <c r="C375" s="83" t="s">
        <v>1620</v>
      </c>
      <c r="D375" s="116"/>
      <c r="E375" s="85" t="s">
        <v>1581</v>
      </c>
      <c r="F375" s="100" t="s">
        <v>1621</v>
      </c>
      <c r="G375" s="86" t="s">
        <v>1622</v>
      </c>
      <c r="H375" s="47" t="s">
        <v>1623</v>
      </c>
      <c r="I375" s="233" t="s">
        <v>9</v>
      </c>
      <c r="J375" s="113"/>
      <c r="K375" s="113"/>
      <c r="L375" s="108"/>
      <c r="M375" s="108"/>
      <c r="N375" s="108"/>
      <c r="O375" s="108"/>
      <c r="P375" s="108"/>
      <c r="Q375" s="108"/>
      <c r="R375" s="118"/>
      <c r="S375" s="118"/>
      <c r="T375" s="118"/>
      <c r="U375" s="118"/>
      <c r="V375" s="118"/>
      <c r="W375" s="118"/>
      <c r="X375" s="105"/>
      <c r="Y375" s="106"/>
      <c r="Z375" s="106"/>
      <c r="AA375" s="106"/>
      <c r="AB375" s="106"/>
      <c r="AC375" s="106"/>
    </row>
    <row r="376" spans="1:29" ht="72" hidden="1">
      <c r="A376" s="82" t="s">
        <v>1578</v>
      </c>
      <c r="B376" s="266"/>
      <c r="C376" s="83" t="s">
        <v>1624</v>
      </c>
      <c r="D376" s="116"/>
      <c r="E376" s="85" t="s">
        <v>1581</v>
      </c>
      <c r="F376" s="100" t="s">
        <v>1625</v>
      </c>
      <c r="G376" s="86" t="s">
        <v>1626</v>
      </c>
      <c r="H376" s="47" t="s">
        <v>1627</v>
      </c>
      <c r="I376" s="233" t="s">
        <v>9</v>
      </c>
      <c r="J376" s="113"/>
      <c r="K376" s="113"/>
      <c r="L376" s="108"/>
      <c r="M376" s="108"/>
      <c r="N376" s="108"/>
      <c r="O376" s="108"/>
      <c r="P376" s="108"/>
      <c r="Q376" s="108"/>
      <c r="R376" s="118"/>
      <c r="S376" s="118"/>
      <c r="T376" s="118"/>
      <c r="U376" s="118"/>
      <c r="V376" s="118"/>
      <c r="W376" s="118"/>
      <c r="X376" s="105"/>
      <c r="Y376" s="106"/>
      <c r="Z376" s="106"/>
      <c r="AA376" s="106"/>
      <c r="AB376" s="106"/>
      <c r="AC376" s="106"/>
    </row>
    <row r="377" spans="1:29" ht="57.6" hidden="1">
      <c r="A377" s="82" t="s">
        <v>1578</v>
      </c>
      <c r="B377" s="266"/>
      <c r="C377" s="83" t="s">
        <v>1628</v>
      </c>
      <c r="D377" s="116"/>
      <c r="E377" s="85" t="s">
        <v>1581</v>
      </c>
      <c r="F377" s="100" t="s">
        <v>1629</v>
      </c>
      <c r="G377" s="86" t="s">
        <v>1630</v>
      </c>
      <c r="H377" s="47" t="s">
        <v>1631</v>
      </c>
      <c r="I377" s="233" t="s">
        <v>9</v>
      </c>
      <c r="J377" s="113"/>
      <c r="K377" s="113"/>
      <c r="L377" s="108"/>
      <c r="M377" s="108"/>
      <c r="N377" s="108"/>
      <c r="O377" s="108"/>
      <c r="P377" s="108"/>
      <c r="Q377" s="108"/>
      <c r="R377" s="118"/>
      <c r="S377" s="118"/>
      <c r="T377" s="118"/>
      <c r="U377" s="118"/>
      <c r="V377" s="118"/>
      <c r="W377" s="118"/>
      <c r="X377" s="105"/>
      <c r="Y377" s="106"/>
      <c r="Z377" s="106"/>
      <c r="AA377" s="106"/>
      <c r="AB377" s="106"/>
      <c r="AC377" s="106"/>
    </row>
    <row r="378" spans="1:29" ht="72" hidden="1">
      <c r="A378" s="82" t="s">
        <v>1578</v>
      </c>
      <c r="B378" s="266"/>
      <c r="C378" s="83" t="s">
        <v>1632</v>
      </c>
      <c r="D378" s="116"/>
      <c r="E378" s="85" t="s">
        <v>1581</v>
      </c>
      <c r="F378" s="100" t="s">
        <v>1633</v>
      </c>
      <c r="G378" s="86" t="s">
        <v>1634</v>
      </c>
      <c r="H378" s="47" t="s">
        <v>1635</v>
      </c>
      <c r="I378" s="233" t="s">
        <v>9</v>
      </c>
      <c r="J378" s="113"/>
      <c r="K378" s="113"/>
      <c r="L378" s="108"/>
      <c r="M378" s="108"/>
      <c r="N378" s="108"/>
      <c r="O378" s="108"/>
      <c r="P378" s="108"/>
      <c r="Q378" s="108"/>
      <c r="R378" s="118"/>
      <c r="S378" s="118"/>
      <c r="T378" s="118"/>
      <c r="U378" s="118"/>
      <c r="V378" s="118"/>
      <c r="W378" s="118"/>
      <c r="X378" s="105"/>
      <c r="Y378" s="106"/>
      <c r="Z378" s="106"/>
      <c r="AA378" s="106"/>
      <c r="AB378" s="106"/>
      <c r="AC378" s="106"/>
    </row>
    <row r="379" spans="1:29" ht="86.4" hidden="1">
      <c r="A379" s="82" t="s">
        <v>1578</v>
      </c>
      <c r="B379" s="266"/>
      <c r="C379" s="83" t="s">
        <v>1636</v>
      </c>
      <c r="D379" s="116"/>
      <c r="E379" s="85" t="s">
        <v>1581</v>
      </c>
      <c r="F379" s="100" t="s">
        <v>1637</v>
      </c>
      <c r="G379" s="86" t="s">
        <v>1638</v>
      </c>
      <c r="H379" s="47" t="s">
        <v>1639</v>
      </c>
      <c r="I379" s="233" t="s">
        <v>9</v>
      </c>
      <c r="J379" s="113"/>
      <c r="K379" s="113"/>
      <c r="L379" s="108"/>
      <c r="M379" s="108"/>
      <c r="N379" s="108"/>
      <c r="O379" s="108"/>
      <c r="P379" s="108"/>
      <c r="Q379" s="108"/>
      <c r="R379" s="118"/>
      <c r="S379" s="118"/>
      <c r="T379" s="118"/>
      <c r="U379" s="118"/>
      <c r="V379" s="118"/>
      <c r="W379" s="118"/>
      <c r="X379" s="105"/>
      <c r="Y379" s="106"/>
      <c r="Z379" s="106"/>
      <c r="AA379" s="106"/>
      <c r="AB379" s="106"/>
      <c r="AC379" s="106"/>
    </row>
    <row r="380" spans="1:29" ht="57.6" hidden="1">
      <c r="A380" s="82" t="s">
        <v>1578</v>
      </c>
      <c r="B380" s="266"/>
      <c r="C380" s="83" t="s">
        <v>1640</v>
      </c>
      <c r="D380" s="116"/>
      <c r="E380" s="85" t="s">
        <v>1581</v>
      </c>
      <c r="F380" s="100" t="s">
        <v>1641</v>
      </c>
      <c r="G380" s="86" t="s">
        <v>1642</v>
      </c>
      <c r="H380" s="47" t="s">
        <v>1643</v>
      </c>
      <c r="I380" s="233" t="s">
        <v>9</v>
      </c>
      <c r="J380" s="113"/>
      <c r="K380" s="113"/>
      <c r="L380" s="108"/>
      <c r="M380" s="108"/>
      <c r="N380" s="108"/>
      <c r="O380" s="108"/>
      <c r="P380" s="108"/>
      <c r="Q380" s="108"/>
      <c r="R380" s="118"/>
      <c r="S380" s="118"/>
      <c r="T380" s="118"/>
      <c r="U380" s="118"/>
      <c r="V380" s="118"/>
      <c r="W380" s="118"/>
      <c r="X380" s="105"/>
      <c r="Y380" s="106"/>
      <c r="Z380" s="106"/>
      <c r="AA380" s="106"/>
      <c r="AB380" s="106"/>
      <c r="AC380" s="106"/>
    </row>
    <row r="381" spans="1:29" ht="72" hidden="1">
      <c r="A381" s="82" t="s">
        <v>1578</v>
      </c>
      <c r="B381" s="266"/>
      <c r="C381" s="83" t="s">
        <v>1644</v>
      </c>
      <c r="D381" s="116"/>
      <c r="E381" s="85" t="s">
        <v>1581</v>
      </c>
      <c r="F381" s="100" t="s">
        <v>1645</v>
      </c>
      <c r="G381" s="86" t="s">
        <v>1646</v>
      </c>
      <c r="H381" s="47" t="s">
        <v>1647</v>
      </c>
      <c r="I381" s="233" t="s">
        <v>9</v>
      </c>
      <c r="J381" s="113"/>
      <c r="K381" s="113"/>
      <c r="L381" s="108"/>
      <c r="M381" s="108"/>
      <c r="N381" s="108"/>
      <c r="O381" s="108"/>
      <c r="P381" s="108"/>
      <c r="Q381" s="108"/>
      <c r="R381" s="118"/>
      <c r="S381" s="118"/>
      <c r="T381" s="118"/>
      <c r="U381" s="118"/>
      <c r="V381" s="118"/>
      <c r="W381" s="118"/>
      <c r="X381" s="105"/>
      <c r="Y381" s="106"/>
      <c r="Z381" s="106"/>
      <c r="AA381" s="106"/>
      <c r="AB381" s="106"/>
      <c r="AC381" s="106"/>
    </row>
    <row r="382" spans="1:29" ht="72" hidden="1">
      <c r="A382" s="82" t="s">
        <v>1578</v>
      </c>
      <c r="B382" s="266"/>
      <c r="C382" s="83" t="s">
        <v>1648</v>
      </c>
      <c r="D382" s="116"/>
      <c r="E382" s="85" t="s">
        <v>1581</v>
      </c>
      <c r="F382" s="100" t="s">
        <v>1649</v>
      </c>
      <c r="G382" s="86" t="s">
        <v>1650</v>
      </c>
      <c r="H382" s="47" t="s">
        <v>1651</v>
      </c>
      <c r="I382" s="233" t="s">
        <v>9</v>
      </c>
      <c r="J382" s="113"/>
      <c r="K382" s="113"/>
      <c r="L382" s="108"/>
      <c r="M382" s="108"/>
      <c r="N382" s="108"/>
      <c r="O382" s="108"/>
      <c r="P382" s="108"/>
      <c r="Q382" s="108"/>
      <c r="R382" s="118"/>
      <c r="S382" s="118"/>
      <c r="T382" s="118"/>
      <c r="U382" s="118"/>
      <c r="V382" s="118"/>
      <c r="W382" s="118"/>
      <c r="X382" s="105"/>
      <c r="Y382" s="106"/>
      <c r="Z382" s="106"/>
      <c r="AA382" s="106"/>
      <c r="AB382" s="106"/>
      <c r="AC382" s="106"/>
    </row>
    <row r="383" spans="1:29" ht="86.4" hidden="1">
      <c r="A383" s="82" t="s">
        <v>1578</v>
      </c>
      <c r="B383" s="266"/>
      <c r="C383" s="47" t="s">
        <v>1652</v>
      </c>
      <c r="D383" s="116"/>
      <c r="E383" s="47" t="s">
        <v>1581</v>
      </c>
      <c r="F383" s="100" t="s">
        <v>1653</v>
      </c>
      <c r="G383" s="86" t="s">
        <v>1654</v>
      </c>
      <c r="H383" s="47" t="s">
        <v>1655</v>
      </c>
      <c r="I383" s="233" t="s">
        <v>9</v>
      </c>
      <c r="J383" s="113"/>
      <c r="K383" s="113"/>
      <c r="L383" s="108"/>
      <c r="M383" s="108"/>
      <c r="N383" s="108"/>
      <c r="O383" s="108"/>
      <c r="P383" s="108"/>
      <c r="Q383" s="108"/>
      <c r="R383" s="118"/>
      <c r="S383" s="118"/>
      <c r="T383" s="118"/>
      <c r="U383" s="118"/>
      <c r="V383" s="118"/>
      <c r="W383" s="118"/>
      <c r="X383" s="105"/>
      <c r="Y383" s="106"/>
      <c r="Z383" s="106"/>
      <c r="AA383" s="106"/>
      <c r="AB383" s="106"/>
      <c r="AC383" s="106"/>
    </row>
    <row r="384" spans="1:29" ht="105.6" hidden="1">
      <c r="A384" s="82" t="s">
        <v>1578</v>
      </c>
      <c r="B384" s="266"/>
      <c r="C384" s="83" t="s">
        <v>1656</v>
      </c>
      <c r="D384" s="85"/>
      <c r="E384" s="85" t="s">
        <v>1581</v>
      </c>
      <c r="F384" s="100" t="s">
        <v>1657</v>
      </c>
      <c r="G384" s="86"/>
      <c r="H384" s="47" t="s">
        <v>1658</v>
      </c>
      <c r="I384" s="233" t="s">
        <v>9</v>
      </c>
      <c r="J384" s="113"/>
      <c r="K384" s="113"/>
      <c r="L384" s="108"/>
      <c r="M384" s="108"/>
      <c r="N384" s="108"/>
      <c r="O384" s="108"/>
      <c r="P384" s="108"/>
      <c r="Q384" s="108"/>
      <c r="R384" s="118"/>
      <c r="S384" s="118"/>
      <c r="T384" s="118"/>
      <c r="U384" s="118"/>
      <c r="V384" s="118"/>
      <c r="W384" s="118"/>
      <c r="X384" s="105"/>
      <c r="Y384" s="106"/>
      <c r="Z384" s="106"/>
      <c r="AA384" s="106"/>
      <c r="AB384" s="106"/>
      <c r="AC384" s="106"/>
    </row>
    <row r="385" spans="1:29" ht="72">
      <c r="A385" s="87" t="s">
        <v>1578</v>
      </c>
      <c r="B385" s="266"/>
      <c r="C385" s="83" t="s">
        <v>1659</v>
      </c>
      <c r="D385" s="88"/>
      <c r="E385" s="88" t="s">
        <v>1581</v>
      </c>
      <c r="F385" s="52" t="s">
        <v>1660</v>
      </c>
      <c r="G385" s="86" t="s">
        <v>1661</v>
      </c>
      <c r="H385" s="89" t="s">
        <v>1662</v>
      </c>
      <c r="I385" s="235" t="s">
        <v>10</v>
      </c>
      <c r="J385" s="51" t="s">
        <v>1663</v>
      </c>
      <c r="K385" s="90"/>
      <c r="L385" s="64"/>
      <c r="M385" s="64"/>
      <c r="N385" s="64"/>
      <c r="O385" s="64"/>
      <c r="P385" s="64"/>
      <c r="Q385" s="64"/>
      <c r="R385" s="53"/>
      <c r="S385" s="53"/>
      <c r="T385" s="53"/>
      <c r="U385" s="53"/>
      <c r="V385" s="53"/>
      <c r="W385" s="53"/>
      <c r="X385" s="54"/>
      <c r="Y385" s="55"/>
      <c r="Z385" s="55"/>
      <c r="AA385" s="55"/>
      <c r="AB385" s="55"/>
      <c r="AC385" s="55"/>
    </row>
    <row r="386" spans="1:29" ht="216" hidden="1">
      <c r="A386" s="82" t="s">
        <v>1578</v>
      </c>
      <c r="B386" s="267"/>
      <c r="C386" s="83" t="s">
        <v>1664</v>
      </c>
      <c r="D386" s="116"/>
      <c r="E386" s="85" t="s">
        <v>1581</v>
      </c>
      <c r="F386" s="100" t="s">
        <v>1665</v>
      </c>
      <c r="G386" s="86" t="s">
        <v>1666</v>
      </c>
      <c r="H386" s="62" t="s">
        <v>1667</v>
      </c>
      <c r="I386" s="233" t="s">
        <v>9</v>
      </c>
      <c r="J386" s="48"/>
      <c r="K386" s="113"/>
      <c r="L386" s="108"/>
      <c r="M386" s="108"/>
      <c r="N386" s="108"/>
      <c r="O386" s="108"/>
      <c r="P386" s="108"/>
      <c r="Q386" s="108"/>
      <c r="R386" s="118"/>
      <c r="S386" s="118"/>
      <c r="T386" s="118"/>
      <c r="U386" s="118"/>
      <c r="V386" s="118"/>
      <c r="W386" s="118"/>
      <c r="X386" s="105"/>
      <c r="Y386" s="106"/>
      <c r="Z386" s="106"/>
      <c r="AA386" s="106"/>
      <c r="AB386" s="106"/>
      <c r="AC386" s="106"/>
    </row>
    <row r="387" spans="1:29" ht="144" hidden="1">
      <c r="A387" s="100" t="s">
        <v>1668</v>
      </c>
      <c r="B387" s="274" t="s">
        <v>1669</v>
      </c>
      <c r="C387" s="100" t="s">
        <v>1670</v>
      </c>
      <c r="D387" s="116"/>
      <c r="E387" s="113" t="s">
        <v>1671</v>
      </c>
      <c r="F387" s="100" t="s">
        <v>1672</v>
      </c>
      <c r="G387" s="86" t="s">
        <v>1673</v>
      </c>
      <c r="H387" s="113" t="s">
        <v>1674</v>
      </c>
      <c r="I387" s="233" t="s">
        <v>9</v>
      </c>
      <c r="J387" s="113"/>
      <c r="K387" s="113"/>
      <c r="L387" s="108"/>
      <c r="M387" s="108"/>
      <c r="N387" s="108"/>
      <c r="O387" s="108"/>
      <c r="P387" s="108"/>
      <c r="Q387" s="108"/>
      <c r="R387" s="118"/>
      <c r="S387" s="118"/>
      <c r="T387" s="118"/>
      <c r="U387" s="118"/>
      <c r="V387" s="118"/>
      <c r="W387" s="118"/>
      <c r="X387" s="105"/>
      <c r="Y387" s="106"/>
      <c r="Z387" s="106"/>
      <c r="AA387" s="106"/>
      <c r="AB387" s="106"/>
      <c r="AC387" s="106"/>
    </row>
    <row r="388" spans="1:29" ht="100.8" hidden="1">
      <c r="A388" s="100" t="s">
        <v>1668</v>
      </c>
      <c r="B388" s="266"/>
      <c r="C388" s="100" t="s">
        <v>1675</v>
      </c>
      <c r="D388" s="116"/>
      <c r="E388" s="113" t="s">
        <v>1671</v>
      </c>
      <c r="F388" s="100" t="s">
        <v>1676</v>
      </c>
      <c r="G388" s="86" t="s">
        <v>1677</v>
      </c>
      <c r="H388" s="113" t="s">
        <v>1678</v>
      </c>
      <c r="I388" s="233" t="s">
        <v>9</v>
      </c>
      <c r="J388" s="113"/>
      <c r="K388" s="113"/>
      <c r="L388" s="108"/>
      <c r="M388" s="108"/>
      <c r="N388" s="108"/>
      <c r="O388" s="108"/>
      <c r="P388" s="108"/>
      <c r="Q388" s="108"/>
      <c r="R388" s="118"/>
      <c r="S388" s="118"/>
      <c r="T388" s="118"/>
      <c r="U388" s="118"/>
      <c r="V388" s="118"/>
      <c r="W388" s="118"/>
      <c r="X388" s="105"/>
      <c r="Y388" s="106"/>
      <c r="Z388" s="106"/>
      <c r="AA388" s="106"/>
      <c r="AB388" s="106"/>
      <c r="AC388" s="106"/>
    </row>
    <row r="389" spans="1:29" ht="129.6" hidden="1">
      <c r="A389" s="100" t="s">
        <v>1668</v>
      </c>
      <c r="B389" s="266"/>
      <c r="C389" s="100" t="s">
        <v>1679</v>
      </c>
      <c r="D389" s="116"/>
      <c r="E389" s="113" t="s">
        <v>1671</v>
      </c>
      <c r="F389" s="100" t="s">
        <v>1680</v>
      </c>
      <c r="G389" s="86" t="s">
        <v>1681</v>
      </c>
      <c r="H389" s="113" t="s">
        <v>1682</v>
      </c>
      <c r="I389" s="233" t="s">
        <v>9</v>
      </c>
      <c r="J389" s="113"/>
      <c r="K389" s="113"/>
      <c r="L389" s="108"/>
      <c r="M389" s="108"/>
      <c r="N389" s="108"/>
      <c r="O389" s="108"/>
      <c r="P389" s="108"/>
      <c r="Q389" s="108"/>
      <c r="R389" s="118"/>
      <c r="S389" s="118"/>
      <c r="T389" s="118"/>
      <c r="U389" s="118"/>
      <c r="V389" s="118"/>
      <c r="W389" s="118"/>
      <c r="X389" s="105"/>
      <c r="Y389" s="106"/>
      <c r="Z389" s="106"/>
      <c r="AA389" s="106"/>
      <c r="AB389" s="106"/>
      <c r="AC389" s="106"/>
    </row>
    <row r="390" spans="1:29" ht="129.6" hidden="1">
      <c r="A390" s="100" t="s">
        <v>1668</v>
      </c>
      <c r="B390" s="266"/>
      <c r="C390" s="100" t="s">
        <v>1683</v>
      </c>
      <c r="D390" s="116"/>
      <c r="E390" s="113" t="s">
        <v>1671</v>
      </c>
      <c r="F390" s="100" t="s">
        <v>1684</v>
      </c>
      <c r="G390" s="86" t="s">
        <v>1685</v>
      </c>
      <c r="H390" s="113" t="s">
        <v>1686</v>
      </c>
      <c r="I390" s="233" t="s">
        <v>9</v>
      </c>
      <c r="J390" s="113"/>
      <c r="K390" s="113"/>
      <c r="L390" s="108"/>
      <c r="M390" s="108"/>
      <c r="N390" s="108"/>
      <c r="O390" s="108"/>
      <c r="P390" s="108"/>
      <c r="Q390" s="108"/>
      <c r="R390" s="118"/>
      <c r="S390" s="118"/>
      <c r="T390" s="118"/>
      <c r="U390" s="118"/>
      <c r="V390" s="118"/>
      <c r="W390" s="118"/>
      <c r="X390" s="105"/>
      <c r="Y390" s="106"/>
      <c r="Z390" s="106"/>
      <c r="AA390" s="106"/>
      <c r="AB390" s="106"/>
      <c r="AC390" s="106"/>
    </row>
    <row r="391" spans="1:29" ht="100.8" hidden="1">
      <c r="A391" s="100" t="s">
        <v>1668</v>
      </c>
      <c r="B391" s="266"/>
      <c r="C391" s="100" t="s">
        <v>1687</v>
      </c>
      <c r="D391" s="116"/>
      <c r="E391" s="113" t="s">
        <v>1671</v>
      </c>
      <c r="F391" s="100" t="s">
        <v>1688</v>
      </c>
      <c r="G391" s="86" t="s">
        <v>1677</v>
      </c>
      <c r="H391" s="113" t="s">
        <v>1689</v>
      </c>
      <c r="I391" s="233" t="s">
        <v>9</v>
      </c>
      <c r="J391" s="113"/>
      <c r="K391" s="113"/>
      <c r="L391" s="108"/>
      <c r="M391" s="108"/>
      <c r="N391" s="108"/>
      <c r="O391" s="108"/>
      <c r="P391" s="108"/>
      <c r="Q391" s="108"/>
      <c r="R391" s="118"/>
      <c r="S391" s="118"/>
      <c r="T391" s="118"/>
      <c r="U391" s="118"/>
      <c r="V391" s="118"/>
      <c r="W391" s="118"/>
      <c r="X391" s="105"/>
      <c r="Y391" s="106"/>
      <c r="Z391" s="106"/>
      <c r="AA391" s="106"/>
      <c r="AB391" s="106"/>
      <c r="AC391" s="106"/>
    </row>
    <row r="392" spans="1:29" ht="129.6" hidden="1">
      <c r="A392" s="100" t="s">
        <v>1668</v>
      </c>
      <c r="B392" s="266"/>
      <c r="C392" s="100" t="s">
        <v>1690</v>
      </c>
      <c r="D392" s="116"/>
      <c r="E392" s="113" t="s">
        <v>1671</v>
      </c>
      <c r="F392" s="100" t="s">
        <v>1691</v>
      </c>
      <c r="G392" s="86" t="s">
        <v>1692</v>
      </c>
      <c r="H392" s="113" t="s">
        <v>1693</v>
      </c>
      <c r="I392" s="233" t="s">
        <v>9</v>
      </c>
      <c r="J392" s="113"/>
      <c r="K392" s="113"/>
      <c r="L392" s="108"/>
      <c r="M392" s="108"/>
      <c r="N392" s="108"/>
      <c r="O392" s="108"/>
      <c r="P392" s="108"/>
      <c r="Q392" s="108"/>
      <c r="R392" s="118"/>
      <c r="S392" s="118"/>
      <c r="T392" s="118"/>
      <c r="U392" s="118"/>
      <c r="V392" s="118"/>
      <c r="W392" s="118"/>
      <c r="X392" s="105"/>
      <c r="Y392" s="106"/>
      <c r="Z392" s="106"/>
      <c r="AA392" s="106"/>
      <c r="AB392" s="106"/>
      <c r="AC392" s="106"/>
    </row>
    <row r="393" spans="1:29" ht="145.19999999999999" hidden="1">
      <c r="A393" s="100" t="s">
        <v>1668</v>
      </c>
      <c r="B393" s="266"/>
      <c r="C393" s="100" t="s">
        <v>1694</v>
      </c>
      <c r="D393" s="116"/>
      <c r="E393" s="113" t="s">
        <v>1671</v>
      </c>
      <c r="F393" s="100" t="s">
        <v>1695</v>
      </c>
      <c r="G393" s="86" t="s">
        <v>1692</v>
      </c>
      <c r="H393" s="113" t="s">
        <v>1696</v>
      </c>
      <c r="I393" s="233" t="s">
        <v>9</v>
      </c>
      <c r="J393" s="113"/>
      <c r="K393" s="113"/>
      <c r="L393" s="108"/>
      <c r="M393" s="108"/>
      <c r="N393" s="108"/>
      <c r="O393" s="108"/>
      <c r="P393" s="108"/>
      <c r="Q393" s="108"/>
      <c r="R393" s="118"/>
      <c r="S393" s="118"/>
      <c r="T393" s="118"/>
      <c r="U393" s="118"/>
      <c r="V393" s="118"/>
      <c r="W393" s="118"/>
      <c r="X393" s="105"/>
      <c r="Y393" s="106"/>
      <c r="Z393" s="106"/>
      <c r="AA393" s="106"/>
      <c r="AB393" s="106"/>
      <c r="AC393" s="106"/>
    </row>
    <row r="394" spans="1:29" ht="86.4" hidden="1">
      <c r="A394" s="100" t="s">
        <v>1668</v>
      </c>
      <c r="B394" s="266"/>
      <c r="C394" s="100" t="s">
        <v>1697</v>
      </c>
      <c r="D394" s="116"/>
      <c r="E394" s="113" t="s">
        <v>1671</v>
      </c>
      <c r="F394" s="100" t="s">
        <v>1698</v>
      </c>
      <c r="G394" s="86" t="s">
        <v>1699</v>
      </c>
      <c r="H394" s="113" t="s">
        <v>1700</v>
      </c>
      <c r="I394" s="233" t="s">
        <v>9</v>
      </c>
      <c r="J394" s="113"/>
      <c r="K394" s="113"/>
      <c r="L394" s="108"/>
      <c r="M394" s="108"/>
      <c r="N394" s="108"/>
      <c r="O394" s="108"/>
      <c r="P394" s="108"/>
      <c r="Q394" s="108"/>
      <c r="R394" s="118"/>
      <c r="S394" s="118"/>
      <c r="T394" s="118"/>
      <c r="U394" s="118"/>
      <c r="V394" s="118"/>
      <c r="W394" s="118"/>
      <c r="X394" s="105"/>
      <c r="Y394" s="106"/>
      <c r="Z394" s="106"/>
      <c r="AA394" s="106"/>
      <c r="AB394" s="106"/>
      <c r="AC394" s="106"/>
    </row>
    <row r="395" spans="1:29" ht="115.2" hidden="1">
      <c r="A395" s="100" t="s">
        <v>1668</v>
      </c>
      <c r="B395" s="266"/>
      <c r="C395" s="100" t="s">
        <v>1701</v>
      </c>
      <c r="D395" s="116"/>
      <c r="E395" s="113" t="s">
        <v>1671</v>
      </c>
      <c r="F395" s="100" t="s">
        <v>1702</v>
      </c>
      <c r="G395" s="50" t="s">
        <v>1703</v>
      </c>
      <c r="H395" s="113" t="s">
        <v>1704</v>
      </c>
      <c r="I395" s="233" t="s">
        <v>9</v>
      </c>
      <c r="J395" s="113"/>
      <c r="K395" s="113"/>
      <c r="L395" s="108"/>
      <c r="M395" s="108"/>
      <c r="N395" s="108"/>
      <c r="O395" s="108"/>
      <c r="P395" s="108"/>
      <c r="Q395" s="108"/>
      <c r="R395" s="118"/>
      <c r="S395" s="118"/>
      <c r="T395" s="118"/>
      <c r="U395" s="118"/>
      <c r="V395" s="118"/>
      <c r="W395" s="118"/>
      <c r="X395" s="105"/>
      <c r="Y395" s="106"/>
      <c r="Z395" s="106"/>
      <c r="AA395" s="106"/>
      <c r="AB395" s="106"/>
      <c r="AC395" s="106"/>
    </row>
    <row r="396" spans="1:29" ht="115.2" hidden="1">
      <c r="A396" s="100" t="s">
        <v>1668</v>
      </c>
      <c r="B396" s="266"/>
      <c r="C396" s="100" t="s">
        <v>1705</v>
      </c>
      <c r="D396" s="116"/>
      <c r="E396" s="113" t="s">
        <v>1671</v>
      </c>
      <c r="F396" s="100" t="s">
        <v>1706</v>
      </c>
      <c r="G396" s="50" t="s">
        <v>1707</v>
      </c>
      <c r="H396" s="113" t="s">
        <v>1708</v>
      </c>
      <c r="I396" s="233" t="s">
        <v>9</v>
      </c>
      <c r="J396" s="113"/>
      <c r="K396" s="113"/>
      <c r="L396" s="108"/>
      <c r="M396" s="108"/>
      <c r="N396" s="108"/>
      <c r="O396" s="108"/>
      <c r="P396" s="108"/>
      <c r="Q396" s="108"/>
      <c r="R396" s="118"/>
      <c r="S396" s="118"/>
      <c r="T396" s="118"/>
      <c r="U396" s="118"/>
      <c r="V396" s="118"/>
      <c r="W396" s="118"/>
      <c r="X396" s="105"/>
      <c r="Y396" s="106"/>
      <c r="Z396" s="106"/>
      <c r="AA396" s="106"/>
      <c r="AB396" s="106"/>
      <c r="AC396" s="106"/>
    </row>
    <row r="397" spans="1:29" ht="115.2" hidden="1">
      <c r="A397" s="100" t="s">
        <v>1668</v>
      </c>
      <c r="B397" s="266"/>
      <c r="C397" s="100" t="s">
        <v>1709</v>
      </c>
      <c r="D397" s="116"/>
      <c r="E397" s="113" t="s">
        <v>1671</v>
      </c>
      <c r="F397" s="100" t="s">
        <v>1710</v>
      </c>
      <c r="G397" s="50" t="s">
        <v>1703</v>
      </c>
      <c r="H397" s="113" t="s">
        <v>1711</v>
      </c>
      <c r="I397" s="233" t="s">
        <v>9</v>
      </c>
      <c r="J397" s="113"/>
      <c r="K397" s="113"/>
      <c r="L397" s="108"/>
      <c r="M397" s="108"/>
      <c r="N397" s="108"/>
      <c r="O397" s="108"/>
      <c r="P397" s="108"/>
      <c r="Q397" s="108"/>
      <c r="R397" s="118"/>
      <c r="S397" s="118"/>
      <c r="T397" s="118"/>
      <c r="U397" s="118"/>
      <c r="V397" s="118"/>
      <c r="W397" s="118"/>
      <c r="X397" s="105"/>
      <c r="Y397" s="106"/>
      <c r="Z397" s="106"/>
      <c r="AA397" s="106"/>
      <c r="AB397" s="106"/>
      <c r="AC397" s="106"/>
    </row>
    <row r="398" spans="1:29" ht="115.2" hidden="1">
      <c r="A398" s="100" t="s">
        <v>1668</v>
      </c>
      <c r="B398" s="266"/>
      <c r="C398" s="100" t="s">
        <v>1712</v>
      </c>
      <c r="D398" s="116"/>
      <c r="E398" s="113" t="s">
        <v>1671</v>
      </c>
      <c r="F398" s="100" t="s">
        <v>1713</v>
      </c>
      <c r="G398" s="50" t="s">
        <v>1714</v>
      </c>
      <c r="H398" s="113" t="s">
        <v>1715</v>
      </c>
      <c r="I398" s="233" t="s">
        <v>9</v>
      </c>
      <c r="J398" s="113"/>
      <c r="K398" s="113"/>
      <c r="L398" s="108"/>
      <c r="M398" s="108"/>
      <c r="N398" s="108"/>
      <c r="O398" s="108"/>
      <c r="P398" s="108"/>
      <c r="Q398" s="108"/>
      <c r="R398" s="118"/>
      <c r="S398" s="118"/>
      <c r="T398" s="118"/>
      <c r="U398" s="118"/>
      <c r="V398" s="118"/>
      <c r="W398" s="118"/>
      <c r="X398" s="105"/>
      <c r="Y398" s="106"/>
      <c r="Z398" s="106"/>
      <c r="AA398" s="106"/>
      <c r="AB398" s="106"/>
      <c r="AC398" s="106"/>
    </row>
    <row r="399" spans="1:29" ht="115.2" hidden="1">
      <c r="A399" s="100" t="s">
        <v>1668</v>
      </c>
      <c r="B399" s="266"/>
      <c r="C399" s="100" t="s">
        <v>1716</v>
      </c>
      <c r="D399" s="116"/>
      <c r="E399" s="113" t="s">
        <v>1671</v>
      </c>
      <c r="F399" s="100" t="s">
        <v>1717</v>
      </c>
      <c r="G399" s="50" t="s">
        <v>1718</v>
      </c>
      <c r="H399" s="113" t="s">
        <v>1719</v>
      </c>
      <c r="I399" s="233" t="s">
        <v>9</v>
      </c>
      <c r="J399" s="113"/>
      <c r="K399" s="113"/>
      <c r="L399" s="108"/>
      <c r="M399" s="108"/>
      <c r="N399" s="108"/>
      <c r="O399" s="108"/>
      <c r="P399" s="108"/>
      <c r="Q399" s="108"/>
      <c r="R399" s="118"/>
      <c r="S399" s="118"/>
      <c r="T399" s="118"/>
      <c r="U399" s="118"/>
      <c r="V399" s="118"/>
      <c r="W399" s="118"/>
      <c r="X399" s="105"/>
      <c r="Y399" s="106"/>
      <c r="Z399" s="106"/>
      <c r="AA399" s="106"/>
      <c r="AB399" s="106"/>
      <c r="AC399" s="106"/>
    </row>
    <row r="400" spans="1:29" ht="115.2" hidden="1">
      <c r="A400" s="100" t="s">
        <v>1668</v>
      </c>
      <c r="B400" s="266"/>
      <c r="C400" s="100" t="s">
        <v>1720</v>
      </c>
      <c r="D400" s="116"/>
      <c r="E400" s="113" t="s">
        <v>1671</v>
      </c>
      <c r="F400" s="100" t="s">
        <v>1721</v>
      </c>
      <c r="G400" s="50" t="s">
        <v>1722</v>
      </c>
      <c r="H400" s="113" t="s">
        <v>1723</v>
      </c>
      <c r="I400" s="233" t="s">
        <v>9</v>
      </c>
      <c r="J400" s="113"/>
      <c r="K400" s="113"/>
      <c r="L400" s="108"/>
      <c r="M400" s="108"/>
      <c r="N400" s="108"/>
      <c r="O400" s="108"/>
      <c r="P400" s="108"/>
      <c r="Q400" s="108"/>
      <c r="R400" s="118"/>
      <c r="S400" s="118"/>
      <c r="T400" s="118"/>
      <c r="U400" s="118"/>
      <c r="V400" s="118"/>
      <c r="W400" s="118"/>
      <c r="X400" s="105"/>
      <c r="Y400" s="106"/>
      <c r="Z400" s="106"/>
      <c r="AA400" s="106"/>
      <c r="AB400" s="106"/>
      <c r="AC400" s="106"/>
    </row>
    <row r="401" spans="1:29" ht="115.2" hidden="1">
      <c r="A401" s="100" t="s">
        <v>1668</v>
      </c>
      <c r="B401" s="266"/>
      <c r="C401" s="100" t="s">
        <v>1724</v>
      </c>
      <c r="D401" s="116"/>
      <c r="E401" s="113" t="s">
        <v>1671</v>
      </c>
      <c r="F401" s="47" t="s">
        <v>1725</v>
      </c>
      <c r="G401" s="50" t="s">
        <v>1726</v>
      </c>
      <c r="H401" s="113" t="s">
        <v>1727</v>
      </c>
      <c r="I401" s="233" t="s">
        <v>9</v>
      </c>
      <c r="J401" s="113"/>
      <c r="K401" s="113"/>
      <c r="L401" s="108"/>
      <c r="M401" s="108"/>
      <c r="N401" s="108"/>
      <c r="O401" s="108"/>
      <c r="P401" s="108"/>
      <c r="Q401" s="108"/>
      <c r="R401" s="118"/>
      <c r="S401" s="118"/>
      <c r="T401" s="118"/>
      <c r="U401" s="118"/>
      <c r="V401" s="118"/>
      <c r="W401" s="118"/>
      <c r="X401" s="105"/>
      <c r="Y401" s="106"/>
      <c r="Z401" s="106"/>
      <c r="AA401" s="106"/>
      <c r="AB401" s="106"/>
      <c r="AC401" s="106"/>
    </row>
    <row r="402" spans="1:29" ht="115.2" hidden="1">
      <c r="A402" s="100" t="s">
        <v>1668</v>
      </c>
      <c r="B402" s="266"/>
      <c r="C402" s="100" t="s">
        <v>1728</v>
      </c>
      <c r="D402" s="116"/>
      <c r="E402" s="113" t="s">
        <v>1671</v>
      </c>
      <c r="F402" s="47" t="s">
        <v>1729</v>
      </c>
      <c r="G402" s="50" t="s">
        <v>1730</v>
      </c>
      <c r="H402" s="113" t="s">
        <v>1731</v>
      </c>
      <c r="I402" s="233" t="s">
        <v>9</v>
      </c>
      <c r="J402" s="113"/>
      <c r="K402" s="113"/>
      <c r="L402" s="108"/>
      <c r="M402" s="108"/>
      <c r="N402" s="108"/>
      <c r="O402" s="108"/>
      <c r="P402" s="108"/>
      <c r="Q402" s="108"/>
      <c r="R402" s="118"/>
      <c r="S402" s="118"/>
      <c r="T402" s="118"/>
      <c r="U402" s="118"/>
      <c r="V402" s="118"/>
      <c r="W402" s="118"/>
      <c r="X402" s="105"/>
      <c r="Y402" s="106"/>
      <c r="Z402" s="106"/>
      <c r="AA402" s="106"/>
      <c r="AB402" s="106"/>
      <c r="AC402" s="106"/>
    </row>
    <row r="403" spans="1:29" ht="129.6" hidden="1">
      <c r="A403" s="100" t="s">
        <v>1668</v>
      </c>
      <c r="B403" s="266"/>
      <c r="C403" s="100" t="s">
        <v>1732</v>
      </c>
      <c r="D403" s="116"/>
      <c r="E403" s="113" t="s">
        <v>1671</v>
      </c>
      <c r="F403" s="47" t="s">
        <v>1733</v>
      </c>
      <c r="G403" s="50" t="s">
        <v>1734</v>
      </c>
      <c r="H403" s="113" t="s">
        <v>1735</v>
      </c>
      <c r="I403" s="233" t="s">
        <v>9</v>
      </c>
      <c r="J403" s="113"/>
      <c r="K403" s="113"/>
      <c r="L403" s="108"/>
      <c r="M403" s="108"/>
      <c r="N403" s="108"/>
      <c r="O403" s="108"/>
      <c r="P403" s="108"/>
      <c r="Q403" s="108"/>
      <c r="R403" s="118"/>
      <c r="S403" s="118"/>
      <c r="T403" s="118"/>
      <c r="U403" s="118"/>
      <c r="V403" s="118"/>
      <c r="W403" s="118"/>
      <c r="X403" s="105"/>
      <c r="Y403" s="106"/>
      <c r="Z403" s="106"/>
      <c r="AA403" s="106"/>
      <c r="AB403" s="106"/>
      <c r="AC403" s="106"/>
    </row>
    <row r="404" spans="1:29" ht="115.2" hidden="1">
      <c r="A404" s="100" t="s">
        <v>1668</v>
      </c>
      <c r="B404" s="266"/>
      <c r="C404" s="100" t="s">
        <v>1736</v>
      </c>
      <c r="D404" s="116"/>
      <c r="E404" s="113" t="s">
        <v>1671</v>
      </c>
      <c r="F404" s="47" t="s">
        <v>1737</v>
      </c>
      <c r="G404" s="50" t="s">
        <v>1730</v>
      </c>
      <c r="H404" s="113" t="s">
        <v>1738</v>
      </c>
      <c r="I404" s="233" t="s">
        <v>9</v>
      </c>
      <c r="J404" s="113"/>
      <c r="K404" s="113"/>
      <c r="L404" s="108"/>
      <c r="M404" s="108"/>
      <c r="N404" s="108"/>
      <c r="O404" s="108"/>
      <c r="P404" s="108"/>
      <c r="Q404" s="108"/>
      <c r="R404" s="118"/>
      <c r="S404" s="118"/>
      <c r="T404" s="118"/>
      <c r="U404" s="118"/>
      <c r="V404" s="118"/>
      <c r="W404" s="118"/>
      <c r="X404" s="105"/>
      <c r="Y404" s="106"/>
      <c r="Z404" s="106"/>
      <c r="AA404" s="106"/>
      <c r="AB404" s="106"/>
      <c r="AC404" s="106"/>
    </row>
    <row r="405" spans="1:29" ht="172.8" hidden="1">
      <c r="A405" s="100" t="s">
        <v>1668</v>
      </c>
      <c r="B405" s="266"/>
      <c r="C405" s="100" t="s">
        <v>1739</v>
      </c>
      <c r="D405" s="116"/>
      <c r="E405" s="113" t="s">
        <v>1671</v>
      </c>
      <c r="F405" s="116" t="s">
        <v>1740</v>
      </c>
      <c r="G405" s="86" t="s">
        <v>1741</v>
      </c>
      <c r="H405" s="113" t="s">
        <v>1742</v>
      </c>
      <c r="I405" s="233" t="s">
        <v>9</v>
      </c>
      <c r="J405" s="113"/>
      <c r="K405" s="113"/>
      <c r="L405" s="108"/>
      <c r="M405" s="108"/>
      <c r="N405" s="108"/>
      <c r="O405" s="108"/>
      <c r="P405" s="108"/>
      <c r="Q405" s="108"/>
      <c r="R405" s="118"/>
      <c r="S405" s="118"/>
      <c r="T405" s="118"/>
      <c r="U405" s="118"/>
      <c r="V405" s="118"/>
      <c r="W405" s="118"/>
      <c r="X405" s="105"/>
      <c r="Y405" s="106"/>
      <c r="Z405" s="106"/>
      <c r="AA405" s="106"/>
      <c r="AB405" s="106"/>
      <c r="AC405" s="106"/>
    </row>
    <row r="406" spans="1:29" ht="86.4" hidden="1">
      <c r="A406" s="100" t="s">
        <v>1668</v>
      </c>
      <c r="B406" s="266"/>
      <c r="C406" s="100" t="s">
        <v>1743</v>
      </c>
      <c r="D406" s="116"/>
      <c r="E406" s="113" t="s">
        <v>1671</v>
      </c>
      <c r="F406" s="116" t="s">
        <v>1744</v>
      </c>
      <c r="G406" s="86" t="s">
        <v>1745</v>
      </c>
      <c r="H406" s="113" t="s">
        <v>1746</v>
      </c>
      <c r="I406" s="233" t="s">
        <v>9</v>
      </c>
      <c r="J406" s="100"/>
      <c r="K406" s="113"/>
      <c r="L406" s="108"/>
      <c r="M406" s="108"/>
      <c r="N406" s="108"/>
      <c r="O406" s="108"/>
      <c r="P406" s="108"/>
      <c r="Q406" s="108"/>
      <c r="R406" s="118"/>
      <c r="S406" s="118"/>
      <c r="T406" s="118"/>
      <c r="U406" s="118"/>
      <c r="V406" s="118"/>
      <c r="W406" s="118"/>
      <c r="X406" s="105"/>
      <c r="Y406" s="106"/>
      <c r="Z406" s="106"/>
      <c r="AA406" s="106"/>
      <c r="AB406" s="106"/>
      <c r="AC406" s="106"/>
    </row>
    <row r="407" spans="1:29" ht="129.6">
      <c r="A407" s="52" t="s">
        <v>1747</v>
      </c>
      <c r="B407" s="266"/>
      <c r="C407" s="100" t="s">
        <v>1748</v>
      </c>
      <c r="D407" s="52"/>
      <c r="E407" s="90" t="s">
        <v>1671</v>
      </c>
      <c r="F407" s="89" t="s">
        <v>1749</v>
      </c>
      <c r="G407" s="50" t="s">
        <v>1734</v>
      </c>
      <c r="H407" s="90" t="s">
        <v>1750</v>
      </c>
      <c r="I407" s="235" t="s">
        <v>10</v>
      </c>
      <c r="J407" s="51" t="s">
        <v>1751</v>
      </c>
      <c r="K407" s="52"/>
      <c r="L407" s="64"/>
      <c r="M407" s="64"/>
      <c r="N407" s="64"/>
      <c r="O407" s="64"/>
      <c r="P407" s="64"/>
      <c r="Q407" s="64"/>
      <c r="R407" s="53"/>
      <c r="S407" s="53"/>
      <c r="T407" s="53"/>
      <c r="U407" s="53"/>
      <c r="V407" s="53"/>
      <c r="W407" s="53"/>
      <c r="X407" s="54"/>
      <c r="Y407" s="55"/>
      <c r="Z407" s="55"/>
      <c r="AA407" s="55"/>
      <c r="AB407" s="55"/>
      <c r="AC407" s="55"/>
    </row>
    <row r="408" spans="1:29" ht="158.4">
      <c r="A408" s="52" t="s">
        <v>863</v>
      </c>
      <c r="B408" s="266"/>
      <c r="C408" s="100" t="s">
        <v>1752</v>
      </c>
      <c r="D408" s="52"/>
      <c r="E408" s="90" t="s">
        <v>1671</v>
      </c>
      <c r="F408" s="89" t="s">
        <v>1753</v>
      </c>
      <c r="G408" s="50" t="s">
        <v>1754</v>
      </c>
      <c r="H408" s="90" t="s">
        <v>1755</v>
      </c>
      <c r="I408" s="235" t="s">
        <v>10</v>
      </c>
      <c r="J408" s="51" t="s">
        <v>1756</v>
      </c>
      <c r="K408" s="52"/>
      <c r="L408" s="64"/>
      <c r="M408" s="64"/>
      <c r="N408" s="64"/>
      <c r="O408" s="64"/>
      <c r="P408" s="64"/>
      <c r="Q408" s="64"/>
      <c r="R408" s="53"/>
      <c r="S408" s="53"/>
      <c r="T408" s="53"/>
      <c r="U408" s="53"/>
      <c r="V408" s="53"/>
      <c r="W408" s="53"/>
      <c r="X408" s="54"/>
      <c r="Y408" s="55"/>
      <c r="Z408" s="55"/>
      <c r="AA408" s="55"/>
      <c r="AB408" s="55"/>
      <c r="AC408" s="55"/>
    </row>
    <row r="409" spans="1:29" ht="145.19999999999999" hidden="1">
      <c r="A409" s="100" t="s">
        <v>1757</v>
      </c>
      <c r="B409" s="266"/>
      <c r="C409" s="100" t="s">
        <v>1758</v>
      </c>
      <c r="D409" s="100"/>
      <c r="E409" s="113" t="s">
        <v>1671</v>
      </c>
      <c r="F409" s="100" t="s">
        <v>1759</v>
      </c>
      <c r="G409" s="97" t="s">
        <v>1760</v>
      </c>
      <c r="H409" s="113" t="s">
        <v>1761</v>
      </c>
      <c r="I409" s="233" t="s">
        <v>9</v>
      </c>
      <c r="J409" s="48"/>
      <c r="K409" s="100"/>
      <c r="L409" s="108"/>
      <c r="M409" s="108"/>
      <c r="N409" s="108"/>
      <c r="O409" s="108"/>
      <c r="P409" s="108"/>
      <c r="Q409" s="108"/>
      <c r="R409" s="118"/>
      <c r="S409" s="118"/>
      <c r="T409" s="118"/>
      <c r="U409" s="118"/>
      <c r="V409" s="118"/>
      <c r="W409" s="118"/>
      <c r="X409" s="105"/>
      <c r="Y409" s="106"/>
      <c r="Z409" s="106"/>
      <c r="AA409" s="106"/>
      <c r="AB409" s="106"/>
      <c r="AC409" s="106"/>
    </row>
    <row r="410" spans="1:29" ht="145.19999999999999">
      <c r="A410" s="52" t="s">
        <v>1762</v>
      </c>
      <c r="B410" s="267"/>
      <c r="C410" s="100" t="s">
        <v>1763</v>
      </c>
      <c r="D410" s="52"/>
      <c r="E410" s="90" t="s">
        <v>1671</v>
      </c>
      <c r="F410" s="97" t="s">
        <v>1764</v>
      </c>
      <c r="G410" s="97" t="s">
        <v>1760</v>
      </c>
      <c r="H410" s="119" t="s">
        <v>1765</v>
      </c>
      <c r="I410" s="235" t="s">
        <v>10</v>
      </c>
      <c r="J410" s="51" t="s">
        <v>1766</v>
      </c>
      <c r="K410" s="52"/>
      <c r="L410" s="64"/>
      <c r="M410" s="64"/>
      <c r="N410" s="64"/>
      <c r="O410" s="64"/>
      <c r="P410" s="64"/>
      <c r="Q410" s="64"/>
      <c r="R410" s="53"/>
      <c r="S410" s="53"/>
      <c r="T410" s="53"/>
      <c r="U410" s="53"/>
      <c r="V410" s="53"/>
      <c r="W410" s="53"/>
      <c r="X410" s="54"/>
      <c r="Y410" s="55"/>
      <c r="Z410" s="55"/>
      <c r="AA410" s="55"/>
      <c r="AB410" s="55"/>
      <c r="AC410" s="55"/>
    </row>
    <row r="411" spans="1:29" ht="39.6" hidden="1">
      <c r="A411" s="100" t="s">
        <v>1767</v>
      </c>
      <c r="B411" s="270" t="s">
        <v>1768</v>
      </c>
      <c r="C411" s="100" t="s">
        <v>1769</v>
      </c>
      <c r="D411" s="100"/>
      <c r="E411" s="100" t="s">
        <v>1770</v>
      </c>
      <c r="F411" s="100" t="s">
        <v>1771</v>
      </c>
      <c r="G411" s="97" t="s">
        <v>1772</v>
      </c>
      <c r="H411" s="100" t="s">
        <v>1773</v>
      </c>
      <c r="I411" s="233" t="s">
        <v>9</v>
      </c>
      <c r="J411" s="100"/>
      <c r="K411" s="100"/>
      <c r="L411" s="102"/>
      <c r="M411" s="102"/>
      <c r="N411" s="102"/>
      <c r="O411" s="102"/>
      <c r="P411" s="102"/>
      <c r="Q411" s="102"/>
      <c r="R411" s="104"/>
      <c r="S411" s="104"/>
      <c r="T411" s="104"/>
      <c r="U411" s="104"/>
      <c r="V411" s="104"/>
      <c r="W411" s="104"/>
      <c r="X411" s="105"/>
      <c r="Y411" s="106"/>
      <c r="Z411" s="106"/>
      <c r="AA411" s="106"/>
      <c r="AB411" s="106"/>
      <c r="AC411" s="106"/>
    </row>
    <row r="412" spans="1:29" ht="39.6" hidden="1">
      <c r="A412" s="100" t="s">
        <v>1767</v>
      </c>
      <c r="B412" s="266"/>
      <c r="C412" s="100" t="s">
        <v>1774</v>
      </c>
      <c r="D412" s="100"/>
      <c r="E412" s="100" t="s">
        <v>1770</v>
      </c>
      <c r="F412" s="100" t="s">
        <v>1775</v>
      </c>
      <c r="G412" s="97" t="s">
        <v>1776</v>
      </c>
      <c r="H412" s="100" t="s">
        <v>1777</v>
      </c>
      <c r="I412" s="233" t="s">
        <v>9</v>
      </c>
      <c r="J412" s="100"/>
      <c r="K412" s="100"/>
      <c r="L412" s="102"/>
      <c r="M412" s="102"/>
      <c r="N412" s="102"/>
      <c r="O412" s="102"/>
      <c r="P412" s="102"/>
      <c r="Q412" s="102"/>
      <c r="R412" s="104"/>
      <c r="S412" s="104"/>
      <c r="T412" s="104"/>
      <c r="U412" s="104"/>
      <c r="V412" s="104"/>
      <c r="W412" s="104"/>
      <c r="X412" s="105"/>
      <c r="Y412" s="106"/>
      <c r="Z412" s="106"/>
      <c r="AA412" s="106"/>
      <c r="AB412" s="106"/>
      <c r="AC412" s="106"/>
    </row>
    <row r="413" spans="1:29" ht="52.8" hidden="1">
      <c r="A413" s="100" t="s">
        <v>1767</v>
      </c>
      <c r="B413" s="266"/>
      <c r="C413" s="100" t="s">
        <v>1778</v>
      </c>
      <c r="D413" s="100"/>
      <c r="E413" s="100" t="s">
        <v>1770</v>
      </c>
      <c r="F413" s="100" t="s">
        <v>1779</v>
      </c>
      <c r="G413" s="97" t="s">
        <v>1780</v>
      </c>
      <c r="H413" s="100" t="s">
        <v>1781</v>
      </c>
      <c r="I413" s="233" t="s">
        <v>9</v>
      </c>
      <c r="J413" s="100"/>
      <c r="K413" s="100"/>
      <c r="L413" s="102"/>
      <c r="M413" s="102"/>
      <c r="N413" s="102"/>
      <c r="O413" s="102"/>
      <c r="P413" s="102"/>
      <c r="Q413" s="102"/>
      <c r="R413" s="104"/>
      <c r="S413" s="104"/>
      <c r="T413" s="104"/>
      <c r="U413" s="104"/>
      <c r="V413" s="104"/>
      <c r="W413" s="104"/>
      <c r="X413" s="105"/>
      <c r="Y413" s="106"/>
      <c r="Z413" s="106"/>
      <c r="AA413" s="106"/>
      <c r="AB413" s="106"/>
      <c r="AC413" s="106"/>
    </row>
    <row r="414" spans="1:29" ht="52.8" hidden="1">
      <c r="A414" s="100" t="s">
        <v>1767</v>
      </c>
      <c r="B414" s="266"/>
      <c r="C414" s="100" t="s">
        <v>1782</v>
      </c>
      <c r="D414" s="100"/>
      <c r="E414" s="100" t="s">
        <v>1770</v>
      </c>
      <c r="F414" s="100" t="s">
        <v>1783</v>
      </c>
      <c r="G414" s="97" t="s">
        <v>1780</v>
      </c>
      <c r="H414" s="100" t="s">
        <v>1781</v>
      </c>
      <c r="I414" s="233" t="s">
        <v>9</v>
      </c>
      <c r="J414" s="100"/>
      <c r="K414" s="100"/>
      <c r="L414" s="102"/>
      <c r="M414" s="102"/>
      <c r="N414" s="102"/>
      <c r="O414" s="102"/>
      <c r="P414" s="102"/>
      <c r="Q414" s="102"/>
      <c r="R414" s="104"/>
      <c r="S414" s="104"/>
      <c r="T414" s="104"/>
      <c r="U414" s="104"/>
      <c r="V414" s="104"/>
      <c r="W414" s="104"/>
      <c r="X414" s="105"/>
      <c r="Y414" s="106"/>
      <c r="Z414" s="106"/>
      <c r="AA414" s="106"/>
      <c r="AB414" s="106"/>
      <c r="AC414" s="106"/>
    </row>
    <row r="415" spans="1:29" ht="66" hidden="1">
      <c r="A415" s="100" t="s">
        <v>1767</v>
      </c>
      <c r="B415" s="266"/>
      <c r="C415" s="100" t="s">
        <v>1784</v>
      </c>
      <c r="D415" s="100"/>
      <c r="E415" s="100" t="s">
        <v>1770</v>
      </c>
      <c r="F415" s="100" t="s">
        <v>1785</v>
      </c>
      <c r="G415" s="97" t="s">
        <v>1786</v>
      </c>
      <c r="H415" s="100" t="s">
        <v>1787</v>
      </c>
      <c r="I415" s="233" t="s">
        <v>9</v>
      </c>
      <c r="J415" s="100"/>
      <c r="K415" s="100"/>
      <c r="L415" s="102"/>
      <c r="M415" s="102"/>
      <c r="N415" s="102"/>
      <c r="O415" s="102"/>
      <c r="P415" s="102"/>
      <c r="Q415" s="102"/>
      <c r="R415" s="104"/>
      <c r="S415" s="104"/>
      <c r="T415" s="104"/>
      <c r="U415" s="104"/>
      <c r="V415" s="104"/>
      <c r="W415" s="104"/>
      <c r="X415" s="105"/>
      <c r="Y415" s="106"/>
      <c r="Z415" s="106"/>
      <c r="AA415" s="106"/>
      <c r="AB415" s="106"/>
      <c r="AC415" s="106"/>
    </row>
    <row r="416" spans="1:29" ht="92.4" hidden="1">
      <c r="A416" s="100" t="s">
        <v>1767</v>
      </c>
      <c r="B416" s="266"/>
      <c r="C416" s="100" t="s">
        <v>1788</v>
      </c>
      <c r="D416" s="100"/>
      <c r="E416" s="100" t="s">
        <v>1770</v>
      </c>
      <c r="F416" s="100" t="s">
        <v>1789</v>
      </c>
      <c r="G416" s="97" t="s">
        <v>1790</v>
      </c>
      <c r="H416" s="100" t="s">
        <v>1791</v>
      </c>
      <c r="I416" s="233" t="s">
        <v>9</v>
      </c>
      <c r="J416" s="100"/>
      <c r="K416" s="100"/>
      <c r="L416" s="102"/>
      <c r="M416" s="102"/>
      <c r="N416" s="102"/>
      <c r="O416" s="102"/>
      <c r="P416" s="102"/>
      <c r="Q416" s="102"/>
      <c r="R416" s="104"/>
      <c r="S416" s="104"/>
      <c r="T416" s="104"/>
      <c r="U416" s="104"/>
      <c r="V416" s="104"/>
      <c r="W416" s="104"/>
      <c r="X416" s="105"/>
      <c r="Y416" s="106"/>
      <c r="Z416" s="106"/>
      <c r="AA416" s="106"/>
      <c r="AB416" s="106"/>
      <c r="AC416" s="106"/>
    </row>
    <row r="417" spans="1:29" ht="118.8" hidden="1">
      <c r="A417" s="100" t="s">
        <v>1767</v>
      </c>
      <c r="B417" s="266"/>
      <c r="C417" s="100" t="s">
        <v>1792</v>
      </c>
      <c r="D417" s="100"/>
      <c r="E417" s="100" t="s">
        <v>1770</v>
      </c>
      <c r="F417" s="100" t="s">
        <v>1793</v>
      </c>
      <c r="G417" s="97" t="s">
        <v>1794</v>
      </c>
      <c r="H417" s="100" t="s">
        <v>1795</v>
      </c>
      <c r="I417" s="233" t="s">
        <v>9</v>
      </c>
      <c r="J417" s="100"/>
      <c r="K417" s="100"/>
      <c r="L417" s="102"/>
      <c r="M417" s="102"/>
      <c r="N417" s="102"/>
      <c r="O417" s="102"/>
      <c r="P417" s="102"/>
      <c r="Q417" s="102"/>
      <c r="R417" s="104"/>
      <c r="S417" s="104"/>
      <c r="T417" s="104"/>
      <c r="U417" s="104"/>
      <c r="V417" s="104"/>
      <c r="W417" s="104"/>
      <c r="X417" s="105"/>
      <c r="Y417" s="106"/>
      <c r="Z417" s="106"/>
      <c r="AA417" s="106"/>
      <c r="AB417" s="106"/>
      <c r="AC417" s="106"/>
    </row>
    <row r="418" spans="1:29" ht="105.6" hidden="1">
      <c r="A418" s="100" t="s">
        <v>1767</v>
      </c>
      <c r="B418" s="266"/>
      <c r="C418" s="100" t="s">
        <v>1796</v>
      </c>
      <c r="D418" s="100"/>
      <c r="E418" s="100" t="s">
        <v>1770</v>
      </c>
      <c r="F418" s="100" t="s">
        <v>1797</v>
      </c>
      <c r="G418" s="97" t="s">
        <v>1798</v>
      </c>
      <c r="H418" s="100" t="s">
        <v>1799</v>
      </c>
      <c r="I418" s="233" t="s">
        <v>9</v>
      </c>
      <c r="J418" s="100"/>
      <c r="K418" s="100"/>
      <c r="L418" s="102"/>
      <c r="M418" s="102"/>
      <c r="N418" s="102"/>
      <c r="O418" s="102"/>
      <c r="P418" s="102"/>
      <c r="Q418" s="102"/>
      <c r="R418" s="104"/>
      <c r="S418" s="104"/>
      <c r="T418" s="104"/>
      <c r="U418" s="104"/>
      <c r="V418" s="104"/>
      <c r="W418" s="104"/>
      <c r="X418" s="105"/>
      <c r="Y418" s="106"/>
      <c r="Z418" s="106"/>
      <c r="AA418" s="106"/>
      <c r="AB418" s="106"/>
      <c r="AC418" s="106"/>
    </row>
    <row r="419" spans="1:29" ht="105.6" hidden="1">
      <c r="A419" s="100" t="s">
        <v>1767</v>
      </c>
      <c r="B419" s="266"/>
      <c r="C419" s="100" t="s">
        <v>1800</v>
      </c>
      <c r="D419" s="100"/>
      <c r="E419" s="100" t="s">
        <v>1770</v>
      </c>
      <c r="F419" s="100" t="s">
        <v>1801</v>
      </c>
      <c r="G419" s="97" t="s">
        <v>1802</v>
      </c>
      <c r="H419" s="100" t="s">
        <v>1803</v>
      </c>
      <c r="I419" s="233" t="s">
        <v>9</v>
      </c>
      <c r="J419" s="100"/>
      <c r="K419" s="100"/>
      <c r="L419" s="102"/>
      <c r="M419" s="102"/>
      <c r="N419" s="102"/>
      <c r="O419" s="102"/>
      <c r="P419" s="102"/>
      <c r="Q419" s="102"/>
      <c r="R419" s="104"/>
      <c r="S419" s="104"/>
      <c r="T419" s="104"/>
      <c r="U419" s="104"/>
      <c r="V419" s="104"/>
      <c r="W419" s="104"/>
      <c r="X419" s="105"/>
      <c r="Y419" s="106"/>
      <c r="Z419" s="106"/>
      <c r="AA419" s="106"/>
      <c r="AB419" s="106"/>
      <c r="AC419" s="106"/>
    </row>
    <row r="420" spans="1:29" ht="118.8" hidden="1">
      <c r="A420" s="100" t="s">
        <v>1767</v>
      </c>
      <c r="B420" s="266"/>
      <c r="C420" s="100" t="s">
        <v>1804</v>
      </c>
      <c r="D420" s="100"/>
      <c r="E420" s="100" t="s">
        <v>1770</v>
      </c>
      <c r="F420" s="100" t="s">
        <v>1805</v>
      </c>
      <c r="G420" s="97" t="s">
        <v>1806</v>
      </c>
      <c r="H420" s="100" t="s">
        <v>1807</v>
      </c>
      <c r="I420" s="233" t="s">
        <v>9</v>
      </c>
      <c r="J420" s="100"/>
      <c r="K420" s="100"/>
      <c r="L420" s="108"/>
      <c r="M420" s="108"/>
      <c r="N420" s="108"/>
      <c r="O420" s="108"/>
      <c r="P420" s="108"/>
      <c r="Q420" s="108"/>
      <c r="R420" s="118"/>
      <c r="S420" s="118"/>
      <c r="T420" s="118"/>
      <c r="U420" s="118"/>
      <c r="V420" s="118"/>
      <c r="W420" s="118"/>
      <c r="X420" s="105"/>
      <c r="Y420" s="106"/>
      <c r="Z420" s="106"/>
      <c r="AA420" s="106"/>
      <c r="AB420" s="106"/>
      <c r="AC420" s="106"/>
    </row>
    <row r="421" spans="1:29" ht="105.6" hidden="1">
      <c r="A421" s="100" t="s">
        <v>1767</v>
      </c>
      <c r="B421" s="266"/>
      <c r="C421" s="100" t="s">
        <v>1808</v>
      </c>
      <c r="D421" s="100"/>
      <c r="E421" s="100" t="s">
        <v>1770</v>
      </c>
      <c r="F421" s="100" t="s">
        <v>1809</v>
      </c>
      <c r="G421" s="97" t="s">
        <v>1810</v>
      </c>
      <c r="H421" s="100" t="s">
        <v>1811</v>
      </c>
      <c r="I421" s="233" t="s">
        <v>9</v>
      </c>
      <c r="J421" s="100"/>
      <c r="K421" s="100"/>
      <c r="L421" s="108"/>
      <c r="M421" s="108"/>
      <c r="N421" s="108"/>
      <c r="O421" s="108"/>
      <c r="P421" s="108"/>
      <c r="Q421" s="108"/>
      <c r="R421" s="118"/>
      <c r="S421" s="118"/>
      <c r="T421" s="118"/>
      <c r="U421" s="118"/>
      <c r="V421" s="118"/>
      <c r="W421" s="118"/>
      <c r="X421" s="105"/>
      <c r="Y421" s="106"/>
      <c r="Z421" s="106"/>
      <c r="AA421" s="106"/>
      <c r="AB421" s="106"/>
      <c r="AC421" s="106"/>
    </row>
    <row r="422" spans="1:29" ht="158.4" hidden="1">
      <c r="A422" s="100" t="s">
        <v>1767</v>
      </c>
      <c r="B422" s="266"/>
      <c r="C422" s="100" t="s">
        <v>1812</v>
      </c>
      <c r="D422" s="100"/>
      <c r="E422" s="100" t="s">
        <v>1770</v>
      </c>
      <c r="F422" s="100" t="s">
        <v>1813</v>
      </c>
      <c r="G422" s="97" t="s">
        <v>1814</v>
      </c>
      <c r="H422" s="100" t="s">
        <v>1815</v>
      </c>
      <c r="I422" s="233" t="s">
        <v>9</v>
      </c>
      <c r="J422" s="100"/>
      <c r="K422" s="100"/>
      <c r="L422" s="108"/>
      <c r="M422" s="108"/>
      <c r="N422" s="108"/>
      <c r="O422" s="108"/>
      <c r="P422" s="108"/>
      <c r="Q422" s="108"/>
      <c r="R422" s="118"/>
      <c r="S422" s="118"/>
      <c r="T422" s="118"/>
      <c r="U422" s="118"/>
      <c r="V422" s="118"/>
      <c r="W422" s="118"/>
      <c r="X422" s="105"/>
      <c r="Y422" s="106"/>
      <c r="Z422" s="106"/>
      <c r="AA422" s="106"/>
      <c r="AB422" s="106"/>
      <c r="AC422" s="106"/>
    </row>
    <row r="423" spans="1:29" ht="105.6" hidden="1">
      <c r="A423" s="100" t="s">
        <v>1767</v>
      </c>
      <c r="B423" s="266"/>
      <c r="C423" s="100" t="s">
        <v>1816</v>
      </c>
      <c r="D423" s="100"/>
      <c r="E423" s="100" t="s">
        <v>1770</v>
      </c>
      <c r="F423" s="100" t="s">
        <v>1817</v>
      </c>
      <c r="G423" s="97" t="s">
        <v>1818</v>
      </c>
      <c r="H423" s="100" t="s">
        <v>1819</v>
      </c>
      <c r="I423" s="233" t="s">
        <v>9</v>
      </c>
      <c r="J423" s="100"/>
      <c r="K423" s="100"/>
      <c r="L423" s="108"/>
      <c r="M423" s="108"/>
      <c r="N423" s="108"/>
      <c r="O423" s="108"/>
      <c r="P423" s="108"/>
      <c r="Q423" s="108"/>
      <c r="R423" s="118"/>
      <c r="S423" s="118"/>
      <c r="T423" s="118"/>
      <c r="U423" s="118"/>
      <c r="V423" s="118"/>
      <c r="W423" s="118"/>
      <c r="X423" s="105"/>
      <c r="Y423" s="106"/>
      <c r="Z423" s="106"/>
      <c r="AA423" s="106"/>
      <c r="AB423" s="106"/>
      <c r="AC423" s="106"/>
    </row>
    <row r="424" spans="1:29" ht="105.6" hidden="1">
      <c r="A424" s="100" t="s">
        <v>1767</v>
      </c>
      <c r="B424" s="266"/>
      <c r="C424" s="100" t="s">
        <v>1820</v>
      </c>
      <c r="D424" s="100"/>
      <c r="E424" s="100" t="s">
        <v>1770</v>
      </c>
      <c r="F424" s="100" t="s">
        <v>1821</v>
      </c>
      <c r="G424" s="97" t="s">
        <v>1822</v>
      </c>
      <c r="H424" s="100" t="s">
        <v>1823</v>
      </c>
      <c r="I424" s="233" t="s">
        <v>9</v>
      </c>
      <c r="J424" s="100"/>
      <c r="K424" s="100"/>
      <c r="L424" s="108"/>
      <c r="M424" s="108"/>
      <c r="N424" s="108"/>
      <c r="O424" s="108"/>
      <c r="P424" s="108"/>
      <c r="Q424" s="108"/>
      <c r="R424" s="118"/>
      <c r="S424" s="118"/>
      <c r="T424" s="118"/>
      <c r="U424" s="118"/>
      <c r="V424" s="118"/>
      <c r="W424" s="118"/>
      <c r="X424" s="105"/>
      <c r="Y424" s="106"/>
      <c r="Z424" s="106"/>
      <c r="AA424" s="106"/>
      <c r="AB424" s="106"/>
      <c r="AC424" s="106"/>
    </row>
    <row r="425" spans="1:29" ht="118.8" hidden="1">
      <c r="A425" s="100" t="s">
        <v>1767</v>
      </c>
      <c r="B425" s="266"/>
      <c r="C425" s="100" t="s">
        <v>1824</v>
      </c>
      <c r="D425" s="100"/>
      <c r="E425" s="100" t="s">
        <v>1770</v>
      </c>
      <c r="F425" s="100" t="s">
        <v>1825</v>
      </c>
      <c r="G425" s="97" t="s">
        <v>1826</v>
      </c>
      <c r="H425" s="100" t="s">
        <v>1827</v>
      </c>
      <c r="I425" s="233" t="s">
        <v>9</v>
      </c>
      <c r="J425" s="100"/>
      <c r="K425" s="100"/>
      <c r="L425" s="102"/>
      <c r="M425" s="102"/>
      <c r="N425" s="102"/>
      <c r="O425" s="102"/>
      <c r="P425" s="102"/>
      <c r="Q425" s="102"/>
      <c r="R425" s="104"/>
      <c r="S425" s="104"/>
      <c r="T425" s="104"/>
      <c r="U425" s="104"/>
      <c r="V425" s="104"/>
      <c r="W425" s="104"/>
      <c r="X425" s="105"/>
      <c r="Y425" s="106"/>
      <c r="Z425" s="106"/>
      <c r="AA425" s="106"/>
      <c r="AB425" s="106"/>
      <c r="AC425" s="106"/>
    </row>
    <row r="426" spans="1:29" ht="118.8" hidden="1">
      <c r="A426" s="100" t="s">
        <v>1767</v>
      </c>
      <c r="B426" s="266"/>
      <c r="C426" s="100" t="s">
        <v>1828</v>
      </c>
      <c r="D426" s="100"/>
      <c r="E426" s="100" t="s">
        <v>1770</v>
      </c>
      <c r="F426" s="100" t="s">
        <v>1829</v>
      </c>
      <c r="G426" s="97" t="s">
        <v>1826</v>
      </c>
      <c r="H426" s="100" t="s">
        <v>1830</v>
      </c>
      <c r="I426" s="233" t="s">
        <v>9</v>
      </c>
      <c r="J426" s="100"/>
      <c r="K426" s="100"/>
      <c r="L426" s="108"/>
      <c r="M426" s="108"/>
      <c r="N426" s="108"/>
      <c r="O426" s="108"/>
      <c r="P426" s="108"/>
      <c r="Q426" s="108"/>
      <c r="R426" s="118"/>
      <c r="S426" s="118"/>
      <c r="T426" s="118"/>
      <c r="U426" s="118"/>
      <c r="V426" s="118"/>
      <c r="W426" s="118"/>
      <c r="X426" s="105"/>
      <c r="Y426" s="106"/>
      <c r="Z426" s="106"/>
      <c r="AA426" s="106"/>
      <c r="AB426" s="106"/>
      <c r="AC426" s="106"/>
    </row>
    <row r="427" spans="1:29" ht="118.8" hidden="1">
      <c r="A427" s="119" t="s">
        <v>1767</v>
      </c>
      <c r="B427" s="266"/>
      <c r="C427" s="119" t="s">
        <v>1831</v>
      </c>
      <c r="D427" s="119"/>
      <c r="E427" s="119" t="s">
        <v>1770</v>
      </c>
      <c r="F427" s="119" t="s">
        <v>1832</v>
      </c>
      <c r="G427" s="68" t="s">
        <v>1833</v>
      </c>
      <c r="H427" s="119" t="s">
        <v>1834</v>
      </c>
      <c r="I427" s="233" t="s">
        <v>9</v>
      </c>
      <c r="J427" s="119"/>
      <c r="K427" s="119"/>
      <c r="L427" s="123"/>
      <c r="M427" s="123"/>
      <c r="N427" s="123"/>
      <c r="O427" s="123"/>
      <c r="P427" s="123"/>
      <c r="Q427" s="123"/>
      <c r="R427" s="124"/>
      <c r="S427" s="124"/>
      <c r="T427" s="124"/>
      <c r="U427" s="124"/>
      <c r="V427" s="124"/>
      <c r="W427" s="124"/>
      <c r="X427" s="124"/>
      <c r="Y427" s="74"/>
      <c r="Z427" s="74"/>
      <c r="AA427" s="74"/>
      <c r="AB427" s="74"/>
      <c r="AC427" s="74"/>
    </row>
    <row r="428" spans="1:29" ht="118.8" hidden="1">
      <c r="A428" s="119" t="s">
        <v>1767</v>
      </c>
      <c r="B428" s="266"/>
      <c r="C428" s="119" t="s">
        <v>1835</v>
      </c>
      <c r="D428" s="119"/>
      <c r="E428" s="119" t="s">
        <v>1770</v>
      </c>
      <c r="F428" s="119" t="s">
        <v>1836</v>
      </c>
      <c r="G428" s="68" t="s">
        <v>1833</v>
      </c>
      <c r="H428" s="119" t="s">
        <v>1837</v>
      </c>
      <c r="I428" s="233" t="s">
        <v>9</v>
      </c>
      <c r="J428" s="119"/>
      <c r="K428" s="119"/>
      <c r="L428" s="123"/>
      <c r="M428" s="123"/>
      <c r="N428" s="123"/>
      <c r="O428" s="123"/>
      <c r="P428" s="123"/>
      <c r="Q428" s="123"/>
      <c r="R428" s="124"/>
      <c r="S428" s="124"/>
      <c r="T428" s="124"/>
      <c r="U428" s="124"/>
      <c r="V428" s="124"/>
      <c r="W428" s="124"/>
      <c r="X428" s="124"/>
      <c r="Y428" s="74"/>
      <c r="Z428" s="74"/>
      <c r="AA428" s="74"/>
      <c r="AB428" s="74"/>
      <c r="AC428" s="74"/>
    </row>
    <row r="429" spans="1:29" ht="79.2" hidden="1">
      <c r="A429" s="100" t="s">
        <v>1767</v>
      </c>
      <c r="B429" s="266"/>
      <c r="C429" s="100" t="s">
        <v>1838</v>
      </c>
      <c r="D429" s="100"/>
      <c r="E429" s="100" t="s">
        <v>1770</v>
      </c>
      <c r="F429" s="100" t="s">
        <v>1839</v>
      </c>
      <c r="G429" s="97" t="s">
        <v>1840</v>
      </c>
      <c r="H429" s="100" t="s">
        <v>1841</v>
      </c>
      <c r="I429" s="233" t="s">
        <v>9</v>
      </c>
      <c r="J429" s="100"/>
      <c r="K429" s="100"/>
      <c r="L429" s="102"/>
      <c r="M429" s="102"/>
      <c r="N429" s="102"/>
      <c r="O429" s="102"/>
      <c r="P429" s="102"/>
      <c r="Q429" s="102"/>
      <c r="R429" s="104"/>
      <c r="S429" s="104"/>
      <c r="T429" s="104"/>
      <c r="U429" s="104"/>
      <c r="V429" s="104"/>
      <c r="W429" s="104"/>
      <c r="X429" s="105"/>
      <c r="Y429" s="106"/>
      <c r="Z429" s="106"/>
      <c r="AA429" s="106"/>
      <c r="AB429" s="106"/>
      <c r="AC429" s="106"/>
    </row>
    <row r="430" spans="1:29" ht="118.8" hidden="1">
      <c r="A430" s="100" t="s">
        <v>1767</v>
      </c>
      <c r="B430" s="266"/>
      <c r="C430" s="100" t="s">
        <v>1842</v>
      </c>
      <c r="D430" s="100"/>
      <c r="E430" s="100" t="s">
        <v>1770</v>
      </c>
      <c r="F430" s="100" t="s">
        <v>1843</v>
      </c>
      <c r="G430" s="97" t="s">
        <v>1844</v>
      </c>
      <c r="H430" s="100" t="s">
        <v>1845</v>
      </c>
      <c r="I430" s="233" t="s">
        <v>9</v>
      </c>
      <c r="J430" s="100"/>
      <c r="K430" s="100"/>
      <c r="L430" s="102"/>
      <c r="M430" s="102"/>
      <c r="N430" s="102"/>
      <c r="O430" s="102"/>
      <c r="P430" s="102"/>
      <c r="Q430" s="102"/>
      <c r="R430" s="104"/>
      <c r="S430" s="104"/>
      <c r="T430" s="104"/>
      <c r="U430" s="104"/>
      <c r="V430" s="104"/>
      <c r="W430" s="104"/>
      <c r="X430" s="105"/>
      <c r="Y430" s="106"/>
      <c r="Z430" s="106"/>
      <c r="AA430" s="106"/>
      <c r="AB430" s="106"/>
      <c r="AC430" s="106"/>
    </row>
    <row r="431" spans="1:29" ht="105.6">
      <c r="A431" s="52" t="s">
        <v>1767</v>
      </c>
      <c r="B431" s="266"/>
      <c r="C431" s="100" t="s">
        <v>1846</v>
      </c>
      <c r="D431" s="52"/>
      <c r="E431" s="52" t="s">
        <v>1770</v>
      </c>
      <c r="F431" s="97" t="s">
        <v>1847</v>
      </c>
      <c r="G431" s="97" t="s">
        <v>1848</v>
      </c>
      <c r="H431" s="97" t="s">
        <v>1849</v>
      </c>
      <c r="I431" s="235" t="s">
        <v>10</v>
      </c>
      <c r="J431" s="51" t="s">
        <v>1850</v>
      </c>
      <c r="K431" s="52"/>
      <c r="L431" s="91"/>
      <c r="M431" s="91"/>
      <c r="N431" s="91"/>
      <c r="O431" s="91"/>
      <c r="P431" s="91"/>
      <c r="Q431" s="91"/>
      <c r="R431" s="92"/>
      <c r="S431" s="92"/>
      <c r="T431" s="92"/>
      <c r="U431" s="92"/>
      <c r="V431" s="92"/>
      <c r="W431" s="92"/>
      <c r="X431" s="54"/>
      <c r="Y431" s="55"/>
      <c r="Z431" s="55"/>
      <c r="AA431" s="55"/>
      <c r="AB431" s="55"/>
      <c r="AC431" s="55"/>
    </row>
    <row r="432" spans="1:29" ht="118.8">
      <c r="A432" s="52" t="s">
        <v>1767</v>
      </c>
      <c r="B432" s="266"/>
      <c r="C432" s="100" t="s">
        <v>1851</v>
      </c>
      <c r="D432" s="52"/>
      <c r="E432" s="52" t="s">
        <v>1770</v>
      </c>
      <c r="F432" s="97" t="s">
        <v>1852</v>
      </c>
      <c r="G432" s="97" t="s">
        <v>1853</v>
      </c>
      <c r="H432" s="97" t="s">
        <v>1854</v>
      </c>
      <c r="I432" s="235" t="s">
        <v>10</v>
      </c>
      <c r="J432" s="51" t="s">
        <v>1855</v>
      </c>
      <c r="K432" s="52"/>
      <c r="L432" s="91"/>
      <c r="M432" s="91"/>
      <c r="N432" s="91"/>
      <c r="O432" s="91"/>
      <c r="P432" s="91"/>
      <c r="Q432" s="91"/>
      <c r="R432" s="92"/>
      <c r="S432" s="92"/>
      <c r="T432" s="92"/>
      <c r="U432" s="92"/>
      <c r="V432" s="92"/>
      <c r="W432" s="92"/>
      <c r="X432" s="54"/>
      <c r="Y432" s="55"/>
      <c r="Z432" s="55"/>
      <c r="AA432" s="55"/>
      <c r="AB432" s="55"/>
      <c r="AC432" s="55"/>
    </row>
    <row r="433" spans="1:29" ht="105.6">
      <c r="A433" s="52" t="s">
        <v>1767</v>
      </c>
      <c r="B433" s="266"/>
      <c r="C433" s="100" t="s">
        <v>1856</v>
      </c>
      <c r="D433" s="52"/>
      <c r="E433" s="52" t="s">
        <v>1770</v>
      </c>
      <c r="F433" s="97" t="s">
        <v>1857</v>
      </c>
      <c r="G433" s="97" t="s">
        <v>1858</v>
      </c>
      <c r="H433" s="97" t="s">
        <v>1859</v>
      </c>
      <c r="I433" s="235" t="s">
        <v>10</v>
      </c>
      <c r="J433" s="51" t="s">
        <v>1860</v>
      </c>
      <c r="K433" s="52"/>
      <c r="L433" s="91"/>
      <c r="M433" s="91"/>
      <c r="N433" s="91"/>
      <c r="O433" s="91"/>
      <c r="P433" s="91"/>
      <c r="Q433" s="91"/>
      <c r="R433" s="92"/>
      <c r="S433" s="92"/>
      <c r="T433" s="92"/>
      <c r="U433" s="92"/>
      <c r="V433" s="92"/>
      <c r="W433" s="92"/>
      <c r="X433" s="54"/>
      <c r="Y433" s="55"/>
      <c r="Z433" s="55"/>
      <c r="AA433" s="55"/>
      <c r="AB433" s="55"/>
      <c r="AC433" s="55"/>
    </row>
    <row r="434" spans="1:29" ht="79.2">
      <c r="A434" s="52" t="s">
        <v>1767</v>
      </c>
      <c r="B434" s="266"/>
      <c r="C434" s="100" t="s">
        <v>1861</v>
      </c>
      <c r="D434" s="52"/>
      <c r="E434" s="52" t="s">
        <v>1770</v>
      </c>
      <c r="F434" s="97" t="s">
        <v>1862</v>
      </c>
      <c r="G434" s="97" t="s">
        <v>1863</v>
      </c>
      <c r="H434" s="97" t="s">
        <v>1864</v>
      </c>
      <c r="I434" s="235" t="s">
        <v>10</v>
      </c>
      <c r="J434" s="51" t="s">
        <v>1865</v>
      </c>
      <c r="K434" s="52"/>
      <c r="L434" s="91"/>
      <c r="M434" s="91"/>
      <c r="N434" s="91"/>
      <c r="O434" s="91"/>
      <c r="P434" s="91"/>
      <c r="Q434" s="91"/>
      <c r="R434" s="92"/>
      <c r="S434" s="92"/>
      <c r="T434" s="92"/>
      <c r="U434" s="92"/>
      <c r="V434" s="92"/>
      <c r="W434" s="92"/>
      <c r="X434" s="54"/>
      <c r="Y434" s="55"/>
      <c r="Z434" s="55"/>
      <c r="AA434" s="55"/>
      <c r="AB434" s="55"/>
      <c r="AC434" s="55"/>
    </row>
    <row r="435" spans="1:29" ht="66" hidden="1">
      <c r="A435" s="100" t="s">
        <v>1767</v>
      </c>
      <c r="B435" s="266"/>
      <c r="C435" s="100" t="s">
        <v>1866</v>
      </c>
      <c r="D435" s="100"/>
      <c r="E435" s="100" t="s">
        <v>1770</v>
      </c>
      <c r="F435" s="100" t="s">
        <v>1867</v>
      </c>
      <c r="G435" s="97" t="s">
        <v>1868</v>
      </c>
      <c r="H435" s="100" t="s">
        <v>1869</v>
      </c>
      <c r="I435" s="233" t="s">
        <v>9</v>
      </c>
      <c r="J435" s="59"/>
      <c r="K435" s="100"/>
      <c r="L435" s="102"/>
      <c r="M435" s="102"/>
      <c r="N435" s="102"/>
      <c r="O435" s="102"/>
      <c r="P435" s="102"/>
      <c r="Q435" s="102"/>
      <c r="R435" s="104"/>
      <c r="S435" s="104"/>
      <c r="T435" s="104"/>
      <c r="U435" s="104"/>
      <c r="V435" s="104"/>
      <c r="W435" s="104"/>
      <c r="X435" s="105"/>
      <c r="Y435" s="106"/>
      <c r="Z435" s="106"/>
      <c r="AA435" s="106"/>
      <c r="AB435" s="106"/>
      <c r="AC435" s="106"/>
    </row>
    <row r="436" spans="1:29" ht="79.2">
      <c r="A436" s="52" t="s">
        <v>1767</v>
      </c>
      <c r="B436" s="266"/>
      <c r="C436" s="100" t="s">
        <v>1870</v>
      </c>
      <c r="D436" s="52"/>
      <c r="E436" s="52" t="s">
        <v>1770</v>
      </c>
      <c r="F436" s="97" t="s">
        <v>1871</v>
      </c>
      <c r="G436" s="97" t="s">
        <v>1872</v>
      </c>
      <c r="H436" s="97" t="s">
        <v>1873</v>
      </c>
      <c r="I436" s="235" t="s">
        <v>10</v>
      </c>
      <c r="J436" s="51" t="s">
        <v>1874</v>
      </c>
      <c r="K436" s="52"/>
      <c r="L436" s="91"/>
      <c r="M436" s="91"/>
      <c r="N436" s="91"/>
      <c r="O436" s="91"/>
      <c r="P436" s="91"/>
      <c r="Q436" s="91"/>
      <c r="R436" s="92"/>
      <c r="S436" s="92"/>
      <c r="T436" s="92"/>
      <c r="U436" s="92"/>
      <c r="V436" s="92"/>
      <c r="W436" s="92"/>
      <c r="X436" s="54"/>
      <c r="Y436" s="55"/>
      <c r="Z436" s="55"/>
      <c r="AA436" s="55"/>
      <c r="AB436" s="55"/>
      <c r="AC436" s="55"/>
    </row>
    <row r="437" spans="1:29" ht="52.8" hidden="1">
      <c r="A437" s="100" t="s">
        <v>1767</v>
      </c>
      <c r="B437" s="267"/>
      <c r="C437" s="100" t="s">
        <v>1875</v>
      </c>
      <c r="D437" s="100"/>
      <c r="E437" s="100" t="s">
        <v>1770</v>
      </c>
      <c r="F437" s="100" t="s">
        <v>1876</v>
      </c>
      <c r="G437" s="97" t="s">
        <v>1877</v>
      </c>
      <c r="H437" s="100" t="s">
        <v>1878</v>
      </c>
      <c r="I437" s="233" t="s">
        <v>9</v>
      </c>
      <c r="J437" s="48"/>
      <c r="K437" s="100"/>
      <c r="L437" s="102"/>
      <c r="M437" s="102"/>
      <c r="N437" s="102"/>
      <c r="O437" s="102"/>
      <c r="P437" s="102"/>
      <c r="Q437" s="102"/>
      <c r="R437" s="104"/>
      <c r="S437" s="104"/>
      <c r="T437" s="104"/>
      <c r="U437" s="104"/>
      <c r="V437" s="104"/>
      <c r="W437" s="104"/>
      <c r="X437" s="105"/>
      <c r="Y437" s="106"/>
      <c r="Z437" s="106"/>
      <c r="AA437" s="106"/>
      <c r="AB437" s="106"/>
      <c r="AC437" s="106"/>
    </row>
    <row r="438" spans="1:29" ht="69" hidden="1">
      <c r="A438" s="93" t="s">
        <v>1879</v>
      </c>
      <c r="B438" s="99" t="s">
        <v>1880</v>
      </c>
      <c r="C438" s="93" t="s">
        <v>1881</v>
      </c>
      <c r="D438" s="100"/>
      <c r="E438" s="100" t="s">
        <v>1882</v>
      </c>
      <c r="F438" s="100" t="s">
        <v>1883</v>
      </c>
      <c r="G438" s="97" t="s">
        <v>1884</v>
      </c>
      <c r="H438" s="100" t="s">
        <v>1885</v>
      </c>
      <c r="I438" s="233" t="s">
        <v>9</v>
      </c>
      <c r="J438" s="100"/>
      <c r="K438" s="100"/>
      <c r="L438" s="110"/>
      <c r="M438" s="110"/>
      <c r="N438" s="110"/>
      <c r="O438" s="110"/>
      <c r="P438" s="94"/>
      <c r="Q438" s="102"/>
      <c r="R438" s="104"/>
      <c r="S438" s="104"/>
      <c r="T438" s="104"/>
      <c r="U438" s="104"/>
      <c r="V438" s="104"/>
      <c r="W438" s="104"/>
      <c r="X438" s="105"/>
      <c r="Y438" s="106"/>
      <c r="Z438" s="106"/>
      <c r="AA438" s="106"/>
      <c r="AB438" s="106"/>
      <c r="AC438" s="106"/>
    </row>
    <row r="439" spans="1:29" ht="39.6" hidden="1">
      <c r="A439" s="93" t="s">
        <v>1879</v>
      </c>
      <c r="B439" s="99"/>
      <c r="C439" s="93" t="s">
        <v>1886</v>
      </c>
      <c r="D439" s="100"/>
      <c r="E439" s="100" t="s">
        <v>1882</v>
      </c>
      <c r="F439" s="100" t="s">
        <v>1887</v>
      </c>
      <c r="G439" s="97" t="s">
        <v>1888</v>
      </c>
      <c r="H439" s="100" t="s">
        <v>1889</v>
      </c>
      <c r="I439" s="233" t="s">
        <v>9</v>
      </c>
      <c r="J439" s="100"/>
      <c r="K439" s="100"/>
      <c r="L439" s="102"/>
      <c r="M439" s="102"/>
      <c r="N439" s="102"/>
      <c r="O439" s="102"/>
      <c r="P439" s="103"/>
      <c r="Q439" s="102"/>
      <c r="R439" s="104"/>
      <c r="S439" s="104"/>
      <c r="T439" s="104"/>
      <c r="U439" s="104"/>
      <c r="V439" s="104"/>
      <c r="W439" s="104"/>
      <c r="X439" s="105"/>
      <c r="Y439" s="106"/>
      <c r="Z439" s="106"/>
      <c r="AA439" s="106"/>
      <c r="AB439" s="106"/>
      <c r="AC439" s="106"/>
    </row>
    <row r="440" spans="1:29" ht="52.8" hidden="1">
      <c r="A440" s="93" t="s">
        <v>1879</v>
      </c>
      <c r="B440" s="99"/>
      <c r="C440" s="93" t="s">
        <v>1890</v>
      </c>
      <c r="D440" s="100"/>
      <c r="E440" s="100" t="s">
        <v>1882</v>
      </c>
      <c r="F440" s="100" t="s">
        <v>1891</v>
      </c>
      <c r="G440" s="97" t="s">
        <v>1892</v>
      </c>
      <c r="H440" s="100" t="s">
        <v>1893</v>
      </c>
      <c r="I440" s="233" t="s">
        <v>9</v>
      </c>
      <c r="J440" s="100"/>
      <c r="K440" s="100"/>
      <c r="L440" s="102"/>
      <c r="M440" s="102"/>
      <c r="N440" s="102"/>
      <c r="O440" s="102"/>
      <c r="P440" s="103"/>
      <c r="Q440" s="102"/>
      <c r="R440" s="104"/>
      <c r="S440" s="104"/>
      <c r="T440" s="104"/>
      <c r="U440" s="104"/>
      <c r="V440" s="104"/>
      <c r="W440" s="104"/>
      <c r="X440" s="105"/>
      <c r="Y440" s="106"/>
      <c r="Z440" s="106"/>
      <c r="AA440" s="106"/>
      <c r="AB440" s="106"/>
      <c r="AC440" s="106"/>
    </row>
    <row r="441" spans="1:29" ht="66" hidden="1">
      <c r="A441" s="93" t="s">
        <v>1879</v>
      </c>
      <c r="B441" s="99"/>
      <c r="C441" s="93" t="s">
        <v>1894</v>
      </c>
      <c r="D441" s="100"/>
      <c r="E441" s="100" t="s">
        <v>1882</v>
      </c>
      <c r="F441" s="100" t="s">
        <v>1895</v>
      </c>
      <c r="G441" s="97" t="s">
        <v>1896</v>
      </c>
      <c r="H441" s="100" t="s">
        <v>1897</v>
      </c>
      <c r="I441" s="233" t="s">
        <v>9</v>
      </c>
      <c r="J441" s="100"/>
      <c r="K441" s="100"/>
      <c r="L441" s="102"/>
      <c r="M441" s="102"/>
      <c r="N441" s="102"/>
      <c r="O441" s="102"/>
      <c r="P441" s="103"/>
      <c r="Q441" s="102"/>
      <c r="R441" s="104"/>
      <c r="S441" s="104"/>
      <c r="T441" s="104"/>
      <c r="U441" s="104"/>
      <c r="V441" s="104"/>
      <c r="W441" s="104"/>
      <c r="X441" s="105"/>
      <c r="Y441" s="106"/>
      <c r="Z441" s="106"/>
      <c r="AA441" s="106"/>
      <c r="AB441" s="106"/>
      <c r="AC441" s="106"/>
    </row>
    <row r="442" spans="1:29" ht="66" hidden="1">
      <c r="A442" s="93" t="s">
        <v>1879</v>
      </c>
      <c r="B442" s="99"/>
      <c r="C442" s="93" t="s">
        <v>1898</v>
      </c>
      <c r="D442" s="100"/>
      <c r="E442" s="100" t="s">
        <v>1882</v>
      </c>
      <c r="F442" s="100" t="s">
        <v>1899</v>
      </c>
      <c r="G442" s="97" t="s">
        <v>1896</v>
      </c>
      <c r="H442" s="100" t="s">
        <v>1900</v>
      </c>
      <c r="I442" s="233" t="s">
        <v>9</v>
      </c>
      <c r="J442" s="100"/>
      <c r="K442" s="100"/>
      <c r="L442" s="102"/>
      <c r="M442" s="102"/>
      <c r="N442" s="102"/>
      <c r="O442" s="102"/>
      <c r="P442" s="103"/>
      <c r="Q442" s="102"/>
      <c r="R442" s="104"/>
      <c r="S442" s="104"/>
      <c r="T442" s="104"/>
      <c r="U442" s="104"/>
      <c r="V442" s="104"/>
      <c r="W442" s="104"/>
      <c r="X442" s="105"/>
      <c r="Y442" s="106"/>
      <c r="Z442" s="106"/>
      <c r="AA442" s="106"/>
      <c r="AB442" s="106"/>
      <c r="AC442" s="106"/>
    </row>
    <row r="443" spans="1:29" ht="105.6" hidden="1">
      <c r="A443" s="93" t="s">
        <v>1879</v>
      </c>
      <c r="B443" s="99"/>
      <c r="C443" s="93" t="s">
        <v>1901</v>
      </c>
      <c r="D443" s="100"/>
      <c r="E443" s="100" t="s">
        <v>1882</v>
      </c>
      <c r="F443" s="100" t="s">
        <v>1902</v>
      </c>
      <c r="G443" s="97" t="s">
        <v>1903</v>
      </c>
      <c r="H443" s="100" t="s">
        <v>1904</v>
      </c>
      <c r="I443" s="233" t="s">
        <v>9</v>
      </c>
      <c r="J443" s="48"/>
      <c r="K443" s="100"/>
      <c r="L443" s="102"/>
      <c r="M443" s="102"/>
      <c r="N443" s="102"/>
      <c r="O443" s="102"/>
      <c r="P443" s="103"/>
      <c r="Q443" s="102"/>
      <c r="R443" s="104"/>
      <c r="S443" s="104"/>
      <c r="T443" s="104"/>
      <c r="U443" s="104"/>
      <c r="V443" s="104"/>
      <c r="W443" s="104"/>
      <c r="X443" s="105"/>
      <c r="Y443" s="106"/>
      <c r="Z443" s="106"/>
      <c r="AA443" s="106"/>
      <c r="AB443" s="106"/>
      <c r="AC443" s="106"/>
    </row>
    <row r="444" spans="1:29" ht="118.8" hidden="1">
      <c r="A444" s="93" t="s">
        <v>1879</v>
      </c>
      <c r="B444" s="99"/>
      <c r="C444" s="93" t="s">
        <v>1905</v>
      </c>
      <c r="D444" s="100"/>
      <c r="E444" s="100" t="s">
        <v>1882</v>
      </c>
      <c r="F444" s="100" t="s">
        <v>1906</v>
      </c>
      <c r="G444" s="97" t="s">
        <v>1907</v>
      </c>
      <c r="H444" s="100" t="s">
        <v>1908</v>
      </c>
      <c r="I444" s="233" t="s">
        <v>9</v>
      </c>
      <c r="J444" s="100"/>
      <c r="K444" s="100"/>
      <c r="L444" s="102"/>
      <c r="M444" s="102"/>
      <c r="N444" s="102"/>
      <c r="O444" s="102"/>
      <c r="P444" s="103"/>
      <c r="Q444" s="102"/>
      <c r="R444" s="104"/>
      <c r="S444" s="104"/>
      <c r="T444" s="104"/>
      <c r="U444" s="104"/>
      <c r="V444" s="104"/>
      <c r="W444" s="104"/>
      <c r="X444" s="105"/>
      <c r="Y444" s="106"/>
      <c r="Z444" s="106"/>
      <c r="AA444" s="106"/>
      <c r="AB444" s="106"/>
      <c r="AC444" s="106"/>
    </row>
    <row r="445" spans="1:29" ht="92.4" hidden="1">
      <c r="A445" s="93" t="s">
        <v>1879</v>
      </c>
      <c r="B445" s="99"/>
      <c r="C445" s="93" t="s">
        <v>1909</v>
      </c>
      <c r="D445" s="100"/>
      <c r="E445" s="100" t="s">
        <v>1882</v>
      </c>
      <c r="F445" s="100" t="s">
        <v>1910</v>
      </c>
      <c r="G445" s="97" t="s">
        <v>1907</v>
      </c>
      <c r="H445" s="100" t="s">
        <v>1911</v>
      </c>
      <c r="I445" s="233" t="s">
        <v>9</v>
      </c>
      <c r="J445" s="48"/>
      <c r="K445" s="100"/>
      <c r="L445" s="102"/>
      <c r="M445" s="102"/>
      <c r="N445" s="102"/>
      <c r="O445" s="102"/>
      <c r="P445" s="103"/>
      <c r="Q445" s="102"/>
      <c r="R445" s="104"/>
      <c r="S445" s="104"/>
      <c r="T445" s="104"/>
      <c r="U445" s="104"/>
      <c r="V445" s="104"/>
      <c r="W445" s="104"/>
      <c r="X445" s="105"/>
      <c r="Y445" s="106"/>
      <c r="Z445" s="106"/>
      <c r="AA445" s="106"/>
      <c r="AB445" s="106"/>
      <c r="AC445" s="106"/>
    </row>
    <row r="446" spans="1:29" ht="66">
      <c r="A446" s="95" t="s">
        <v>1879</v>
      </c>
      <c r="B446" s="96"/>
      <c r="C446" s="93" t="s">
        <v>1912</v>
      </c>
      <c r="D446" s="97"/>
      <c r="E446" s="97" t="s">
        <v>1882</v>
      </c>
      <c r="F446" s="97" t="s">
        <v>1913</v>
      </c>
      <c r="G446" s="97" t="s">
        <v>1914</v>
      </c>
      <c r="H446" s="97" t="s">
        <v>1915</v>
      </c>
      <c r="I446" s="235" t="s">
        <v>10</v>
      </c>
      <c r="J446" s="84" t="s">
        <v>1916</v>
      </c>
      <c r="K446" s="97"/>
      <c r="L446" s="91"/>
      <c r="M446" s="91"/>
      <c r="N446" s="91"/>
      <c r="O446" s="91"/>
      <c r="P446" s="98"/>
      <c r="Q446" s="91"/>
      <c r="R446" s="92"/>
      <c r="S446" s="92"/>
      <c r="T446" s="92"/>
      <c r="U446" s="92"/>
      <c r="V446" s="92"/>
      <c r="W446" s="92"/>
      <c r="X446" s="54"/>
      <c r="Y446" s="55"/>
      <c r="Z446" s="55"/>
      <c r="AA446" s="55"/>
      <c r="AB446" s="55"/>
      <c r="AC446" s="55"/>
    </row>
    <row r="447" spans="1:29" ht="52.8">
      <c r="A447" s="95" t="s">
        <v>1879</v>
      </c>
      <c r="B447" s="96"/>
      <c r="C447" s="93" t="s">
        <v>1917</v>
      </c>
      <c r="D447" s="97"/>
      <c r="E447" s="97" t="s">
        <v>1882</v>
      </c>
      <c r="F447" s="97" t="s">
        <v>1913</v>
      </c>
      <c r="G447" s="97" t="s">
        <v>1918</v>
      </c>
      <c r="H447" s="97" t="s">
        <v>1919</v>
      </c>
      <c r="I447" s="235" t="s">
        <v>10</v>
      </c>
      <c r="J447" s="84" t="s">
        <v>1920</v>
      </c>
      <c r="K447" s="97"/>
      <c r="L447" s="91"/>
      <c r="M447" s="91"/>
      <c r="N447" s="91"/>
      <c r="O447" s="91"/>
      <c r="P447" s="98"/>
      <c r="Q447" s="91"/>
      <c r="R447" s="92"/>
      <c r="S447" s="92"/>
      <c r="T447" s="92"/>
      <c r="U447" s="92"/>
      <c r="V447" s="92"/>
      <c r="W447" s="92"/>
      <c r="X447" s="54"/>
      <c r="Y447" s="55"/>
      <c r="Z447" s="55"/>
      <c r="AA447" s="55"/>
      <c r="AB447" s="55"/>
      <c r="AC447" s="55"/>
    </row>
    <row r="448" spans="1:29" ht="66" hidden="1">
      <c r="A448" s="93" t="s">
        <v>1879</v>
      </c>
      <c r="B448" s="99"/>
      <c r="C448" s="93" t="s">
        <v>1921</v>
      </c>
      <c r="D448" s="100"/>
      <c r="E448" s="100" t="s">
        <v>1882</v>
      </c>
      <c r="F448" s="100" t="s">
        <v>1922</v>
      </c>
      <c r="G448" s="97" t="s">
        <v>1923</v>
      </c>
      <c r="H448" s="100" t="s">
        <v>1924</v>
      </c>
      <c r="I448" s="233" t="s">
        <v>9</v>
      </c>
      <c r="J448" s="101"/>
      <c r="K448" s="100"/>
      <c r="L448" s="102"/>
      <c r="M448" s="102"/>
      <c r="N448" s="102"/>
      <c r="O448" s="102"/>
      <c r="P448" s="103"/>
      <c r="Q448" s="102"/>
      <c r="R448" s="104"/>
      <c r="S448" s="104"/>
      <c r="T448" s="104"/>
      <c r="U448" s="104"/>
      <c r="V448" s="104"/>
      <c r="W448" s="104"/>
      <c r="X448" s="105"/>
      <c r="Y448" s="106"/>
      <c r="Z448" s="106"/>
      <c r="AA448" s="106"/>
      <c r="AB448" s="106"/>
      <c r="AC448" s="106"/>
    </row>
    <row r="449" spans="1:29" ht="66" hidden="1">
      <c r="A449" s="93" t="s">
        <v>1879</v>
      </c>
      <c r="B449" s="99"/>
      <c r="C449" s="93" t="s">
        <v>1925</v>
      </c>
      <c r="D449" s="100"/>
      <c r="E449" s="100" t="s">
        <v>1882</v>
      </c>
      <c r="F449" s="100" t="s">
        <v>1926</v>
      </c>
      <c r="G449" s="97" t="s">
        <v>1927</v>
      </c>
      <c r="H449" s="100" t="s">
        <v>1928</v>
      </c>
      <c r="I449" s="233" t="s">
        <v>9</v>
      </c>
      <c r="J449" s="100"/>
      <c r="K449" s="100"/>
      <c r="L449" s="102"/>
      <c r="M449" s="102"/>
      <c r="N449" s="102"/>
      <c r="O449" s="102"/>
      <c r="P449" s="103"/>
      <c r="Q449" s="102"/>
      <c r="R449" s="104"/>
      <c r="S449" s="104"/>
      <c r="T449" s="104"/>
      <c r="U449" s="104"/>
      <c r="V449" s="104"/>
      <c r="W449" s="104"/>
      <c r="X449" s="105"/>
      <c r="Y449" s="106"/>
      <c r="Z449" s="106"/>
      <c r="AA449" s="106"/>
      <c r="AB449" s="106"/>
      <c r="AC449" s="106"/>
    </row>
    <row r="450" spans="1:29" ht="66" hidden="1">
      <c r="A450" s="93" t="s">
        <v>1879</v>
      </c>
      <c r="B450" s="271"/>
      <c r="C450" s="93" t="s">
        <v>1929</v>
      </c>
      <c r="D450" s="100"/>
      <c r="E450" s="100" t="s">
        <v>1882</v>
      </c>
      <c r="F450" s="100" t="s">
        <v>1930</v>
      </c>
      <c r="G450" s="97" t="s">
        <v>1923</v>
      </c>
      <c r="H450" s="100" t="s">
        <v>1931</v>
      </c>
      <c r="I450" s="233" t="s">
        <v>9</v>
      </c>
      <c r="J450" s="100"/>
      <c r="K450" s="100"/>
      <c r="L450" s="107"/>
      <c r="M450" s="107"/>
      <c r="N450" s="107"/>
      <c r="O450" s="107"/>
      <c r="P450" s="108"/>
      <c r="Q450" s="102"/>
      <c r="R450" s="104"/>
      <c r="S450" s="104"/>
      <c r="T450" s="104"/>
      <c r="U450" s="104"/>
      <c r="V450" s="104"/>
      <c r="W450" s="104"/>
      <c r="X450" s="105"/>
      <c r="Y450" s="106"/>
      <c r="Z450" s="106"/>
      <c r="AA450" s="106"/>
      <c r="AB450" s="106"/>
      <c r="AC450" s="106"/>
    </row>
    <row r="451" spans="1:29" ht="39.6" hidden="1">
      <c r="A451" s="113" t="s">
        <v>1879</v>
      </c>
      <c r="B451" s="267"/>
      <c r="C451" s="93" t="s">
        <v>1932</v>
      </c>
      <c r="D451" s="100"/>
      <c r="E451" s="100" t="s">
        <v>1882</v>
      </c>
      <c r="F451" s="100" t="s">
        <v>1933</v>
      </c>
      <c r="G451" s="97" t="s">
        <v>1934</v>
      </c>
      <c r="H451" s="100" t="s">
        <v>1935</v>
      </c>
      <c r="I451" s="233" t="s">
        <v>9</v>
      </c>
      <c r="J451" s="100"/>
      <c r="K451" s="100"/>
      <c r="L451" s="108"/>
      <c r="M451" s="108"/>
      <c r="N451" s="108"/>
      <c r="O451" s="108"/>
      <c r="P451" s="108"/>
      <c r="Q451" s="102"/>
      <c r="R451" s="104"/>
      <c r="S451" s="104"/>
      <c r="T451" s="104"/>
      <c r="U451" s="104"/>
      <c r="V451" s="104"/>
      <c r="W451" s="104"/>
      <c r="X451" s="105"/>
      <c r="Y451" s="106"/>
      <c r="Z451" s="106"/>
      <c r="AA451" s="106"/>
      <c r="AB451" s="106"/>
      <c r="AC451" s="106"/>
    </row>
    <row r="452" spans="1:29" ht="165.6" hidden="1">
      <c r="A452" s="113" t="s">
        <v>1936</v>
      </c>
      <c r="B452" s="272" t="s">
        <v>1937</v>
      </c>
      <c r="C452" s="93" t="s">
        <v>1938</v>
      </c>
      <c r="D452" s="100"/>
      <c r="E452" s="115" t="s">
        <v>1939</v>
      </c>
      <c r="F452" s="115" t="s">
        <v>1940</v>
      </c>
      <c r="G452" s="109" t="s">
        <v>1941</v>
      </c>
      <c r="H452" s="113" t="s">
        <v>1942</v>
      </c>
      <c r="I452" s="233" t="s">
        <v>9</v>
      </c>
      <c r="J452" s="100"/>
      <c r="K452" s="100"/>
      <c r="L452" s="110"/>
      <c r="M452" s="110"/>
      <c r="N452" s="110"/>
      <c r="O452" s="110"/>
      <c r="P452" s="110"/>
      <c r="Q452" s="110"/>
      <c r="R452" s="111"/>
      <c r="S452" s="111"/>
      <c r="T452" s="111"/>
      <c r="U452" s="112"/>
      <c r="V452" s="104"/>
      <c r="W452" s="104"/>
      <c r="X452" s="105"/>
      <c r="Y452" s="106"/>
      <c r="Z452" s="106"/>
      <c r="AA452" s="106"/>
      <c r="AB452" s="106"/>
      <c r="AC452" s="106"/>
    </row>
    <row r="453" spans="1:29" ht="55.2" hidden="1">
      <c r="A453" s="113" t="s">
        <v>1936</v>
      </c>
      <c r="B453" s="266"/>
      <c r="C453" s="93" t="s">
        <v>1943</v>
      </c>
      <c r="D453" s="100"/>
      <c r="E453" s="113"/>
      <c r="F453" s="113" t="s">
        <v>1944</v>
      </c>
      <c r="G453" s="114" t="s">
        <v>1945</v>
      </c>
      <c r="H453" s="113" t="s">
        <v>1946</v>
      </c>
      <c r="I453" s="233" t="s">
        <v>9</v>
      </c>
      <c r="J453" s="100"/>
      <c r="K453" s="100"/>
      <c r="L453" s="102"/>
      <c r="M453" s="102"/>
      <c r="N453" s="102"/>
      <c r="O453" s="102"/>
      <c r="P453" s="102"/>
      <c r="Q453" s="102"/>
      <c r="R453" s="104"/>
      <c r="S453" s="104"/>
      <c r="T453" s="104"/>
      <c r="U453" s="105"/>
      <c r="V453" s="104"/>
      <c r="W453" s="104"/>
      <c r="X453" s="105"/>
      <c r="Y453" s="106"/>
      <c r="Z453" s="106"/>
      <c r="AA453" s="106"/>
      <c r="AB453" s="106"/>
      <c r="AC453" s="106"/>
    </row>
    <row r="454" spans="1:29" ht="69" hidden="1">
      <c r="A454" s="113" t="s">
        <v>1936</v>
      </c>
      <c r="B454" s="266"/>
      <c r="C454" s="93" t="s">
        <v>1947</v>
      </c>
      <c r="D454" s="100"/>
      <c r="E454" s="113"/>
      <c r="F454" s="113" t="s">
        <v>1948</v>
      </c>
      <c r="G454" s="114" t="s">
        <v>1949</v>
      </c>
      <c r="H454" s="113" t="s">
        <v>1950</v>
      </c>
      <c r="I454" s="233" t="s">
        <v>9</v>
      </c>
      <c r="J454" s="100"/>
      <c r="K454" s="100"/>
      <c r="L454" s="102"/>
      <c r="M454" s="102"/>
      <c r="N454" s="102"/>
      <c r="O454" s="102"/>
      <c r="P454" s="102"/>
      <c r="Q454" s="102"/>
      <c r="R454" s="104"/>
      <c r="S454" s="104"/>
      <c r="T454" s="104"/>
      <c r="U454" s="105"/>
      <c r="V454" s="104"/>
      <c r="W454" s="104"/>
      <c r="X454" s="105"/>
      <c r="Y454" s="106"/>
      <c r="Z454" s="106"/>
      <c r="AA454" s="106"/>
      <c r="AB454" s="106"/>
      <c r="AC454" s="106"/>
    </row>
    <row r="455" spans="1:29" ht="69" hidden="1">
      <c r="A455" s="113" t="s">
        <v>1936</v>
      </c>
      <c r="B455" s="266"/>
      <c r="C455" s="93" t="s">
        <v>1951</v>
      </c>
      <c r="D455" s="100"/>
      <c r="E455" s="113"/>
      <c r="F455" s="113" t="s">
        <v>1952</v>
      </c>
      <c r="G455" s="114" t="s">
        <v>1949</v>
      </c>
      <c r="H455" s="113" t="s">
        <v>1953</v>
      </c>
      <c r="I455" s="233" t="s">
        <v>9</v>
      </c>
      <c r="J455" s="100"/>
      <c r="K455" s="100"/>
      <c r="L455" s="102"/>
      <c r="M455" s="102"/>
      <c r="N455" s="102"/>
      <c r="O455" s="102"/>
      <c r="P455" s="102"/>
      <c r="Q455" s="102"/>
      <c r="R455" s="104"/>
      <c r="S455" s="104"/>
      <c r="T455" s="104"/>
      <c r="U455" s="105"/>
      <c r="V455" s="104"/>
      <c r="W455" s="104"/>
      <c r="X455" s="105"/>
      <c r="Y455" s="106"/>
      <c r="Z455" s="106"/>
      <c r="AA455" s="106"/>
      <c r="AB455" s="106"/>
      <c r="AC455" s="106"/>
    </row>
    <row r="456" spans="1:29" ht="82.8" hidden="1">
      <c r="A456" s="113" t="s">
        <v>1936</v>
      </c>
      <c r="B456" s="266"/>
      <c r="C456" s="93" t="s">
        <v>1954</v>
      </c>
      <c r="D456" s="100"/>
      <c r="E456" s="113"/>
      <c r="F456" s="113" t="s">
        <v>1955</v>
      </c>
      <c r="G456" s="114" t="s">
        <v>1956</v>
      </c>
      <c r="H456" s="113" t="s">
        <v>1957</v>
      </c>
      <c r="I456" s="233" t="s">
        <v>9</v>
      </c>
      <c r="J456" s="100"/>
      <c r="K456" s="100"/>
      <c r="L456" s="102"/>
      <c r="M456" s="102"/>
      <c r="N456" s="102"/>
      <c r="O456" s="102"/>
      <c r="P456" s="102"/>
      <c r="Q456" s="102"/>
      <c r="R456" s="104"/>
      <c r="S456" s="104"/>
      <c r="T456" s="104"/>
      <c r="U456" s="105"/>
      <c r="V456" s="104"/>
      <c r="W456" s="104"/>
      <c r="X456" s="105"/>
      <c r="Y456" s="106"/>
      <c r="Z456" s="106"/>
      <c r="AA456" s="106"/>
      <c r="AB456" s="106"/>
      <c r="AC456" s="106"/>
    </row>
    <row r="457" spans="1:29" ht="82.8" hidden="1">
      <c r="A457" s="113" t="s">
        <v>1936</v>
      </c>
      <c r="B457" s="266"/>
      <c r="C457" s="93" t="s">
        <v>1958</v>
      </c>
      <c r="D457" s="100"/>
      <c r="E457" s="113"/>
      <c r="F457" s="113" t="s">
        <v>1959</v>
      </c>
      <c r="G457" s="114" t="s">
        <v>1960</v>
      </c>
      <c r="H457" s="113" t="s">
        <v>1961</v>
      </c>
      <c r="I457" s="233" t="s">
        <v>9</v>
      </c>
      <c r="J457" s="100"/>
      <c r="K457" s="100"/>
      <c r="L457" s="102"/>
      <c r="M457" s="102"/>
      <c r="N457" s="102"/>
      <c r="O457" s="102"/>
      <c r="P457" s="102"/>
      <c r="Q457" s="102"/>
      <c r="R457" s="104"/>
      <c r="S457" s="104"/>
      <c r="T457" s="104"/>
      <c r="U457" s="105"/>
      <c r="V457" s="104"/>
      <c r="W457" s="104"/>
      <c r="X457" s="105"/>
      <c r="Y457" s="106"/>
      <c r="Z457" s="106"/>
      <c r="AA457" s="106"/>
      <c r="AB457" s="106"/>
      <c r="AC457" s="106"/>
    </row>
    <row r="458" spans="1:29" ht="110.4" hidden="1">
      <c r="A458" s="113" t="s">
        <v>1936</v>
      </c>
      <c r="B458" s="266"/>
      <c r="C458" s="93" t="s">
        <v>1962</v>
      </c>
      <c r="D458" s="100"/>
      <c r="E458" s="113"/>
      <c r="F458" s="113" t="s">
        <v>1963</v>
      </c>
      <c r="G458" s="114" t="s">
        <v>1964</v>
      </c>
      <c r="H458" s="113" t="s">
        <v>1965</v>
      </c>
      <c r="I458" s="233" t="s">
        <v>9</v>
      </c>
      <c r="J458" s="100"/>
      <c r="K458" s="100"/>
      <c r="L458" s="102"/>
      <c r="M458" s="102"/>
      <c r="N458" s="102"/>
      <c r="O458" s="102"/>
      <c r="P458" s="102"/>
      <c r="Q458" s="102"/>
      <c r="R458" s="104"/>
      <c r="S458" s="104"/>
      <c r="T458" s="104"/>
      <c r="U458" s="105"/>
      <c r="V458" s="104"/>
      <c r="W458" s="104"/>
      <c r="X458" s="105"/>
      <c r="Y458" s="106"/>
      <c r="Z458" s="106"/>
      <c r="AA458" s="106"/>
      <c r="AB458" s="106"/>
      <c r="AC458" s="106"/>
    </row>
    <row r="459" spans="1:29" ht="124.2" hidden="1">
      <c r="A459" s="113" t="s">
        <v>1936</v>
      </c>
      <c r="B459" s="266"/>
      <c r="C459" s="93" t="s">
        <v>1966</v>
      </c>
      <c r="D459" s="100"/>
      <c r="E459" s="113"/>
      <c r="F459" s="113" t="s">
        <v>1967</v>
      </c>
      <c r="G459" s="114" t="s">
        <v>1968</v>
      </c>
      <c r="H459" s="113" t="s">
        <v>1969</v>
      </c>
      <c r="I459" s="233" t="s">
        <v>9</v>
      </c>
      <c r="J459" s="100"/>
      <c r="K459" s="100"/>
      <c r="L459" s="102"/>
      <c r="M459" s="102"/>
      <c r="N459" s="102"/>
      <c r="O459" s="102"/>
      <c r="P459" s="102"/>
      <c r="Q459" s="102"/>
      <c r="R459" s="104"/>
      <c r="S459" s="104"/>
      <c r="T459" s="104"/>
      <c r="U459" s="105"/>
      <c r="V459" s="104"/>
      <c r="W459" s="104"/>
      <c r="X459" s="105"/>
      <c r="Y459" s="106"/>
      <c r="Z459" s="106"/>
      <c r="AA459" s="106"/>
      <c r="AB459" s="106"/>
      <c r="AC459" s="106"/>
    </row>
    <row r="460" spans="1:29" ht="138" hidden="1">
      <c r="A460" s="113" t="s">
        <v>1936</v>
      </c>
      <c r="B460" s="266"/>
      <c r="C460" s="93" t="s">
        <v>1970</v>
      </c>
      <c r="D460" s="100"/>
      <c r="E460" s="113"/>
      <c r="F460" s="113" t="s">
        <v>1971</v>
      </c>
      <c r="G460" s="114" t="s">
        <v>1972</v>
      </c>
      <c r="H460" s="113" t="s">
        <v>1973</v>
      </c>
      <c r="I460" s="233" t="s">
        <v>9</v>
      </c>
      <c r="J460" s="100"/>
      <c r="K460" s="100"/>
      <c r="L460" s="102"/>
      <c r="M460" s="102"/>
      <c r="N460" s="102"/>
      <c r="O460" s="102"/>
      <c r="P460" s="102"/>
      <c r="Q460" s="102"/>
      <c r="R460" s="104"/>
      <c r="S460" s="104"/>
      <c r="T460" s="104"/>
      <c r="U460" s="105"/>
      <c r="V460" s="104"/>
      <c r="W460" s="104"/>
      <c r="X460" s="105"/>
      <c r="Y460" s="106"/>
      <c r="Z460" s="106"/>
      <c r="AA460" s="106"/>
      <c r="AB460" s="106"/>
      <c r="AC460" s="106"/>
    </row>
    <row r="461" spans="1:29" ht="138" hidden="1">
      <c r="A461" s="113" t="s">
        <v>1936</v>
      </c>
      <c r="B461" s="266"/>
      <c r="C461" s="93" t="s">
        <v>1974</v>
      </c>
      <c r="D461" s="100"/>
      <c r="E461" s="113"/>
      <c r="F461" s="113" t="s">
        <v>1975</v>
      </c>
      <c r="G461" s="114" t="s">
        <v>1976</v>
      </c>
      <c r="H461" s="113" t="s">
        <v>1977</v>
      </c>
      <c r="I461" s="233" t="s">
        <v>9</v>
      </c>
      <c r="J461" s="100"/>
      <c r="K461" s="100"/>
      <c r="L461" s="102"/>
      <c r="M461" s="102"/>
      <c r="N461" s="102"/>
      <c r="O461" s="102"/>
      <c r="P461" s="102"/>
      <c r="Q461" s="102"/>
      <c r="R461" s="104"/>
      <c r="S461" s="104"/>
      <c r="T461" s="104"/>
      <c r="U461" s="105"/>
      <c r="V461" s="104"/>
      <c r="W461" s="104"/>
      <c r="X461" s="105"/>
      <c r="Y461" s="106"/>
      <c r="Z461" s="106"/>
      <c r="AA461" s="106"/>
      <c r="AB461" s="106"/>
      <c r="AC461" s="106"/>
    </row>
    <row r="462" spans="1:29" ht="165.6" hidden="1">
      <c r="A462" s="113" t="s">
        <v>1936</v>
      </c>
      <c r="B462" s="266"/>
      <c r="C462" s="93" t="s">
        <v>1978</v>
      </c>
      <c r="D462" s="100"/>
      <c r="E462" s="113"/>
      <c r="F462" s="113" t="s">
        <v>1979</v>
      </c>
      <c r="G462" s="114" t="s">
        <v>1980</v>
      </c>
      <c r="H462" s="113" t="s">
        <v>1981</v>
      </c>
      <c r="I462" s="233" t="s">
        <v>9</v>
      </c>
      <c r="J462" s="100"/>
      <c r="K462" s="100"/>
      <c r="L462" s="102"/>
      <c r="M462" s="102"/>
      <c r="N462" s="102"/>
      <c r="O462" s="102"/>
      <c r="P462" s="102"/>
      <c r="Q462" s="102"/>
      <c r="R462" s="104"/>
      <c r="S462" s="104"/>
      <c r="T462" s="104"/>
      <c r="U462" s="105"/>
      <c r="V462" s="104"/>
      <c r="W462" s="104"/>
      <c r="X462" s="105"/>
      <c r="Y462" s="106"/>
      <c r="Z462" s="106"/>
      <c r="AA462" s="106"/>
      <c r="AB462" s="106"/>
      <c r="AC462" s="106"/>
    </row>
    <row r="463" spans="1:29" ht="165.6" hidden="1">
      <c r="A463" s="113" t="s">
        <v>1936</v>
      </c>
      <c r="B463" s="266"/>
      <c r="C463" s="93" t="s">
        <v>1982</v>
      </c>
      <c r="D463" s="100"/>
      <c r="E463" s="113" t="s">
        <v>1983</v>
      </c>
      <c r="F463" s="113" t="s">
        <v>1984</v>
      </c>
      <c r="G463" s="114" t="s">
        <v>1980</v>
      </c>
      <c r="H463" s="113" t="s">
        <v>1985</v>
      </c>
      <c r="I463" s="233" t="s">
        <v>9</v>
      </c>
      <c r="J463" s="101"/>
      <c r="K463" s="100"/>
      <c r="L463" s="102"/>
      <c r="M463" s="102"/>
      <c r="N463" s="102"/>
      <c r="O463" s="102"/>
      <c r="P463" s="102"/>
      <c r="Q463" s="102"/>
      <c r="R463" s="104"/>
      <c r="S463" s="104"/>
      <c r="T463" s="104"/>
      <c r="U463" s="105"/>
      <c r="V463" s="104"/>
      <c r="W463" s="104"/>
      <c r="X463" s="105"/>
      <c r="Y463" s="106"/>
      <c r="Z463" s="106"/>
      <c r="AA463" s="106"/>
      <c r="AB463" s="106"/>
      <c r="AC463" s="106"/>
    </row>
    <row r="464" spans="1:29" ht="165.6" hidden="1">
      <c r="A464" s="113" t="s">
        <v>1936</v>
      </c>
      <c r="B464" s="266"/>
      <c r="C464" s="93" t="s">
        <v>1986</v>
      </c>
      <c r="D464" s="100"/>
      <c r="E464" s="113" t="s">
        <v>1983</v>
      </c>
      <c r="F464" s="113" t="s">
        <v>1987</v>
      </c>
      <c r="G464" s="114" t="s">
        <v>1980</v>
      </c>
      <c r="H464" s="113" t="s">
        <v>1988</v>
      </c>
      <c r="I464" s="233" t="s">
        <v>9</v>
      </c>
      <c r="J464" s="101"/>
      <c r="K464" s="100"/>
      <c r="L464" s="102"/>
      <c r="M464" s="102"/>
      <c r="N464" s="102"/>
      <c r="O464" s="102"/>
      <c r="P464" s="102"/>
      <c r="Q464" s="102"/>
      <c r="R464" s="104"/>
      <c r="S464" s="104"/>
      <c r="T464" s="104"/>
      <c r="U464" s="105"/>
      <c r="V464" s="104"/>
      <c r="W464" s="104"/>
      <c r="X464" s="105"/>
      <c r="Y464" s="106"/>
      <c r="Z464" s="106"/>
      <c r="AA464" s="106"/>
      <c r="AB464" s="106"/>
      <c r="AC464" s="106"/>
    </row>
    <row r="465" spans="1:29" ht="138" hidden="1">
      <c r="A465" s="113" t="s">
        <v>1936</v>
      </c>
      <c r="B465" s="266"/>
      <c r="C465" s="113" t="s">
        <v>1989</v>
      </c>
      <c r="D465" s="100"/>
      <c r="E465" s="113"/>
      <c r="F465" s="113" t="s">
        <v>1990</v>
      </c>
      <c r="G465" s="114" t="s">
        <v>1991</v>
      </c>
      <c r="H465" s="113" t="s">
        <v>1992</v>
      </c>
      <c r="I465" s="233" t="s">
        <v>9</v>
      </c>
      <c r="J465" s="100"/>
      <c r="K465" s="100"/>
      <c r="L465" s="102"/>
      <c r="M465" s="102"/>
      <c r="N465" s="102"/>
      <c r="O465" s="102"/>
      <c r="P465" s="102"/>
      <c r="Q465" s="102"/>
      <c r="R465" s="104"/>
      <c r="S465" s="104"/>
      <c r="T465" s="104"/>
      <c r="U465" s="105"/>
      <c r="V465" s="104"/>
      <c r="W465" s="104"/>
      <c r="X465" s="105"/>
      <c r="Y465" s="106"/>
      <c r="Z465" s="106"/>
      <c r="AA465" s="106"/>
      <c r="AB465" s="106"/>
      <c r="AC465" s="106"/>
    </row>
    <row r="466" spans="1:29" ht="165.6" hidden="1">
      <c r="A466" s="113" t="s">
        <v>1936</v>
      </c>
      <c r="B466" s="266"/>
      <c r="C466" s="113" t="s">
        <v>1993</v>
      </c>
      <c r="D466" s="100"/>
      <c r="E466" s="113"/>
      <c r="F466" s="113" t="s">
        <v>1994</v>
      </c>
      <c r="G466" s="114" t="s">
        <v>1995</v>
      </c>
      <c r="H466" s="113" t="s">
        <v>1996</v>
      </c>
      <c r="I466" s="233" t="s">
        <v>9</v>
      </c>
      <c r="J466" s="100"/>
      <c r="K466" s="100"/>
      <c r="L466" s="102"/>
      <c r="M466" s="102"/>
      <c r="N466" s="102"/>
      <c r="O466" s="102"/>
      <c r="P466" s="102"/>
      <c r="Q466" s="102"/>
      <c r="R466" s="104"/>
      <c r="S466" s="104"/>
      <c r="T466" s="104"/>
      <c r="U466" s="105"/>
      <c r="V466" s="104"/>
      <c r="W466" s="104"/>
      <c r="X466" s="105"/>
      <c r="Y466" s="106"/>
      <c r="Z466" s="106"/>
      <c r="AA466" s="106"/>
      <c r="AB466" s="106"/>
      <c r="AC466" s="106"/>
    </row>
    <row r="467" spans="1:29" ht="151.80000000000001" hidden="1">
      <c r="A467" s="113" t="s">
        <v>1936</v>
      </c>
      <c r="B467" s="266"/>
      <c r="C467" s="113" t="s">
        <v>1997</v>
      </c>
      <c r="D467" s="100"/>
      <c r="E467" s="113"/>
      <c r="F467" s="113" t="s">
        <v>1998</v>
      </c>
      <c r="G467" s="114" t="s">
        <v>1999</v>
      </c>
      <c r="H467" s="113" t="s">
        <v>2000</v>
      </c>
      <c r="I467" s="233" t="s">
        <v>9</v>
      </c>
      <c r="J467" s="101"/>
      <c r="K467" s="100"/>
      <c r="L467" s="102"/>
      <c r="M467" s="102"/>
      <c r="N467" s="102"/>
      <c r="O467" s="102"/>
      <c r="P467" s="102"/>
      <c r="Q467" s="102"/>
      <c r="R467" s="104"/>
      <c r="S467" s="104"/>
      <c r="T467" s="104"/>
      <c r="U467" s="105"/>
      <c r="V467" s="104"/>
      <c r="W467" s="104"/>
      <c r="X467" s="105"/>
      <c r="Y467" s="106"/>
      <c r="Z467" s="106"/>
      <c r="AA467" s="106"/>
      <c r="AB467" s="106"/>
      <c r="AC467" s="106"/>
    </row>
    <row r="468" spans="1:29" ht="151.80000000000001" hidden="1">
      <c r="A468" s="113" t="s">
        <v>1936</v>
      </c>
      <c r="B468" s="266"/>
      <c r="C468" s="113" t="s">
        <v>2001</v>
      </c>
      <c r="D468" s="100"/>
      <c r="E468" s="113"/>
      <c r="F468" s="113" t="s">
        <v>2002</v>
      </c>
      <c r="G468" s="114" t="s">
        <v>2003</v>
      </c>
      <c r="H468" s="113" t="s">
        <v>2004</v>
      </c>
      <c r="I468" s="233" t="s">
        <v>9</v>
      </c>
      <c r="J468" s="100"/>
      <c r="K468" s="100"/>
      <c r="L468" s="102"/>
      <c r="M468" s="102"/>
      <c r="N468" s="102"/>
      <c r="O468" s="102"/>
      <c r="P468" s="102"/>
      <c r="Q468" s="102"/>
      <c r="R468" s="104"/>
      <c r="S468" s="104"/>
      <c r="T468" s="104"/>
      <c r="U468" s="105"/>
      <c r="V468" s="104"/>
      <c r="W468" s="104"/>
      <c r="X468" s="105"/>
      <c r="Y468" s="106"/>
      <c r="Z468" s="106"/>
      <c r="AA468" s="106"/>
      <c r="AB468" s="106"/>
      <c r="AC468" s="106"/>
    </row>
    <row r="469" spans="1:29" ht="151.80000000000001" hidden="1">
      <c r="A469" s="113" t="s">
        <v>1936</v>
      </c>
      <c r="B469" s="266"/>
      <c r="C469" s="113" t="s">
        <v>2005</v>
      </c>
      <c r="D469" s="100"/>
      <c r="E469" s="113"/>
      <c r="F469" s="113" t="s">
        <v>2006</v>
      </c>
      <c r="G469" s="114" t="s">
        <v>2007</v>
      </c>
      <c r="H469" s="113" t="s">
        <v>2008</v>
      </c>
      <c r="I469" s="233" t="s">
        <v>9</v>
      </c>
      <c r="J469" s="100"/>
      <c r="K469" s="100"/>
      <c r="L469" s="102"/>
      <c r="M469" s="102"/>
      <c r="N469" s="102"/>
      <c r="O469" s="102"/>
      <c r="P469" s="102"/>
      <c r="Q469" s="102"/>
      <c r="R469" s="104"/>
      <c r="S469" s="104"/>
      <c r="T469" s="104"/>
      <c r="U469" s="105"/>
      <c r="V469" s="104"/>
      <c r="W469" s="104"/>
      <c r="X469" s="105"/>
      <c r="Y469" s="106"/>
      <c r="Z469" s="106"/>
      <c r="AA469" s="106"/>
      <c r="AB469" s="106"/>
      <c r="AC469" s="106"/>
    </row>
    <row r="470" spans="1:29" ht="165.6" hidden="1">
      <c r="A470" s="113" t="s">
        <v>1936</v>
      </c>
      <c r="B470" s="266"/>
      <c r="C470" s="113" t="s">
        <v>2009</v>
      </c>
      <c r="D470" s="100"/>
      <c r="E470" s="113"/>
      <c r="F470" s="113" t="s">
        <v>2010</v>
      </c>
      <c r="G470" s="114" t="s">
        <v>2011</v>
      </c>
      <c r="H470" s="113" t="s">
        <v>2012</v>
      </c>
      <c r="I470" s="233" t="s">
        <v>9</v>
      </c>
      <c r="J470" s="59"/>
      <c r="K470" s="100"/>
      <c r="L470" s="102"/>
      <c r="M470" s="102"/>
      <c r="N470" s="102"/>
      <c r="O470" s="102"/>
      <c r="P470" s="102"/>
      <c r="Q470" s="102"/>
      <c r="R470" s="104"/>
      <c r="S470" s="104"/>
      <c r="T470" s="104"/>
      <c r="U470" s="105"/>
      <c r="V470" s="104"/>
      <c r="W470" s="104"/>
      <c r="X470" s="105"/>
      <c r="Y470" s="106"/>
      <c r="Z470" s="106"/>
      <c r="AA470" s="106"/>
      <c r="AB470" s="106"/>
      <c r="AC470" s="106"/>
    </row>
    <row r="471" spans="1:29" ht="124.2" hidden="1">
      <c r="A471" s="113" t="s">
        <v>1936</v>
      </c>
      <c r="B471" s="266"/>
      <c r="C471" s="113" t="s">
        <v>2013</v>
      </c>
      <c r="D471" s="100"/>
      <c r="E471" s="113"/>
      <c r="F471" s="113" t="s">
        <v>2014</v>
      </c>
      <c r="G471" s="114" t="s">
        <v>2015</v>
      </c>
      <c r="H471" s="113" t="s">
        <v>2016</v>
      </c>
      <c r="I471" s="233" t="s">
        <v>9</v>
      </c>
      <c r="J471" s="100"/>
      <c r="K471" s="100"/>
      <c r="L471" s="102"/>
      <c r="M471" s="102"/>
      <c r="N471" s="102"/>
      <c r="O471" s="102"/>
      <c r="P471" s="102"/>
      <c r="Q471" s="102"/>
      <c r="R471" s="104"/>
      <c r="S471" s="104"/>
      <c r="T471" s="104"/>
      <c r="U471" s="105"/>
      <c r="V471" s="104"/>
      <c r="W471" s="104"/>
      <c r="X471" s="105"/>
      <c r="Y471" s="106"/>
      <c r="Z471" s="106"/>
      <c r="AA471" s="106"/>
      <c r="AB471" s="106"/>
      <c r="AC471" s="106"/>
    </row>
    <row r="472" spans="1:29" ht="151.80000000000001" hidden="1">
      <c r="A472" s="113" t="s">
        <v>1936</v>
      </c>
      <c r="B472" s="266"/>
      <c r="C472" s="113" t="s">
        <v>2017</v>
      </c>
      <c r="D472" s="100"/>
      <c r="E472" s="115"/>
      <c r="F472" s="115" t="s">
        <v>2018</v>
      </c>
      <c r="G472" s="114" t="s">
        <v>2019</v>
      </c>
      <c r="H472" s="113" t="s">
        <v>2020</v>
      </c>
      <c r="I472" s="233" t="s">
        <v>9</v>
      </c>
      <c r="J472" s="100"/>
      <c r="K472" s="100"/>
      <c r="L472" s="102"/>
      <c r="M472" s="102"/>
      <c r="N472" s="102"/>
      <c r="O472" s="102"/>
      <c r="P472" s="102"/>
      <c r="Q472" s="102"/>
      <c r="R472" s="104"/>
      <c r="S472" s="104"/>
      <c r="T472" s="104"/>
      <c r="U472" s="105"/>
      <c r="V472" s="104"/>
      <c r="W472" s="104"/>
      <c r="X472" s="105"/>
      <c r="Y472" s="106"/>
      <c r="Z472" s="106"/>
      <c r="AA472" s="106"/>
      <c r="AB472" s="106"/>
      <c r="AC472" s="106"/>
    </row>
    <row r="473" spans="1:29" ht="151.80000000000001" hidden="1">
      <c r="A473" s="113" t="s">
        <v>1936</v>
      </c>
      <c r="B473" s="266"/>
      <c r="C473" s="113" t="s">
        <v>2021</v>
      </c>
      <c r="D473" s="100"/>
      <c r="E473" s="113" t="s">
        <v>1983</v>
      </c>
      <c r="F473" s="115" t="s">
        <v>2022</v>
      </c>
      <c r="G473" s="114" t="s">
        <v>2023</v>
      </c>
      <c r="H473" s="113" t="s">
        <v>2024</v>
      </c>
      <c r="I473" s="233" t="s">
        <v>9</v>
      </c>
      <c r="J473" s="100"/>
      <c r="K473" s="100"/>
      <c r="L473" s="102"/>
      <c r="M473" s="102"/>
      <c r="N473" s="102"/>
      <c r="O473" s="102"/>
      <c r="P473" s="102"/>
      <c r="Q473" s="102"/>
      <c r="R473" s="104"/>
      <c r="S473" s="104"/>
      <c r="T473" s="104"/>
      <c r="U473" s="105"/>
      <c r="V473" s="104"/>
      <c r="W473" s="104"/>
      <c r="X473" s="105"/>
      <c r="Y473" s="106"/>
      <c r="Z473" s="106"/>
      <c r="AA473" s="106"/>
      <c r="AB473" s="106"/>
      <c r="AC473" s="106"/>
    </row>
    <row r="474" spans="1:29" ht="151.80000000000001" hidden="1">
      <c r="A474" s="113" t="s">
        <v>1936</v>
      </c>
      <c r="B474" s="266"/>
      <c r="C474" s="113" t="s">
        <v>2025</v>
      </c>
      <c r="D474" s="100"/>
      <c r="E474" s="113" t="s">
        <v>1983</v>
      </c>
      <c r="F474" s="115" t="s">
        <v>2022</v>
      </c>
      <c r="G474" s="114" t="s">
        <v>2023</v>
      </c>
      <c r="H474" s="113" t="s">
        <v>2024</v>
      </c>
      <c r="I474" s="233" t="s">
        <v>9</v>
      </c>
      <c r="J474" s="100"/>
      <c r="K474" s="100"/>
      <c r="L474" s="102"/>
      <c r="M474" s="102"/>
      <c r="N474" s="102"/>
      <c r="O474" s="102"/>
      <c r="P474" s="102"/>
      <c r="Q474" s="102"/>
      <c r="R474" s="104"/>
      <c r="S474" s="104"/>
      <c r="T474" s="104"/>
      <c r="U474" s="105"/>
      <c r="V474" s="104"/>
      <c r="W474" s="104"/>
      <c r="X474" s="105"/>
      <c r="Y474" s="106"/>
      <c r="Z474" s="106"/>
      <c r="AA474" s="106"/>
      <c r="AB474" s="106"/>
      <c r="AC474" s="106"/>
    </row>
    <row r="475" spans="1:29" ht="193.2" hidden="1">
      <c r="A475" s="113" t="s">
        <v>1936</v>
      </c>
      <c r="B475" s="266"/>
      <c r="C475" s="113" t="s">
        <v>2026</v>
      </c>
      <c r="D475" s="100"/>
      <c r="E475" s="115"/>
      <c r="F475" s="115" t="s">
        <v>2027</v>
      </c>
      <c r="G475" s="114" t="s">
        <v>2028</v>
      </c>
      <c r="H475" s="113" t="s">
        <v>2029</v>
      </c>
      <c r="I475" s="233" t="s">
        <v>9</v>
      </c>
      <c r="J475" s="100"/>
      <c r="K475" s="100"/>
      <c r="L475" s="102"/>
      <c r="M475" s="102"/>
      <c r="N475" s="102"/>
      <c r="O475" s="102"/>
      <c r="P475" s="102"/>
      <c r="Q475" s="102"/>
      <c r="R475" s="104"/>
      <c r="S475" s="104"/>
      <c r="T475" s="104"/>
      <c r="U475" s="105"/>
      <c r="V475" s="104"/>
      <c r="W475" s="104"/>
      <c r="X475" s="105"/>
      <c r="Y475" s="106"/>
      <c r="Z475" s="106"/>
      <c r="AA475" s="106"/>
      <c r="AB475" s="106"/>
      <c r="AC475" s="106"/>
    </row>
    <row r="476" spans="1:29" ht="165.6" hidden="1">
      <c r="A476" s="113" t="s">
        <v>1936</v>
      </c>
      <c r="B476" s="266"/>
      <c r="C476" s="113" t="s">
        <v>2030</v>
      </c>
      <c r="D476" s="100"/>
      <c r="E476" s="115"/>
      <c r="F476" s="115" t="s">
        <v>2031</v>
      </c>
      <c r="G476" s="114" t="s">
        <v>2032</v>
      </c>
      <c r="H476" s="113" t="s">
        <v>2029</v>
      </c>
      <c r="I476" s="233" t="s">
        <v>9</v>
      </c>
      <c r="J476" s="100"/>
      <c r="K476" s="100"/>
      <c r="L476" s="102"/>
      <c r="M476" s="102"/>
      <c r="N476" s="102"/>
      <c r="O476" s="102"/>
      <c r="P476" s="102"/>
      <c r="Q476" s="102"/>
      <c r="R476" s="104"/>
      <c r="S476" s="104"/>
      <c r="T476" s="104"/>
      <c r="U476" s="105"/>
      <c r="V476" s="104"/>
      <c r="W476" s="104"/>
      <c r="X476" s="105"/>
      <c r="Y476" s="106"/>
      <c r="Z476" s="106"/>
      <c r="AA476" s="106"/>
      <c r="AB476" s="106"/>
      <c r="AC476" s="106"/>
    </row>
    <row r="477" spans="1:29" ht="165.6" hidden="1">
      <c r="A477" s="113" t="s">
        <v>1936</v>
      </c>
      <c r="B477" s="266"/>
      <c r="C477" s="113" t="s">
        <v>2033</v>
      </c>
      <c r="D477" s="100"/>
      <c r="E477" s="115"/>
      <c r="F477" s="115" t="s">
        <v>2034</v>
      </c>
      <c r="G477" s="114" t="s">
        <v>2035</v>
      </c>
      <c r="H477" s="113" t="s">
        <v>2036</v>
      </c>
      <c r="I477" s="233" t="s">
        <v>9</v>
      </c>
      <c r="J477" s="100"/>
      <c r="K477" s="100"/>
      <c r="L477" s="102"/>
      <c r="M477" s="102"/>
      <c r="N477" s="102"/>
      <c r="O477" s="102"/>
      <c r="P477" s="102"/>
      <c r="Q477" s="102"/>
      <c r="R477" s="104"/>
      <c r="S477" s="104"/>
      <c r="T477" s="104"/>
      <c r="U477" s="105"/>
      <c r="V477" s="104"/>
      <c r="W477" s="104"/>
      <c r="X477" s="105"/>
      <c r="Y477" s="106"/>
      <c r="Z477" s="106"/>
      <c r="AA477" s="106"/>
      <c r="AB477" s="106"/>
      <c r="AC477" s="106"/>
    </row>
    <row r="478" spans="1:29" ht="96.6">
      <c r="A478" s="113" t="s">
        <v>1936</v>
      </c>
      <c r="B478" s="266"/>
      <c r="C478" s="113" t="s">
        <v>2037</v>
      </c>
      <c r="D478" s="100"/>
      <c r="E478" s="115" t="s">
        <v>1939</v>
      </c>
      <c r="F478" s="115" t="s">
        <v>2038</v>
      </c>
      <c r="G478" s="114" t="s">
        <v>2039</v>
      </c>
      <c r="H478" s="113" t="s">
        <v>2040</v>
      </c>
      <c r="I478" s="235" t="s">
        <v>10</v>
      </c>
      <c r="J478" s="49" t="s">
        <v>2041</v>
      </c>
      <c r="K478" s="100"/>
      <c r="L478" s="102"/>
      <c r="M478" s="102"/>
      <c r="N478" s="102"/>
      <c r="O478" s="102"/>
      <c r="P478" s="102"/>
      <c r="Q478" s="102"/>
      <c r="R478" s="104"/>
      <c r="S478" s="104"/>
      <c r="T478" s="104"/>
      <c r="U478" s="105"/>
      <c r="V478" s="104"/>
      <c r="W478" s="104"/>
      <c r="X478" s="105"/>
      <c r="Y478" s="106"/>
      <c r="Z478" s="106"/>
      <c r="AA478" s="106"/>
      <c r="AB478" s="106"/>
      <c r="AC478" s="106"/>
    </row>
    <row r="479" spans="1:29" ht="124.2" hidden="1">
      <c r="A479" s="113" t="s">
        <v>1936</v>
      </c>
      <c r="B479" s="266"/>
      <c r="C479" s="113" t="s">
        <v>2042</v>
      </c>
      <c r="D479" s="100"/>
      <c r="E479" s="113" t="s">
        <v>1983</v>
      </c>
      <c r="F479" s="115" t="s">
        <v>2043</v>
      </c>
      <c r="G479" s="114" t="s">
        <v>2044</v>
      </c>
      <c r="H479" s="113" t="s">
        <v>2045</v>
      </c>
      <c r="I479" s="233" t="s">
        <v>9</v>
      </c>
      <c r="J479" s="100"/>
      <c r="K479" s="100"/>
      <c r="L479" s="102"/>
      <c r="M479" s="102"/>
      <c r="N479" s="102"/>
      <c r="O479" s="102"/>
      <c r="P479" s="102"/>
      <c r="Q479" s="102"/>
      <c r="R479" s="104"/>
      <c r="S479" s="104"/>
      <c r="T479" s="104"/>
      <c r="U479" s="105"/>
      <c r="V479" s="104"/>
      <c r="W479" s="104"/>
      <c r="X479" s="105"/>
      <c r="Y479" s="106"/>
      <c r="Z479" s="106"/>
      <c r="AA479" s="106"/>
      <c r="AB479" s="106"/>
      <c r="AC479" s="106"/>
    </row>
    <row r="480" spans="1:29" ht="132" hidden="1">
      <c r="A480" s="113" t="s">
        <v>1936</v>
      </c>
      <c r="B480" s="266"/>
      <c r="C480" s="113" t="s">
        <v>2046</v>
      </c>
      <c r="D480" s="100"/>
      <c r="E480" s="100"/>
      <c r="F480" s="100" t="s">
        <v>2047</v>
      </c>
      <c r="G480" s="97" t="s">
        <v>2048</v>
      </c>
      <c r="H480" s="100" t="s">
        <v>2049</v>
      </c>
      <c r="I480" s="233" t="s">
        <v>9</v>
      </c>
      <c r="J480" s="100"/>
      <c r="K480" s="100"/>
      <c r="L480" s="102"/>
      <c r="M480" s="102"/>
      <c r="N480" s="102"/>
      <c r="O480" s="102"/>
      <c r="P480" s="102"/>
      <c r="Q480" s="102"/>
      <c r="R480" s="104"/>
      <c r="S480" s="104"/>
      <c r="T480" s="104"/>
      <c r="U480" s="105"/>
      <c r="V480" s="104"/>
      <c r="W480" s="104"/>
      <c r="X480" s="105"/>
      <c r="Y480" s="106"/>
      <c r="Z480" s="106"/>
      <c r="AA480" s="106"/>
      <c r="AB480" s="106"/>
      <c r="AC480" s="106"/>
    </row>
    <row r="481" spans="1:29" ht="165.6">
      <c r="A481" s="113" t="s">
        <v>1936</v>
      </c>
      <c r="B481" s="266"/>
      <c r="C481" s="113" t="s">
        <v>2050</v>
      </c>
      <c r="D481" s="100"/>
      <c r="E481" s="100"/>
      <c r="F481" s="100" t="s">
        <v>2051</v>
      </c>
      <c r="G481" s="114" t="s">
        <v>2052</v>
      </c>
      <c r="H481" s="100" t="s">
        <v>2053</v>
      </c>
      <c r="I481" s="235" t="s">
        <v>10</v>
      </c>
      <c r="J481" s="49" t="s">
        <v>2054</v>
      </c>
      <c r="K481" s="100"/>
      <c r="L481" s="102"/>
      <c r="M481" s="102"/>
      <c r="N481" s="102"/>
      <c r="O481" s="102"/>
      <c r="P481" s="102"/>
      <c r="Q481" s="102"/>
      <c r="R481" s="104"/>
      <c r="S481" s="104"/>
      <c r="T481" s="104"/>
      <c r="U481" s="105"/>
      <c r="V481" s="104"/>
      <c r="W481" s="104"/>
      <c r="X481" s="105"/>
      <c r="Y481" s="106"/>
      <c r="Z481" s="106"/>
      <c r="AA481" s="106"/>
      <c r="AB481" s="106"/>
      <c r="AC481" s="106"/>
    </row>
    <row r="482" spans="1:29" ht="179.4" hidden="1">
      <c r="A482" s="113" t="s">
        <v>1936</v>
      </c>
      <c r="B482" s="267"/>
      <c r="C482" s="113" t="s">
        <v>2055</v>
      </c>
      <c r="D482" s="100"/>
      <c r="E482" s="113" t="s">
        <v>1983</v>
      </c>
      <c r="F482" s="100" t="s">
        <v>2056</v>
      </c>
      <c r="G482" s="114" t="s">
        <v>2057</v>
      </c>
      <c r="H482" s="113" t="s">
        <v>2036</v>
      </c>
      <c r="I482" s="233" t="s">
        <v>9</v>
      </c>
      <c r="J482" s="100"/>
      <c r="K482" s="100"/>
      <c r="L482" s="107"/>
      <c r="M482" s="107"/>
      <c r="N482" s="107"/>
      <c r="O482" s="107"/>
      <c r="P482" s="107"/>
      <c r="Q482" s="107"/>
      <c r="R482" s="117"/>
      <c r="S482" s="117"/>
      <c r="T482" s="117"/>
      <c r="U482" s="118"/>
      <c r="V482" s="104"/>
      <c r="W482" s="104"/>
      <c r="X482" s="105"/>
      <c r="Y482" s="106"/>
      <c r="Z482" s="106"/>
      <c r="AA482" s="106"/>
      <c r="AB482" s="106"/>
      <c r="AC482" s="106"/>
    </row>
    <row r="483" spans="1:29" ht="52.8" hidden="1">
      <c r="A483" s="100" t="s">
        <v>2058</v>
      </c>
      <c r="B483" s="100" t="s">
        <v>2059</v>
      </c>
      <c r="C483" s="100" t="s">
        <v>2060</v>
      </c>
      <c r="D483" s="100"/>
      <c r="E483" s="113" t="s">
        <v>2061</v>
      </c>
      <c r="F483" s="100" t="s">
        <v>2062</v>
      </c>
      <c r="G483" s="97" t="s">
        <v>2063</v>
      </c>
      <c r="H483" s="100" t="s">
        <v>2064</v>
      </c>
      <c r="I483" s="233" t="s">
        <v>9</v>
      </c>
      <c r="J483" s="100"/>
      <c r="K483" s="100"/>
      <c r="L483" s="102"/>
      <c r="M483" s="102"/>
      <c r="N483" s="102"/>
      <c r="O483" s="102"/>
      <c r="P483" s="102"/>
      <c r="Q483" s="102"/>
      <c r="R483" s="104"/>
      <c r="S483" s="104"/>
      <c r="T483" s="104"/>
      <c r="U483" s="104"/>
      <c r="V483" s="104"/>
      <c r="W483" s="104"/>
      <c r="X483" s="105"/>
      <c r="Y483" s="106"/>
      <c r="Z483" s="106"/>
      <c r="AA483" s="106"/>
      <c r="AB483" s="106"/>
      <c r="AC483" s="106"/>
    </row>
    <row r="484" spans="1:29" ht="52.8" hidden="1">
      <c r="A484" s="100" t="s">
        <v>2058</v>
      </c>
      <c r="B484" s="100"/>
      <c r="C484" s="100" t="s">
        <v>2060</v>
      </c>
      <c r="D484" s="100"/>
      <c r="E484" s="113" t="s">
        <v>2061</v>
      </c>
      <c r="F484" s="100" t="s">
        <v>2065</v>
      </c>
      <c r="G484" s="97" t="s">
        <v>2066</v>
      </c>
      <c r="H484" s="100" t="s">
        <v>2067</v>
      </c>
      <c r="I484" s="233" t="s">
        <v>9</v>
      </c>
      <c r="J484" s="100"/>
      <c r="K484" s="100"/>
      <c r="L484" s="102"/>
      <c r="M484" s="102"/>
      <c r="N484" s="102"/>
      <c r="O484" s="102"/>
      <c r="P484" s="102"/>
      <c r="Q484" s="102"/>
      <c r="R484" s="104"/>
      <c r="S484" s="104"/>
      <c r="T484" s="104"/>
      <c r="U484" s="104"/>
      <c r="V484" s="104"/>
      <c r="W484" s="104"/>
      <c r="X484" s="105"/>
      <c r="Y484" s="106"/>
      <c r="Z484" s="106"/>
      <c r="AA484" s="106"/>
      <c r="AB484" s="106"/>
      <c r="AC484" s="106"/>
    </row>
    <row r="485" spans="1:29" ht="52.8" hidden="1">
      <c r="A485" s="100" t="s">
        <v>2058</v>
      </c>
      <c r="B485" s="100"/>
      <c r="C485" s="100" t="s">
        <v>2068</v>
      </c>
      <c r="D485" s="100"/>
      <c r="E485" s="113" t="s">
        <v>2061</v>
      </c>
      <c r="F485" s="100" t="s">
        <v>2069</v>
      </c>
      <c r="G485" s="68" t="s">
        <v>2070</v>
      </c>
      <c r="H485" s="100" t="s">
        <v>2071</v>
      </c>
      <c r="I485" s="233" t="s">
        <v>9</v>
      </c>
      <c r="J485" s="100"/>
      <c r="K485" s="100"/>
      <c r="L485" s="102"/>
      <c r="M485" s="102"/>
      <c r="N485" s="102"/>
      <c r="O485" s="102"/>
      <c r="P485" s="102"/>
      <c r="Q485" s="102"/>
      <c r="R485" s="104"/>
      <c r="S485" s="104"/>
      <c r="T485" s="104"/>
      <c r="U485" s="104"/>
      <c r="V485" s="104"/>
      <c r="W485" s="104"/>
      <c r="X485" s="105"/>
      <c r="Y485" s="106"/>
      <c r="Z485" s="106"/>
      <c r="AA485" s="106"/>
      <c r="AB485" s="106"/>
      <c r="AC485" s="106"/>
    </row>
    <row r="486" spans="1:29" ht="52.8" hidden="1">
      <c r="A486" s="100" t="s">
        <v>2058</v>
      </c>
      <c r="B486" s="100"/>
      <c r="C486" s="100" t="s">
        <v>2072</v>
      </c>
      <c r="D486" s="100"/>
      <c r="E486" s="113" t="s">
        <v>2061</v>
      </c>
      <c r="F486" s="100" t="s">
        <v>2073</v>
      </c>
      <c r="G486" s="97" t="s">
        <v>2074</v>
      </c>
      <c r="H486" s="100" t="s">
        <v>2075</v>
      </c>
      <c r="I486" s="233" t="s">
        <v>9</v>
      </c>
      <c r="J486" s="100"/>
      <c r="K486" s="100"/>
      <c r="L486" s="102"/>
      <c r="M486" s="102"/>
      <c r="N486" s="102"/>
      <c r="O486" s="102"/>
      <c r="P486" s="102"/>
      <c r="Q486" s="102"/>
      <c r="R486" s="104"/>
      <c r="S486" s="104"/>
      <c r="T486" s="104"/>
      <c r="U486" s="104"/>
      <c r="V486" s="104"/>
      <c r="W486" s="104"/>
      <c r="X486" s="105"/>
      <c r="Y486" s="106"/>
      <c r="Z486" s="106"/>
      <c r="AA486" s="106"/>
      <c r="AB486" s="106"/>
      <c r="AC486" s="106"/>
    </row>
    <row r="487" spans="1:29" ht="66" hidden="1">
      <c r="A487" s="100" t="s">
        <v>2058</v>
      </c>
      <c r="B487" s="100"/>
      <c r="C487" s="100" t="s">
        <v>2076</v>
      </c>
      <c r="D487" s="100"/>
      <c r="E487" s="113" t="s">
        <v>2061</v>
      </c>
      <c r="F487" s="100" t="s">
        <v>2077</v>
      </c>
      <c r="G487" s="68" t="s">
        <v>2078</v>
      </c>
      <c r="H487" s="100" t="s">
        <v>2079</v>
      </c>
      <c r="I487" s="233" t="s">
        <v>9</v>
      </c>
      <c r="J487" s="100"/>
      <c r="K487" s="100"/>
      <c r="L487" s="102"/>
      <c r="M487" s="102"/>
      <c r="N487" s="102"/>
      <c r="O487" s="102"/>
      <c r="P487" s="102"/>
      <c r="Q487" s="102"/>
      <c r="R487" s="104"/>
      <c r="S487" s="104"/>
      <c r="T487" s="104"/>
      <c r="U487" s="104"/>
      <c r="V487" s="104"/>
      <c r="W487" s="104"/>
      <c r="X487" s="105"/>
      <c r="Y487" s="106"/>
      <c r="Z487" s="106"/>
      <c r="AA487" s="106"/>
      <c r="AB487" s="106"/>
      <c r="AC487" s="106"/>
    </row>
    <row r="488" spans="1:29" ht="66" hidden="1">
      <c r="A488" s="100" t="s">
        <v>2058</v>
      </c>
      <c r="B488" s="100"/>
      <c r="C488" s="100" t="s">
        <v>2080</v>
      </c>
      <c r="D488" s="100"/>
      <c r="E488" s="113" t="s">
        <v>2061</v>
      </c>
      <c r="F488" s="100" t="s">
        <v>2081</v>
      </c>
      <c r="G488" s="68" t="s">
        <v>2078</v>
      </c>
      <c r="H488" s="100" t="s">
        <v>2082</v>
      </c>
      <c r="I488" s="233" t="s">
        <v>9</v>
      </c>
      <c r="J488" s="100"/>
      <c r="K488" s="100"/>
      <c r="L488" s="102"/>
      <c r="M488" s="102"/>
      <c r="N488" s="102"/>
      <c r="O488" s="102"/>
      <c r="P488" s="102"/>
      <c r="Q488" s="102"/>
      <c r="R488" s="104"/>
      <c r="S488" s="104"/>
      <c r="T488" s="104"/>
      <c r="U488" s="104"/>
      <c r="V488" s="104"/>
      <c r="W488" s="104"/>
      <c r="X488" s="105"/>
      <c r="Y488" s="106"/>
      <c r="Z488" s="106"/>
      <c r="AA488" s="106"/>
      <c r="AB488" s="106"/>
      <c r="AC488" s="106"/>
    </row>
    <row r="489" spans="1:29" ht="118.8" hidden="1">
      <c r="A489" s="100" t="s">
        <v>2058</v>
      </c>
      <c r="B489" s="100"/>
      <c r="C489" s="100" t="s">
        <v>2083</v>
      </c>
      <c r="D489" s="100"/>
      <c r="E489" s="113" t="s">
        <v>2061</v>
      </c>
      <c r="F489" s="100" t="s">
        <v>2084</v>
      </c>
      <c r="G489" s="68" t="s">
        <v>2078</v>
      </c>
      <c r="H489" s="100" t="s">
        <v>2085</v>
      </c>
      <c r="I489" s="233" t="s">
        <v>9</v>
      </c>
      <c r="J489" s="100"/>
      <c r="K489" s="100"/>
      <c r="L489" s="102"/>
      <c r="M489" s="102"/>
      <c r="N489" s="102"/>
      <c r="O489" s="102"/>
      <c r="P489" s="102"/>
      <c r="Q489" s="102"/>
      <c r="R489" s="104"/>
      <c r="S489" s="104"/>
      <c r="T489" s="104"/>
      <c r="U489" s="104"/>
      <c r="V489" s="104"/>
      <c r="W489" s="104"/>
      <c r="X489" s="105"/>
      <c r="Y489" s="106"/>
      <c r="Z489" s="106"/>
      <c r="AA489" s="106"/>
      <c r="AB489" s="106"/>
      <c r="AC489" s="106"/>
    </row>
    <row r="490" spans="1:29" ht="66" hidden="1">
      <c r="A490" s="100" t="s">
        <v>2058</v>
      </c>
      <c r="B490" s="100"/>
      <c r="C490" s="100" t="s">
        <v>2086</v>
      </c>
      <c r="D490" s="100"/>
      <c r="E490" s="113" t="s">
        <v>2061</v>
      </c>
      <c r="F490" s="100" t="s">
        <v>2087</v>
      </c>
      <c r="G490" s="68" t="s">
        <v>2078</v>
      </c>
      <c r="H490" s="100" t="s">
        <v>2088</v>
      </c>
      <c r="I490" s="233" t="s">
        <v>9</v>
      </c>
      <c r="J490" s="100"/>
      <c r="K490" s="100"/>
      <c r="L490" s="102"/>
      <c r="M490" s="102"/>
      <c r="N490" s="102"/>
      <c r="O490" s="102"/>
      <c r="P490" s="102"/>
      <c r="Q490" s="102"/>
      <c r="R490" s="104"/>
      <c r="S490" s="104"/>
      <c r="T490" s="104"/>
      <c r="U490" s="104"/>
      <c r="V490" s="104"/>
      <c r="W490" s="104"/>
      <c r="X490" s="105"/>
      <c r="Y490" s="106"/>
      <c r="Z490" s="106"/>
      <c r="AA490" s="106"/>
      <c r="AB490" s="106"/>
      <c r="AC490" s="106"/>
    </row>
    <row r="491" spans="1:29" ht="66" hidden="1">
      <c r="A491" s="100" t="s">
        <v>2058</v>
      </c>
      <c r="B491" s="100"/>
      <c r="C491" s="100" t="s">
        <v>2089</v>
      </c>
      <c r="D491" s="100"/>
      <c r="E491" s="113" t="s">
        <v>2061</v>
      </c>
      <c r="F491" s="100" t="s">
        <v>2090</v>
      </c>
      <c r="G491" s="68" t="s">
        <v>2078</v>
      </c>
      <c r="H491" s="100" t="s">
        <v>2091</v>
      </c>
      <c r="I491" s="233" t="s">
        <v>9</v>
      </c>
      <c r="J491" s="100"/>
      <c r="K491" s="100"/>
      <c r="L491" s="102"/>
      <c r="M491" s="102"/>
      <c r="N491" s="102"/>
      <c r="O491" s="102"/>
      <c r="P491" s="102"/>
      <c r="Q491" s="102"/>
      <c r="R491" s="104"/>
      <c r="S491" s="104"/>
      <c r="T491" s="104"/>
      <c r="U491" s="104"/>
      <c r="V491" s="104"/>
      <c r="W491" s="104"/>
      <c r="X491" s="105"/>
      <c r="Y491" s="106"/>
      <c r="Z491" s="106"/>
      <c r="AA491" s="106"/>
      <c r="AB491" s="106"/>
      <c r="AC491" s="106"/>
    </row>
    <row r="492" spans="1:29" ht="79.2" hidden="1">
      <c r="A492" s="100" t="s">
        <v>2058</v>
      </c>
      <c r="B492" s="100"/>
      <c r="C492" s="100" t="s">
        <v>2092</v>
      </c>
      <c r="D492" s="100"/>
      <c r="E492" s="113" t="s">
        <v>2061</v>
      </c>
      <c r="F492" s="100" t="s">
        <v>2093</v>
      </c>
      <c r="G492" s="68" t="s">
        <v>2094</v>
      </c>
      <c r="H492" s="100" t="s">
        <v>2095</v>
      </c>
      <c r="I492" s="233" t="s">
        <v>9</v>
      </c>
      <c r="J492" s="100"/>
      <c r="K492" s="100"/>
      <c r="L492" s="102"/>
      <c r="M492" s="102"/>
      <c r="N492" s="102"/>
      <c r="O492" s="102"/>
      <c r="P492" s="102"/>
      <c r="Q492" s="102"/>
      <c r="R492" s="104"/>
      <c r="S492" s="104"/>
      <c r="T492" s="104"/>
      <c r="U492" s="104"/>
      <c r="V492" s="104"/>
      <c r="W492" s="104"/>
      <c r="X492" s="105"/>
      <c r="Y492" s="106"/>
      <c r="Z492" s="106"/>
      <c r="AA492" s="106"/>
      <c r="AB492" s="106"/>
      <c r="AC492" s="106"/>
    </row>
    <row r="493" spans="1:29" ht="79.2" hidden="1">
      <c r="A493" s="100" t="s">
        <v>2058</v>
      </c>
      <c r="B493" s="100"/>
      <c r="C493" s="100" t="s">
        <v>2096</v>
      </c>
      <c r="D493" s="100"/>
      <c r="E493" s="113" t="s">
        <v>2061</v>
      </c>
      <c r="F493" s="100" t="s">
        <v>2097</v>
      </c>
      <c r="G493" s="68" t="s">
        <v>2098</v>
      </c>
      <c r="H493" s="100" t="s">
        <v>2099</v>
      </c>
      <c r="I493" s="233" t="s">
        <v>9</v>
      </c>
      <c r="J493" s="100"/>
      <c r="K493" s="100"/>
      <c r="L493" s="102"/>
      <c r="M493" s="102"/>
      <c r="N493" s="102"/>
      <c r="O493" s="102"/>
      <c r="P493" s="102"/>
      <c r="Q493" s="102"/>
      <c r="R493" s="104"/>
      <c r="S493" s="104"/>
      <c r="T493" s="104"/>
      <c r="U493" s="104"/>
      <c r="V493" s="104"/>
      <c r="W493" s="104"/>
      <c r="X493" s="105"/>
      <c r="Y493" s="106"/>
      <c r="Z493" s="106"/>
      <c r="AA493" s="106"/>
      <c r="AB493" s="106"/>
      <c r="AC493" s="106"/>
    </row>
    <row r="494" spans="1:29" ht="92.4" hidden="1">
      <c r="A494" s="100" t="s">
        <v>2058</v>
      </c>
      <c r="B494" s="100"/>
      <c r="C494" s="100" t="s">
        <v>2100</v>
      </c>
      <c r="D494" s="100"/>
      <c r="E494" s="113" t="s">
        <v>2061</v>
      </c>
      <c r="F494" s="100" t="s">
        <v>2101</v>
      </c>
      <c r="G494" s="68" t="s">
        <v>2102</v>
      </c>
      <c r="H494" s="100" t="s">
        <v>2103</v>
      </c>
      <c r="I494" s="233" t="s">
        <v>9</v>
      </c>
      <c r="J494" s="100"/>
      <c r="K494" s="100"/>
      <c r="L494" s="102"/>
      <c r="M494" s="102"/>
      <c r="N494" s="102"/>
      <c r="O494" s="102"/>
      <c r="P494" s="102"/>
      <c r="Q494" s="102"/>
      <c r="R494" s="104"/>
      <c r="S494" s="104"/>
      <c r="T494" s="104"/>
      <c r="U494" s="104"/>
      <c r="V494" s="104"/>
      <c r="W494" s="104"/>
      <c r="X494" s="105"/>
      <c r="Y494" s="106"/>
      <c r="Z494" s="106"/>
      <c r="AA494" s="106"/>
      <c r="AB494" s="106"/>
      <c r="AC494" s="106"/>
    </row>
    <row r="495" spans="1:29" ht="92.4" hidden="1">
      <c r="A495" s="100" t="s">
        <v>2058</v>
      </c>
      <c r="B495" s="100"/>
      <c r="C495" s="100" t="s">
        <v>2104</v>
      </c>
      <c r="D495" s="100"/>
      <c r="E495" s="113" t="s">
        <v>2061</v>
      </c>
      <c r="F495" s="100" t="s">
        <v>2105</v>
      </c>
      <c r="G495" s="68" t="s">
        <v>2102</v>
      </c>
      <c r="H495" s="100" t="s">
        <v>2106</v>
      </c>
      <c r="I495" s="233" t="s">
        <v>9</v>
      </c>
      <c r="J495" s="100"/>
      <c r="K495" s="100"/>
      <c r="L495" s="102"/>
      <c r="M495" s="102"/>
      <c r="N495" s="102"/>
      <c r="O495" s="102"/>
      <c r="P495" s="102"/>
      <c r="Q495" s="102"/>
      <c r="R495" s="104"/>
      <c r="S495" s="104"/>
      <c r="T495" s="104"/>
      <c r="U495" s="104"/>
      <c r="V495" s="104"/>
      <c r="W495" s="104"/>
      <c r="X495" s="105"/>
      <c r="Y495" s="106"/>
      <c r="Z495" s="106"/>
      <c r="AA495" s="106"/>
      <c r="AB495" s="106"/>
      <c r="AC495" s="106"/>
    </row>
    <row r="496" spans="1:29" ht="92.4" hidden="1">
      <c r="A496" s="100" t="s">
        <v>2058</v>
      </c>
      <c r="B496" s="100"/>
      <c r="C496" s="100" t="s">
        <v>2107</v>
      </c>
      <c r="D496" s="100"/>
      <c r="E496" s="113" t="s">
        <v>2061</v>
      </c>
      <c r="F496" s="100" t="s">
        <v>2108</v>
      </c>
      <c r="G496" s="68" t="s">
        <v>2102</v>
      </c>
      <c r="H496" s="100" t="s">
        <v>2109</v>
      </c>
      <c r="I496" s="233" t="s">
        <v>9</v>
      </c>
      <c r="J496" s="100"/>
      <c r="K496" s="100"/>
      <c r="L496" s="102"/>
      <c r="M496" s="102"/>
      <c r="N496" s="102"/>
      <c r="O496" s="102"/>
      <c r="P496" s="102"/>
      <c r="Q496" s="102"/>
      <c r="R496" s="104"/>
      <c r="S496" s="104"/>
      <c r="T496" s="104"/>
      <c r="U496" s="104"/>
      <c r="V496" s="104"/>
      <c r="W496" s="104"/>
      <c r="X496" s="105"/>
      <c r="Y496" s="106"/>
      <c r="Z496" s="106"/>
      <c r="AA496" s="106"/>
      <c r="AB496" s="106"/>
      <c r="AC496" s="106"/>
    </row>
    <row r="497" spans="1:29" ht="105.6" hidden="1">
      <c r="A497" s="100" t="s">
        <v>2058</v>
      </c>
      <c r="B497" s="100"/>
      <c r="C497" s="100" t="s">
        <v>2110</v>
      </c>
      <c r="D497" s="100"/>
      <c r="E497" s="113" t="s">
        <v>2061</v>
      </c>
      <c r="F497" s="100" t="s">
        <v>2111</v>
      </c>
      <c r="G497" s="68" t="s">
        <v>2112</v>
      </c>
      <c r="H497" s="100" t="s">
        <v>2113</v>
      </c>
      <c r="I497" s="233" t="s">
        <v>9</v>
      </c>
      <c r="J497" s="100"/>
      <c r="K497" s="100"/>
      <c r="L497" s="102"/>
      <c r="M497" s="102"/>
      <c r="N497" s="102"/>
      <c r="O497" s="102"/>
      <c r="P497" s="102"/>
      <c r="Q497" s="102"/>
      <c r="R497" s="104"/>
      <c r="S497" s="104"/>
      <c r="T497" s="104"/>
      <c r="U497" s="104"/>
      <c r="V497" s="104"/>
      <c r="W497" s="104"/>
      <c r="X497" s="105"/>
      <c r="Y497" s="106"/>
      <c r="Z497" s="106"/>
      <c r="AA497" s="106"/>
      <c r="AB497" s="106"/>
      <c r="AC497" s="106"/>
    </row>
    <row r="498" spans="1:29" ht="105.6" hidden="1">
      <c r="A498" s="100" t="s">
        <v>2058</v>
      </c>
      <c r="B498" s="100"/>
      <c r="C498" s="100" t="s">
        <v>2114</v>
      </c>
      <c r="D498" s="100"/>
      <c r="E498" s="113" t="s">
        <v>2061</v>
      </c>
      <c r="F498" s="100" t="s">
        <v>2115</v>
      </c>
      <c r="G498" s="97" t="s">
        <v>2116</v>
      </c>
      <c r="H498" s="100" t="s">
        <v>2117</v>
      </c>
      <c r="I498" s="233" t="s">
        <v>9</v>
      </c>
      <c r="J498" s="100"/>
      <c r="K498" s="100"/>
      <c r="L498" s="102"/>
      <c r="M498" s="102"/>
      <c r="N498" s="102"/>
      <c r="O498" s="102"/>
      <c r="P498" s="102"/>
      <c r="Q498" s="102"/>
      <c r="R498" s="104"/>
      <c r="S498" s="104"/>
      <c r="T498" s="104"/>
      <c r="U498" s="104"/>
      <c r="V498" s="104"/>
      <c r="W498" s="104"/>
      <c r="X498" s="105"/>
      <c r="Y498" s="106"/>
      <c r="Z498" s="106"/>
      <c r="AA498" s="106"/>
      <c r="AB498" s="106"/>
      <c r="AC498" s="106"/>
    </row>
    <row r="499" spans="1:29" ht="105.6" hidden="1">
      <c r="A499" s="100" t="s">
        <v>2058</v>
      </c>
      <c r="B499" s="100"/>
      <c r="C499" s="100" t="s">
        <v>2118</v>
      </c>
      <c r="D499" s="100"/>
      <c r="E499" s="113" t="s">
        <v>2061</v>
      </c>
      <c r="F499" s="100" t="s">
        <v>2119</v>
      </c>
      <c r="G499" s="97" t="s">
        <v>2116</v>
      </c>
      <c r="H499" s="100" t="s">
        <v>2120</v>
      </c>
      <c r="I499" s="233" t="s">
        <v>9</v>
      </c>
      <c r="J499" s="100"/>
      <c r="K499" s="100"/>
      <c r="L499" s="102"/>
      <c r="M499" s="102"/>
      <c r="N499" s="102"/>
      <c r="O499" s="102"/>
      <c r="P499" s="102"/>
      <c r="Q499" s="102"/>
      <c r="R499" s="104"/>
      <c r="S499" s="104"/>
      <c r="T499" s="104"/>
      <c r="U499" s="104"/>
      <c r="V499" s="104"/>
      <c r="W499" s="104"/>
      <c r="X499" s="105"/>
      <c r="Y499" s="106"/>
      <c r="Z499" s="106"/>
      <c r="AA499" s="106"/>
      <c r="AB499" s="106"/>
      <c r="AC499" s="106"/>
    </row>
    <row r="500" spans="1:29" ht="132" hidden="1">
      <c r="A500" s="100" t="s">
        <v>2058</v>
      </c>
      <c r="B500" s="100"/>
      <c r="C500" s="100" t="s">
        <v>2121</v>
      </c>
      <c r="D500" s="100"/>
      <c r="E500" s="113" t="s">
        <v>2061</v>
      </c>
      <c r="F500" s="100" t="s">
        <v>2122</v>
      </c>
      <c r="G500" s="97" t="s">
        <v>2123</v>
      </c>
      <c r="H500" s="100" t="s">
        <v>2124</v>
      </c>
      <c r="I500" s="233" t="s">
        <v>9</v>
      </c>
      <c r="J500" s="100"/>
      <c r="K500" s="100"/>
      <c r="L500" s="102"/>
      <c r="M500" s="102"/>
      <c r="N500" s="102"/>
      <c r="O500" s="102"/>
      <c r="P500" s="102"/>
      <c r="Q500" s="102"/>
      <c r="R500" s="104"/>
      <c r="S500" s="104"/>
      <c r="T500" s="104"/>
      <c r="U500" s="104"/>
      <c r="V500" s="104"/>
      <c r="W500" s="104"/>
      <c r="X500" s="105"/>
      <c r="Y500" s="106"/>
      <c r="Z500" s="106"/>
      <c r="AA500" s="106"/>
      <c r="AB500" s="106"/>
      <c r="AC500" s="106"/>
    </row>
    <row r="501" spans="1:29" ht="105.6" hidden="1">
      <c r="A501" s="100" t="s">
        <v>2058</v>
      </c>
      <c r="B501" s="100"/>
      <c r="C501" s="100" t="s">
        <v>2125</v>
      </c>
      <c r="D501" s="100"/>
      <c r="E501" s="113" t="s">
        <v>2061</v>
      </c>
      <c r="F501" s="100" t="s">
        <v>2126</v>
      </c>
      <c r="G501" s="97" t="s">
        <v>2116</v>
      </c>
      <c r="H501" s="100" t="s">
        <v>2127</v>
      </c>
      <c r="I501" s="233" t="s">
        <v>9</v>
      </c>
      <c r="J501" s="100"/>
      <c r="K501" s="100"/>
      <c r="L501" s="102"/>
      <c r="M501" s="102"/>
      <c r="N501" s="102"/>
      <c r="O501" s="102"/>
      <c r="P501" s="102"/>
      <c r="Q501" s="102"/>
      <c r="R501" s="104"/>
      <c r="S501" s="104"/>
      <c r="T501" s="104"/>
      <c r="U501" s="104"/>
      <c r="V501" s="104"/>
      <c r="W501" s="104"/>
      <c r="X501" s="105"/>
      <c r="Y501" s="106"/>
      <c r="Z501" s="106"/>
      <c r="AA501" s="106"/>
      <c r="AB501" s="106"/>
      <c r="AC501" s="106"/>
    </row>
    <row r="502" spans="1:29" ht="79.2" hidden="1">
      <c r="A502" s="100" t="s">
        <v>2058</v>
      </c>
      <c r="B502" s="100"/>
      <c r="C502" s="100" t="s">
        <v>2128</v>
      </c>
      <c r="D502" s="119"/>
      <c r="E502" s="113" t="s">
        <v>2061</v>
      </c>
      <c r="F502" s="100" t="s">
        <v>2129</v>
      </c>
      <c r="G502" s="97" t="s">
        <v>2130</v>
      </c>
      <c r="H502" s="119" t="s">
        <v>2131</v>
      </c>
      <c r="I502" s="233" t="s">
        <v>9</v>
      </c>
      <c r="J502" s="119"/>
      <c r="K502" s="119"/>
      <c r="L502" s="102"/>
      <c r="M502" s="102"/>
      <c r="N502" s="102"/>
      <c r="O502" s="102"/>
      <c r="P502" s="102"/>
      <c r="Q502" s="102"/>
      <c r="R502" s="104"/>
      <c r="S502" s="104"/>
      <c r="T502" s="104"/>
      <c r="U502" s="104"/>
      <c r="V502" s="104"/>
      <c r="W502" s="104"/>
      <c r="X502" s="105"/>
      <c r="Y502" s="106"/>
      <c r="Z502" s="106"/>
      <c r="AA502" s="106"/>
      <c r="AB502" s="106"/>
      <c r="AC502" s="106"/>
    </row>
    <row r="503" spans="1:29" ht="105.6" hidden="1">
      <c r="A503" s="100" t="s">
        <v>2058</v>
      </c>
      <c r="B503" s="100"/>
      <c r="C503" s="100" t="s">
        <v>2132</v>
      </c>
      <c r="D503" s="119"/>
      <c r="E503" s="113" t="s">
        <v>2061</v>
      </c>
      <c r="F503" s="100" t="s">
        <v>2133</v>
      </c>
      <c r="G503" s="97" t="s">
        <v>2134</v>
      </c>
      <c r="H503" s="119" t="s">
        <v>2135</v>
      </c>
      <c r="I503" s="233" t="s">
        <v>9</v>
      </c>
      <c r="J503" s="119"/>
      <c r="K503" s="119"/>
      <c r="L503" s="102"/>
      <c r="M503" s="102"/>
      <c r="N503" s="102"/>
      <c r="O503" s="102"/>
      <c r="P503" s="102"/>
      <c r="Q503" s="102"/>
      <c r="R503" s="104"/>
      <c r="S503" s="104"/>
      <c r="T503" s="104"/>
      <c r="U503" s="104"/>
      <c r="V503" s="104"/>
      <c r="W503" s="104"/>
      <c r="X503" s="105"/>
      <c r="Y503" s="106"/>
      <c r="Z503" s="106"/>
      <c r="AA503" s="106"/>
      <c r="AB503" s="106"/>
      <c r="AC503" s="106"/>
    </row>
    <row r="504" spans="1:29" ht="79.2" hidden="1">
      <c r="A504" s="100" t="s">
        <v>2058</v>
      </c>
      <c r="B504" s="100"/>
      <c r="C504" s="100" t="s">
        <v>2136</v>
      </c>
      <c r="D504" s="119"/>
      <c r="E504" s="113" t="s">
        <v>2061</v>
      </c>
      <c r="F504" s="100" t="s">
        <v>2137</v>
      </c>
      <c r="G504" s="97" t="s">
        <v>2138</v>
      </c>
      <c r="H504" s="119" t="s">
        <v>2139</v>
      </c>
      <c r="I504" s="233" t="s">
        <v>9</v>
      </c>
      <c r="J504" s="119"/>
      <c r="K504" s="119"/>
      <c r="L504" s="102"/>
      <c r="M504" s="102"/>
      <c r="N504" s="102"/>
      <c r="O504" s="102"/>
      <c r="P504" s="102"/>
      <c r="Q504" s="102"/>
      <c r="R504" s="104"/>
      <c r="S504" s="104"/>
      <c r="T504" s="104"/>
      <c r="U504" s="104"/>
      <c r="V504" s="104"/>
      <c r="W504" s="104"/>
      <c r="X504" s="105"/>
      <c r="Y504" s="106"/>
      <c r="Z504" s="106"/>
      <c r="AA504" s="106"/>
      <c r="AB504" s="106"/>
      <c r="AC504" s="106"/>
    </row>
    <row r="505" spans="1:29" ht="132" hidden="1">
      <c r="A505" s="100" t="s">
        <v>2058</v>
      </c>
      <c r="B505" s="100"/>
      <c r="C505" s="100" t="s">
        <v>2140</v>
      </c>
      <c r="D505" s="119"/>
      <c r="E505" s="113" t="s">
        <v>2061</v>
      </c>
      <c r="F505" s="100" t="s">
        <v>2141</v>
      </c>
      <c r="G505" s="97" t="s">
        <v>2142</v>
      </c>
      <c r="H505" s="119" t="s">
        <v>2143</v>
      </c>
      <c r="I505" s="233" t="s">
        <v>9</v>
      </c>
      <c r="J505" s="119"/>
      <c r="K505" s="119"/>
      <c r="L505" s="102"/>
      <c r="M505" s="102"/>
      <c r="N505" s="102"/>
      <c r="O505" s="102"/>
      <c r="P505" s="102"/>
      <c r="Q505" s="102"/>
      <c r="R505" s="104"/>
      <c r="S505" s="104"/>
      <c r="T505" s="104"/>
      <c r="U505" s="104"/>
      <c r="V505" s="104"/>
      <c r="W505" s="104"/>
      <c r="X505" s="105"/>
      <c r="Y505" s="106"/>
      <c r="Z505" s="106"/>
      <c r="AA505" s="106"/>
      <c r="AB505" s="106"/>
      <c r="AC505" s="106"/>
    </row>
    <row r="506" spans="1:29" ht="132">
      <c r="A506" s="100" t="s">
        <v>2058</v>
      </c>
      <c r="B506" s="100"/>
      <c r="C506" s="100" t="s">
        <v>2144</v>
      </c>
      <c r="D506" s="119"/>
      <c r="E506" s="113" t="s">
        <v>2061</v>
      </c>
      <c r="F506" s="100" t="s">
        <v>2145</v>
      </c>
      <c r="G506" s="97" t="s">
        <v>2146</v>
      </c>
      <c r="H506" s="119" t="s">
        <v>2147</v>
      </c>
      <c r="I506" s="235" t="s">
        <v>10</v>
      </c>
      <c r="J506" s="49" t="s">
        <v>2148</v>
      </c>
      <c r="K506" s="119"/>
      <c r="L506" s="102"/>
      <c r="M506" s="102"/>
      <c r="N506" s="102"/>
      <c r="O506" s="102"/>
      <c r="P506" s="102"/>
      <c r="Q506" s="102"/>
      <c r="R506" s="104"/>
      <c r="S506" s="104"/>
      <c r="T506" s="104"/>
      <c r="U506" s="104"/>
      <c r="V506" s="104"/>
      <c r="W506" s="104"/>
      <c r="X506" s="105"/>
      <c r="Y506" s="106"/>
      <c r="Z506" s="106"/>
      <c r="AA506" s="106"/>
      <c r="AB506" s="106"/>
      <c r="AC506" s="106"/>
    </row>
    <row r="507" spans="1:29" ht="132" hidden="1">
      <c r="A507" s="100" t="s">
        <v>2058</v>
      </c>
      <c r="B507" s="100"/>
      <c r="C507" s="100" t="s">
        <v>2149</v>
      </c>
      <c r="D507" s="119"/>
      <c r="E507" s="113" t="s">
        <v>2061</v>
      </c>
      <c r="F507" s="100" t="s">
        <v>2150</v>
      </c>
      <c r="G507" s="97" t="s">
        <v>2151</v>
      </c>
      <c r="H507" s="119" t="s">
        <v>2152</v>
      </c>
      <c r="I507" s="233" t="s">
        <v>9</v>
      </c>
      <c r="J507" s="120"/>
      <c r="K507" s="119"/>
      <c r="L507" s="102"/>
      <c r="M507" s="102"/>
      <c r="N507" s="102"/>
      <c r="O507" s="102"/>
      <c r="P507" s="102"/>
      <c r="Q507" s="102"/>
      <c r="R507" s="104"/>
      <c r="S507" s="104"/>
      <c r="T507" s="104"/>
      <c r="U507" s="104"/>
      <c r="V507" s="104"/>
      <c r="W507" s="104"/>
      <c r="X507" s="105"/>
      <c r="Y507" s="106"/>
      <c r="Z507" s="106"/>
      <c r="AA507" s="106"/>
      <c r="AB507" s="106"/>
      <c r="AC507" s="106"/>
    </row>
    <row r="508" spans="1:29" ht="79.2" hidden="1">
      <c r="A508" s="100" t="s">
        <v>2058</v>
      </c>
      <c r="B508" s="100"/>
      <c r="C508" s="100" t="s">
        <v>2153</v>
      </c>
      <c r="D508" s="119"/>
      <c r="E508" s="113" t="s">
        <v>2061</v>
      </c>
      <c r="F508" s="100" t="s">
        <v>2154</v>
      </c>
      <c r="G508" s="97" t="s">
        <v>2155</v>
      </c>
      <c r="H508" s="119" t="s">
        <v>2156</v>
      </c>
      <c r="I508" s="233" t="s">
        <v>9</v>
      </c>
      <c r="J508" s="119"/>
      <c r="K508" s="119"/>
      <c r="L508" s="102"/>
      <c r="M508" s="102"/>
      <c r="N508" s="102"/>
      <c r="O508" s="102"/>
      <c r="P508" s="102"/>
      <c r="Q508" s="102"/>
      <c r="R508" s="104"/>
      <c r="S508" s="104"/>
      <c r="T508" s="104"/>
      <c r="U508" s="104"/>
      <c r="V508" s="104"/>
      <c r="W508" s="104"/>
      <c r="X508" s="105"/>
      <c r="Y508" s="106"/>
      <c r="Z508" s="106"/>
      <c r="AA508" s="106"/>
      <c r="AB508" s="106"/>
      <c r="AC508" s="106"/>
    </row>
    <row r="509" spans="1:29" ht="132" hidden="1">
      <c r="A509" s="100" t="s">
        <v>2058</v>
      </c>
      <c r="B509" s="100"/>
      <c r="C509" s="100" t="s">
        <v>2157</v>
      </c>
      <c r="D509" s="119"/>
      <c r="E509" s="113" t="s">
        <v>2061</v>
      </c>
      <c r="F509" s="100" t="s">
        <v>2158</v>
      </c>
      <c r="G509" s="97" t="s">
        <v>2159</v>
      </c>
      <c r="H509" s="119" t="s">
        <v>2160</v>
      </c>
      <c r="I509" s="233" t="s">
        <v>9</v>
      </c>
      <c r="J509" s="119"/>
      <c r="K509" s="119"/>
      <c r="L509" s="102"/>
      <c r="M509" s="102"/>
      <c r="N509" s="102"/>
      <c r="O509" s="102"/>
      <c r="P509" s="102"/>
      <c r="Q509" s="102"/>
      <c r="R509" s="104"/>
      <c r="S509" s="104"/>
      <c r="T509" s="104"/>
      <c r="U509" s="104"/>
      <c r="V509" s="104"/>
      <c r="W509" s="104"/>
      <c r="X509" s="105"/>
      <c r="Y509" s="106"/>
      <c r="Z509" s="106"/>
      <c r="AA509" s="106"/>
      <c r="AB509" s="106"/>
      <c r="AC509" s="106"/>
    </row>
    <row r="510" spans="1:29" ht="66" hidden="1">
      <c r="A510" s="100" t="s">
        <v>2058</v>
      </c>
      <c r="B510" s="100"/>
      <c r="C510" s="100" t="s">
        <v>2161</v>
      </c>
      <c r="D510" s="119"/>
      <c r="E510" s="113" t="s">
        <v>2061</v>
      </c>
      <c r="F510" s="100" t="s">
        <v>2162</v>
      </c>
      <c r="G510" s="97" t="s">
        <v>2163</v>
      </c>
      <c r="H510" s="119" t="s">
        <v>2164</v>
      </c>
      <c r="I510" s="233" t="s">
        <v>9</v>
      </c>
      <c r="J510" s="119"/>
      <c r="K510" s="119"/>
      <c r="L510" s="102"/>
      <c r="M510" s="102"/>
      <c r="N510" s="102"/>
      <c r="O510" s="102"/>
      <c r="P510" s="102"/>
      <c r="Q510" s="102"/>
      <c r="R510" s="104"/>
      <c r="S510" s="104"/>
      <c r="T510" s="104"/>
      <c r="U510" s="104"/>
      <c r="V510" s="104"/>
      <c r="W510" s="104"/>
      <c r="X510" s="105"/>
      <c r="Y510" s="106"/>
      <c r="Z510" s="106"/>
      <c r="AA510" s="106"/>
      <c r="AB510" s="106"/>
      <c r="AC510" s="106"/>
    </row>
    <row r="511" spans="1:29" ht="118.8" hidden="1">
      <c r="A511" s="100" t="s">
        <v>2058</v>
      </c>
      <c r="B511" s="100"/>
      <c r="C511" s="100" t="s">
        <v>2165</v>
      </c>
      <c r="D511" s="119"/>
      <c r="E511" s="113" t="s">
        <v>2061</v>
      </c>
      <c r="F511" s="100" t="s">
        <v>2166</v>
      </c>
      <c r="G511" s="97" t="s">
        <v>2167</v>
      </c>
      <c r="H511" s="119" t="s">
        <v>2168</v>
      </c>
      <c r="I511" s="233" t="s">
        <v>9</v>
      </c>
      <c r="J511" s="119"/>
      <c r="K511" s="119"/>
      <c r="L511" s="102"/>
      <c r="M511" s="102"/>
      <c r="N511" s="102"/>
      <c r="O511" s="102"/>
      <c r="P511" s="102"/>
      <c r="Q511" s="102"/>
      <c r="R511" s="104"/>
      <c r="S511" s="104"/>
      <c r="T511" s="104"/>
      <c r="U511" s="104"/>
      <c r="V511" s="104"/>
      <c r="W511" s="104"/>
      <c r="X511" s="105"/>
      <c r="Y511" s="106"/>
      <c r="Z511" s="106"/>
      <c r="AA511" s="106"/>
      <c r="AB511" s="106"/>
      <c r="AC511" s="106"/>
    </row>
    <row r="512" spans="1:29" ht="118.8" hidden="1">
      <c r="A512" s="100" t="s">
        <v>2058</v>
      </c>
      <c r="B512" s="100"/>
      <c r="C512" s="100" t="s">
        <v>2169</v>
      </c>
      <c r="D512" s="119"/>
      <c r="E512" s="113" t="s">
        <v>2061</v>
      </c>
      <c r="F512" s="100" t="s">
        <v>2170</v>
      </c>
      <c r="G512" s="97" t="s">
        <v>2167</v>
      </c>
      <c r="H512" s="119" t="s">
        <v>2171</v>
      </c>
      <c r="I512" s="233" t="s">
        <v>9</v>
      </c>
      <c r="J512" s="119"/>
      <c r="K512" s="119"/>
      <c r="L512" s="102"/>
      <c r="M512" s="102"/>
      <c r="N512" s="102"/>
      <c r="O512" s="102"/>
      <c r="P512" s="102"/>
      <c r="Q512" s="102"/>
      <c r="R512" s="104"/>
      <c r="S512" s="104"/>
      <c r="T512" s="104"/>
      <c r="U512" s="104"/>
      <c r="V512" s="104"/>
      <c r="W512" s="104"/>
      <c r="X512" s="105"/>
      <c r="Y512" s="106"/>
      <c r="Z512" s="106"/>
      <c r="AA512" s="106"/>
      <c r="AB512" s="106"/>
      <c r="AC512" s="106"/>
    </row>
    <row r="513" spans="1:29" ht="79.2">
      <c r="A513" s="100" t="s">
        <v>2058</v>
      </c>
      <c r="B513" s="100"/>
      <c r="C513" s="100" t="s">
        <v>2172</v>
      </c>
      <c r="D513" s="119"/>
      <c r="E513" s="113" t="s">
        <v>2061</v>
      </c>
      <c r="F513" s="100" t="s">
        <v>2173</v>
      </c>
      <c r="G513" s="97" t="s">
        <v>2174</v>
      </c>
      <c r="H513" s="119" t="s">
        <v>2175</v>
      </c>
      <c r="I513" s="235" t="s">
        <v>10</v>
      </c>
      <c r="J513" s="49" t="s">
        <v>2176</v>
      </c>
      <c r="K513" s="119"/>
      <c r="L513" s="102"/>
      <c r="M513" s="102"/>
      <c r="N513" s="102"/>
      <c r="O513" s="102"/>
      <c r="P513" s="102"/>
      <c r="Q513" s="102"/>
      <c r="R513" s="104"/>
      <c r="S513" s="104"/>
      <c r="T513" s="104"/>
      <c r="U513" s="104"/>
      <c r="V513" s="104"/>
      <c r="W513" s="104"/>
      <c r="X513" s="105"/>
      <c r="Y513" s="106"/>
      <c r="Z513" s="106"/>
      <c r="AA513" s="106"/>
      <c r="AB513" s="106"/>
      <c r="AC513" s="106"/>
    </row>
    <row r="514" spans="1:29" ht="105.6" hidden="1">
      <c r="A514" s="100" t="s">
        <v>2058</v>
      </c>
      <c r="B514" s="100"/>
      <c r="C514" s="100" t="s">
        <v>2177</v>
      </c>
      <c r="D514" s="119"/>
      <c r="E514" s="113" t="s">
        <v>2061</v>
      </c>
      <c r="F514" s="100" t="s">
        <v>2178</v>
      </c>
      <c r="G514" s="97" t="s">
        <v>2179</v>
      </c>
      <c r="H514" s="119" t="s">
        <v>2180</v>
      </c>
      <c r="I514" s="233" t="s">
        <v>9</v>
      </c>
      <c r="J514" s="119"/>
      <c r="K514" s="119"/>
      <c r="L514" s="102"/>
      <c r="M514" s="102"/>
      <c r="N514" s="102"/>
      <c r="O514" s="102"/>
      <c r="P514" s="102"/>
      <c r="Q514" s="102"/>
      <c r="R514" s="104"/>
      <c r="S514" s="104"/>
      <c r="T514" s="104"/>
      <c r="U514" s="104"/>
      <c r="V514" s="104"/>
      <c r="W514" s="104"/>
      <c r="X514" s="105"/>
      <c r="Y514" s="106"/>
      <c r="Z514" s="106"/>
      <c r="AA514" s="106"/>
      <c r="AB514" s="106"/>
      <c r="AC514" s="106"/>
    </row>
    <row r="515" spans="1:29" ht="132" hidden="1">
      <c r="A515" s="100" t="s">
        <v>2058</v>
      </c>
      <c r="B515" s="100"/>
      <c r="C515" s="100" t="s">
        <v>2181</v>
      </c>
      <c r="D515" s="119"/>
      <c r="E515" s="113" t="s">
        <v>2061</v>
      </c>
      <c r="F515" s="100" t="s">
        <v>2182</v>
      </c>
      <c r="G515" s="97" t="s">
        <v>2183</v>
      </c>
      <c r="H515" s="119" t="s">
        <v>2184</v>
      </c>
      <c r="I515" s="233" t="s">
        <v>9</v>
      </c>
      <c r="J515" s="119"/>
      <c r="K515" s="119"/>
      <c r="L515" s="102"/>
      <c r="M515" s="102"/>
      <c r="N515" s="102"/>
      <c r="O515" s="102"/>
      <c r="P515" s="102"/>
      <c r="Q515" s="102"/>
      <c r="R515" s="104"/>
      <c r="S515" s="104"/>
      <c r="T515" s="104"/>
      <c r="U515" s="104"/>
      <c r="V515" s="104"/>
      <c r="W515" s="104"/>
      <c r="X515" s="105"/>
      <c r="Y515" s="106"/>
      <c r="Z515" s="106"/>
      <c r="AA515" s="106"/>
      <c r="AB515" s="106"/>
      <c r="AC515" s="106"/>
    </row>
    <row r="516" spans="1:29" ht="118.8" hidden="1">
      <c r="A516" s="100" t="s">
        <v>2058</v>
      </c>
      <c r="B516" s="100"/>
      <c r="C516" s="100" t="s">
        <v>2185</v>
      </c>
      <c r="D516" s="119"/>
      <c r="E516" s="113" t="s">
        <v>2061</v>
      </c>
      <c r="F516" s="100" t="s">
        <v>2186</v>
      </c>
      <c r="G516" s="97" t="s">
        <v>2187</v>
      </c>
      <c r="H516" s="119" t="s">
        <v>2188</v>
      </c>
      <c r="I516" s="233" t="s">
        <v>9</v>
      </c>
      <c r="J516" s="119"/>
      <c r="K516" s="119"/>
      <c r="L516" s="102"/>
      <c r="M516" s="102"/>
      <c r="N516" s="102"/>
      <c r="O516" s="102"/>
      <c r="P516" s="102"/>
      <c r="Q516" s="102"/>
      <c r="R516" s="104"/>
      <c r="S516" s="104"/>
      <c r="T516" s="104"/>
      <c r="U516" s="104"/>
      <c r="V516" s="104"/>
      <c r="W516" s="104"/>
      <c r="X516" s="105"/>
      <c r="Y516" s="106"/>
      <c r="Z516" s="106"/>
      <c r="AA516" s="106"/>
      <c r="AB516" s="106"/>
      <c r="AC516" s="106"/>
    </row>
    <row r="517" spans="1:29" ht="92.4" hidden="1">
      <c r="A517" s="100" t="s">
        <v>2058</v>
      </c>
      <c r="B517" s="100"/>
      <c r="C517" s="100" t="s">
        <v>2189</v>
      </c>
      <c r="D517" s="119"/>
      <c r="E517" s="113" t="s">
        <v>2061</v>
      </c>
      <c r="F517" s="100" t="s">
        <v>2190</v>
      </c>
      <c r="G517" s="97" t="s">
        <v>2191</v>
      </c>
      <c r="H517" s="119" t="s">
        <v>2192</v>
      </c>
      <c r="I517" s="233" t="s">
        <v>9</v>
      </c>
      <c r="J517" s="119"/>
      <c r="K517" s="119"/>
      <c r="L517" s="102"/>
      <c r="M517" s="102"/>
      <c r="N517" s="102"/>
      <c r="O517" s="102"/>
      <c r="P517" s="102"/>
      <c r="Q517" s="102"/>
      <c r="R517" s="104"/>
      <c r="S517" s="104"/>
      <c r="T517" s="104"/>
      <c r="U517" s="104"/>
      <c r="V517" s="104"/>
      <c r="W517" s="104"/>
      <c r="X517" s="105"/>
      <c r="Y517" s="106"/>
      <c r="Z517" s="106"/>
      <c r="AA517" s="106"/>
      <c r="AB517" s="106"/>
      <c r="AC517" s="106"/>
    </row>
    <row r="518" spans="1:29" ht="52.8" hidden="1">
      <c r="A518" s="100" t="s">
        <v>2058</v>
      </c>
      <c r="B518" s="270"/>
      <c r="C518" s="100" t="s">
        <v>2193</v>
      </c>
      <c r="D518" s="119"/>
      <c r="E518" s="113" t="s">
        <v>2061</v>
      </c>
      <c r="F518" s="100" t="s">
        <v>2194</v>
      </c>
      <c r="G518" s="97" t="s">
        <v>2195</v>
      </c>
      <c r="H518" s="119" t="s">
        <v>2196</v>
      </c>
      <c r="I518" s="233" t="s">
        <v>9</v>
      </c>
      <c r="J518" s="120"/>
      <c r="K518" s="119"/>
      <c r="L518" s="102"/>
      <c r="M518" s="102"/>
      <c r="N518" s="102"/>
      <c r="O518" s="102"/>
      <c r="P518" s="102"/>
      <c r="Q518" s="102"/>
      <c r="R518" s="104"/>
      <c r="S518" s="104"/>
      <c r="T518" s="104"/>
      <c r="U518" s="104"/>
      <c r="V518" s="104"/>
      <c r="W518" s="104"/>
      <c r="X518" s="105"/>
      <c r="Y518" s="106"/>
      <c r="Z518" s="106"/>
      <c r="AA518" s="106"/>
      <c r="AB518" s="106"/>
      <c r="AC518" s="106"/>
    </row>
    <row r="519" spans="1:29" ht="66" hidden="1">
      <c r="A519" s="100" t="s">
        <v>2058</v>
      </c>
      <c r="B519" s="267"/>
      <c r="C519" s="100" t="s">
        <v>2197</v>
      </c>
      <c r="D519" s="119"/>
      <c r="E519" s="113" t="s">
        <v>2061</v>
      </c>
      <c r="F519" s="100" t="s">
        <v>2198</v>
      </c>
      <c r="G519" s="97" t="s">
        <v>2199</v>
      </c>
      <c r="H519" s="119" t="s">
        <v>2200</v>
      </c>
      <c r="I519" s="233" t="s">
        <v>9</v>
      </c>
      <c r="J519" s="120"/>
      <c r="K519" s="119"/>
      <c r="L519" s="102"/>
      <c r="M519" s="102"/>
      <c r="N519" s="102"/>
      <c r="O519" s="102"/>
      <c r="P519" s="102"/>
      <c r="Q519" s="102"/>
      <c r="R519" s="104"/>
      <c r="S519" s="104"/>
      <c r="T519" s="104"/>
      <c r="U519" s="104"/>
      <c r="V519" s="104"/>
      <c r="W519" s="104"/>
      <c r="X519" s="105"/>
      <c r="Y519" s="106"/>
      <c r="Z519" s="106"/>
      <c r="AA519" s="106"/>
      <c r="AB519" s="106"/>
      <c r="AC519" s="106"/>
    </row>
    <row r="520" spans="1:29" ht="92.4" hidden="1">
      <c r="A520" s="100"/>
      <c r="B520" s="100"/>
      <c r="C520" s="100" t="s">
        <v>1252</v>
      </c>
      <c r="D520" s="119"/>
      <c r="E520" s="100" t="s">
        <v>577</v>
      </c>
      <c r="F520" s="100" t="s">
        <v>1253</v>
      </c>
      <c r="G520" s="97" t="s">
        <v>1254</v>
      </c>
      <c r="H520" s="119" t="s">
        <v>1255</v>
      </c>
      <c r="I520" s="233" t="s">
        <v>9</v>
      </c>
      <c r="J520" s="120"/>
      <c r="K520" s="119"/>
      <c r="L520" s="102"/>
      <c r="M520" s="102"/>
      <c r="N520" s="102"/>
      <c r="O520" s="102"/>
      <c r="P520" s="102"/>
      <c r="Q520" s="102"/>
      <c r="R520" s="104"/>
      <c r="S520" s="104"/>
      <c r="T520" s="104"/>
      <c r="U520" s="104"/>
      <c r="V520" s="104"/>
      <c r="W520" s="104"/>
      <c r="X520" s="105"/>
      <c r="Y520" s="106"/>
      <c r="Z520" s="106"/>
      <c r="AA520" s="106"/>
      <c r="AB520" s="106"/>
      <c r="AC520" s="106"/>
    </row>
    <row r="521" spans="1:29" ht="66" hidden="1">
      <c r="A521" s="100"/>
      <c r="B521" s="100"/>
      <c r="C521" s="100" t="s">
        <v>2201</v>
      </c>
      <c r="D521" s="119"/>
      <c r="E521" s="113" t="s">
        <v>1939</v>
      </c>
      <c r="F521" s="100" t="s">
        <v>2202</v>
      </c>
      <c r="G521" s="97" t="s">
        <v>2203</v>
      </c>
      <c r="H521" s="119" t="s">
        <v>2204</v>
      </c>
      <c r="I521" s="233" t="s">
        <v>9</v>
      </c>
      <c r="J521" s="120"/>
      <c r="K521" s="119"/>
      <c r="L521" s="102"/>
      <c r="M521" s="102"/>
      <c r="N521" s="102"/>
      <c r="O521" s="102"/>
      <c r="P521" s="102"/>
      <c r="Q521" s="102"/>
      <c r="R521" s="104"/>
      <c r="S521" s="104"/>
      <c r="T521" s="104"/>
      <c r="U521" s="104"/>
      <c r="V521" s="104"/>
      <c r="W521" s="104"/>
      <c r="X521" s="105"/>
      <c r="Y521" s="106"/>
      <c r="Z521" s="106"/>
      <c r="AA521" s="106"/>
      <c r="AB521" s="106"/>
      <c r="AC521" s="106"/>
    </row>
    <row r="522" spans="1:29" ht="118.8" hidden="1">
      <c r="A522" s="100"/>
      <c r="B522" s="100"/>
      <c r="C522" s="100" t="s">
        <v>2205</v>
      </c>
      <c r="D522" s="119"/>
      <c r="E522" s="113" t="s">
        <v>1939</v>
      </c>
      <c r="F522" s="100" t="s">
        <v>2206</v>
      </c>
      <c r="G522" s="97" t="s">
        <v>2207</v>
      </c>
      <c r="H522" s="119" t="s">
        <v>2208</v>
      </c>
      <c r="I522" s="233" t="s">
        <v>9</v>
      </c>
      <c r="J522" s="59"/>
      <c r="K522" s="119"/>
      <c r="L522" s="102"/>
      <c r="M522" s="102"/>
      <c r="N522" s="102"/>
      <c r="O522" s="102"/>
      <c r="P522" s="102"/>
      <c r="Q522" s="102"/>
      <c r="R522" s="104"/>
      <c r="S522" s="104"/>
      <c r="T522" s="104"/>
      <c r="U522" s="104"/>
      <c r="V522" s="104"/>
      <c r="W522" s="104"/>
      <c r="X522" s="105"/>
      <c r="Y522" s="106"/>
      <c r="Z522" s="106"/>
      <c r="AA522" s="106"/>
      <c r="AB522" s="106"/>
      <c r="AC522" s="106"/>
    </row>
    <row r="523" spans="1:29" ht="39.6">
      <c r="A523" s="100"/>
      <c r="B523" s="100"/>
      <c r="C523" s="100" t="s">
        <v>2209</v>
      </c>
      <c r="D523" s="119"/>
      <c r="E523" s="113" t="s">
        <v>2210</v>
      </c>
      <c r="F523" s="100" t="s">
        <v>2211</v>
      </c>
      <c r="G523" s="97" t="s">
        <v>2212</v>
      </c>
      <c r="H523" s="119" t="s">
        <v>2213</v>
      </c>
      <c r="I523" s="235" t="s">
        <v>10</v>
      </c>
      <c r="J523" s="49" t="s">
        <v>2214</v>
      </c>
      <c r="K523" s="119"/>
      <c r="L523" s="102"/>
      <c r="M523" s="102"/>
      <c r="N523" s="102"/>
      <c r="O523" s="102"/>
      <c r="P523" s="102"/>
      <c r="Q523" s="102"/>
      <c r="R523" s="104"/>
      <c r="S523" s="104"/>
      <c r="T523" s="104"/>
      <c r="U523" s="104"/>
      <c r="V523" s="104"/>
      <c r="W523" s="104"/>
      <c r="X523" s="105"/>
      <c r="Y523" s="106"/>
      <c r="Z523" s="106"/>
      <c r="AA523" s="106"/>
      <c r="AB523" s="106"/>
      <c r="AC523" s="106"/>
    </row>
    <row r="524" spans="1:29" ht="39.6">
      <c r="A524" s="100"/>
      <c r="B524" s="100"/>
      <c r="C524" s="100" t="s">
        <v>2215</v>
      </c>
      <c r="D524" s="119"/>
      <c r="E524" s="100" t="s">
        <v>577</v>
      </c>
      <c r="F524" s="100" t="s">
        <v>2216</v>
      </c>
      <c r="G524" s="97" t="s">
        <v>2217</v>
      </c>
      <c r="H524" s="119" t="s">
        <v>2218</v>
      </c>
      <c r="I524" s="235" t="s">
        <v>10</v>
      </c>
      <c r="J524" s="49" t="s">
        <v>2219</v>
      </c>
      <c r="K524" s="119"/>
      <c r="L524" s="102"/>
      <c r="M524" s="102"/>
      <c r="N524" s="102"/>
      <c r="O524" s="102"/>
      <c r="P524" s="102"/>
      <c r="Q524" s="102"/>
      <c r="R524" s="104"/>
      <c r="S524" s="104"/>
      <c r="T524" s="104"/>
      <c r="U524" s="104"/>
      <c r="V524" s="104"/>
      <c r="W524" s="104"/>
      <c r="X524" s="105"/>
      <c r="Y524" s="106"/>
      <c r="Z524" s="106"/>
      <c r="AA524" s="106"/>
      <c r="AB524" s="106"/>
      <c r="AC524" s="106"/>
    </row>
    <row r="525" spans="1:29" ht="132">
      <c r="A525" s="100"/>
      <c r="B525" s="100"/>
      <c r="C525" s="100" t="s">
        <v>2220</v>
      </c>
      <c r="D525" s="119"/>
      <c r="E525" s="113" t="s">
        <v>2221</v>
      </c>
      <c r="F525" s="100" t="s">
        <v>2222</v>
      </c>
      <c r="G525" s="97" t="s">
        <v>2223</v>
      </c>
      <c r="H525" s="119" t="s">
        <v>2224</v>
      </c>
      <c r="I525" s="235" t="s">
        <v>10</v>
      </c>
      <c r="J525" s="49" t="s">
        <v>2225</v>
      </c>
      <c r="K525" s="119"/>
      <c r="L525" s="102"/>
      <c r="M525" s="102"/>
      <c r="N525" s="102"/>
      <c r="O525" s="102"/>
      <c r="P525" s="102"/>
      <c r="Q525" s="102"/>
      <c r="R525" s="104"/>
      <c r="S525" s="104"/>
      <c r="T525" s="104"/>
      <c r="U525" s="104"/>
      <c r="V525" s="104"/>
      <c r="W525" s="104"/>
      <c r="X525" s="105"/>
      <c r="Y525" s="106"/>
      <c r="Z525" s="106"/>
      <c r="AA525" s="106"/>
      <c r="AB525" s="106"/>
      <c r="AC525" s="106"/>
    </row>
    <row r="526" spans="1:29" ht="79.2" hidden="1">
      <c r="A526" s="100"/>
      <c r="B526" s="100"/>
      <c r="C526" s="100" t="s">
        <v>2226</v>
      </c>
      <c r="D526" s="119"/>
      <c r="E526" s="116" t="s">
        <v>687</v>
      </c>
      <c r="F526" s="100" t="s">
        <v>2227</v>
      </c>
      <c r="G526" s="97" t="s">
        <v>2228</v>
      </c>
      <c r="H526" s="119" t="s">
        <v>2229</v>
      </c>
      <c r="I526" s="233" t="s">
        <v>9</v>
      </c>
      <c r="J526" s="120"/>
      <c r="K526" s="119"/>
      <c r="L526" s="102"/>
      <c r="M526" s="102"/>
      <c r="N526" s="102"/>
      <c r="O526" s="102"/>
      <c r="P526" s="102"/>
      <c r="Q526" s="102"/>
      <c r="R526" s="104"/>
      <c r="S526" s="104"/>
      <c r="T526" s="104"/>
      <c r="U526" s="104"/>
      <c r="V526" s="104"/>
      <c r="W526" s="104"/>
      <c r="X526" s="105"/>
      <c r="Y526" s="106"/>
      <c r="Z526" s="106"/>
      <c r="AA526" s="106"/>
      <c r="AB526" s="106"/>
      <c r="AC526" s="106"/>
    </row>
    <row r="527" spans="1:29" ht="158.4">
      <c r="A527" s="100"/>
      <c r="B527" s="100"/>
      <c r="C527" s="100" t="s">
        <v>2230</v>
      </c>
      <c r="D527" s="119"/>
      <c r="E527" s="113" t="s">
        <v>2231</v>
      </c>
      <c r="F527" s="100" t="s">
        <v>2232</v>
      </c>
      <c r="G527" s="97" t="s">
        <v>2233</v>
      </c>
      <c r="H527" s="119" t="s">
        <v>2234</v>
      </c>
      <c r="I527" s="235" t="s">
        <v>10</v>
      </c>
      <c r="J527" s="49" t="s">
        <v>2235</v>
      </c>
      <c r="K527" s="119"/>
      <c r="L527" s="102"/>
      <c r="M527" s="102"/>
      <c r="N527" s="102"/>
      <c r="O527" s="102"/>
      <c r="P527" s="102"/>
      <c r="Q527" s="102"/>
      <c r="R527" s="104"/>
      <c r="S527" s="104"/>
      <c r="T527" s="104"/>
      <c r="U527" s="104"/>
      <c r="V527" s="104"/>
      <c r="W527" s="104"/>
      <c r="X527" s="105"/>
      <c r="Y527" s="106"/>
      <c r="Z527" s="106"/>
      <c r="AA527" s="106"/>
      <c r="AB527" s="106"/>
      <c r="AC527" s="106"/>
    </row>
    <row r="528" spans="1:29" ht="52.8">
      <c r="A528" s="100"/>
      <c r="B528" s="100"/>
      <c r="C528" s="100" t="s">
        <v>2236</v>
      </c>
      <c r="D528" s="119"/>
      <c r="E528" s="113" t="s">
        <v>2237</v>
      </c>
      <c r="F528" s="100" t="s">
        <v>2238</v>
      </c>
      <c r="G528" s="97" t="s">
        <v>2239</v>
      </c>
      <c r="H528" s="119" t="s">
        <v>2240</v>
      </c>
      <c r="I528" s="235" t="s">
        <v>10</v>
      </c>
      <c r="J528" s="49" t="s">
        <v>2241</v>
      </c>
      <c r="K528" s="119"/>
      <c r="L528" s="102"/>
      <c r="M528" s="102"/>
      <c r="N528" s="102"/>
      <c r="O528" s="102"/>
      <c r="P528" s="102"/>
      <c r="Q528" s="102"/>
      <c r="R528" s="104"/>
      <c r="S528" s="104"/>
      <c r="T528" s="104"/>
      <c r="U528" s="104"/>
      <c r="V528" s="104"/>
      <c r="W528" s="104"/>
      <c r="X528" s="105"/>
      <c r="Y528" s="106"/>
      <c r="Z528" s="106"/>
      <c r="AA528" s="106"/>
      <c r="AB528" s="106"/>
      <c r="AC528" s="106"/>
    </row>
    <row r="529" spans="1:29" ht="52.8" hidden="1">
      <c r="A529" s="100"/>
      <c r="B529" s="100"/>
      <c r="C529" s="100" t="s">
        <v>2242</v>
      </c>
      <c r="D529" s="119"/>
      <c r="E529" s="113" t="s">
        <v>2210</v>
      </c>
      <c r="F529" s="100" t="s">
        <v>2243</v>
      </c>
      <c r="G529" s="97" t="s">
        <v>2244</v>
      </c>
      <c r="H529" s="119" t="s">
        <v>2245</v>
      </c>
      <c r="I529" s="233" t="s">
        <v>9</v>
      </c>
      <c r="J529" s="59"/>
      <c r="K529" s="119"/>
      <c r="L529" s="102"/>
      <c r="M529" s="102"/>
      <c r="N529" s="102"/>
      <c r="O529" s="102"/>
      <c r="P529" s="102"/>
      <c r="Q529" s="102"/>
      <c r="R529" s="104"/>
      <c r="S529" s="104"/>
      <c r="T529" s="104"/>
      <c r="U529" s="104"/>
      <c r="V529" s="104"/>
      <c r="W529" s="104"/>
      <c r="X529" s="105"/>
      <c r="Y529" s="106"/>
      <c r="Z529" s="106"/>
      <c r="AA529" s="106"/>
      <c r="AB529" s="106"/>
      <c r="AC529" s="106"/>
    </row>
    <row r="530" spans="1:29" ht="92.4" hidden="1">
      <c r="A530" s="100"/>
      <c r="B530" s="100"/>
      <c r="C530" s="100" t="s">
        <v>2246</v>
      </c>
      <c r="D530" s="119"/>
      <c r="E530" s="100" t="s">
        <v>577</v>
      </c>
      <c r="F530" s="100" t="s">
        <v>2247</v>
      </c>
      <c r="G530" s="97" t="s">
        <v>2248</v>
      </c>
      <c r="H530" s="119" t="s">
        <v>2249</v>
      </c>
      <c r="I530" s="233" t="s">
        <v>9</v>
      </c>
      <c r="J530" s="120"/>
      <c r="K530" s="119"/>
      <c r="L530" s="102"/>
      <c r="M530" s="102"/>
      <c r="N530" s="102"/>
      <c r="O530" s="102"/>
      <c r="P530" s="102"/>
      <c r="Q530" s="102"/>
      <c r="R530" s="104"/>
      <c r="S530" s="104"/>
      <c r="T530" s="104"/>
      <c r="U530" s="104"/>
      <c r="V530" s="104"/>
      <c r="W530" s="104"/>
      <c r="X530" s="105"/>
      <c r="Y530" s="106"/>
      <c r="Z530" s="106"/>
      <c r="AA530" s="106"/>
      <c r="AB530" s="106"/>
      <c r="AC530" s="106"/>
    </row>
    <row r="531" spans="1:29" ht="39.6">
      <c r="A531" s="100"/>
      <c r="B531" s="100"/>
      <c r="C531" s="100" t="s">
        <v>2250</v>
      </c>
      <c r="D531" s="119"/>
      <c r="E531" s="113" t="s">
        <v>2251</v>
      </c>
      <c r="F531" s="100" t="s">
        <v>2252</v>
      </c>
      <c r="G531" s="97" t="s">
        <v>2253</v>
      </c>
      <c r="H531" s="119" t="s">
        <v>2254</v>
      </c>
      <c r="I531" s="235" t="s">
        <v>10</v>
      </c>
      <c r="J531" s="49" t="s">
        <v>2255</v>
      </c>
      <c r="K531" s="119"/>
      <c r="L531" s="102"/>
      <c r="M531" s="102"/>
      <c r="N531" s="102"/>
      <c r="O531" s="102"/>
      <c r="P531" s="102"/>
      <c r="Q531" s="102"/>
      <c r="R531" s="104"/>
      <c r="S531" s="104"/>
      <c r="T531" s="104"/>
      <c r="U531" s="104"/>
      <c r="V531" s="104"/>
      <c r="W531" s="104"/>
      <c r="X531" s="105"/>
      <c r="Y531" s="106"/>
      <c r="Z531" s="106"/>
      <c r="AA531" s="106"/>
      <c r="AB531" s="106"/>
      <c r="AC531" s="106"/>
    </row>
    <row r="532" spans="1:29" ht="39.6" hidden="1">
      <c r="A532" s="100"/>
      <c r="B532" s="100"/>
      <c r="C532" s="100" t="s">
        <v>2256</v>
      </c>
      <c r="D532" s="119"/>
      <c r="E532" s="113" t="s">
        <v>2257</v>
      </c>
      <c r="F532" s="100" t="s">
        <v>2258</v>
      </c>
      <c r="G532" s="97" t="s">
        <v>2259</v>
      </c>
      <c r="H532" s="119" t="s">
        <v>2260</v>
      </c>
      <c r="I532" s="233" t="s">
        <v>9</v>
      </c>
      <c r="J532" s="120"/>
      <c r="K532" s="119"/>
      <c r="L532" s="102"/>
      <c r="M532" s="102"/>
      <c r="N532" s="102"/>
      <c r="O532" s="102"/>
      <c r="P532" s="102"/>
      <c r="Q532" s="102"/>
      <c r="R532" s="104"/>
      <c r="S532" s="104"/>
      <c r="T532" s="104"/>
      <c r="U532" s="104"/>
      <c r="V532" s="104"/>
      <c r="W532" s="104"/>
      <c r="X532" s="105"/>
      <c r="Y532" s="106"/>
      <c r="Z532" s="106"/>
      <c r="AA532" s="106"/>
      <c r="AB532" s="106"/>
      <c r="AC532" s="106"/>
    </row>
    <row r="533" spans="1:29" ht="118.8" hidden="1">
      <c r="A533" s="100"/>
      <c r="B533" s="100"/>
      <c r="C533" s="100" t="s">
        <v>2261</v>
      </c>
      <c r="D533" s="119"/>
      <c r="E533" s="113" t="s">
        <v>1939</v>
      </c>
      <c r="F533" s="100" t="s">
        <v>2262</v>
      </c>
      <c r="G533" s="97" t="s">
        <v>2263</v>
      </c>
      <c r="H533" s="119" t="s">
        <v>2260</v>
      </c>
      <c r="I533" s="233" t="s">
        <v>9</v>
      </c>
      <c r="J533" s="120"/>
      <c r="K533" s="119"/>
      <c r="L533" s="102"/>
      <c r="M533" s="102"/>
      <c r="N533" s="102"/>
      <c r="O533" s="102"/>
      <c r="P533" s="102"/>
      <c r="Q533" s="102"/>
      <c r="R533" s="104"/>
      <c r="S533" s="104"/>
      <c r="T533" s="104"/>
      <c r="U533" s="104"/>
      <c r="V533" s="104"/>
      <c r="W533" s="104"/>
      <c r="X533" s="105"/>
      <c r="Y533" s="106"/>
      <c r="Z533" s="106"/>
      <c r="AA533" s="106"/>
      <c r="AB533" s="106"/>
      <c r="AC533" s="106"/>
    </row>
    <row r="534" spans="1:29" ht="92.4" hidden="1">
      <c r="A534" s="100"/>
      <c r="B534" s="100"/>
      <c r="C534" s="100" t="s">
        <v>2264</v>
      </c>
      <c r="D534" s="119"/>
      <c r="E534" s="113" t="s">
        <v>1939</v>
      </c>
      <c r="F534" s="100" t="s">
        <v>2265</v>
      </c>
      <c r="G534" s="97" t="s">
        <v>2266</v>
      </c>
      <c r="H534" s="119" t="s">
        <v>2267</v>
      </c>
      <c r="I534" s="233" t="s">
        <v>9</v>
      </c>
      <c r="J534" s="59"/>
      <c r="K534" s="119"/>
      <c r="L534" s="102"/>
      <c r="M534" s="102"/>
      <c r="N534" s="102"/>
      <c r="O534" s="102"/>
      <c r="P534" s="102"/>
      <c r="Q534" s="102"/>
      <c r="R534" s="104"/>
      <c r="S534" s="104"/>
      <c r="T534" s="104"/>
      <c r="U534" s="104"/>
      <c r="V534" s="104"/>
      <c r="W534" s="104"/>
      <c r="X534" s="105"/>
      <c r="Y534" s="106"/>
      <c r="Z534" s="106"/>
      <c r="AA534" s="106"/>
      <c r="AB534" s="106"/>
      <c r="AC534" s="106"/>
    </row>
    <row r="535" spans="1:29" ht="52.8" hidden="1">
      <c r="A535" s="100"/>
      <c r="B535" s="100"/>
      <c r="C535" s="100" t="s">
        <v>2268</v>
      </c>
      <c r="D535" s="119"/>
      <c r="E535" s="113" t="s">
        <v>1671</v>
      </c>
      <c r="F535" s="100" t="s">
        <v>2269</v>
      </c>
      <c r="G535" s="97" t="s">
        <v>2270</v>
      </c>
      <c r="H535" s="119" t="s">
        <v>2271</v>
      </c>
      <c r="I535" s="233" t="s">
        <v>9</v>
      </c>
      <c r="J535" s="120"/>
      <c r="K535" s="119"/>
      <c r="L535" s="102"/>
      <c r="M535" s="102"/>
      <c r="N535" s="102"/>
      <c r="O535" s="102"/>
      <c r="P535" s="102"/>
      <c r="Q535" s="102"/>
      <c r="R535" s="104"/>
      <c r="S535" s="104"/>
      <c r="T535" s="104"/>
      <c r="U535" s="104"/>
      <c r="V535" s="104"/>
      <c r="W535" s="104"/>
      <c r="X535" s="105"/>
      <c r="Y535" s="106"/>
      <c r="Z535" s="106"/>
      <c r="AA535" s="106"/>
      <c r="AB535" s="106"/>
      <c r="AC535" s="106"/>
    </row>
    <row r="536" spans="1:29" ht="39.6" hidden="1">
      <c r="A536" s="100"/>
      <c r="B536" s="100"/>
      <c r="C536" s="100" t="s">
        <v>2272</v>
      </c>
      <c r="D536" s="119"/>
      <c r="E536" s="113" t="s">
        <v>375</v>
      </c>
      <c r="F536" s="100" t="s">
        <v>2273</v>
      </c>
      <c r="G536" s="97" t="s">
        <v>2274</v>
      </c>
      <c r="H536" s="119" t="s">
        <v>2275</v>
      </c>
      <c r="I536" s="233" t="s">
        <v>9</v>
      </c>
      <c r="J536" s="120"/>
      <c r="K536" s="119"/>
      <c r="L536" s="102"/>
      <c r="M536" s="102"/>
      <c r="N536" s="102"/>
      <c r="O536" s="102"/>
      <c r="P536" s="102"/>
      <c r="Q536" s="102"/>
      <c r="R536" s="104"/>
      <c r="S536" s="104"/>
      <c r="T536" s="104"/>
      <c r="U536" s="104"/>
      <c r="V536" s="104"/>
      <c r="W536" s="104"/>
      <c r="X536" s="105"/>
      <c r="Y536" s="106"/>
      <c r="Z536" s="106"/>
      <c r="AA536" s="106"/>
      <c r="AB536" s="106"/>
      <c r="AC536" s="106"/>
    </row>
    <row r="537" spans="1:29" ht="79.2">
      <c r="A537" s="100"/>
      <c r="B537" s="100"/>
      <c r="C537" s="100" t="s">
        <v>2276</v>
      </c>
      <c r="D537" s="119"/>
      <c r="E537" s="100" t="s">
        <v>577</v>
      </c>
      <c r="F537" s="100" t="s">
        <v>2277</v>
      </c>
      <c r="G537" s="97" t="s">
        <v>2278</v>
      </c>
      <c r="H537" s="119" t="s">
        <v>2279</v>
      </c>
      <c r="I537" s="235" t="s">
        <v>10</v>
      </c>
      <c r="J537" s="49" t="s">
        <v>2280</v>
      </c>
      <c r="K537" s="119"/>
      <c r="L537" s="102"/>
      <c r="M537" s="102"/>
      <c r="N537" s="102"/>
      <c r="O537" s="102"/>
      <c r="P537" s="102"/>
      <c r="Q537" s="102"/>
      <c r="R537" s="104"/>
      <c r="S537" s="104"/>
      <c r="T537" s="104"/>
      <c r="U537" s="104"/>
      <c r="V537" s="104"/>
      <c r="W537" s="104"/>
      <c r="X537" s="105"/>
      <c r="Y537" s="106"/>
      <c r="Z537" s="106"/>
      <c r="AA537" s="106"/>
      <c r="AB537" s="106"/>
      <c r="AC537" s="106"/>
    </row>
    <row r="538" spans="1:29" ht="79.2">
      <c r="A538" s="100"/>
      <c r="B538" s="100"/>
      <c r="C538" s="100" t="s">
        <v>2281</v>
      </c>
      <c r="D538" s="119"/>
      <c r="E538" s="100" t="s">
        <v>577</v>
      </c>
      <c r="F538" s="100" t="s">
        <v>2282</v>
      </c>
      <c r="G538" s="97" t="s">
        <v>2278</v>
      </c>
      <c r="H538" s="119" t="s">
        <v>2283</v>
      </c>
      <c r="I538" s="235" t="s">
        <v>10</v>
      </c>
      <c r="J538" s="49" t="s">
        <v>2284</v>
      </c>
      <c r="K538" s="119"/>
      <c r="L538" s="102"/>
      <c r="M538" s="102"/>
      <c r="N538" s="102"/>
      <c r="O538" s="102"/>
      <c r="P538" s="102"/>
      <c r="Q538" s="102"/>
      <c r="R538" s="104"/>
      <c r="S538" s="104"/>
      <c r="T538" s="104"/>
      <c r="U538" s="104"/>
      <c r="V538" s="104"/>
      <c r="W538" s="104"/>
      <c r="X538" s="105"/>
      <c r="Y538" s="106"/>
      <c r="Z538" s="106"/>
      <c r="AA538" s="106"/>
      <c r="AB538" s="106"/>
      <c r="AC538" s="106"/>
    </row>
    <row r="539" spans="1:29" ht="66">
      <c r="A539" s="100"/>
      <c r="B539" s="100"/>
      <c r="C539" s="100" t="s">
        <v>2285</v>
      </c>
      <c r="D539" s="119"/>
      <c r="E539" s="100" t="s">
        <v>577</v>
      </c>
      <c r="F539" s="100" t="s">
        <v>2286</v>
      </c>
      <c r="G539" s="97" t="s">
        <v>2287</v>
      </c>
      <c r="H539" s="119" t="s">
        <v>2288</v>
      </c>
      <c r="I539" s="235" t="s">
        <v>10</v>
      </c>
      <c r="J539" s="49" t="s">
        <v>2289</v>
      </c>
      <c r="K539" s="119"/>
      <c r="L539" s="102"/>
      <c r="M539" s="102"/>
      <c r="N539" s="102"/>
      <c r="O539" s="102"/>
      <c r="P539" s="102"/>
      <c r="Q539" s="102"/>
      <c r="R539" s="104"/>
      <c r="S539" s="104"/>
      <c r="T539" s="104"/>
      <c r="U539" s="104"/>
      <c r="V539" s="104"/>
      <c r="W539" s="104"/>
      <c r="X539" s="105"/>
      <c r="Y539" s="106"/>
      <c r="Z539" s="106"/>
      <c r="AA539" s="106"/>
      <c r="AB539" s="106"/>
      <c r="AC539" s="106"/>
    </row>
    <row r="540" spans="1:29" ht="52.8">
      <c r="A540" s="100"/>
      <c r="B540" s="100"/>
      <c r="C540" s="100" t="s">
        <v>2290</v>
      </c>
      <c r="D540" s="119"/>
      <c r="E540" s="100" t="s">
        <v>577</v>
      </c>
      <c r="F540" s="100" t="s">
        <v>2291</v>
      </c>
      <c r="G540" s="97" t="s">
        <v>2292</v>
      </c>
      <c r="H540" s="119" t="s">
        <v>2293</v>
      </c>
      <c r="I540" s="235" t="s">
        <v>10</v>
      </c>
      <c r="J540" s="49" t="s">
        <v>2294</v>
      </c>
      <c r="K540" s="119"/>
      <c r="L540" s="102"/>
      <c r="M540" s="102"/>
      <c r="N540" s="102"/>
      <c r="O540" s="102"/>
      <c r="P540" s="102"/>
      <c r="Q540" s="102"/>
      <c r="R540" s="104"/>
      <c r="S540" s="104"/>
      <c r="T540" s="104"/>
      <c r="U540" s="104"/>
      <c r="V540" s="104"/>
      <c r="W540" s="104"/>
      <c r="X540" s="105"/>
      <c r="Y540" s="106"/>
      <c r="Z540" s="106"/>
      <c r="AA540" s="106"/>
      <c r="AB540" s="106"/>
      <c r="AC540" s="106"/>
    </row>
    <row r="541" spans="1:29" ht="145.19999999999999" hidden="1">
      <c r="A541" s="100"/>
      <c r="B541" s="100"/>
      <c r="C541" s="100" t="s">
        <v>2295</v>
      </c>
      <c r="D541" s="119"/>
      <c r="E541" s="113" t="s">
        <v>2296</v>
      </c>
      <c r="F541" s="100" t="s">
        <v>2297</v>
      </c>
      <c r="G541" s="97" t="s">
        <v>2298</v>
      </c>
      <c r="H541" s="119" t="s">
        <v>2299</v>
      </c>
      <c r="I541" s="233" t="s">
        <v>9</v>
      </c>
      <c r="J541" s="59"/>
      <c r="K541" s="119"/>
      <c r="L541" s="102"/>
      <c r="M541" s="102"/>
      <c r="N541" s="102"/>
      <c r="O541" s="102"/>
      <c r="P541" s="102"/>
      <c r="Q541" s="102"/>
      <c r="R541" s="104"/>
      <c r="S541" s="104"/>
      <c r="T541" s="104"/>
      <c r="U541" s="104"/>
      <c r="V541" s="104"/>
      <c r="W541" s="104"/>
      <c r="X541" s="105"/>
      <c r="Y541" s="106"/>
      <c r="Z541" s="106"/>
      <c r="AA541" s="106"/>
      <c r="AB541" s="106"/>
      <c r="AC541" s="106"/>
    </row>
    <row r="542" spans="1:29" ht="79.2">
      <c r="A542" s="100"/>
      <c r="B542" s="100"/>
      <c r="C542" s="100" t="s">
        <v>2300</v>
      </c>
      <c r="D542" s="119"/>
      <c r="E542" s="100" t="s">
        <v>577</v>
      </c>
      <c r="F542" s="100" t="s">
        <v>2301</v>
      </c>
      <c r="G542" s="97" t="s">
        <v>2302</v>
      </c>
      <c r="H542" s="119" t="s">
        <v>2303</v>
      </c>
      <c r="I542" s="235" t="s">
        <v>10</v>
      </c>
      <c r="J542" s="49" t="s">
        <v>2304</v>
      </c>
      <c r="K542" s="119"/>
      <c r="L542" s="102"/>
      <c r="M542" s="102"/>
      <c r="N542" s="102"/>
      <c r="O542" s="102"/>
      <c r="P542" s="102"/>
      <c r="Q542" s="102"/>
      <c r="R542" s="104"/>
      <c r="S542" s="104"/>
      <c r="T542" s="104"/>
      <c r="U542" s="104"/>
      <c r="V542" s="104"/>
      <c r="W542" s="104"/>
      <c r="X542" s="105"/>
      <c r="Y542" s="106"/>
      <c r="Z542" s="106"/>
      <c r="AA542" s="106"/>
      <c r="AB542" s="106"/>
      <c r="AC542" s="106"/>
    </row>
    <row r="543" spans="1:29" ht="39.6">
      <c r="A543" s="100"/>
      <c r="B543" s="100"/>
      <c r="C543" s="100" t="s">
        <v>2305</v>
      </c>
      <c r="D543" s="119"/>
      <c r="E543" s="113" t="s">
        <v>129</v>
      </c>
      <c r="F543" s="100" t="s">
        <v>2306</v>
      </c>
      <c r="G543" s="97" t="s">
        <v>2307</v>
      </c>
      <c r="H543" s="119" t="s">
        <v>2308</v>
      </c>
      <c r="I543" s="235" t="s">
        <v>10</v>
      </c>
      <c r="J543" s="49" t="s">
        <v>2309</v>
      </c>
      <c r="K543" s="119"/>
      <c r="L543" s="102"/>
      <c r="M543" s="102"/>
      <c r="N543" s="102"/>
      <c r="O543" s="102"/>
      <c r="P543" s="102"/>
      <c r="Q543" s="102"/>
      <c r="R543" s="104"/>
      <c r="S543" s="104"/>
      <c r="T543" s="104"/>
      <c r="U543" s="104"/>
      <c r="V543" s="104"/>
      <c r="W543" s="104"/>
      <c r="X543" s="105"/>
      <c r="Y543" s="106"/>
      <c r="Z543" s="106"/>
      <c r="AA543" s="106"/>
      <c r="AB543" s="106"/>
      <c r="AC543" s="106"/>
    </row>
    <row r="544" spans="1:29" ht="66">
      <c r="A544" s="100"/>
      <c r="B544" s="100"/>
      <c r="C544" s="100" t="s">
        <v>2310</v>
      </c>
      <c r="D544" s="119"/>
      <c r="E544" s="100" t="s">
        <v>577</v>
      </c>
      <c r="F544" s="100" t="s">
        <v>2311</v>
      </c>
      <c r="G544" s="97" t="s">
        <v>2312</v>
      </c>
      <c r="H544" s="119" t="s">
        <v>2313</v>
      </c>
      <c r="I544" s="235" t="s">
        <v>10</v>
      </c>
      <c r="J544" s="49" t="s">
        <v>2314</v>
      </c>
      <c r="K544" s="119"/>
      <c r="L544" s="102"/>
      <c r="M544" s="102"/>
      <c r="N544" s="102"/>
      <c r="O544" s="102"/>
      <c r="P544" s="102"/>
      <c r="Q544" s="102"/>
      <c r="R544" s="104"/>
      <c r="S544" s="104"/>
      <c r="T544" s="104"/>
      <c r="U544" s="104"/>
      <c r="V544" s="104"/>
      <c r="W544" s="104"/>
      <c r="X544" s="105"/>
      <c r="Y544" s="106"/>
      <c r="Z544" s="106"/>
      <c r="AA544" s="106"/>
      <c r="AB544" s="106"/>
      <c r="AC544" s="106"/>
    </row>
    <row r="545" spans="1:29" ht="66" hidden="1">
      <c r="A545" s="100"/>
      <c r="B545" s="100"/>
      <c r="C545" s="100" t="s">
        <v>2315</v>
      </c>
      <c r="D545" s="119"/>
      <c r="E545" s="113" t="s">
        <v>2210</v>
      </c>
      <c r="F545" s="100" t="s">
        <v>2316</v>
      </c>
      <c r="G545" s="97" t="s">
        <v>2317</v>
      </c>
      <c r="H545" s="119" t="s">
        <v>2318</v>
      </c>
      <c r="I545" s="233" t="s">
        <v>9</v>
      </c>
      <c r="J545" s="59"/>
      <c r="K545" s="119"/>
      <c r="L545" s="102"/>
      <c r="M545" s="102"/>
      <c r="N545" s="102"/>
      <c r="O545" s="102"/>
      <c r="P545" s="102"/>
      <c r="Q545" s="102"/>
      <c r="R545" s="104"/>
      <c r="S545" s="104"/>
      <c r="T545" s="104"/>
      <c r="U545" s="104"/>
      <c r="V545" s="104"/>
      <c r="W545" s="104"/>
      <c r="X545" s="105"/>
      <c r="Y545" s="106"/>
      <c r="Z545" s="106"/>
      <c r="AA545" s="106"/>
      <c r="AB545" s="106"/>
      <c r="AC545" s="106"/>
    </row>
    <row r="546" spans="1:29" ht="52.8">
      <c r="A546" s="100"/>
      <c r="B546" s="100"/>
      <c r="C546" s="100" t="s">
        <v>2319</v>
      </c>
      <c r="D546" s="119"/>
      <c r="E546" s="113" t="s">
        <v>129</v>
      </c>
      <c r="F546" s="100" t="s">
        <v>2320</v>
      </c>
      <c r="G546" s="97" t="s">
        <v>2321</v>
      </c>
      <c r="H546" s="119" t="s">
        <v>2322</v>
      </c>
      <c r="I546" s="235" t="s">
        <v>10</v>
      </c>
      <c r="J546" s="49" t="s">
        <v>2323</v>
      </c>
      <c r="K546" s="119"/>
      <c r="L546" s="102"/>
      <c r="M546" s="102"/>
      <c r="N546" s="102"/>
      <c r="O546" s="102"/>
      <c r="P546" s="102"/>
      <c r="Q546" s="102"/>
      <c r="R546" s="104"/>
      <c r="S546" s="104"/>
      <c r="T546" s="104"/>
      <c r="U546" s="104"/>
      <c r="V546" s="104"/>
      <c r="W546" s="104"/>
      <c r="X546" s="105"/>
      <c r="Y546" s="106"/>
      <c r="Z546" s="106"/>
      <c r="AA546" s="106"/>
      <c r="AB546" s="106"/>
      <c r="AC546" s="106"/>
    </row>
    <row r="547" spans="1:29" ht="52.8">
      <c r="A547" s="100"/>
      <c r="B547" s="100"/>
      <c r="C547" s="100" t="s">
        <v>2324</v>
      </c>
      <c r="D547" s="119"/>
      <c r="E547" s="113" t="s">
        <v>202</v>
      </c>
      <c r="F547" s="100" t="s">
        <v>2325</v>
      </c>
      <c r="G547" s="97" t="s">
        <v>2326</v>
      </c>
      <c r="H547" s="119" t="s">
        <v>2327</v>
      </c>
      <c r="I547" s="235" t="s">
        <v>10</v>
      </c>
      <c r="J547" s="49" t="s">
        <v>2328</v>
      </c>
      <c r="K547" s="119"/>
      <c r="L547" s="102"/>
      <c r="M547" s="102"/>
      <c r="N547" s="102"/>
      <c r="O547" s="102"/>
      <c r="P547" s="102"/>
      <c r="Q547" s="102"/>
      <c r="R547" s="104"/>
      <c r="S547" s="104"/>
      <c r="T547" s="104"/>
      <c r="U547" s="104"/>
      <c r="V547" s="104"/>
      <c r="W547" s="104"/>
      <c r="X547" s="105"/>
      <c r="Y547" s="106"/>
      <c r="Z547" s="106"/>
      <c r="AA547" s="106"/>
      <c r="AB547" s="106"/>
      <c r="AC547" s="106"/>
    </row>
    <row r="548" spans="1:29" ht="132">
      <c r="A548" s="100"/>
      <c r="B548" s="100"/>
      <c r="C548" s="100" t="s">
        <v>2329</v>
      </c>
      <c r="D548" s="119"/>
      <c r="E548" s="100" t="s">
        <v>577</v>
      </c>
      <c r="F548" s="100" t="s">
        <v>2330</v>
      </c>
      <c r="G548" s="97" t="s">
        <v>2331</v>
      </c>
      <c r="H548" s="119" t="s">
        <v>2332</v>
      </c>
      <c r="I548" s="235" t="s">
        <v>10</v>
      </c>
      <c r="J548" s="49" t="s">
        <v>2333</v>
      </c>
      <c r="K548" s="119"/>
      <c r="L548" s="102"/>
      <c r="M548" s="102"/>
      <c r="N548" s="102"/>
      <c r="O548" s="102"/>
      <c r="P548" s="102"/>
      <c r="Q548" s="102"/>
      <c r="R548" s="104"/>
      <c r="S548" s="104"/>
      <c r="T548" s="104"/>
      <c r="U548" s="104"/>
      <c r="V548" s="104"/>
      <c r="W548" s="104"/>
      <c r="X548" s="105"/>
      <c r="Y548" s="106"/>
      <c r="Z548" s="106"/>
      <c r="AA548" s="106"/>
      <c r="AB548" s="106"/>
      <c r="AC548" s="106"/>
    </row>
    <row r="549" spans="1:29" ht="79.2">
      <c r="A549" s="100"/>
      <c r="B549" s="100"/>
      <c r="C549" s="100" t="s">
        <v>2334</v>
      </c>
      <c r="D549" s="119"/>
      <c r="E549" s="100" t="s">
        <v>577</v>
      </c>
      <c r="F549" s="100" t="s">
        <v>2335</v>
      </c>
      <c r="G549" s="97" t="s">
        <v>2336</v>
      </c>
      <c r="H549" s="119" t="s">
        <v>2337</v>
      </c>
      <c r="I549" s="235" t="s">
        <v>10</v>
      </c>
      <c r="J549" s="49" t="s">
        <v>2338</v>
      </c>
      <c r="K549" s="119"/>
      <c r="L549" s="102"/>
      <c r="M549" s="102"/>
      <c r="N549" s="102"/>
      <c r="O549" s="102"/>
      <c r="P549" s="102"/>
      <c r="Q549" s="102"/>
      <c r="R549" s="104"/>
      <c r="S549" s="104"/>
      <c r="T549" s="104"/>
      <c r="U549" s="104"/>
      <c r="V549" s="104"/>
      <c r="W549" s="104"/>
      <c r="X549" s="105"/>
      <c r="Y549" s="106"/>
      <c r="Z549" s="106"/>
      <c r="AA549" s="106"/>
      <c r="AB549" s="106"/>
      <c r="AC549" s="106"/>
    </row>
    <row r="550" spans="1:29" ht="79.2">
      <c r="A550" s="100"/>
      <c r="B550" s="100"/>
      <c r="C550" s="100" t="s">
        <v>2339</v>
      </c>
      <c r="D550" s="119"/>
      <c r="E550" s="100" t="s">
        <v>577</v>
      </c>
      <c r="F550" s="100" t="s">
        <v>2340</v>
      </c>
      <c r="G550" s="97" t="s">
        <v>2341</v>
      </c>
      <c r="H550" s="119" t="s">
        <v>2342</v>
      </c>
      <c r="I550" s="235" t="s">
        <v>10</v>
      </c>
      <c r="J550" s="49" t="s">
        <v>2343</v>
      </c>
      <c r="K550" s="119"/>
      <c r="L550" s="102"/>
      <c r="M550" s="102"/>
      <c r="N550" s="102"/>
      <c r="O550" s="102"/>
      <c r="P550" s="102"/>
      <c r="Q550" s="102"/>
      <c r="R550" s="104"/>
      <c r="S550" s="104"/>
      <c r="T550" s="104"/>
      <c r="U550" s="104"/>
      <c r="V550" s="104"/>
      <c r="W550" s="104"/>
      <c r="X550" s="105"/>
      <c r="Y550" s="106"/>
      <c r="Z550" s="106"/>
      <c r="AA550" s="106"/>
      <c r="AB550" s="106"/>
      <c r="AC550" s="106"/>
    </row>
    <row r="551" spans="1:29" ht="79.2">
      <c r="A551" s="100"/>
      <c r="B551" s="100"/>
      <c r="C551" s="100" t="s">
        <v>2344</v>
      </c>
      <c r="D551" s="119"/>
      <c r="E551" s="100" t="s">
        <v>577</v>
      </c>
      <c r="F551" s="100" t="s">
        <v>2345</v>
      </c>
      <c r="G551" s="97" t="s">
        <v>2346</v>
      </c>
      <c r="H551" s="119" t="s">
        <v>2347</v>
      </c>
      <c r="I551" s="235" t="s">
        <v>10</v>
      </c>
      <c r="J551" s="49" t="s">
        <v>2348</v>
      </c>
      <c r="K551" s="119"/>
      <c r="L551" s="102"/>
      <c r="M551" s="102"/>
      <c r="N551" s="102"/>
      <c r="O551" s="102"/>
      <c r="P551" s="102"/>
      <c r="Q551" s="102"/>
      <c r="R551" s="104"/>
      <c r="S551" s="104"/>
      <c r="T551" s="104"/>
      <c r="U551" s="104"/>
      <c r="V551" s="104"/>
      <c r="W551" s="104"/>
      <c r="X551" s="105"/>
      <c r="Y551" s="106"/>
      <c r="Z551" s="106"/>
      <c r="AA551" s="106"/>
      <c r="AB551" s="106"/>
      <c r="AC551" s="106"/>
    </row>
    <row r="552" spans="1:29" ht="118.8">
      <c r="A552" s="100"/>
      <c r="B552" s="100"/>
      <c r="C552" s="100" t="s">
        <v>2349</v>
      </c>
      <c r="D552" s="119"/>
      <c r="E552" s="113" t="s">
        <v>1939</v>
      </c>
      <c r="F552" s="100" t="s">
        <v>2350</v>
      </c>
      <c r="G552" s="97" t="s">
        <v>2351</v>
      </c>
      <c r="H552" s="119" t="s">
        <v>2352</v>
      </c>
      <c r="I552" s="235" t="s">
        <v>10</v>
      </c>
      <c r="J552" s="49" t="s">
        <v>2353</v>
      </c>
      <c r="K552" s="119"/>
      <c r="L552" s="102"/>
      <c r="M552" s="102"/>
      <c r="N552" s="102"/>
      <c r="O552" s="102"/>
      <c r="P552" s="102"/>
      <c r="Q552" s="102"/>
      <c r="R552" s="104"/>
      <c r="S552" s="104"/>
      <c r="T552" s="104"/>
      <c r="U552" s="104"/>
      <c r="V552" s="104"/>
      <c r="W552" s="104"/>
      <c r="X552" s="105"/>
      <c r="Y552" s="106"/>
      <c r="Z552" s="106"/>
      <c r="AA552" s="106"/>
      <c r="AB552" s="106"/>
      <c r="AC552" s="106"/>
    </row>
    <row r="553" spans="1:29" ht="79.2" hidden="1">
      <c r="A553" s="100"/>
      <c r="B553" s="100"/>
      <c r="C553" s="100" t="s">
        <v>2354</v>
      </c>
      <c r="D553" s="119"/>
      <c r="E553" s="113" t="s">
        <v>1939</v>
      </c>
      <c r="F553" s="100" t="s">
        <v>2355</v>
      </c>
      <c r="G553" s="97" t="s">
        <v>2356</v>
      </c>
      <c r="H553" s="119" t="s">
        <v>2357</v>
      </c>
      <c r="I553" s="233" t="s">
        <v>9</v>
      </c>
      <c r="J553" s="59"/>
      <c r="K553" s="119"/>
      <c r="L553" s="102"/>
      <c r="M553" s="102"/>
      <c r="N553" s="102"/>
      <c r="O553" s="102"/>
      <c r="P553" s="102"/>
      <c r="Q553" s="102"/>
      <c r="R553" s="104"/>
      <c r="S553" s="104"/>
      <c r="T553" s="104"/>
      <c r="U553" s="104"/>
      <c r="V553" s="104"/>
      <c r="W553" s="104"/>
      <c r="X553" s="105"/>
      <c r="Y553" s="106"/>
      <c r="Z553" s="106"/>
      <c r="AA553" s="106"/>
      <c r="AB553" s="106"/>
      <c r="AC553" s="106"/>
    </row>
    <row r="554" spans="1:29" ht="158.4">
      <c r="A554" s="100"/>
      <c r="B554" s="100"/>
      <c r="C554" s="100" t="s">
        <v>2358</v>
      </c>
      <c r="D554" s="119"/>
      <c r="E554" s="100" t="s">
        <v>577</v>
      </c>
      <c r="F554" s="100" t="s">
        <v>2359</v>
      </c>
      <c r="G554" s="97" t="s">
        <v>2360</v>
      </c>
      <c r="H554" s="119" t="s">
        <v>2361</v>
      </c>
      <c r="I554" s="235" t="s">
        <v>10</v>
      </c>
      <c r="J554" s="49" t="s">
        <v>2362</v>
      </c>
      <c r="K554" s="119"/>
      <c r="L554" s="102"/>
      <c r="M554" s="102"/>
      <c r="N554" s="102"/>
      <c r="O554" s="102"/>
      <c r="P554" s="102"/>
      <c r="Q554" s="102"/>
      <c r="R554" s="104"/>
      <c r="S554" s="104"/>
      <c r="T554" s="104"/>
      <c r="U554" s="104"/>
      <c r="V554" s="104"/>
      <c r="W554" s="104"/>
      <c r="X554" s="105"/>
      <c r="Y554" s="106"/>
      <c r="Z554" s="106"/>
      <c r="AA554" s="106"/>
      <c r="AB554" s="106"/>
      <c r="AC554" s="106"/>
    </row>
    <row r="555" spans="1:29" ht="52.8" hidden="1">
      <c r="A555" s="100"/>
      <c r="B555" s="100"/>
      <c r="C555" s="100" t="s">
        <v>2363</v>
      </c>
      <c r="D555" s="119"/>
      <c r="E555" s="113" t="s">
        <v>1770</v>
      </c>
      <c r="F555" s="100" t="s">
        <v>2364</v>
      </c>
      <c r="G555" s="97" t="s">
        <v>2365</v>
      </c>
      <c r="H555" s="119" t="s">
        <v>2366</v>
      </c>
      <c r="I555" s="233" t="s">
        <v>9</v>
      </c>
      <c r="J555" s="59"/>
      <c r="K555" s="119"/>
      <c r="L555" s="102"/>
      <c r="M555" s="102"/>
      <c r="N555" s="102"/>
      <c r="O555" s="102"/>
      <c r="P555" s="102"/>
      <c r="Q555" s="102"/>
      <c r="R555" s="104"/>
      <c r="S555" s="104"/>
      <c r="T555" s="104"/>
      <c r="U555" s="104"/>
      <c r="V555" s="104"/>
      <c r="W555" s="104"/>
      <c r="X555" s="105"/>
      <c r="Y555" s="106"/>
      <c r="Z555" s="106"/>
      <c r="AA555" s="106"/>
      <c r="AB555" s="106"/>
      <c r="AC555" s="106"/>
    </row>
    <row r="556" spans="1:29" ht="79.2" hidden="1">
      <c r="A556" s="100"/>
      <c r="B556" s="100"/>
      <c r="C556" s="100" t="s">
        <v>2367</v>
      </c>
      <c r="D556" s="119"/>
      <c r="E556" s="113" t="s">
        <v>1770</v>
      </c>
      <c r="F556" s="100" t="s">
        <v>2368</v>
      </c>
      <c r="G556" s="97" t="s">
        <v>2369</v>
      </c>
      <c r="H556" s="119" t="s">
        <v>2370</v>
      </c>
      <c r="I556" s="233" t="s">
        <v>9</v>
      </c>
      <c r="J556" s="120"/>
      <c r="K556" s="119"/>
      <c r="L556" s="102"/>
      <c r="M556" s="102"/>
      <c r="N556" s="102"/>
      <c r="O556" s="102"/>
      <c r="P556" s="102"/>
      <c r="Q556" s="102"/>
      <c r="R556" s="104"/>
      <c r="S556" s="104"/>
      <c r="T556" s="104"/>
      <c r="U556" s="104"/>
      <c r="V556" s="104"/>
      <c r="W556" s="104"/>
      <c r="X556" s="105"/>
      <c r="Y556" s="106"/>
      <c r="Z556" s="106"/>
      <c r="AA556" s="106"/>
      <c r="AB556" s="106"/>
      <c r="AC556" s="106"/>
    </row>
    <row r="557" spans="1:29" ht="52.8" hidden="1">
      <c r="A557" s="100"/>
      <c r="B557" s="100"/>
      <c r="C557" s="100" t="s">
        <v>2371</v>
      </c>
      <c r="D557" s="119"/>
      <c r="E557" s="113" t="s">
        <v>1770</v>
      </c>
      <c r="F557" s="100" t="s">
        <v>2372</v>
      </c>
      <c r="G557" s="97" t="s">
        <v>2373</v>
      </c>
      <c r="H557" s="119" t="s">
        <v>2370</v>
      </c>
      <c r="I557" s="233" t="s">
        <v>9</v>
      </c>
      <c r="J557" s="120"/>
      <c r="K557" s="119"/>
      <c r="L557" s="102"/>
      <c r="M557" s="102"/>
      <c r="N557" s="102"/>
      <c r="O557" s="102"/>
      <c r="P557" s="102"/>
      <c r="Q557" s="102"/>
      <c r="R557" s="104"/>
      <c r="S557" s="104"/>
      <c r="T557" s="104"/>
      <c r="U557" s="104"/>
      <c r="V557" s="104"/>
      <c r="W557" s="104"/>
      <c r="X557" s="105"/>
      <c r="Y557" s="106"/>
      <c r="Z557" s="106"/>
      <c r="AA557" s="106"/>
      <c r="AB557" s="106"/>
      <c r="AC557" s="106"/>
    </row>
    <row r="558" spans="1:29" ht="39.6">
      <c r="A558" s="100"/>
      <c r="B558" s="100"/>
      <c r="C558" s="100" t="s">
        <v>2374</v>
      </c>
      <c r="D558" s="119"/>
      <c r="E558" s="113" t="s">
        <v>1770</v>
      </c>
      <c r="F558" s="100" t="s">
        <v>2375</v>
      </c>
      <c r="G558" s="97" t="s">
        <v>2376</v>
      </c>
      <c r="H558" s="119" t="s">
        <v>2366</v>
      </c>
      <c r="I558" s="235" t="s">
        <v>10</v>
      </c>
      <c r="J558" s="49" t="s">
        <v>2377</v>
      </c>
      <c r="K558" s="119"/>
      <c r="L558" s="102"/>
      <c r="M558" s="102"/>
      <c r="N558" s="102"/>
      <c r="O558" s="102"/>
      <c r="P558" s="102"/>
      <c r="Q558" s="102"/>
      <c r="R558" s="104"/>
      <c r="S558" s="104"/>
      <c r="T558" s="104"/>
      <c r="U558" s="104"/>
      <c r="V558" s="104"/>
      <c r="W558" s="104"/>
      <c r="X558" s="105"/>
      <c r="Y558" s="106"/>
      <c r="Z558" s="106"/>
      <c r="AA558" s="106"/>
      <c r="AB558" s="106"/>
      <c r="AC558" s="106"/>
    </row>
    <row r="559" spans="1:29" ht="39.6">
      <c r="A559" s="100"/>
      <c r="B559" s="100"/>
      <c r="C559" s="100" t="s">
        <v>2378</v>
      </c>
      <c r="D559" s="119"/>
      <c r="E559" s="113" t="s">
        <v>1671</v>
      </c>
      <c r="F559" s="100" t="s">
        <v>2379</v>
      </c>
      <c r="G559" s="97" t="s">
        <v>2380</v>
      </c>
      <c r="H559" s="119" t="s">
        <v>2381</v>
      </c>
      <c r="I559" s="235" t="s">
        <v>10</v>
      </c>
      <c r="J559" s="49" t="s">
        <v>2382</v>
      </c>
      <c r="K559" s="119"/>
      <c r="L559" s="102"/>
      <c r="M559" s="102"/>
      <c r="N559" s="102"/>
      <c r="O559" s="102"/>
      <c r="P559" s="102"/>
      <c r="Q559" s="102"/>
      <c r="R559" s="104"/>
      <c r="S559" s="104"/>
      <c r="T559" s="104"/>
      <c r="U559" s="104"/>
      <c r="V559" s="104"/>
      <c r="W559" s="104"/>
      <c r="X559" s="105"/>
      <c r="Y559" s="106"/>
      <c r="Z559" s="106"/>
      <c r="AA559" s="106"/>
      <c r="AB559" s="106"/>
      <c r="AC559" s="106"/>
    </row>
    <row r="560" spans="1:29" ht="52.8">
      <c r="A560" s="100"/>
      <c r="B560" s="100"/>
      <c r="C560" s="100" t="s">
        <v>2383</v>
      </c>
      <c r="D560" s="119"/>
      <c r="E560" s="60" t="s">
        <v>406</v>
      </c>
      <c r="F560" s="100" t="s">
        <v>2384</v>
      </c>
      <c r="G560" s="97" t="s">
        <v>2385</v>
      </c>
      <c r="H560" s="119" t="s">
        <v>2386</v>
      </c>
      <c r="I560" s="235" t="s">
        <v>10</v>
      </c>
      <c r="J560" s="49" t="s">
        <v>2387</v>
      </c>
      <c r="K560" s="119"/>
      <c r="L560" s="102"/>
      <c r="M560" s="102"/>
      <c r="N560" s="102"/>
      <c r="O560" s="102"/>
      <c r="P560" s="102"/>
      <c r="Q560" s="102"/>
      <c r="R560" s="104"/>
      <c r="S560" s="104"/>
      <c r="T560" s="104"/>
      <c r="U560" s="104"/>
      <c r="V560" s="104"/>
      <c r="W560" s="104"/>
      <c r="X560" s="105"/>
      <c r="Y560" s="106"/>
      <c r="Z560" s="106"/>
      <c r="AA560" s="106"/>
      <c r="AB560" s="106"/>
      <c r="AC560" s="106"/>
    </row>
    <row r="561" spans="1:29" ht="52.8" hidden="1">
      <c r="A561" s="100"/>
      <c r="B561" s="100"/>
      <c r="C561" s="100" t="s">
        <v>2388</v>
      </c>
      <c r="D561" s="119"/>
      <c r="E561" s="113" t="s">
        <v>518</v>
      </c>
      <c r="F561" s="100" t="s">
        <v>2389</v>
      </c>
      <c r="G561" s="97" t="s">
        <v>2390</v>
      </c>
      <c r="H561" s="119" t="s">
        <v>2391</v>
      </c>
      <c r="I561" s="233" t="s">
        <v>9</v>
      </c>
      <c r="J561" s="120"/>
      <c r="K561" s="119"/>
      <c r="L561" s="102"/>
      <c r="M561" s="102"/>
      <c r="N561" s="102"/>
      <c r="O561" s="102"/>
      <c r="P561" s="102"/>
      <c r="Q561" s="102"/>
      <c r="R561" s="104"/>
      <c r="S561" s="104"/>
      <c r="T561" s="104"/>
      <c r="U561" s="104"/>
      <c r="V561" s="104"/>
      <c r="W561" s="104"/>
      <c r="X561" s="105"/>
      <c r="Y561" s="106"/>
      <c r="Z561" s="106"/>
      <c r="AA561" s="106"/>
      <c r="AB561" s="106"/>
      <c r="AC561" s="106"/>
    </row>
    <row r="562" spans="1:29" ht="52.8">
      <c r="A562" s="100"/>
      <c r="B562" s="100"/>
      <c r="C562" s="100" t="s">
        <v>2392</v>
      </c>
      <c r="D562" s="119"/>
      <c r="E562" s="113" t="s">
        <v>2061</v>
      </c>
      <c r="F562" s="100" t="s">
        <v>2393</v>
      </c>
      <c r="G562" s="97" t="s">
        <v>2394</v>
      </c>
      <c r="H562" s="119" t="s">
        <v>2395</v>
      </c>
      <c r="I562" s="235" t="s">
        <v>10</v>
      </c>
      <c r="J562" s="49" t="s">
        <v>2396</v>
      </c>
      <c r="K562" s="119"/>
      <c r="L562" s="102"/>
      <c r="M562" s="102"/>
      <c r="N562" s="102"/>
      <c r="O562" s="102"/>
      <c r="P562" s="102"/>
      <c r="Q562" s="102"/>
      <c r="R562" s="104"/>
      <c r="S562" s="104"/>
      <c r="T562" s="104"/>
      <c r="U562" s="104"/>
      <c r="V562" s="104"/>
      <c r="W562" s="104"/>
      <c r="X562" s="105"/>
      <c r="Y562" s="106"/>
      <c r="Z562" s="106"/>
      <c r="AA562" s="106"/>
      <c r="AB562" s="106"/>
      <c r="AC562" s="106"/>
    </row>
    <row r="563" spans="1:29" ht="79.2">
      <c r="A563" s="100"/>
      <c r="B563" s="100"/>
      <c r="C563" s="100" t="s">
        <v>2397</v>
      </c>
      <c r="D563" s="119"/>
      <c r="E563" s="113" t="s">
        <v>2061</v>
      </c>
      <c r="F563" s="100" t="s">
        <v>2398</v>
      </c>
      <c r="G563" s="97" t="s">
        <v>2399</v>
      </c>
      <c r="H563" s="119" t="s">
        <v>2400</v>
      </c>
      <c r="I563" s="235" t="s">
        <v>10</v>
      </c>
      <c r="J563" s="49" t="s">
        <v>2401</v>
      </c>
      <c r="K563" s="119"/>
      <c r="L563" s="102"/>
      <c r="M563" s="102"/>
      <c r="N563" s="102"/>
      <c r="O563" s="102"/>
      <c r="P563" s="102"/>
      <c r="Q563" s="102"/>
      <c r="R563" s="104"/>
      <c r="S563" s="104"/>
      <c r="T563" s="104"/>
      <c r="U563" s="104"/>
      <c r="V563" s="104"/>
      <c r="W563" s="104"/>
      <c r="X563" s="105"/>
      <c r="Y563" s="106"/>
      <c r="Z563" s="106"/>
      <c r="AA563" s="106"/>
      <c r="AB563" s="106"/>
      <c r="AC563" s="106"/>
    </row>
    <row r="564" spans="1:29" ht="66" hidden="1">
      <c r="A564" s="100"/>
      <c r="B564" s="100"/>
      <c r="C564" s="100" t="s">
        <v>2402</v>
      </c>
      <c r="D564" s="119"/>
      <c r="E564" s="113" t="s">
        <v>2061</v>
      </c>
      <c r="F564" s="100" t="s">
        <v>2403</v>
      </c>
      <c r="G564" s="97" t="s">
        <v>2404</v>
      </c>
      <c r="H564" s="119" t="s">
        <v>2405</v>
      </c>
      <c r="I564" s="233" t="s">
        <v>9</v>
      </c>
      <c r="J564" s="120"/>
      <c r="K564" s="119"/>
      <c r="L564" s="102"/>
      <c r="M564" s="102"/>
      <c r="N564" s="102"/>
      <c r="O564" s="102"/>
      <c r="P564" s="102"/>
      <c r="Q564" s="102"/>
      <c r="R564" s="104"/>
      <c r="S564" s="104"/>
      <c r="T564" s="104"/>
      <c r="U564" s="104"/>
      <c r="V564" s="104"/>
      <c r="W564" s="104"/>
      <c r="X564" s="105"/>
      <c r="Y564" s="106"/>
      <c r="Z564" s="106"/>
      <c r="AA564" s="106"/>
      <c r="AB564" s="106"/>
      <c r="AC564" s="106"/>
    </row>
    <row r="565" spans="1:29" ht="52.8" hidden="1">
      <c r="A565" s="100"/>
      <c r="B565" s="100"/>
      <c r="C565" s="100" t="s">
        <v>2406</v>
      </c>
      <c r="D565" s="100"/>
      <c r="E565" s="100" t="s">
        <v>2407</v>
      </c>
      <c r="F565" s="100" t="s">
        <v>2408</v>
      </c>
      <c r="G565" s="97" t="s">
        <v>2409</v>
      </c>
      <c r="H565" s="100" t="s">
        <v>2410</v>
      </c>
      <c r="I565" s="233" t="s">
        <v>9</v>
      </c>
      <c r="J565" s="101"/>
      <c r="K565" s="100"/>
      <c r="L565" s="102"/>
      <c r="M565" s="102"/>
      <c r="N565" s="102"/>
      <c r="O565" s="102"/>
      <c r="P565" s="102"/>
      <c r="Q565" s="102"/>
      <c r="R565" s="104"/>
      <c r="S565" s="104"/>
      <c r="T565" s="104"/>
      <c r="U565" s="104"/>
      <c r="V565" s="104"/>
      <c r="W565" s="104"/>
      <c r="X565" s="105"/>
      <c r="Y565" s="106"/>
      <c r="Z565" s="106"/>
      <c r="AA565" s="106"/>
      <c r="AB565" s="106"/>
      <c r="AC565" s="106"/>
    </row>
    <row r="566" spans="1:29" ht="72">
      <c r="A566" s="100"/>
      <c r="B566" s="100"/>
      <c r="C566" s="100" t="s">
        <v>2411</v>
      </c>
      <c r="D566" s="100"/>
      <c r="E566" s="100" t="s">
        <v>2407</v>
      </c>
      <c r="F566" s="100" t="s">
        <v>2412</v>
      </c>
      <c r="G566" s="97" t="s">
        <v>2413</v>
      </c>
      <c r="H566" s="116" t="s">
        <v>2414</v>
      </c>
      <c r="I566" s="235" t="s">
        <v>10</v>
      </c>
      <c r="J566" s="49" t="s">
        <v>2415</v>
      </c>
      <c r="K566" s="100"/>
      <c r="L566" s="102"/>
      <c r="M566" s="102"/>
      <c r="N566" s="102"/>
      <c r="O566" s="102"/>
      <c r="P566" s="102"/>
      <c r="Q566" s="102"/>
      <c r="R566" s="104"/>
      <c r="S566" s="104"/>
      <c r="T566" s="104"/>
      <c r="U566" s="104"/>
      <c r="V566" s="104"/>
      <c r="W566" s="104"/>
      <c r="X566" s="105"/>
      <c r="Y566" s="106"/>
      <c r="Z566" s="106"/>
      <c r="AA566" s="106"/>
      <c r="AB566" s="106"/>
      <c r="AC566" s="106"/>
    </row>
    <row r="567" spans="1:29" ht="43.2">
      <c r="A567" s="100"/>
      <c r="B567" s="100"/>
      <c r="C567" s="100" t="s">
        <v>2416</v>
      </c>
      <c r="D567" s="100"/>
      <c r="E567" s="113" t="s">
        <v>2237</v>
      </c>
      <c r="F567" s="100" t="s">
        <v>2417</v>
      </c>
      <c r="G567" s="97" t="s">
        <v>2418</v>
      </c>
      <c r="H567" s="116" t="s">
        <v>2419</v>
      </c>
      <c r="I567" s="235" t="s">
        <v>10</v>
      </c>
      <c r="J567" s="49" t="s">
        <v>2420</v>
      </c>
      <c r="K567" s="100"/>
      <c r="L567" s="102"/>
      <c r="M567" s="102"/>
      <c r="N567" s="102"/>
      <c r="O567" s="102"/>
      <c r="P567" s="102"/>
      <c r="Q567" s="102"/>
      <c r="R567" s="104"/>
      <c r="S567" s="104"/>
      <c r="T567" s="104"/>
      <c r="U567" s="104"/>
      <c r="V567" s="104"/>
      <c r="W567" s="104"/>
      <c r="X567" s="105"/>
      <c r="Y567" s="106"/>
      <c r="Z567" s="106"/>
      <c r="AA567" s="106"/>
      <c r="AB567" s="106"/>
      <c r="AC567" s="106"/>
    </row>
    <row r="568" spans="1:29" ht="39.6" hidden="1">
      <c r="A568" s="100"/>
      <c r="B568" s="100"/>
      <c r="C568" s="100" t="s">
        <v>2421</v>
      </c>
      <c r="D568" s="100"/>
      <c r="E568" s="113" t="s">
        <v>2237</v>
      </c>
      <c r="F568" s="100" t="s">
        <v>2422</v>
      </c>
      <c r="G568" s="97" t="s">
        <v>2423</v>
      </c>
      <c r="H568" s="100" t="s">
        <v>2424</v>
      </c>
      <c r="I568" s="233" t="s">
        <v>9</v>
      </c>
      <c r="J568" s="101"/>
      <c r="K568" s="100"/>
      <c r="L568" s="102"/>
      <c r="M568" s="102"/>
      <c r="N568" s="102"/>
      <c r="O568" s="102"/>
      <c r="P568" s="102"/>
      <c r="Q568" s="102"/>
      <c r="R568" s="104"/>
      <c r="S568" s="104"/>
      <c r="T568" s="104"/>
      <c r="U568" s="104"/>
      <c r="V568" s="104"/>
      <c r="W568" s="104"/>
      <c r="X568" s="105"/>
      <c r="Y568" s="106"/>
      <c r="Z568" s="106"/>
      <c r="AA568" s="106"/>
      <c r="AB568" s="106"/>
      <c r="AC568" s="106"/>
    </row>
    <row r="569" spans="1:29" ht="39.6">
      <c r="A569" s="100"/>
      <c r="B569" s="100"/>
      <c r="C569" s="100" t="s">
        <v>2425</v>
      </c>
      <c r="D569" s="100"/>
      <c r="E569" s="113" t="s">
        <v>2237</v>
      </c>
      <c r="F569" s="100" t="s">
        <v>2426</v>
      </c>
      <c r="G569" s="97" t="s">
        <v>2423</v>
      </c>
      <c r="H569" s="100" t="s">
        <v>2427</v>
      </c>
      <c r="I569" s="235" t="s">
        <v>10</v>
      </c>
      <c r="J569" s="49" t="s">
        <v>2428</v>
      </c>
      <c r="K569" s="100"/>
      <c r="L569" s="102"/>
      <c r="M569" s="102"/>
      <c r="N569" s="102"/>
      <c r="O569" s="102"/>
      <c r="P569" s="102"/>
      <c r="Q569" s="102"/>
      <c r="R569" s="104"/>
      <c r="S569" s="104"/>
      <c r="T569" s="104"/>
      <c r="U569" s="104"/>
      <c r="V569" s="104"/>
      <c r="W569" s="104"/>
      <c r="X569" s="105"/>
      <c r="Y569" s="106"/>
      <c r="Z569" s="106"/>
      <c r="AA569" s="106"/>
      <c r="AB569" s="106"/>
      <c r="AC569" s="106"/>
    </row>
    <row r="570" spans="1:29" ht="66" hidden="1">
      <c r="A570" s="100"/>
      <c r="B570" s="100"/>
      <c r="C570" s="100" t="s">
        <v>2429</v>
      </c>
      <c r="D570" s="100"/>
      <c r="E570" s="100" t="s">
        <v>2407</v>
      </c>
      <c r="F570" s="100" t="s">
        <v>2430</v>
      </c>
      <c r="G570" s="97" t="s">
        <v>2431</v>
      </c>
      <c r="H570" s="100" t="s">
        <v>2432</v>
      </c>
      <c r="I570" s="233" t="s">
        <v>9</v>
      </c>
      <c r="J570" s="59"/>
      <c r="K570" s="100"/>
      <c r="L570" s="102"/>
      <c r="M570" s="102"/>
      <c r="N570" s="102"/>
      <c r="O570" s="102"/>
      <c r="P570" s="102"/>
      <c r="Q570" s="102"/>
      <c r="R570" s="104"/>
      <c r="S570" s="104"/>
      <c r="T570" s="104"/>
      <c r="U570" s="104"/>
      <c r="V570" s="104"/>
      <c r="W570" s="104"/>
      <c r="X570" s="105"/>
      <c r="Y570" s="106"/>
      <c r="Z570" s="106"/>
      <c r="AA570" s="106"/>
      <c r="AB570" s="106"/>
      <c r="AC570" s="106"/>
    </row>
    <row r="571" spans="1:29" ht="66">
      <c r="A571" s="100"/>
      <c r="B571" s="100"/>
      <c r="C571" s="100" t="s">
        <v>2433</v>
      </c>
      <c r="D571" s="100"/>
      <c r="E571" s="100" t="s">
        <v>2407</v>
      </c>
      <c r="F571" s="100" t="s">
        <v>2434</v>
      </c>
      <c r="G571" s="97" t="s">
        <v>2435</v>
      </c>
      <c r="H571" s="100" t="s">
        <v>2436</v>
      </c>
      <c r="I571" s="236" t="s">
        <v>10</v>
      </c>
      <c r="J571" s="49" t="s">
        <v>2437</v>
      </c>
      <c r="K571" s="100"/>
      <c r="L571" s="102"/>
      <c r="M571" s="102"/>
      <c r="N571" s="102"/>
      <c r="O571" s="102"/>
      <c r="P571" s="102"/>
      <c r="Q571" s="102"/>
      <c r="R571" s="104"/>
      <c r="S571" s="104"/>
      <c r="T571" s="104"/>
      <c r="U571" s="104"/>
      <c r="V571" s="104"/>
      <c r="W571" s="104"/>
      <c r="X571" s="105"/>
      <c r="Y571" s="106"/>
      <c r="Z571" s="106"/>
      <c r="AA571" s="106"/>
      <c r="AB571" s="106"/>
      <c r="AC571" s="106"/>
    </row>
    <row r="572" spans="1:29" ht="118.8" hidden="1">
      <c r="A572" s="100"/>
      <c r="B572" s="100"/>
      <c r="C572" s="100" t="s">
        <v>2438</v>
      </c>
      <c r="D572" s="100"/>
      <c r="E572" s="100" t="s">
        <v>2407</v>
      </c>
      <c r="F572" s="100" t="s">
        <v>2439</v>
      </c>
      <c r="G572" s="97" t="s">
        <v>2440</v>
      </c>
      <c r="H572" s="100" t="s">
        <v>2441</v>
      </c>
      <c r="I572" s="233" t="s">
        <v>9</v>
      </c>
      <c r="J572" s="59"/>
      <c r="K572" s="100"/>
      <c r="L572" s="102"/>
      <c r="M572" s="102"/>
      <c r="N572" s="102"/>
      <c r="O572" s="102"/>
      <c r="P572" s="102"/>
      <c r="Q572" s="102"/>
      <c r="R572" s="104"/>
      <c r="S572" s="104"/>
      <c r="T572" s="104"/>
      <c r="U572" s="104"/>
      <c r="V572" s="104"/>
      <c r="W572" s="104"/>
      <c r="X572" s="105"/>
      <c r="Y572" s="106"/>
      <c r="Z572" s="106"/>
      <c r="AA572" s="106"/>
      <c r="AB572" s="106"/>
      <c r="AC572" s="106"/>
    </row>
    <row r="573" spans="1:29" ht="39.6">
      <c r="A573" s="100"/>
      <c r="B573" s="100"/>
      <c r="C573" s="100" t="s">
        <v>2442</v>
      </c>
      <c r="D573" s="100"/>
      <c r="E573" s="100" t="s">
        <v>2443</v>
      </c>
      <c r="F573" s="100" t="s">
        <v>2444</v>
      </c>
      <c r="G573" s="97" t="s">
        <v>1424</v>
      </c>
      <c r="H573" s="100" t="s">
        <v>1425</v>
      </c>
      <c r="I573" s="236" t="s">
        <v>10</v>
      </c>
      <c r="J573" s="49" t="s">
        <v>2445</v>
      </c>
      <c r="K573" s="100"/>
      <c r="L573" s="102"/>
      <c r="M573" s="102"/>
      <c r="N573" s="102"/>
      <c r="O573" s="102"/>
      <c r="P573" s="102"/>
      <c r="Q573" s="102"/>
      <c r="R573" s="104"/>
      <c r="S573" s="104"/>
      <c r="T573" s="104"/>
      <c r="U573" s="104"/>
      <c r="V573" s="104"/>
      <c r="W573" s="104"/>
      <c r="X573" s="105"/>
      <c r="Y573" s="106"/>
      <c r="Z573" s="106"/>
      <c r="AA573" s="106"/>
      <c r="AB573" s="106"/>
      <c r="AC573" s="106"/>
    </row>
    <row r="574" spans="1:29" ht="409.6" hidden="1">
      <c r="A574" s="115" t="s">
        <v>2446</v>
      </c>
      <c r="B574" s="272" t="s">
        <v>2447</v>
      </c>
      <c r="C574" s="115" t="s">
        <v>2448</v>
      </c>
      <c r="D574" s="119"/>
      <c r="E574" s="115" t="s">
        <v>2449</v>
      </c>
      <c r="F574" s="115" t="s">
        <v>2450</v>
      </c>
      <c r="G574" s="121" t="s">
        <v>2451</v>
      </c>
      <c r="H574" s="115" t="s">
        <v>2452</v>
      </c>
      <c r="I574" s="233" t="s">
        <v>9</v>
      </c>
      <c r="J574" s="119"/>
      <c r="K574" s="100"/>
      <c r="L574" s="102"/>
      <c r="M574" s="102"/>
      <c r="N574" s="102"/>
      <c r="O574" s="102"/>
      <c r="P574" s="102"/>
      <c r="Q574" s="102"/>
      <c r="R574" s="104"/>
      <c r="S574" s="104"/>
      <c r="T574" s="104"/>
      <c r="U574" s="104"/>
      <c r="V574" s="104"/>
      <c r="W574" s="104"/>
      <c r="X574" s="105"/>
      <c r="Y574" s="106"/>
      <c r="Z574" s="106"/>
      <c r="AA574" s="106"/>
      <c r="AB574" s="106"/>
      <c r="AC574" s="106"/>
    </row>
    <row r="575" spans="1:29" ht="138">
      <c r="A575" s="115" t="s">
        <v>2446</v>
      </c>
      <c r="B575" s="266"/>
      <c r="C575" s="115" t="s">
        <v>2453</v>
      </c>
      <c r="D575" s="119"/>
      <c r="E575" s="115" t="s">
        <v>2449</v>
      </c>
      <c r="F575" s="115" t="s">
        <v>2454</v>
      </c>
      <c r="G575" s="121" t="s">
        <v>2455</v>
      </c>
      <c r="H575" s="115" t="s">
        <v>2456</v>
      </c>
      <c r="I575" s="236" t="s">
        <v>10</v>
      </c>
      <c r="J575" s="49" t="s">
        <v>2457</v>
      </c>
      <c r="K575" s="100"/>
      <c r="L575" s="102"/>
      <c r="M575" s="102"/>
      <c r="N575" s="102"/>
      <c r="O575" s="102"/>
      <c r="P575" s="102"/>
      <c r="Q575" s="102"/>
      <c r="R575" s="104"/>
      <c r="S575" s="104"/>
      <c r="T575" s="104"/>
      <c r="U575" s="104"/>
      <c r="V575" s="104"/>
      <c r="W575" s="104"/>
      <c r="X575" s="105"/>
      <c r="Y575" s="106"/>
      <c r="Z575" s="106"/>
      <c r="AA575" s="106"/>
      <c r="AB575" s="106"/>
      <c r="AC575" s="106"/>
    </row>
    <row r="576" spans="1:29" ht="409.6" hidden="1">
      <c r="A576" s="115" t="s">
        <v>2446</v>
      </c>
      <c r="B576" s="266"/>
      <c r="C576" s="115" t="s">
        <v>2458</v>
      </c>
      <c r="D576" s="119"/>
      <c r="E576" s="115" t="s">
        <v>2449</v>
      </c>
      <c r="F576" s="115" t="s">
        <v>2459</v>
      </c>
      <c r="G576" s="121" t="s">
        <v>2460</v>
      </c>
      <c r="H576" s="115" t="s">
        <v>2461</v>
      </c>
      <c r="I576" s="233" t="s">
        <v>9</v>
      </c>
      <c r="J576" s="100"/>
      <c r="K576" s="100"/>
      <c r="L576" s="102"/>
      <c r="M576" s="102"/>
      <c r="N576" s="102"/>
      <c r="O576" s="102"/>
      <c r="P576" s="102"/>
      <c r="Q576" s="102"/>
      <c r="R576" s="104"/>
      <c r="S576" s="104"/>
      <c r="T576" s="104"/>
      <c r="U576" s="104"/>
      <c r="V576" s="104"/>
      <c r="W576" s="104"/>
      <c r="X576" s="105"/>
      <c r="Y576" s="106"/>
      <c r="Z576" s="106"/>
      <c r="AA576" s="106"/>
      <c r="AB576" s="106"/>
      <c r="AC576" s="106"/>
    </row>
    <row r="577" spans="1:29" ht="124.2" hidden="1">
      <c r="A577" s="115" t="s">
        <v>2446</v>
      </c>
      <c r="B577" s="266"/>
      <c r="C577" s="115" t="s">
        <v>2462</v>
      </c>
      <c r="D577" s="119"/>
      <c r="E577" s="115" t="s">
        <v>2449</v>
      </c>
      <c r="F577" s="115" t="s">
        <v>2463</v>
      </c>
      <c r="G577" s="121" t="s">
        <v>2464</v>
      </c>
      <c r="H577" s="115" t="s">
        <v>2456</v>
      </c>
      <c r="I577" s="233" t="s">
        <v>9</v>
      </c>
      <c r="J577" s="100"/>
      <c r="K577" s="100"/>
      <c r="L577" s="102"/>
      <c r="M577" s="102"/>
      <c r="N577" s="102"/>
      <c r="O577" s="102"/>
      <c r="P577" s="102"/>
      <c r="Q577" s="102"/>
      <c r="R577" s="104"/>
      <c r="S577" s="104"/>
      <c r="T577" s="104"/>
      <c r="U577" s="104"/>
      <c r="V577" s="104"/>
      <c r="W577" s="104"/>
      <c r="X577" s="105"/>
      <c r="Y577" s="106"/>
      <c r="Z577" s="106"/>
      <c r="AA577" s="106"/>
      <c r="AB577" s="106"/>
      <c r="AC577" s="106"/>
    </row>
    <row r="578" spans="1:29" ht="409.6" hidden="1">
      <c r="A578" s="115" t="s">
        <v>2446</v>
      </c>
      <c r="B578" s="266"/>
      <c r="C578" s="115" t="s">
        <v>2465</v>
      </c>
      <c r="D578" s="119"/>
      <c r="E578" s="115" t="s">
        <v>2449</v>
      </c>
      <c r="F578" s="115" t="s">
        <v>2466</v>
      </c>
      <c r="G578" s="121" t="s">
        <v>2467</v>
      </c>
      <c r="H578" s="115" t="s">
        <v>2468</v>
      </c>
      <c r="I578" s="233" t="s">
        <v>9</v>
      </c>
      <c r="J578" s="100"/>
      <c r="K578" s="100"/>
      <c r="L578" s="102"/>
      <c r="M578" s="102"/>
      <c r="N578" s="102"/>
      <c r="O578" s="102"/>
      <c r="P578" s="102"/>
      <c r="Q578" s="102"/>
      <c r="R578" s="104"/>
      <c r="S578" s="104"/>
      <c r="T578" s="104"/>
      <c r="U578" s="104"/>
      <c r="V578" s="104"/>
      <c r="W578" s="104"/>
      <c r="X578" s="105"/>
      <c r="Y578" s="106"/>
      <c r="Z578" s="106"/>
      <c r="AA578" s="106"/>
      <c r="AB578" s="106"/>
      <c r="AC578" s="106"/>
    </row>
    <row r="579" spans="1:29" ht="110.4" hidden="1">
      <c r="A579" s="115" t="s">
        <v>2446</v>
      </c>
      <c r="B579" s="266"/>
      <c r="C579" s="115" t="s">
        <v>2469</v>
      </c>
      <c r="D579" s="119"/>
      <c r="E579" s="115" t="s">
        <v>2449</v>
      </c>
      <c r="F579" s="115" t="s">
        <v>2470</v>
      </c>
      <c r="G579" s="121" t="s">
        <v>2471</v>
      </c>
      <c r="H579" s="115" t="s">
        <v>2472</v>
      </c>
      <c r="I579" s="233" t="s">
        <v>9</v>
      </c>
      <c r="J579" s="100"/>
      <c r="K579" s="100"/>
      <c r="L579" s="102"/>
      <c r="M579" s="102"/>
      <c r="N579" s="102"/>
      <c r="O579" s="102"/>
      <c r="P579" s="102"/>
      <c r="Q579" s="102"/>
      <c r="R579" s="104"/>
      <c r="S579" s="104"/>
      <c r="T579" s="104"/>
      <c r="U579" s="104"/>
      <c r="V579" s="104"/>
      <c r="W579" s="104"/>
      <c r="X579" s="105"/>
      <c r="Y579" s="106"/>
      <c r="Z579" s="106"/>
      <c r="AA579" s="106"/>
      <c r="AB579" s="106"/>
      <c r="AC579" s="106"/>
    </row>
    <row r="580" spans="1:29" ht="179.4" hidden="1">
      <c r="A580" s="115" t="s">
        <v>2446</v>
      </c>
      <c r="B580" s="266"/>
      <c r="C580" s="115" t="s">
        <v>2473</v>
      </c>
      <c r="D580" s="119"/>
      <c r="E580" s="115" t="s">
        <v>2449</v>
      </c>
      <c r="F580" s="115" t="s">
        <v>2474</v>
      </c>
      <c r="G580" s="121" t="s">
        <v>2475</v>
      </c>
      <c r="H580" s="115" t="s">
        <v>2472</v>
      </c>
      <c r="I580" s="233" t="s">
        <v>9</v>
      </c>
      <c r="J580" s="100"/>
      <c r="K580" s="100"/>
      <c r="L580" s="102"/>
      <c r="M580" s="102"/>
      <c r="N580" s="102"/>
      <c r="O580" s="102"/>
      <c r="P580" s="102"/>
      <c r="Q580" s="102"/>
      <c r="R580" s="104"/>
      <c r="S580" s="104"/>
      <c r="T580" s="104"/>
      <c r="U580" s="104"/>
      <c r="V580" s="104"/>
      <c r="W580" s="104"/>
      <c r="X580" s="105"/>
      <c r="Y580" s="106"/>
      <c r="Z580" s="106"/>
      <c r="AA580" s="106"/>
      <c r="AB580" s="106"/>
      <c r="AC580" s="106"/>
    </row>
    <row r="581" spans="1:29" ht="179.4" hidden="1">
      <c r="A581" s="115" t="s">
        <v>2446</v>
      </c>
      <c r="B581" s="266"/>
      <c r="C581" s="115" t="s">
        <v>2476</v>
      </c>
      <c r="D581" s="119"/>
      <c r="E581" s="115" t="s">
        <v>2449</v>
      </c>
      <c r="F581" s="115" t="s">
        <v>2477</v>
      </c>
      <c r="G581" s="121" t="s">
        <v>2478</v>
      </c>
      <c r="H581" s="115" t="s">
        <v>2472</v>
      </c>
      <c r="I581" s="233" t="s">
        <v>9</v>
      </c>
      <c r="J581" s="100"/>
      <c r="K581" s="100"/>
      <c r="L581" s="102"/>
      <c r="M581" s="102"/>
      <c r="N581" s="102"/>
      <c r="O581" s="102"/>
      <c r="P581" s="102"/>
      <c r="Q581" s="102"/>
      <c r="R581" s="104"/>
      <c r="S581" s="104"/>
      <c r="T581" s="104"/>
      <c r="U581" s="104"/>
      <c r="V581" s="104"/>
      <c r="W581" s="104"/>
      <c r="X581" s="105"/>
      <c r="Y581" s="106"/>
      <c r="Z581" s="106"/>
      <c r="AA581" s="106"/>
      <c r="AB581" s="106"/>
      <c r="AC581" s="106"/>
    </row>
    <row r="582" spans="1:29" ht="179.4">
      <c r="A582" s="115" t="s">
        <v>2446</v>
      </c>
      <c r="B582" s="266"/>
      <c r="C582" s="115" t="s">
        <v>2479</v>
      </c>
      <c r="D582" s="119"/>
      <c r="E582" s="115" t="s">
        <v>2449</v>
      </c>
      <c r="F582" s="115" t="s">
        <v>2480</v>
      </c>
      <c r="G582" s="121" t="s">
        <v>2481</v>
      </c>
      <c r="H582" s="115" t="s">
        <v>2472</v>
      </c>
      <c r="I582" s="236" t="s">
        <v>10</v>
      </c>
      <c r="J582" s="49" t="s">
        <v>2482</v>
      </c>
      <c r="K582" s="100"/>
      <c r="L582" s="102"/>
      <c r="M582" s="102"/>
      <c r="N582" s="102"/>
      <c r="O582" s="102"/>
      <c r="P582" s="102"/>
      <c r="Q582" s="102"/>
      <c r="R582" s="104"/>
      <c r="S582" s="104"/>
      <c r="T582" s="104"/>
      <c r="U582" s="104"/>
      <c r="V582" s="104"/>
      <c r="W582" s="104"/>
      <c r="X582" s="105"/>
      <c r="Y582" s="106"/>
      <c r="Z582" s="106"/>
      <c r="AA582" s="106"/>
      <c r="AB582" s="106"/>
      <c r="AC582" s="106"/>
    </row>
    <row r="583" spans="1:29" ht="262.2" hidden="1">
      <c r="A583" s="115" t="s">
        <v>2446</v>
      </c>
      <c r="B583" s="266"/>
      <c r="C583" s="115" t="s">
        <v>2483</v>
      </c>
      <c r="D583" s="119"/>
      <c r="E583" s="115" t="s">
        <v>2449</v>
      </c>
      <c r="F583" s="115" t="s">
        <v>2484</v>
      </c>
      <c r="G583" s="121" t="s">
        <v>2485</v>
      </c>
      <c r="H583" s="115" t="s">
        <v>2472</v>
      </c>
      <c r="I583" s="233" t="s">
        <v>9</v>
      </c>
      <c r="J583" s="100"/>
      <c r="K583" s="100"/>
      <c r="L583" s="102"/>
      <c r="M583" s="102"/>
      <c r="N583" s="102"/>
      <c r="O583" s="102"/>
      <c r="P583" s="102"/>
      <c r="Q583" s="102"/>
      <c r="R583" s="104"/>
      <c r="S583" s="104"/>
      <c r="T583" s="104"/>
      <c r="U583" s="104"/>
      <c r="V583" s="104"/>
      <c r="W583" s="104"/>
      <c r="X583" s="105"/>
      <c r="Y583" s="106"/>
      <c r="Z583" s="106"/>
      <c r="AA583" s="106"/>
      <c r="AB583" s="106"/>
      <c r="AC583" s="106"/>
    </row>
    <row r="584" spans="1:29" ht="138" hidden="1">
      <c r="A584" s="115" t="s">
        <v>2446</v>
      </c>
      <c r="B584" s="266"/>
      <c r="C584" s="115" t="s">
        <v>2486</v>
      </c>
      <c r="D584" s="119"/>
      <c r="E584" s="115" t="s">
        <v>2449</v>
      </c>
      <c r="F584" s="115" t="s">
        <v>2487</v>
      </c>
      <c r="G584" s="121" t="s">
        <v>2488</v>
      </c>
      <c r="H584" s="115" t="s">
        <v>2489</v>
      </c>
      <c r="I584" s="233" t="s">
        <v>9</v>
      </c>
      <c r="J584" s="100"/>
      <c r="K584" s="100"/>
      <c r="L584" s="102"/>
      <c r="M584" s="102"/>
      <c r="N584" s="102"/>
      <c r="O584" s="102"/>
      <c r="P584" s="102"/>
      <c r="Q584" s="102"/>
      <c r="R584" s="104"/>
      <c r="S584" s="104"/>
      <c r="T584" s="104"/>
      <c r="U584" s="104"/>
      <c r="V584" s="104"/>
      <c r="W584" s="104"/>
      <c r="X584" s="105"/>
      <c r="Y584" s="106"/>
      <c r="Z584" s="106"/>
      <c r="AA584" s="106"/>
      <c r="AB584" s="106"/>
      <c r="AC584" s="106"/>
    </row>
    <row r="585" spans="1:29" ht="165.6" hidden="1">
      <c r="A585" s="115" t="s">
        <v>2446</v>
      </c>
      <c r="B585" s="266"/>
      <c r="C585" s="115" t="s">
        <v>2490</v>
      </c>
      <c r="D585" s="119"/>
      <c r="E585" s="115" t="s">
        <v>2449</v>
      </c>
      <c r="F585" s="115" t="s">
        <v>2491</v>
      </c>
      <c r="G585" s="121" t="s">
        <v>2492</v>
      </c>
      <c r="H585" s="115" t="s">
        <v>2493</v>
      </c>
      <c r="I585" s="233" t="s">
        <v>9</v>
      </c>
      <c r="J585" s="100"/>
      <c r="K585" s="100"/>
      <c r="L585" s="102"/>
      <c r="M585" s="102"/>
      <c r="N585" s="102"/>
      <c r="O585" s="102"/>
      <c r="P585" s="102"/>
      <c r="Q585" s="102"/>
      <c r="R585" s="104"/>
      <c r="S585" s="104"/>
      <c r="T585" s="104"/>
      <c r="U585" s="104"/>
      <c r="V585" s="104"/>
      <c r="W585" s="104"/>
      <c r="X585" s="105"/>
      <c r="Y585" s="106"/>
      <c r="Z585" s="106"/>
      <c r="AA585" s="106"/>
      <c r="AB585" s="106"/>
      <c r="AC585" s="106"/>
    </row>
    <row r="586" spans="1:29" ht="165.6" hidden="1">
      <c r="A586" s="115" t="s">
        <v>2446</v>
      </c>
      <c r="B586" s="266"/>
      <c r="C586" s="115" t="s">
        <v>2494</v>
      </c>
      <c r="D586" s="119"/>
      <c r="E586" s="115" t="s">
        <v>2449</v>
      </c>
      <c r="F586" s="115" t="s">
        <v>2495</v>
      </c>
      <c r="G586" s="121" t="s">
        <v>2496</v>
      </c>
      <c r="H586" s="115" t="s">
        <v>2456</v>
      </c>
      <c r="I586" s="233" t="s">
        <v>9</v>
      </c>
      <c r="J586" s="100"/>
      <c r="K586" s="100"/>
      <c r="L586" s="102"/>
      <c r="M586" s="102"/>
      <c r="N586" s="102"/>
      <c r="O586" s="102"/>
      <c r="P586" s="102"/>
      <c r="Q586" s="102"/>
      <c r="R586" s="104"/>
      <c r="S586" s="104"/>
      <c r="T586" s="104"/>
      <c r="U586" s="104"/>
      <c r="V586" s="104"/>
      <c r="W586" s="104"/>
      <c r="X586" s="105"/>
      <c r="Y586" s="106"/>
      <c r="Z586" s="106"/>
      <c r="AA586" s="106"/>
      <c r="AB586" s="106"/>
      <c r="AC586" s="106"/>
    </row>
    <row r="587" spans="1:29" ht="165.6">
      <c r="A587" s="115" t="s">
        <v>2446</v>
      </c>
      <c r="B587" s="266"/>
      <c r="C587" s="115" t="s">
        <v>2497</v>
      </c>
      <c r="D587" s="119"/>
      <c r="E587" s="115" t="s">
        <v>2449</v>
      </c>
      <c r="F587" s="115" t="s">
        <v>2498</v>
      </c>
      <c r="G587" s="121" t="s">
        <v>2499</v>
      </c>
      <c r="H587" s="115" t="s">
        <v>2500</v>
      </c>
      <c r="I587" s="236" t="s">
        <v>10</v>
      </c>
      <c r="J587" s="49" t="s">
        <v>2501</v>
      </c>
      <c r="K587" s="100"/>
      <c r="L587" s="102"/>
      <c r="M587" s="102"/>
      <c r="N587" s="102"/>
      <c r="O587" s="102"/>
      <c r="P587" s="102"/>
      <c r="Q587" s="102"/>
      <c r="R587" s="104"/>
      <c r="S587" s="104"/>
      <c r="T587" s="104"/>
      <c r="U587" s="104"/>
      <c r="V587" s="104"/>
      <c r="W587" s="104"/>
      <c r="X587" s="105"/>
      <c r="Y587" s="106"/>
      <c r="Z587" s="106"/>
      <c r="AA587" s="106"/>
      <c r="AB587" s="106"/>
      <c r="AC587" s="106"/>
    </row>
    <row r="588" spans="1:29" ht="138" hidden="1">
      <c r="A588" s="115" t="s">
        <v>2446</v>
      </c>
      <c r="B588" s="266"/>
      <c r="C588" s="115" t="s">
        <v>2502</v>
      </c>
      <c r="D588" s="119"/>
      <c r="E588" s="115" t="s">
        <v>2449</v>
      </c>
      <c r="F588" s="115" t="s">
        <v>2503</v>
      </c>
      <c r="G588" s="121" t="s">
        <v>2504</v>
      </c>
      <c r="H588" s="115" t="s">
        <v>2505</v>
      </c>
      <c r="I588" s="233" t="s">
        <v>9</v>
      </c>
      <c r="J588" s="100"/>
      <c r="K588" s="100"/>
      <c r="L588" s="102"/>
      <c r="M588" s="102"/>
      <c r="N588" s="102"/>
      <c r="O588" s="102"/>
      <c r="P588" s="102"/>
      <c r="Q588" s="102"/>
      <c r="R588" s="104"/>
      <c r="S588" s="104"/>
      <c r="T588" s="104"/>
      <c r="U588" s="104"/>
      <c r="V588" s="104"/>
      <c r="W588" s="104"/>
      <c r="X588" s="105"/>
      <c r="Y588" s="106"/>
      <c r="Z588" s="106"/>
      <c r="AA588" s="106"/>
      <c r="AB588" s="106"/>
      <c r="AC588" s="106"/>
    </row>
    <row r="589" spans="1:29" ht="151.80000000000001" hidden="1">
      <c r="A589" s="115" t="s">
        <v>2446</v>
      </c>
      <c r="B589" s="266"/>
      <c r="C589" s="115" t="s">
        <v>2506</v>
      </c>
      <c r="D589" s="119"/>
      <c r="E589" s="115" t="s">
        <v>2449</v>
      </c>
      <c r="F589" s="115" t="s">
        <v>2507</v>
      </c>
      <c r="G589" s="121" t="s">
        <v>2508</v>
      </c>
      <c r="H589" s="115" t="s">
        <v>2509</v>
      </c>
      <c r="I589" s="233" t="s">
        <v>9</v>
      </c>
      <c r="J589" s="100"/>
      <c r="K589" s="100"/>
      <c r="L589" s="102"/>
      <c r="M589" s="102"/>
      <c r="N589" s="102"/>
      <c r="O589" s="102"/>
      <c r="P589" s="102"/>
      <c r="Q589" s="102"/>
      <c r="R589" s="104"/>
      <c r="S589" s="104"/>
      <c r="T589" s="104"/>
      <c r="U589" s="104"/>
      <c r="V589" s="104"/>
      <c r="W589" s="104"/>
      <c r="X589" s="105"/>
      <c r="Y589" s="106"/>
      <c r="Z589" s="106"/>
      <c r="AA589" s="106"/>
      <c r="AB589" s="106"/>
      <c r="AC589" s="106"/>
    </row>
    <row r="590" spans="1:29" ht="220.8" hidden="1">
      <c r="A590" s="115" t="s">
        <v>2446</v>
      </c>
      <c r="B590" s="266"/>
      <c r="C590" s="115" t="s">
        <v>2510</v>
      </c>
      <c r="D590" s="119"/>
      <c r="E590" s="115" t="s">
        <v>2449</v>
      </c>
      <c r="F590" s="115" t="s">
        <v>2511</v>
      </c>
      <c r="G590" s="121" t="s">
        <v>2512</v>
      </c>
      <c r="H590" s="115" t="s">
        <v>2513</v>
      </c>
      <c r="I590" s="233" t="s">
        <v>9</v>
      </c>
      <c r="J590" s="100"/>
      <c r="K590" s="100"/>
      <c r="L590" s="102"/>
      <c r="M590" s="102"/>
      <c r="N590" s="102"/>
      <c r="O590" s="102"/>
      <c r="P590" s="102"/>
      <c r="Q590" s="102"/>
      <c r="R590" s="104"/>
      <c r="S590" s="104"/>
      <c r="T590" s="104"/>
      <c r="U590" s="104"/>
      <c r="V590" s="104"/>
      <c r="W590" s="104"/>
      <c r="X590" s="105"/>
      <c r="Y590" s="106"/>
      <c r="Z590" s="106"/>
      <c r="AA590" s="106"/>
      <c r="AB590" s="106"/>
      <c r="AC590" s="106"/>
    </row>
    <row r="591" spans="1:29" ht="207" hidden="1">
      <c r="A591" s="115" t="s">
        <v>2446</v>
      </c>
      <c r="B591" s="266"/>
      <c r="C591" s="115" t="s">
        <v>2514</v>
      </c>
      <c r="D591" s="119"/>
      <c r="E591" s="115" t="s">
        <v>2449</v>
      </c>
      <c r="F591" s="115" t="s">
        <v>2515</v>
      </c>
      <c r="G591" s="121" t="s">
        <v>2516</v>
      </c>
      <c r="H591" s="115" t="s">
        <v>2513</v>
      </c>
      <c r="I591" s="233" t="s">
        <v>9</v>
      </c>
      <c r="J591" s="100"/>
      <c r="K591" s="100"/>
      <c r="L591" s="102"/>
      <c r="M591" s="102"/>
      <c r="N591" s="102"/>
      <c r="O591" s="102"/>
      <c r="P591" s="102"/>
      <c r="Q591" s="102"/>
      <c r="R591" s="104"/>
      <c r="S591" s="104"/>
      <c r="T591" s="104"/>
      <c r="U591" s="104"/>
      <c r="V591" s="104"/>
      <c r="W591" s="104"/>
      <c r="X591" s="105"/>
      <c r="Y591" s="106"/>
      <c r="Z591" s="106"/>
      <c r="AA591" s="106"/>
      <c r="AB591" s="106"/>
      <c r="AC591" s="106"/>
    </row>
    <row r="592" spans="1:29" ht="289.8" hidden="1">
      <c r="A592" s="115" t="s">
        <v>2446</v>
      </c>
      <c r="B592" s="266"/>
      <c r="C592" s="115" t="s">
        <v>2517</v>
      </c>
      <c r="D592" s="119"/>
      <c r="E592" s="115" t="s">
        <v>2449</v>
      </c>
      <c r="F592" s="115" t="s">
        <v>2518</v>
      </c>
      <c r="G592" s="121" t="s">
        <v>2519</v>
      </c>
      <c r="H592" s="115" t="s">
        <v>2520</v>
      </c>
      <c r="I592" s="233" t="s">
        <v>9</v>
      </c>
      <c r="J592" s="100"/>
      <c r="K592" s="100"/>
      <c r="L592" s="102"/>
      <c r="M592" s="102"/>
      <c r="N592" s="102"/>
      <c r="O592" s="102"/>
      <c r="P592" s="102"/>
      <c r="Q592" s="102"/>
      <c r="R592" s="104"/>
      <c r="S592" s="104"/>
      <c r="T592" s="104"/>
      <c r="U592" s="104"/>
      <c r="V592" s="104"/>
      <c r="W592" s="104"/>
      <c r="X592" s="105"/>
      <c r="Y592" s="106"/>
      <c r="Z592" s="106"/>
      <c r="AA592" s="106"/>
      <c r="AB592" s="106"/>
      <c r="AC592" s="106"/>
    </row>
    <row r="593" spans="1:29" ht="289.8" hidden="1">
      <c r="A593" s="115" t="s">
        <v>2446</v>
      </c>
      <c r="B593" s="266"/>
      <c r="C593" s="115" t="s">
        <v>2521</v>
      </c>
      <c r="D593" s="119"/>
      <c r="E593" s="115" t="s">
        <v>2449</v>
      </c>
      <c r="F593" s="115" t="s">
        <v>2522</v>
      </c>
      <c r="G593" s="121" t="s">
        <v>2523</v>
      </c>
      <c r="H593" s="115" t="s">
        <v>2524</v>
      </c>
      <c r="I593" s="233" t="s">
        <v>9</v>
      </c>
      <c r="J593" s="100"/>
      <c r="K593" s="100"/>
      <c r="L593" s="102"/>
      <c r="M593" s="102"/>
      <c r="N593" s="102"/>
      <c r="O593" s="102"/>
      <c r="P593" s="102"/>
      <c r="Q593" s="102"/>
      <c r="R593" s="104"/>
      <c r="S593" s="104"/>
      <c r="T593" s="104"/>
      <c r="U593" s="104"/>
      <c r="V593" s="104"/>
      <c r="W593" s="104"/>
      <c r="X593" s="105"/>
      <c r="Y593" s="106"/>
      <c r="Z593" s="106"/>
      <c r="AA593" s="106"/>
      <c r="AB593" s="106"/>
      <c r="AC593" s="106"/>
    </row>
    <row r="594" spans="1:29" ht="276" hidden="1">
      <c r="A594" s="115" t="s">
        <v>2446</v>
      </c>
      <c r="B594" s="266"/>
      <c r="C594" s="115" t="s">
        <v>2525</v>
      </c>
      <c r="D594" s="119"/>
      <c r="E594" s="115" t="s">
        <v>2449</v>
      </c>
      <c r="F594" s="115" t="s">
        <v>2526</v>
      </c>
      <c r="G594" s="121" t="s">
        <v>2527</v>
      </c>
      <c r="H594" s="115" t="s">
        <v>2528</v>
      </c>
      <c r="I594" s="233" t="s">
        <v>9</v>
      </c>
      <c r="J594" s="100"/>
      <c r="K594" s="100"/>
      <c r="L594" s="102"/>
      <c r="M594" s="102"/>
      <c r="N594" s="102"/>
      <c r="O594" s="102"/>
      <c r="P594" s="102"/>
      <c r="Q594" s="102"/>
      <c r="R594" s="104"/>
      <c r="S594" s="104"/>
      <c r="T594" s="104"/>
      <c r="U594" s="104"/>
      <c r="V594" s="104"/>
      <c r="W594" s="104"/>
      <c r="X594" s="105"/>
      <c r="Y594" s="106"/>
      <c r="Z594" s="106"/>
      <c r="AA594" s="106"/>
      <c r="AB594" s="106"/>
      <c r="AC594" s="106"/>
    </row>
    <row r="595" spans="1:29" ht="151.80000000000001" hidden="1">
      <c r="A595" s="115" t="s">
        <v>2446</v>
      </c>
      <c r="B595" s="266"/>
      <c r="C595" s="115" t="s">
        <v>2529</v>
      </c>
      <c r="D595" s="119"/>
      <c r="E595" s="115" t="s">
        <v>2449</v>
      </c>
      <c r="F595" s="115" t="s">
        <v>2530</v>
      </c>
      <c r="G595" s="121" t="s">
        <v>2531</v>
      </c>
      <c r="H595" s="113" t="s">
        <v>2532</v>
      </c>
      <c r="I595" s="233" t="s">
        <v>9</v>
      </c>
      <c r="J595" s="100"/>
      <c r="K595" s="100"/>
      <c r="L595" s="102"/>
      <c r="M595" s="102"/>
      <c r="N595" s="102"/>
      <c r="O595" s="102"/>
      <c r="P595" s="102"/>
      <c r="Q595" s="102"/>
      <c r="R595" s="104"/>
      <c r="S595" s="104"/>
      <c r="T595" s="104"/>
      <c r="U595" s="104"/>
      <c r="V595" s="104"/>
      <c r="W595" s="104"/>
      <c r="X595" s="105"/>
      <c r="Y595" s="106"/>
      <c r="Z595" s="106"/>
      <c r="AA595" s="106"/>
      <c r="AB595" s="106"/>
      <c r="AC595" s="106"/>
    </row>
    <row r="596" spans="1:29" ht="151.80000000000001">
      <c r="A596" s="115" t="s">
        <v>2446</v>
      </c>
      <c r="B596" s="266"/>
      <c r="C596" s="115" t="s">
        <v>2529</v>
      </c>
      <c r="D596" s="119"/>
      <c r="E596" s="115" t="s">
        <v>2449</v>
      </c>
      <c r="F596" s="115" t="s">
        <v>2533</v>
      </c>
      <c r="G596" s="121" t="s">
        <v>2531</v>
      </c>
      <c r="H596" s="113" t="s">
        <v>2534</v>
      </c>
      <c r="I596" s="236" t="s">
        <v>10</v>
      </c>
      <c r="J596" s="49" t="s">
        <v>2535</v>
      </c>
      <c r="K596" s="100"/>
      <c r="L596" s="102"/>
      <c r="M596" s="102"/>
      <c r="N596" s="102"/>
      <c r="O596" s="102"/>
      <c r="P596" s="102"/>
      <c r="Q596" s="102"/>
      <c r="R596" s="104"/>
      <c r="S596" s="104"/>
      <c r="T596" s="104"/>
      <c r="U596" s="104"/>
      <c r="V596" s="104"/>
      <c r="W596" s="104"/>
      <c r="X596" s="105"/>
      <c r="Y596" s="106"/>
      <c r="Z596" s="106"/>
      <c r="AA596" s="106"/>
      <c r="AB596" s="106"/>
      <c r="AC596" s="106"/>
    </row>
    <row r="597" spans="1:29" ht="289.8" hidden="1">
      <c r="A597" s="115" t="s">
        <v>2446</v>
      </c>
      <c r="B597" s="267"/>
      <c r="C597" s="115" t="s">
        <v>2536</v>
      </c>
      <c r="D597" s="119"/>
      <c r="E597" s="115" t="s">
        <v>2449</v>
      </c>
      <c r="F597" s="115" t="s">
        <v>2537</v>
      </c>
      <c r="G597" s="121" t="s">
        <v>2538</v>
      </c>
      <c r="H597" s="115" t="s">
        <v>2539</v>
      </c>
      <c r="I597" s="233" t="s">
        <v>9</v>
      </c>
      <c r="J597" s="100"/>
      <c r="K597" s="100"/>
      <c r="L597" s="102"/>
      <c r="M597" s="102"/>
      <c r="N597" s="102"/>
      <c r="O597" s="102"/>
      <c r="P597" s="102"/>
      <c r="Q597" s="102"/>
      <c r="R597" s="104"/>
      <c r="S597" s="104"/>
      <c r="T597" s="104"/>
      <c r="U597" s="104"/>
      <c r="V597" s="104"/>
      <c r="W597" s="104"/>
      <c r="X597" s="105"/>
      <c r="Y597" s="106"/>
      <c r="Z597" s="106"/>
      <c r="AA597" s="106"/>
      <c r="AB597" s="106"/>
      <c r="AC597" s="106"/>
    </row>
    <row r="598" spans="1:29" ht="82.8" hidden="1">
      <c r="A598" s="100"/>
      <c r="B598" s="100"/>
      <c r="C598" s="100" t="s">
        <v>2540</v>
      </c>
      <c r="D598" s="100"/>
      <c r="E598" s="60" t="s">
        <v>406</v>
      </c>
      <c r="F598" s="115" t="s">
        <v>2541</v>
      </c>
      <c r="G598" s="121" t="s">
        <v>2542</v>
      </c>
      <c r="H598" s="113" t="s">
        <v>2543</v>
      </c>
      <c r="I598" s="233" t="s">
        <v>9</v>
      </c>
      <c r="J598" s="101"/>
      <c r="K598" s="100"/>
      <c r="L598" s="102"/>
      <c r="M598" s="102"/>
      <c r="N598" s="102"/>
      <c r="O598" s="102"/>
      <c r="P598" s="102"/>
      <c r="Q598" s="102"/>
      <c r="R598" s="104"/>
      <c r="S598" s="104"/>
      <c r="T598" s="104"/>
      <c r="U598" s="104"/>
      <c r="V598" s="104"/>
      <c r="W598" s="104"/>
      <c r="X598" s="105"/>
      <c r="Y598" s="106"/>
      <c r="Z598" s="106"/>
      <c r="AA598" s="106"/>
      <c r="AB598" s="106"/>
      <c r="AC598" s="106"/>
    </row>
    <row r="599" spans="1:29" ht="96.6" hidden="1">
      <c r="A599" s="100"/>
      <c r="B599" s="100"/>
      <c r="C599" s="100" t="s">
        <v>2544</v>
      </c>
      <c r="D599" s="100"/>
      <c r="E599" s="100" t="s">
        <v>2545</v>
      </c>
      <c r="F599" s="115" t="s">
        <v>2546</v>
      </c>
      <c r="G599" s="121" t="s">
        <v>2547</v>
      </c>
      <c r="H599" s="113" t="s">
        <v>2548</v>
      </c>
      <c r="I599" s="233" t="s">
        <v>9</v>
      </c>
      <c r="J599" s="101"/>
      <c r="K599" s="100"/>
      <c r="L599" s="102"/>
      <c r="M599" s="102"/>
      <c r="N599" s="102"/>
      <c r="O599" s="102"/>
      <c r="P599" s="102"/>
      <c r="Q599" s="102"/>
      <c r="R599" s="104"/>
      <c r="S599" s="104"/>
      <c r="T599" s="104"/>
      <c r="U599" s="104"/>
      <c r="V599" s="104"/>
      <c r="W599" s="104"/>
      <c r="X599" s="105"/>
      <c r="Y599" s="106"/>
      <c r="Z599" s="106"/>
      <c r="AA599" s="106"/>
      <c r="AB599" s="106"/>
      <c r="AC599" s="106"/>
    </row>
    <row r="600" spans="1:29" ht="110.4" hidden="1">
      <c r="A600" s="100"/>
      <c r="B600" s="100"/>
      <c r="C600" s="100" t="s">
        <v>2549</v>
      </c>
      <c r="D600" s="100"/>
      <c r="E600" s="60" t="s">
        <v>406</v>
      </c>
      <c r="F600" s="115" t="s">
        <v>2550</v>
      </c>
      <c r="G600" s="121" t="s">
        <v>2551</v>
      </c>
      <c r="H600" s="113" t="s">
        <v>2552</v>
      </c>
      <c r="I600" s="233" t="s">
        <v>9</v>
      </c>
      <c r="J600" s="101"/>
      <c r="K600" s="100"/>
      <c r="L600" s="102"/>
      <c r="M600" s="102"/>
      <c r="N600" s="102"/>
      <c r="O600" s="102"/>
      <c r="P600" s="102"/>
      <c r="Q600" s="102"/>
      <c r="R600" s="104"/>
      <c r="S600" s="104"/>
      <c r="T600" s="104"/>
      <c r="U600" s="104"/>
      <c r="V600" s="104"/>
      <c r="W600" s="104"/>
      <c r="X600" s="105"/>
      <c r="Y600" s="106"/>
      <c r="Z600" s="106"/>
      <c r="AA600" s="106"/>
      <c r="AB600" s="106"/>
      <c r="AC600" s="106"/>
    </row>
    <row r="601" spans="1:29" ht="41.4">
      <c r="A601" s="100"/>
      <c r="B601" s="100"/>
      <c r="C601" s="100" t="s">
        <v>2553</v>
      </c>
      <c r="D601" s="100"/>
      <c r="E601" s="115" t="s">
        <v>2545</v>
      </c>
      <c r="F601" s="115" t="s">
        <v>2554</v>
      </c>
      <c r="G601" s="121" t="s">
        <v>2555</v>
      </c>
      <c r="H601" s="100" t="s">
        <v>2556</v>
      </c>
      <c r="I601" s="236" t="s">
        <v>10</v>
      </c>
      <c r="J601" s="49" t="s">
        <v>2557</v>
      </c>
      <c r="K601" s="100"/>
      <c r="L601" s="102"/>
      <c r="M601" s="102"/>
      <c r="N601" s="102"/>
      <c r="O601" s="102"/>
      <c r="P601" s="102"/>
      <c r="Q601" s="102"/>
      <c r="R601" s="104"/>
      <c r="S601" s="104"/>
      <c r="T601" s="104"/>
      <c r="U601" s="104"/>
      <c r="V601" s="104"/>
      <c r="W601" s="104"/>
      <c r="X601" s="105"/>
      <c r="Y601" s="106"/>
      <c r="Z601" s="106"/>
      <c r="AA601" s="106"/>
      <c r="AB601" s="106"/>
      <c r="AC601" s="106"/>
    </row>
    <row r="602" spans="1:29" ht="193.2">
      <c r="A602" s="100"/>
      <c r="B602" s="100"/>
      <c r="C602" s="100" t="s">
        <v>1030</v>
      </c>
      <c r="D602" s="100"/>
      <c r="E602" s="100" t="s">
        <v>1031</v>
      </c>
      <c r="F602" s="115" t="s">
        <v>2558</v>
      </c>
      <c r="G602" s="121" t="s">
        <v>2559</v>
      </c>
      <c r="H602" s="115" t="s">
        <v>2560</v>
      </c>
      <c r="I602" s="236" t="s">
        <v>10</v>
      </c>
      <c r="J602" s="49" t="s">
        <v>2561</v>
      </c>
      <c r="K602" s="100"/>
      <c r="L602" s="102"/>
      <c r="M602" s="102"/>
      <c r="N602" s="102"/>
      <c r="O602" s="102"/>
      <c r="P602" s="102"/>
      <c r="Q602" s="102"/>
      <c r="R602" s="104"/>
      <c r="S602" s="104"/>
      <c r="T602" s="104"/>
      <c r="U602" s="104"/>
      <c r="V602" s="104"/>
      <c r="W602" s="104"/>
      <c r="X602" s="105"/>
      <c r="Y602" s="106"/>
      <c r="Z602" s="106"/>
      <c r="AA602" s="106"/>
      <c r="AB602" s="106"/>
      <c r="AC602" s="106"/>
    </row>
    <row r="603" spans="1:29" ht="82.8">
      <c r="A603" s="100"/>
      <c r="B603" s="100"/>
      <c r="C603" s="100" t="s">
        <v>2562</v>
      </c>
      <c r="D603" s="100"/>
      <c r="E603" s="115" t="s">
        <v>1939</v>
      </c>
      <c r="F603" s="115" t="s">
        <v>2563</v>
      </c>
      <c r="G603" s="121" t="s">
        <v>2564</v>
      </c>
      <c r="H603" s="115" t="s">
        <v>2565</v>
      </c>
      <c r="I603" s="236" t="s">
        <v>10</v>
      </c>
      <c r="J603" s="49" t="s">
        <v>2566</v>
      </c>
      <c r="K603" s="100"/>
      <c r="L603" s="102"/>
      <c r="M603" s="102"/>
      <c r="N603" s="102"/>
      <c r="O603" s="102"/>
      <c r="P603" s="102"/>
      <c r="Q603" s="102"/>
      <c r="R603" s="104"/>
      <c r="S603" s="104"/>
      <c r="T603" s="104"/>
      <c r="U603" s="104"/>
      <c r="V603" s="104"/>
      <c r="W603" s="104"/>
      <c r="X603" s="105"/>
      <c r="Y603" s="106"/>
      <c r="Z603" s="106"/>
      <c r="AA603" s="106"/>
      <c r="AB603" s="106"/>
      <c r="AC603" s="106"/>
    </row>
    <row r="604" spans="1:29" ht="110.4">
      <c r="A604" s="100"/>
      <c r="B604" s="100"/>
      <c r="C604" s="100" t="s">
        <v>2567</v>
      </c>
      <c r="D604" s="100"/>
      <c r="E604" s="115" t="s">
        <v>2545</v>
      </c>
      <c r="F604" s="115" t="s">
        <v>2568</v>
      </c>
      <c r="G604" s="121" t="s">
        <v>2569</v>
      </c>
      <c r="H604" s="115" t="s">
        <v>2570</v>
      </c>
      <c r="I604" s="236" t="s">
        <v>10</v>
      </c>
      <c r="J604" s="49" t="s">
        <v>2571</v>
      </c>
      <c r="K604" s="100"/>
      <c r="L604" s="102"/>
      <c r="M604" s="102"/>
      <c r="N604" s="102"/>
      <c r="O604" s="102"/>
      <c r="P604" s="102"/>
      <c r="Q604" s="102"/>
      <c r="R604" s="104"/>
      <c r="S604" s="104"/>
      <c r="T604" s="104"/>
      <c r="U604" s="104"/>
      <c r="V604" s="104"/>
      <c r="W604" s="104"/>
      <c r="X604" s="105"/>
      <c r="Y604" s="106"/>
      <c r="Z604" s="106"/>
      <c r="AA604" s="106"/>
      <c r="AB604" s="106"/>
      <c r="AC604" s="106"/>
    </row>
    <row r="605" spans="1:29" ht="290.39999999999998" hidden="1">
      <c r="A605" s="115" t="s">
        <v>2572</v>
      </c>
      <c r="B605" s="273"/>
      <c r="C605" s="115" t="s">
        <v>2573</v>
      </c>
      <c r="D605" s="119"/>
      <c r="E605" s="115" t="s">
        <v>2449</v>
      </c>
      <c r="F605" s="115" t="s">
        <v>2574</v>
      </c>
      <c r="G605" s="97" t="s">
        <v>2575</v>
      </c>
      <c r="H605" s="100" t="s">
        <v>2456</v>
      </c>
      <c r="I605" s="233" t="s">
        <v>9</v>
      </c>
      <c r="J605" s="100"/>
      <c r="K605" s="100"/>
      <c r="L605" s="110"/>
      <c r="M605" s="110"/>
      <c r="N605" s="110"/>
      <c r="O605" s="110"/>
      <c r="P605" s="110"/>
      <c r="Q605" s="110"/>
      <c r="R605" s="111"/>
      <c r="S605" s="111"/>
      <c r="T605" s="111"/>
      <c r="U605" s="111"/>
      <c r="V605" s="111"/>
      <c r="W605" s="111"/>
      <c r="X605" s="112"/>
      <c r="Y605" s="106"/>
      <c r="Z605" s="106"/>
      <c r="AA605" s="106"/>
      <c r="AB605" s="106"/>
      <c r="AC605" s="106"/>
    </row>
    <row r="606" spans="1:29" ht="124.2" hidden="1">
      <c r="A606" s="115" t="s">
        <v>2572</v>
      </c>
      <c r="B606" s="266"/>
      <c r="C606" s="115" t="s">
        <v>2576</v>
      </c>
      <c r="D606" s="119"/>
      <c r="E606" s="115" t="s">
        <v>2449</v>
      </c>
      <c r="F606" s="115" t="s">
        <v>2577</v>
      </c>
      <c r="G606" s="97" t="s">
        <v>2578</v>
      </c>
      <c r="H606" s="100" t="s">
        <v>2456</v>
      </c>
      <c r="I606" s="233" t="s">
        <v>9</v>
      </c>
      <c r="J606" s="100"/>
      <c r="K606" s="100"/>
      <c r="L606" s="102"/>
      <c r="M606" s="102"/>
      <c r="N606" s="102"/>
      <c r="O606" s="102"/>
      <c r="P606" s="102"/>
      <c r="Q606" s="102"/>
      <c r="R606" s="104"/>
      <c r="S606" s="104"/>
      <c r="T606" s="104"/>
      <c r="U606" s="104"/>
      <c r="V606" s="104"/>
      <c r="W606" s="104"/>
      <c r="X606" s="105"/>
      <c r="Y606" s="106"/>
      <c r="Z606" s="106"/>
      <c r="AA606" s="106"/>
      <c r="AB606" s="106"/>
      <c r="AC606" s="106"/>
    </row>
    <row r="607" spans="1:29" ht="151.80000000000001">
      <c r="A607" s="115" t="s">
        <v>2572</v>
      </c>
      <c r="B607" s="266"/>
      <c r="C607" s="115" t="s">
        <v>2579</v>
      </c>
      <c r="D607" s="119"/>
      <c r="E607" s="115" t="s">
        <v>2449</v>
      </c>
      <c r="F607" s="115" t="s">
        <v>2580</v>
      </c>
      <c r="G607" s="97" t="s">
        <v>2581</v>
      </c>
      <c r="H607" s="100" t="s">
        <v>2582</v>
      </c>
      <c r="I607" s="236" t="s">
        <v>10</v>
      </c>
      <c r="J607" s="49" t="s">
        <v>2583</v>
      </c>
      <c r="K607" s="100"/>
      <c r="L607" s="102"/>
      <c r="M607" s="102"/>
      <c r="N607" s="102"/>
      <c r="O607" s="102"/>
      <c r="P607" s="102"/>
      <c r="Q607" s="102"/>
      <c r="R607" s="104"/>
      <c r="S607" s="104"/>
      <c r="T607" s="104"/>
      <c r="U607" s="104"/>
      <c r="V607" s="104"/>
      <c r="W607" s="104"/>
      <c r="X607" s="105"/>
      <c r="Y607" s="106"/>
      <c r="Z607" s="106"/>
      <c r="AA607" s="106"/>
      <c r="AB607" s="106"/>
      <c r="AC607" s="106"/>
    </row>
    <row r="608" spans="1:29" ht="151.80000000000001">
      <c r="A608" s="115" t="s">
        <v>2572</v>
      </c>
      <c r="B608" s="266"/>
      <c r="C608" s="115" t="s">
        <v>2584</v>
      </c>
      <c r="D608" s="119"/>
      <c r="E608" s="115" t="s">
        <v>2449</v>
      </c>
      <c r="F608" s="115" t="s">
        <v>2585</v>
      </c>
      <c r="G608" s="97" t="s">
        <v>2586</v>
      </c>
      <c r="H608" s="100" t="s">
        <v>2582</v>
      </c>
      <c r="I608" s="236" t="s">
        <v>10</v>
      </c>
      <c r="J608" s="49" t="s">
        <v>2587</v>
      </c>
      <c r="K608" s="100"/>
      <c r="L608" s="102"/>
      <c r="M608" s="102"/>
      <c r="N608" s="102"/>
      <c r="O608" s="102"/>
      <c r="P608" s="102"/>
      <c r="Q608" s="102"/>
      <c r="R608" s="104"/>
      <c r="S608" s="104"/>
      <c r="T608" s="104"/>
      <c r="U608" s="104"/>
      <c r="V608" s="104"/>
      <c r="W608" s="104"/>
      <c r="X608" s="105"/>
      <c r="Y608" s="106"/>
      <c r="Z608" s="106"/>
      <c r="AA608" s="106"/>
      <c r="AB608" s="106"/>
      <c r="AC608" s="106"/>
    </row>
    <row r="609" spans="1:29" ht="151.80000000000001">
      <c r="A609" s="115" t="s">
        <v>2572</v>
      </c>
      <c r="B609" s="266"/>
      <c r="C609" s="115" t="s">
        <v>2588</v>
      </c>
      <c r="D609" s="119"/>
      <c r="E609" s="115" t="s">
        <v>2449</v>
      </c>
      <c r="F609" s="115" t="s">
        <v>2589</v>
      </c>
      <c r="G609" s="97" t="s">
        <v>2590</v>
      </c>
      <c r="H609" s="100" t="s">
        <v>2582</v>
      </c>
      <c r="I609" s="236" t="s">
        <v>10</v>
      </c>
      <c r="J609" s="49" t="s">
        <v>2591</v>
      </c>
      <c r="K609" s="100"/>
      <c r="L609" s="102"/>
      <c r="M609" s="102"/>
      <c r="N609" s="102"/>
      <c r="O609" s="102"/>
      <c r="P609" s="102"/>
      <c r="Q609" s="102"/>
      <c r="R609" s="104"/>
      <c r="S609" s="104"/>
      <c r="T609" s="104"/>
      <c r="U609" s="104"/>
      <c r="V609" s="104"/>
      <c r="W609" s="104"/>
      <c r="X609" s="105"/>
      <c r="Y609" s="106"/>
      <c r="Z609" s="106"/>
      <c r="AA609" s="106"/>
      <c r="AB609" s="106"/>
      <c r="AC609" s="106"/>
    </row>
    <row r="610" spans="1:29" ht="138">
      <c r="A610" s="115" t="s">
        <v>2572</v>
      </c>
      <c r="B610" s="267"/>
      <c r="C610" s="115" t="s">
        <v>2592</v>
      </c>
      <c r="D610" s="119"/>
      <c r="E610" s="115" t="s">
        <v>2449</v>
      </c>
      <c r="F610" s="115" t="s">
        <v>2593</v>
      </c>
      <c r="G610" s="97" t="s">
        <v>2594</v>
      </c>
      <c r="H610" s="100" t="s">
        <v>2582</v>
      </c>
      <c r="I610" s="236" t="s">
        <v>10</v>
      </c>
      <c r="J610" s="49" t="s">
        <v>2595</v>
      </c>
      <c r="K610" s="100"/>
      <c r="L610" s="107"/>
      <c r="M610" s="107"/>
      <c r="N610" s="107"/>
      <c r="O610" s="107"/>
      <c r="P610" s="107"/>
      <c r="Q610" s="107"/>
      <c r="R610" s="117"/>
      <c r="S610" s="117"/>
      <c r="T610" s="117"/>
      <c r="U610" s="117"/>
      <c r="V610" s="117"/>
      <c r="W610" s="117"/>
      <c r="X610" s="118"/>
      <c r="Y610" s="106"/>
      <c r="Z610" s="106"/>
      <c r="AA610" s="106"/>
      <c r="AB610" s="106"/>
      <c r="AC610" s="106"/>
    </row>
    <row r="611" spans="1:29" ht="86.4" hidden="1">
      <c r="A611" s="116" t="s">
        <v>2596</v>
      </c>
      <c r="B611" s="265" t="s">
        <v>2597</v>
      </c>
      <c r="C611" s="116" t="s">
        <v>2598</v>
      </c>
      <c r="D611" s="116" t="s">
        <v>2599</v>
      </c>
      <c r="E611" s="116" t="s">
        <v>2599</v>
      </c>
      <c r="F611" s="116" t="s">
        <v>2600</v>
      </c>
      <c r="G611" s="78" t="s">
        <v>2601</v>
      </c>
      <c r="H611" s="116" t="s">
        <v>2602</v>
      </c>
      <c r="I611" s="233" t="s">
        <v>9</v>
      </c>
      <c r="J611" s="116"/>
      <c r="K611" s="100"/>
      <c r="L611" s="110"/>
      <c r="M611" s="110"/>
      <c r="N611" s="110"/>
      <c r="O611" s="110"/>
      <c r="P611" s="110"/>
      <c r="Q611" s="110"/>
      <c r="R611" s="111"/>
      <c r="S611" s="111"/>
      <c r="T611" s="111"/>
      <c r="U611" s="111"/>
      <c r="V611" s="111"/>
      <c r="W611" s="111"/>
      <c r="X611" s="112"/>
      <c r="Y611" s="106"/>
      <c r="Z611" s="106"/>
      <c r="AA611" s="106"/>
      <c r="AB611" s="106"/>
      <c r="AC611" s="106"/>
    </row>
    <row r="612" spans="1:29" ht="100.8" hidden="1">
      <c r="A612" s="116" t="s">
        <v>2596</v>
      </c>
      <c r="B612" s="266"/>
      <c r="C612" s="116" t="s">
        <v>2603</v>
      </c>
      <c r="D612" s="116" t="s">
        <v>2599</v>
      </c>
      <c r="E612" s="116" t="s">
        <v>2599</v>
      </c>
      <c r="F612" s="116" t="s">
        <v>2604</v>
      </c>
      <c r="G612" s="78" t="s">
        <v>2605</v>
      </c>
      <c r="H612" s="116" t="s">
        <v>2606</v>
      </c>
      <c r="I612" s="233" t="s">
        <v>9</v>
      </c>
      <c r="J612" s="116"/>
      <c r="K612" s="100"/>
      <c r="L612" s="102"/>
      <c r="M612" s="102"/>
      <c r="N612" s="102"/>
      <c r="O612" s="102"/>
      <c r="P612" s="102"/>
      <c r="Q612" s="102"/>
      <c r="R612" s="104"/>
      <c r="S612" s="104"/>
      <c r="T612" s="104"/>
      <c r="U612" s="104"/>
      <c r="V612" s="104"/>
      <c r="W612" s="104"/>
      <c r="X612" s="105"/>
      <c r="Y612" s="106"/>
      <c r="Z612" s="106"/>
      <c r="AA612" s="106"/>
      <c r="AB612" s="106"/>
      <c r="AC612" s="106"/>
    </row>
    <row r="613" spans="1:29" ht="129.6" hidden="1">
      <c r="A613" s="116" t="s">
        <v>2596</v>
      </c>
      <c r="B613" s="266"/>
      <c r="C613" s="116" t="s">
        <v>2607</v>
      </c>
      <c r="D613" s="116" t="s">
        <v>2599</v>
      </c>
      <c r="E613" s="116" t="s">
        <v>2599</v>
      </c>
      <c r="F613" s="116" t="s">
        <v>2608</v>
      </c>
      <c r="G613" s="78" t="s">
        <v>2609</v>
      </c>
      <c r="H613" s="116" t="s">
        <v>2610</v>
      </c>
      <c r="I613" s="233" t="s">
        <v>9</v>
      </c>
      <c r="J613" s="116"/>
      <c r="K613" s="100"/>
      <c r="L613" s="102"/>
      <c r="M613" s="102"/>
      <c r="N613" s="102"/>
      <c r="O613" s="102"/>
      <c r="P613" s="102"/>
      <c r="Q613" s="102"/>
      <c r="R613" s="104"/>
      <c r="S613" s="104"/>
      <c r="T613" s="104"/>
      <c r="U613" s="104"/>
      <c r="V613" s="104"/>
      <c r="W613" s="104"/>
      <c r="X613" s="105"/>
      <c r="Y613" s="106"/>
      <c r="Z613" s="106"/>
      <c r="AA613" s="106"/>
      <c r="AB613" s="106"/>
      <c r="AC613" s="106"/>
    </row>
    <row r="614" spans="1:29" ht="144">
      <c r="A614" s="116" t="s">
        <v>2596</v>
      </c>
      <c r="B614" s="266"/>
      <c r="C614" s="116" t="s">
        <v>2611</v>
      </c>
      <c r="D614" s="116" t="s">
        <v>2599</v>
      </c>
      <c r="E614" s="116" t="s">
        <v>2599</v>
      </c>
      <c r="F614" s="116" t="s">
        <v>2612</v>
      </c>
      <c r="G614" s="78" t="s">
        <v>2613</v>
      </c>
      <c r="H614" s="116" t="s">
        <v>2614</v>
      </c>
      <c r="I614" s="237" t="s">
        <v>10</v>
      </c>
      <c r="J614" s="49" t="s">
        <v>2615</v>
      </c>
      <c r="K614" s="100"/>
      <c r="L614" s="102"/>
      <c r="M614" s="102"/>
      <c r="N614" s="102"/>
      <c r="O614" s="102"/>
      <c r="P614" s="102"/>
      <c r="Q614" s="102"/>
      <c r="R614" s="104"/>
      <c r="S614" s="104"/>
      <c r="T614" s="104"/>
      <c r="U614" s="104"/>
      <c r="V614" s="104"/>
      <c r="W614" s="104"/>
      <c r="X614" s="105"/>
      <c r="Y614" s="106"/>
      <c r="Z614" s="106"/>
      <c r="AA614" s="106"/>
      <c r="AB614" s="106"/>
      <c r="AC614" s="106"/>
    </row>
    <row r="615" spans="1:29" ht="115.2" hidden="1">
      <c r="A615" s="116" t="s">
        <v>2596</v>
      </c>
      <c r="B615" s="266"/>
      <c r="C615" s="116" t="s">
        <v>2616</v>
      </c>
      <c r="D615" s="116" t="s">
        <v>2599</v>
      </c>
      <c r="E615" s="116" t="s">
        <v>2599</v>
      </c>
      <c r="F615" s="116" t="s">
        <v>2612</v>
      </c>
      <c r="G615" s="78" t="s">
        <v>2617</v>
      </c>
      <c r="H615" s="116" t="s">
        <v>2614</v>
      </c>
      <c r="I615" s="233" t="s">
        <v>9</v>
      </c>
      <c r="J615" s="101"/>
      <c r="K615" s="100"/>
      <c r="L615" s="102"/>
      <c r="M615" s="102"/>
      <c r="N615" s="102"/>
      <c r="O615" s="102"/>
      <c r="P615" s="102"/>
      <c r="Q615" s="102"/>
      <c r="R615" s="104"/>
      <c r="S615" s="104"/>
      <c r="T615" s="104"/>
      <c r="U615" s="104"/>
      <c r="V615" s="104"/>
      <c r="W615" s="104"/>
      <c r="X615" s="105"/>
      <c r="Y615" s="106"/>
      <c r="Z615" s="106"/>
      <c r="AA615" s="106"/>
      <c r="AB615" s="106"/>
      <c r="AC615" s="106"/>
    </row>
    <row r="616" spans="1:29" ht="129.6" hidden="1">
      <c r="A616" s="116" t="s">
        <v>2596</v>
      </c>
      <c r="B616" s="266"/>
      <c r="C616" s="116" t="s">
        <v>2618</v>
      </c>
      <c r="D616" s="47" t="s">
        <v>2599</v>
      </c>
      <c r="E616" s="47" t="s">
        <v>2599</v>
      </c>
      <c r="F616" s="47" t="s">
        <v>2619</v>
      </c>
      <c r="G616" s="122" t="s">
        <v>2620</v>
      </c>
      <c r="H616" s="47" t="s">
        <v>2621</v>
      </c>
      <c r="I616" s="233" t="s">
        <v>9</v>
      </c>
      <c r="J616" s="116"/>
      <c r="K616" s="119"/>
      <c r="L616" s="123"/>
      <c r="M616" s="123"/>
      <c r="N616" s="123"/>
      <c r="O616" s="123"/>
      <c r="P616" s="123"/>
      <c r="Q616" s="123"/>
      <c r="R616" s="124"/>
      <c r="S616" s="124"/>
      <c r="T616" s="124"/>
      <c r="U616" s="124"/>
      <c r="V616" s="124"/>
      <c r="W616" s="124"/>
      <c r="X616" s="125"/>
      <c r="Y616" s="106"/>
      <c r="Z616" s="106"/>
      <c r="AA616" s="106"/>
      <c r="AB616" s="106"/>
      <c r="AC616" s="106"/>
    </row>
    <row r="617" spans="1:29" ht="129.6" hidden="1">
      <c r="A617" s="116" t="s">
        <v>2596</v>
      </c>
      <c r="B617" s="266"/>
      <c r="C617" s="116" t="s">
        <v>2622</v>
      </c>
      <c r="D617" s="47" t="s">
        <v>2599</v>
      </c>
      <c r="E617" s="47" t="s">
        <v>2599</v>
      </c>
      <c r="F617" s="47" t="s">
        <v>2623</v>
      </c>
      <c r="G617" s="122" t="s">
        <v>2624</v>
      </c>
      <c r="H617" s="47" t="s">
        <v>2625</v>
      </c>
      <c r="I617" s="233" t="s">
        <v>9</v>
      </c>
      <c r="J617" s="116"/>
      <c r="K617" s="119"/>
      <c r="L617" s="123"/>
      <c r="M617" s="123"/>
      <c r="N617" s="123"/>
      <c r="O617" s="123"/>
      <c r="P617" s="123"/>
      <c r="Q617" s="123"/>
      <c r="R617" s="124"/>
      <c r="S617" s="124"/>
      <c r="T617" s="124"/>
      <c r="U617" s="124"/>
      <c r="V617" s="124"/>
      <c r="W617" s="124"/>
      <c r="X617" s="125"/>
      <c r="Y617" s="106"/>
      <c r="Z617" s="106"/>
      <c r="AA617" s="106"/>
      <c r="AB617" s="106"/>
      <c r="AC617" s="106"/>
    </row>
    <row r="618" spans="1:29" ht="129.6" hidden="1">
      <c r="A618" s="116" t="s">
        <v>2596</v>
      </c>
      <c r="B618" s="266"/>
      <c r="C618" s="116" t="s">
        <v>2626</v>
      </c>
      <c r="D618" s="116" t="s">
        <v>2599</v>
      </c>
      <c r="E618" s="116" t="s">
        <v>2599</v>
      </c>
      <c r="F618" s="116" t="s">
        <v>2627</v>
      </c>
      <c r="G618" s="78" t="s">
        <v>2628</v>
      </c>
      <c r="H618" s="116" t="s">
        <v>2629</v>
      </c>
      <c r="I618" s="233" t="s">
        <v>9</v>
      </c>
      <c r="J618" s="116"/>
      <c r="K618" s="100"/>
      <c r="L618" s="102"/>
      <c r="M618" s="102"/>
      <c r="N618" s="102"/>
      <c r="O618" s="102"/>
      <c r="P618" s="102"/>
      <c r="Q618" s="102"/>
      <c r="R618" s="104"/>
      <c r="S618" s="104"/>
      <c r="T618" s="104"/>
      <c r="U618" s="104"/>
      <c r="V618" s="104"/>
      <c r="W618" s="104"/>
      <c r="X618" s="105"/>
      <c r="Y618" s="106"/>
      <c r="Z618" s="106"/>
      <c r="AA618" s="106"/>
      <c r="AB618" s="106"/>
      <c r="AC618" s="106"/>
    </row>
    <row r="619" spans="1:29" ht="144" hidden="1">
      <c r="A619" s="116" t="s">
        <v>2596</v>
      </c>
      <c r="B619" s="266"/>
      <c r="C619" s="116" t="s">
        <v>2630</v>
      </c>
      <c r="D619" s="116" t="s">
        <v>2599</v>
      </c>
      <c r="E619" s="116" t="s">
        <v>2599</v>
      </c>
      <c r="F619" s="116" t="s">
        <v>2631</v>
      </c>
      <c r="G619" s="78" t="s">
        <v>2632</v>
      </c>
      <c r="H619" s="116" t="s">
        <v>2633</v>
      </c>
      <c r="I619" s="233" t="s">
        <v>9</v>
      </c>
      <c r="J619" s="116"/>
      <c r="K619" s="100"/>
      <c r="L619" s="102"/>
      <c r="M619" s="102"/>
      <c r="N619" s="102"/>
      <c r="O619" s="102"/>
      <c r="P619" s="102"/>
      <c r="Q619" s="102"/>
      <c r="R619" s="104"/>
      <c r="S619" s="104"/>
      <c r="T619" s="104"/>
      <c r="U619" s="104"/>
      <c r="V619" s="104"/>
      <c r="W619" s="104"/>
      <c r="X619" s="105"/>
      <c r="Y619" s="106"/>
      <c r="Z619" s="106"/>
      <c r="AA619" s="106"/>
      <c r="AB619" s="106"/>
      <c r="AC619" s="106"/>
    </row>
    <row r="620" spans="1:29" ht="144" hidden="1">
      <c r="A620" s="116" t="s">
        <v>2596</v>
      </c>
      <c r="B620" s="266"/>
      <c r="C620" s="116" t="s">
        <v>2634</v>
      </c>
      <c r="D620" s="116" t="s">
        <v>2599</v>
      </c>
      <c r="E620" s="116" t="s">
        <v>2599</v>
      </c>
      <c r="F620" s="116" t="s">
        <v>2635</v>
      </c>
      <c r="G620" s="78" t="s">
        <v>2636</v>
      </c>
      <c r="H620" s="116" t="s">
        <v>2637</v>
      </c>
      <c r="I620" s="233" t="s">
        <v>9</v>
      </c>
      <c r="J620" s="116"/>
      <c r="K620" s="100"/>
      <c r="L620" s="102"/>
      <c r="M620" s="102"/>
      <c r="N620" s="102"/>
      <c r="O620" s="102"/>
      <c r="P620" s="102"/>
      <c r="Q620" s="102"/>
      <c r="R620" s="104"/>
      <c r="S620" s="104"/>
      <c r="T620" s="104"/>
      <c r="U620" s="104"/>
      <c r="V620" s="104"/>
      <c r="W620" s="104"/>
      <c r="X620" s="105"/>
      <c r="Y620" s="106"/>
      <c r="Z620" s="106"/>
      <c r="AA620" s="106"/>
      <c r="AB620" s="106"/>
      <c r="AC620" s="106"/>
    </row>
    <row r="621" spans="1:29" ht="144" hidden="1">
      <c r="A621" s="116" t="s">
        <v>2596</v>
      </c>
      <c r="B621" s="266"/>
      <c r="C621" s="116" t="s">
        <v>2638</v>
      </c>
      <c r="D621" s="116" t="s">
        <v>2599</v>
      </c>
      <c r="E621" s="116" t="s">
        <v>2599</v>
      </c>
      <c r="F621" s="116" t="s">
        <v>2639</v>
      </c>
      <c r="G621" s="78" t="s">
        <v>2640</v>
      </c>
      <c r="H621" s="116" t="s">
        <v>2641</v>
      </c>
      <c r="I621" s="233" t="s">
        <v>9</v>
      </c>
      <c r="J621" s="116"/>
      <c r="K621" s="100"/>
      <c r="L621" s="102"/>
      <c r="M621" s="102"/>
      <c r="N621" s="102"/>
      <c r="O621" s="102"/>
      <c r="P621" s="102"/>
      <c r="Q621" s="102"/>
      <c r="R621" s="104"/>
      <c r="S621" s="104"/>
      <c r="T621" s="104"/>
      <c r="U621" s="104"/>
      <c r="V621" s="104"/>
      <c r="W621" s="104"/>
      <c r="X621" s="105"/>
      <c r="Y621" s="106"/>
      <c r="Z621" s="106"/>
      <c r="AA621" s="106"/>
      <c r="AB621" s="106"/>
      <c r="AC621" s="106"/>
    </row>
    <row r="622" spans="1:29" ht="115.2" hidden="1">
      <c r="A622" s="116" t="s">
        <v>2596</v>
      </c>
      <c r="B622" s="266"/>
      <c r="C622" s="116" t="s">
        <v>2642</v>
      </c>
      <c r="D622" s="100"/>
      <c r="E622" s="100"/>
      <c r="F622" s="116" t="s">
        <v>2643</v>
      </c>
      <c r="G622" s="78" t="s">
        <v>2644</v>
      </c>
      <c r="H622" s="116" t="s">
        <v>2645</v>
      </c>
      <c r="I622" s="233" t="s">
        <v>9</v>
      </c>
      <c r="J622" s="59"/>
      <c r="K622" s="100"/>
      <c r="L622" s="102"/>
      <c r="M622" s="102"/>
      <c r="N622" s="102"/>
      <c r="O622" s="102"/>
      <c r="P622" s="102"/>
      <c r="Q622" s="102"/>
      <c r="R622" s="104"/>
      <c r="S622" s="104"/>
      <c r="T622" s="104"/>
      <c r="U622" s="104"/>
      <c r="V622" s="104"/>
      <c r="W622" s="104"/>
      <c r="X622" s="105"/>
      <c r="Y622" s="106"/>
      <c r="Z622" s="106"/>
      <c r="AA622" s="106"/>
      <c r="AB622" s="106"/>
      <c r="AC622" s="106"/>
    </row>
    <row r="623" spans="1:29" ht="144" hidden="1">
      <c r="A623" s="116" t="s">
        <v>2596</v>
      </c>
      <c r="B623" s="266"/>
      <c r="C623" s="116" t="s">
        <v>2646</v>
      </c>
      <c r="D623" s="116"/>
      <c r="E623" s="116" t="s">
        <v>2599</v>
      </c>
      <c r="F623" s="116" t="s">
        <v>2647</v>
      </c>
      <c r="G623" s="86" t="s">
        <v>2648</v>
      </c>
      <c r="H623" s="116" t="s">
        <v>2649</v>
      </c>
      <c r="I623" s="233" t="s">
        <v>9</v>
      </c>
      <c r="J623" s="59"/>
      <c r="K623" s="100"/>
      <c r="L623" s="102"/>
      <c r="M623" s="102"/>
      <c r="N623" s="102"/>
      <c r="O623" s="102"/>
      <c r="P623" s="102"/>
      <c r="Q623" s="102"/>
      <c r="R623" s="104"/>
      <c r="S623" s="104"/>
      <c r="T623" s="104"/>
      <c r="U623" s="104"/>
      <c r="V623" s="104"/>
      <c r="W623" s="104"/>
      <c r="X623" s="105"/>
      <c r="Y623" s="106"/>
      <c r="Z623" s="106"/>
      <c r="AA623" s="106"/>
      <c r="AB623" s="106"/>
      <c r="AC623" s="106"/>
    </row>
    <row r="624" spans="1:29" ht="158.4" hidden="1">
      <c r="A624" s="116" t="s">
        <v>2596</v>
      </c>
      <c r="B624" s="266"/>
      <c r="C624" s="116" t="s">
        <v>2650</v>
      </c>
      <c r="D624" s="116"/>
      <c r="E624" s="116" t="s">
        <v>2599</v>
      </c>
      <c r="F624" s="116" t="s">
        <v>2651</v>
      </c>
      <c r="G624" s="86" t="s">
        <v>2652</v>
      </c>
      <c r="H624" s="116" t="s">
        <v>2653</v>
      </c>
      <c r="I624" s="233" t="s">
        <v>9</v>
      </c>
      <c r="J624" s="116"/>
      <c r="K624" s="100"/>
      <c r="L624" s="102"/>
      <c r="M624" s="102"/>
      <c r="N624" s="102"/>
      <c r="O624" s="102"/>
      <c r="P624" s="102"/>
      <c r="Q624" s="102"/>
      <c r="R624" s="104"/>
      <c r="S624" s="104"/>
      <c r="T624" s="104"/>
      <c r="U624" s="104"/>
      <c r="V624" s="104"/>
      <c r="W624" s="104"/>
      <c r="X624" s="105"/>
      <c r="Y624" s="106"/>
      <c r="Z624" s="106"/>
      <c r="AA624" s="106"/>
      <c r="AB624" s="106"/>
      <c r="AC624" s="106"/>
    </row>
    <row r="625" spans="1:29" ht="172.8" hidden="1">
      <c r="A625" s="116" t="s">
        <v>2596</v>
      </c>
      <c r="B625" s="266"/>
      <c r="C625" s="116" t="s">
        <v>2654</v>
      </c>
      <c r="D625" s="116"/>
      <c r="E625" s="116" t="s">
        <v>2599</v>
      </c>
      <c r="F625" s="116" t="s">
        <v>2655</v>
      </c>
      <c r="G625" s="86" t="s">
        <v>2656</v>
      </c>
      <c r="H625" s="116" t="s">
        <v>2657</v>
      </c>
      <c r="I625" s="233" t="s">
        <v>9</v>
      </c>
      <c r="J625" s="59"/>
      <c r="K625" s="100"/>
      <c r="L625" s="102"/>
      <c r="M625" s="102"/>
      <c r="N625" s="102"/>
      <c r="O625" s="102"/>
      <c r="P625" s="102"/>
      <c r="Q625" s="102"/>
      <c r="R625" s="104"/>
      <c r="S625" s="104"/>
      <c r="T625" s="104"/>
      <c r="U625" s="104"/>
      <c r="V625" s="104"/>
      <c r="W625" s="104"/>
      <c r="X625" s="105"/>
      <c r="Y625" s="106"/>
      <c r="Z625" s="106"/>
      <c r="AA625" s="106"/>
      <c r="AB625" s="106"/>
      <c r="AC625" s="106"/>
    </row>
    <row r="626" spans="1:29" ht="100.8" hidden="1">
      <c r="A626" s="116" t="s">
        <v>2596</v>
      </c>
      <c r="B626" s="266"/>
      <c r="C626" s="116" t="s">
        <v>2658</v>
      </c>
      <c r="D626" s="116"/>
      <c r="E626" s="116" t="s">
        <v>2599</v>
      </c>
      <c r="F626" s="116" t="s">
        <v>2659</v>
      </c>
      <c r="G626" s="86" t="s">
        <v>2660</v>
      </c>
      <c r="H626" s="116" t="s">
        <v>2661</v>
      </c>
      <c r="I626" s="233" t="s">
        <v>9</v>
      </c>
      <c r="J626" s="116"/>
      <c r="K626" s="100"/>
      <c r="L626" s="102"/>
      <c r="M626" s="102"/>
      <c r="N626" s="102"/>
      <c r="O626" s="102"/>
      <c r="P626" s="102"/>
      <c r="Q626" s="102"/>
      <c r="R626" s="104"/>
      <c r="S626" s="104"/>
      <c r="T626" s="104"/>
      <c r="U626" s="104"/>
      <c r="V626" s="104"/>
      <c r="W626" s="104"/>
      <c r="X626" s="105"/>
      <c r="Y626" s="106"/>
      <c r="Z626" s="106"/>
      <c r="AA626" s="106"/>
      <c r="AB626" s="106"/>
      <c r="AC626" s="106"/>
    </row>
    <row r="627" spans="1:29" ht="100.8" hidden="1">
      <c r="A627" s="116" t="s">
        <v>2596</v>
      </c>
      <c r="B627" s="266"/>
      <c r="C627" s="116" t="s">
        <v>2662</v>
      </c>
      <c r="D627" s="116"/>
      <c r="E627" s="116" t="s">
        <v>2599</v>
      </c>
      <c r="F627" s="116" t="s">
        <v>2663</v>
      </c>
      <c r="G627" s="86" t="s">
        <v>2664</v>
      </c>
      <c r="H627" s="116" t="s">
        <v>2661</v>
      </c>
      <c r="I627" s="233" t="s">
        <v>9</v>
      </c>
      <c r="J627" s="116"/>
      <c r="K627" s="100"/>
      <c r="L627" s="102"/>
      <c r="M627" s="102"/>
      <c r="N627" s="102"/>
      <c r="O627" s="102"/>
      <c r="P627" s="102"/>
      <c r="Q627" s="102"/>
      <c r="R627" s="104"/>
      <c r="S627" s="104"/>
      <c r="T627" s="104"/>
      <c r="U627" s="104"/>
      <c r="V627" s="104"/>
      <c r="W627" s="104"/>
      <c r="X627" s="105"/>
      <c r="Y627" s="106"/>
      <c r="Z627" s="106"/>
      <c r="AA627" s="106"/>
      <c r="AB627" s="106"/>
      <c r="AC627" s="106"/>
    </row>
    <row r="628" spans="1:29" ht="86.4" hidden="1">
      <c r="A628" s="116" t="s">
        <v>2596</v>
      </c>
      <c r="B628" s="266"/>
      <c r="C628" s="116" t="s">
        <v>2665</v>
      </c>
      <c r="D628" s="116"/>
      <c r="E628" s="116" t="s">
        <v>2599</v>
      </c>
      <c r="F628" s="116" t="s">
        <v>2666</v>
      </c>
      <c r="G628" s="86" t="s">
        <v>2667</v>
      </c>
      <c r="H628" s="116" t="s">
        <v>2668</v>
      </c>
      <c r="I628" s="233" t="s">
        <v>9</v>
      </c>
      <c r="J628" s="116"/>
      <c r="K628" s="100"/>
      <c r="L628" s="102"/>
      <c r="M628" s="102"/>
      <c r="N628" s="102"/>
      <c r="O628" s="102"/>
      <c r="P628" s="102"/>
      <c r="Q628" s="102"/>
      <c r="R628" s="104"/>
      <c r="S628" s="104"/>
      <c r="T628" s="104"/>
      <c r="U628" s="104"/>
      <c r="V628" s="104"/>
      <c r="W628" s="104"/>
      <c r="X628" s="105"/>
      <c r="Y628" s="106"/>
      <c r="Z628" s="106"/>
      <c r="AA628" s="106"/>
      <c r="AB628" s="106"/>
      <c r="AC628" s="106"/>
    </row>
    <row r="629" spans="1:29" ht="100.8" hidden="1">
      <c r="A629" s="116" t="s">
        <v>2596</v>
      </c>
      <c r="B629" s="266"/>
      <c r="C629" s="116" t="s">
        <v>2669</v>
      </c>
      <c r="D629" s="116"/>
      <c r="E629" s="116" t="s">
        <v>2599</v>
      </c>
      <c r="F629" s="116" t="s">
        <v>2670</v>
      </c>
      <c r="G629" s="86" t="s">
        <v>2671</v>
      </c>
      <c r="H629" s="116" t="s">
        <v>2672</v>
      </c>
      <c r="I629" s="233" t="s">
        <v>9</v>
      </c>
      <c r="J629" s="116"/>
      <c r="K629" s="100"/>
      <c r="L629" s="102"/>
      <c r="M629" s="102"/>
      <c r="N629" s="102"/>
      <c r="O629" s="102"/>
      <c r="P629" s="102"/>
      <c r="Q629" s="102"/>
      <c r="R629" s="104"/>
      <c r="S629" s="104"/>
      <c r="T629" s="104"/>
      <c r="U629" s="104"/>
      <c r="V629" s="104"/>
      <c r="W629" s="104"/>
      <c r="X629" s="105"/>
      <c r="Y629" s="106"/>
      <c r="Z629" s="106"/>
      <c r="AA629" s="106"/>
      <c r="AB629" s="106"/>
      <c r="AC629" s="106"/>
    </row>
    <row r="630" spans="1:29" ht="86.4" hidden="1">
      <c r="A630" s="116" t="s">
        <v>2596</v>
      </c>
      <c r="B630" s="266"/>
      <c r="C630" s="116" t="s">
        <v>2673</v>
      </c>
      <c r="D630" s="116"/>
      <c r="E630" s="116" t="s">
        <v>2599</v>
      </c>
      <c r="F630" s="116" t="s">
        <v>2674</v>
      </c>
      <c r="G630" s="86" t="s">
        <v>2675</v>
      </c>
      <c r="H630" s="116" t="s">
        <v>2676</v>
      </c>
      <c r="I630" s="233" t="s">
        <v>9</v>
      </c>
      <c r="J630" s="116"/>
      <c r="K630" s="100"/>
      <c r="L630" s="102"/>
      <c r="M630" s="102"/>
      <c r="N630" s="102"/>
      <c r="O630" s="102"/>
      <c r="P630" s="102"/>
      <c r="Q630" s="102"/>
      <c r="R630" s="104"/>
      <c r="S630" s="104"/>
      <c r="T630" s="104"/>
      <c r="U630" s="104"/>
      <c r="V630" s="104"/>
      <c r="W630" s="104"/>
      <c r="X630" s="105"/>
      <c r="Y630" s="106"/>
      <c r="Z630" s="106"/>
      <c r="AA630" s="106"/>
      <c r="AB630" s="106"/>
      <c r="AC630" s="106"/>
    </row>
    <row r="631" spans="1:29" ht="100.8" hidden="1">
      <c r="A631" s="116" t="s">
        <v>2596</v>
      </c>
      <c r="B631" s="266"/>
      <c r="C631" s="116" t="s">
        <v>2677</v>
      </c>
      <c r="D631" s="116"/>
      <c r="E631" s="116" t="s">
        <v>2599</v>
      </c>
      <c r="F631" s="116" t="s">
        <v>2678</v>
      </c>
      <c r="G631" s="86" t="s">
        <v>2679</v>
      </c>
      <c r="H631" s="116" t="s">
        <v>2680</v>
      </c>
      <c r="I631" s="233" t="s">
        <v>9</v>
      </c>
      <c r="J631" s="116"/>
      <c r="K631" s="100"/>
      <c r="L631" s="102"/>
      <c r="M631" s="102"/>
      <c r="N631" s="102"/>
      <c r="O631" s="102"/>
      <c r="P631" s="102"/>
      <c r="Q631" s="102"/>
      <c r="R631" s="104"/>
      <c r="S631" s="104"/>
      <c r="T631" s="104"/>
      <c r="U631" s="104"/>
      <c r="V631" s="104"/>
      <c r="W631" s="104"/>
      <c r="X631" s="105"/>
      <c r="Y631" s="106"/>
      <c r="Z631" s="106"/>
      <c r="AA631" s="106"/>
      <c r="AB631" s="106"/>
      <c r="AC631" s="106"/>
    </row>
    <row r="632" spans="1:29" ht="100.8" hidden="1">
      <c r="A632" s="116" t="s">
        <v>2596</v>
      </c>
      <c r="B632" s="266"/>
      <c r="C632" s="116" t="s">
        <v>2681</v>
      </c>
      <c r="D632" s="116"/>
      <c r="E632" s="116" t="s">
        <v>2599</v>
      </c>
      <c r="F632" s="116" t="s">
        <v>2682</v>
      </c>
      <c r="G632" s="86" t="s">
        <v>2683</v>
      </c>
      <c r="H632" s="116" t="s">
        <v>2684</v>
      </c>
      <c r="I632" s="233" t="s">
        <v>9</v>
      </c>
      <c r="J632" s="116"/>
      <c r="K632" s="100"/>
      <c r="L632" s="102"/>
      <c r="M632" s="102"/>
      <c r="N632" s="102"/>
      <c r="O632" s="102"/>
      <c r="P632" s="102"/>
      <c r="Q632" s="102"/>
      <c r="R632" s="104"/>
      <c r="S632" s="104"/>
      <c r="T632" s="104"/>
      <c r="U632" s="104"/>
      <c r="V632" s="104"/>
      <c r="W632" s="104"/>
      <c r="X632" s="105"/>
      <c r="Y632" s="106"/>
      <c r="Z632" s="106"/>
      <c r="AA632" s="106"/>
      <c r="AB632" s="106"/>
      <c r="AC632" s="106"/>
    </row>
    <row r="633" spans="1:29" ht="100.8" hidden="1">
      <c r="A633" s="116" t="s">
        <v>2596</v>
      </c>
      <c r="B633" s="266"/>
      <c r="C633" s="116" t="s">
        <v>2685</v>
      </c>
      <c r="D633" s="116"/>
      <c r="E633" s="116" t="s">
        <v>2599</v>
      </c>
      <c r="F633" s="116" t="s">
        <v>2686</v>
      </c>
      <c r="G633" s="86" t="s">
        <v>2687</v>
      </c>
      <c r="H633" s="116" t="s">
        <v>2688</v>
      </c>
      <c r="I633" s="233" t="s">
        <v>9</v>
      </c>
      <c r="J633" s="116"/>
      <c r="K633" s="100"/>
      <c r="L633" s="102"/>
      <c r="M633" s="102"/>
      <c r="N633" s="102"/>
      <c r="O633" s="102"/>
      <c r="P633" s="102"/>
      <c r="Q633" s="102"/>
      <c r="R633" s="104"/>
      <c r="S633" s="104"/>
      <c r="T633" s="104"/>
      <c r="U633" s="104"/>
      <c r="V633" s="104"/>
      <c r="W633" s="104"/>
      <c r="X633" s="105"/>
      <c r="Y633" s="106"/>
      <c r="Z633" s="106"/>
      <c r="AA633" s="106"/>
      <c r="AB633" s="106"/>
      <c r="AC633" s="106"/>
    </row>
    <row r="634" spans="1:29" ht="86.4" hidden="1">
      <c r="A634" s="116" t="s">
        <v>2596</v>
      </c>
      <c r="B634" s="266"/>
      <c r="C634" s="116" t="s">
        <v>2689</v>
      </c>
      <c r="D634" s="116"/>
      <c r="E634" s="116" t="s">
        <v>2599</v>
      </c>
      <c r="F634" s="116" t="s">
        <v>2690</v>
      </c>
      <c r="G634" s="86" t="s">
        <v>2691</v>
      </c>
      <c r="H634" s="116" t="s">
        <v>2692</v>
      </c>
      <c r="I634" s="233" t="s">
        <v>9</v>
      </c>
      <c r="J634" s="116"/>
      <c r="K634" s="100"/>
      <c r="L634" s="102"/>
      <c r="M634" s="102"/>
      <c r="N634" s="102"/>
      <c r="O634" s="102"/>
      <c r="P634" s="102"/>
      <c r="Q634" s="102"/>
      <c r="R634" s="104"/>
      <c r="S634" s="104"/>
      <c r="T634" s="104"/>
      <c r="U634" s="104"/>
      <c r="V634" s="104"/>
      <c r="W634" s="104"/>
      <c r="X634" s="105"/>
      <c r="Y634" s="106"/>
      <c r="Z634" s="106"/>
      <c r="AA634" s="106"/>
      <c r="AB634" s="106"/>
      <c r="AC634" s="106"/>
    </row>
    <row r="635" spans="1:29" ht="100.8">
      <c r="A635" s="116" t="s">
        <v>2596</v>
      </c>
      <c r="B635" s="266"/>
      <c r="C635" s="116" t="s">
        <v>2693</v>
      </c>
      <c r="D635" s="116"/>
      <c r="E635" s="116" t="s">
        <v>2599</v>
      </c>
      <c r="F635" s="116" t="s">
        <v>2694</v>
      </c>
      <c r="G635" s="86" t="s">
        <v>2695</v>
      </c>
      <c r="H635" s="116" t="s">
        <v>2696</v>
      </c>
      <c r="I635" s="235" t="s">
        <v>10</v>
      </c>
      <c r="J635" s="49" t="s">
        <v>2697</v>
      </c>
      <c r="K635" s="100"/>
      <c r="L635" s="102"/>
      <c r="M635" s="102"/>
      <c r="N635" s="102"/>
      <c r="O635" s="102"/>
      <c r="P635" s="102"/>
      <c r="Q635" s="102"/>
      <c r="R635" s="104"/>
      <c r="S635" s="104"/>
      <c r="T635" s="104"/>
      <c r="U635" s="104"/>
      <c r="V635" s="104"/>
      <c r="W635" s="104"/>
      <c r="X635" s="105"/>
      <c r="Y635" s="106"/>
      <c r="Z635" s="106"/>
      <c r="AA635" s="106"/>
      <c r="AB635" s="106"/>
      <c r="AC635" s="106"/>
    </row>
    <row r="636" spans="1:29" ht="86.4" hidden="1">
      <c r="A636" s="116" t="s">
        <v>2596</v>
      </c>
      <c r="B636" s="266"/>
      <c r="C636" s="116" t="s">
        <v>2698</v>
      </c>
      <c r="D636" s="116"/>
      <c r="E636" s="116" t="s">
        <v>2599</v>
      </c>
      <c r="F636" s="116" t="s">
        <v>2699</v>
      </c>
      <c r="G636" s="86" t="s">
        <v>2700</v>
      </c>
      <c r="H636" s="116" t="s">
        <v>2701</v>
      </c>
      <c r="I636" s="233" t="s">
        <v>9</v>
      </c>
      <c r="J636" s="116"/>
      <c r="K636" s="100"/>
      <c r="L636" s="102"/>
      <c r="M636" s="102"/>
      <c r="N636" s="102"/>
      <c r="O636" s="102"/>
      <c r="P636" s="102"/>
      <c r="Q636" s="102"/>
      <c r="R636" s="104"/>
      <c r="S636" s="104"/>
      <c r="T636" s="104"/>
      <c r="U636" s="104"/>
      <c r="V636" s="104"/>
      <c r="W636" s="104"/>
      <c r="X636" s="105"/>
      <c r="Y636" s="106"/>
      <c r="Z636" s="106"/>
      <c r="AA636" s="106"/>
      <c r="AB636" s="106"/>
      <c r="AC636" s="106"/>
    </row>
    <row r="637" spans="1:29" ht="115.2" hidden="1">
      <c r="A637" s="116" t="s">
        <v>2596</v>
      </c>
      <c r="B637" s="267"/>
      <c r="C637" s="116" t="s">
        <v>2702</v>
      </c>
      <c r="D637" s="116"/>
      <c r="E637" s="116" t="s">
        <v>2599</v>
      </c>
      <c r="F637" s="116" t="s">
        <v>2703</v>
      </c>
      <c r="G637" s="86" t="s">
        <v>2704</v>
      </c>
      <c r="H637" s="116" t="s">
        <v>2705</v>
      </c>
      <c r="I637" s="233" t="s">
        <v>9</v>
      </c>
      <c r="J637" s="116"/>
      <c r="K637" s="100"/>
      <c r="L637" s="107"/>
      <c r="M637" s="107"/>
      <c r="N637" s="107"/>
      <c r="O637" s="107"/>
      <c r="P637" s="107"/>
      <c r="Q637" s="107"/>
      <c r="R637" s="117"/>
      <c r="S637" s="117"/>
      <c r="T637" s="117"/>
      <c r="U637" s="117"/>
      <c r="V637" s="117"/>
      <c r="W637" s="117"/>
      <c r="X637" s="118"/>
      <c r="Y637" s="106"/>
      <c r="Z637" s="106"/>
      <c r="AA637" s="106"/>
      <c r="AB637" s="106"/>
      <c r="AC637" s="106"/>
    </row>
    <row r="638" spans="1:29" ht="303.60000000000002" hidden="1">
      <c r="A638" s="100" t="s">
        <v>2058</v>
      </c>
      <c r="B638" s="270" t="s">
        <v>2059</v>
      </c>
      <c r="C638" s="100" t="s">
        <v>2060</v>
      </c>
      <c r="D638" s="100"/>
      <c r="E638" s="126" t="s">
        <v>2706</v>
      </c>
      <c r="F638" s="100" t="s">
        <v>2062</v>
      </c>
      <c r="G638" s="97" t="s">
        <v>2063</v>
      </c>
      <c r="H638" s="100" t="s">
        <v>2064</v>
      </c>
      <c r="I638" s="233" t="s">
        <v>9</v>
      </c>
      <c r="J638" s="100"/>
      <c r="K638" s="100"/>
      <c r="L638" s="110"/>
      <c r="M638" s="110"/>
      <c r="N638" s="110"/>
      <c r="O638" s="110"/>
      <c r="P638" s="110"/>
      <c r="Q638" s="110"/>
      <c r="R638" s="111"/>
      <c r="S638" s="111"/>
      <c r="T638" s="111"/>
      <c r="U638" s="111"/>
      <c r="V638" s="111"/>
      <c r="W638" s="111"/>
      <c r="X638" s="111"/>
      <c r="Y638" s="112"/>
      <c r="Z638" s="104"/>
      <c r="AA638" s="104"/>
      <c r="AB638" s="104"/>
      <c r="AC638" s="104"/>
    </row>
    <row r="639" spans="1:29" ht="52.8" hidden="1">
      <c r="A639" s="100" t="s">
        <v>2058</v>
      </c>
      <c r="B639" s="266"/>
      <c r="C639" s="100" t="s">
        <v>2068</v>
      </c>
      <c r="D639" s="100"/>
      <c r="E639" s="100"/>
      <c r="F639" s="100" t="s">
        <v>2065</v>
      </c>
      <c r="G639" s="97" t="s">
        <v>2066</v>
      </c>
      <c r="H639" s="100" t="s">
        <v>2067</v>
      </c>
      <c r="I639" s="233" t="s">
        <v>9</v>
      </c>
      <c r="J639" s="100"/>
      <c r="K639" s="100"/>
      <c r="L639" s="102"/>
      <c r="M639" s="102"/>
      <c r="N639" s="102"/>
      <c r="O639" s="102"/>
      <c r="P639" s="102"/>
      <c r="Q639" s="102"/>
      <c r="R639" s="104"/>
      <c r="S639" s="104"/>
      <c r="T639" s="104"/>
      <c r="U639" s="104"/>
      <c r="V639" s="104"/>
      <c r="W639" s="104"/>
      <c r="X639" s="104"/>
      <c r="Y639" s="105"/>
      <c r="Z639" s="104"/>
      <c r="AA639" s="104"/>
      <c r="AB639" s="104"/>
      <c r="AC639" s="104"/>
    </row>
    <row r="640" spans="1:29" ht="79.2" hidden="1">
      <c r="A640" s="100" t="s">
        <v>2058</v>
      </c>
      <c r="B640" s="266"/>
      <c r="C640" s="100" t="s">
        <v>2072</v>
      </c>
      <c r="D640" s="100"/>
      <c r="E640" s="126" t="s">
        <v>2707</v>
      </c>
      <c r="F640" s="100" t="s">
        <v>2069</v>
      </c>
      <c r="G640" s="68" t="s">
        <v>2070</v>
      </c>
      <c r="H640" s="100" t="s">
        <v>2071</v>
      </c>
      <c r="I640" s="233" t="s">
        <v>9</v>
      </c>
      <c r="J640" s="100"/>
      <c r="K640" s="100"/>
      <c r="L640" s="102"/>
      <c r="M640" s="102"/>
      <c r="N640" s="102"/>
      <c r="O640" s="102"/>
      <c r="P640" s="102"/>
      <c r="Q640" s="102"/>
      <c r="R640" s="104"/>
      <c r="S640" s="104"/>
      <c r="T640" s="104"/>
      <c r="U640" s="104"/>
      <c r="V640" s="104"/>
      <c r="W640" s="104"/>
      <c r="X640" s="104"/>
      <c r="Y640" s="105"/>
      <c r="Z640" s="104"/>
      <c r="AA640" s="104"/>
      <c r="AB640" s="104"/>
      <c r="AC640" s="104"/>
    </row>
    <row r="641" spans="1:29" ht="92.4" hidden="1">
      <c r="A641" s="100" t="s">
        <v>2058</v>
      </c>
      <c r="B641" s="266"/>
      <c r="C641" s="100" t="s">
        <v>2076</v>
      </c>
      <c r="D641" s="100"/>
      <c r="E641" s="126" t="s">
        <v>2708</v>
      </c>
      <c r="F641" s="100" t="s">
        <v>2073</v>
      </c>
      <c r="G641" s="97" t="s">
        <v>2074</v>
      </c>
      <c r="H641" s="100" t="s">
        <v>2075</v>
      </c>
      <c r="I641" s="233" t="s">
        <v>9</v>
      </c>
      <c r="J641" s="100"/>
      <c r="K641" s="100"/>
      <c r="L641" s="102"/>
      <c r="M641" s="102"/>
      <c r="N641" s="102"/>
      <c r="O641" s="102"/>
      <c r="P641" s="102"/>
      <c r="Q641" s="102"/>
      <c r="R641" s="104"/>
      <c r="S641" s="104"/>
      <c r="T641" s="104"/>
      <c r="U641" s="104"/>
      <c r="V641" s="104"/>
      <c r="W641" s="104"/>
      <c r="X641" s="104"/>
      <c r="Y641" s="105"/>
      <c r="Z641" s="104"/>
      <c r="AA641" s="104"/>
      <c r="AB641" s="104"/>
      <c r="AC641" s="104"/>
    </row>
    <row r="642" spans="1:29" ht="92.4" hidden="1">
      <c r="A642" s="100" t="s">
        <v>2058</v>
      </c>
      <c r="B642" s="266"/>
      <c r="C642" s="100" t="s">
        <v>2080</v>
      </c>
      <c r="D642" s="100"/>
      <c r="E642" s="126" t="s">
        <v>2708</v>
      </c>
      <c r="F642" s="100" t="s">
        <v>2077</v>
      </c>
      <c r="G642" s="68" t="s">
        <v>2078</v>
      </c>
      <c r="H642" s="100" t="s">
        <v>2079</v>
      </c>
      <c r="I642" s="233" t="s">
        <v>9</v>
      </c>
      <c r="J642" s="100"/>
      <c r="K642" s="100"/>
      <c r="L642" s="102"/>
      <c r="M642" s="102"/>
      <c r="N642" s="102"/>
      <c r="O642" s="102"/>
      <c r="P642" s="102"/>
      <c r="Q642" s="102"/>
      <c r="R642" s="104"/>
      <c r="S642" s="104"/>
      <c r="T642" s="104"/>
      <c r="U642" s="104"/>
      <c r="V642" s="104"/>
      <c r="W642" s="104"/>
      <c r="X642" s="104"/>
      <c r="Y642" s="105"/>
      <c r="Z642" s="104"/>
      <c r="AA642" s="104"/>
      <c r="AB642" s="104"/>
      <c r="AC642" s="104"/>
    </row>
    <row r="643" spans="1:29" ht="92.4" hidden="1">
      <c r="A643" s="100" t="s">
        <v>2058</v>
      </c>
      <c r="B643" s="266"/>
      <c r="C643" s="100" t="s">
        <v>2083</v>
      </c>
      <c r="D643" s="100"/>
      <c r="E643" s="126" t="s">
        <v>2708</v>
      </c>
      <c r="F643" s="100" t="s">
        <v>2081</v>
      </c>
      <c r="G643" s="68" t="s">
        <v>2078</v>
      </c>
      <c r="H643" s="100" t="s">
        <v>2082</v>
      </c>
      <c r="I643" s="233" t="s">
        <v>9</v>
      </c>
      <c r="J643" s="100"/>
      <c r="K643" s="100"/>
      <c r="L643" s="102"/>
      <c r="M643" s="102"/>
      <c r="N643" s="102"/>
      <c r="O643" s="102"/>
      <c r="P643" s="102"/>
      <c r="Q643" s="102"/>
      <c r="R643" s="104"/>
      <c r="S643" s="104"/>
      <c r="T643" s="104"/>
      <c r="U643" s="104"/>
      <c r="V643" s="104"/>
      <c r="W643" s="104"/>
      <c r="X643" s="104"/>
      <c r="Y643" s="105"/>
      <c r="Z643" s="104"/>
      <c r="AA643" s="104"/>
      <c r="AB643" s="104"/>
      <c r="AC643" s="104"/>
    </row>
    <row r="644" spans="1:29" ht="118.8" hidden="1">
      <c r="A644" s="100" t="s">
        <v>2058</v>
      </c>
      <c r="B644" s="266"/>
      <c r="C644" s="100" t="s">
        <v>2086</v>
      </c>
      <c r="D644" s="100"/>
      <c r="E644" s="126" t="s">
        <v>2708</v>
      </c>
      <c r="F644" s="100" t="s">
        <v>2709</v>
      </c>
      <c r="G644" s="68" t="s">
        <v>2078</v>
      </c>
      <c r="H644" s="100" t="s">
        <v>2085</v>
      </c>
      <c r="I644" s="233" t="s">
        <v>9</v>
      </c>
      <c r="J644" s="100"/>
      <c r="K644" s="100"/>
      <c r="L644" s="102"/>
      <c r="M644" s="102"/>
      <c r="N644" s="102"/>
      <c r="O644" s="102"/>
      <c r="P644" s="102"/>
      <c r="Q644" s="102"/>
      <c r="R644" s="104"/>
      <c r="S644" s="104"/>
      <c r="T644" s="104"/>
      <c r="U644" s="104"/>
      <c r="V644" s="104"/>
      <c r="W644" s="104"/>
      <c r="X644" s="104"/>
      <c r="Y644" s="105"/>
      <c r="Z644" s="104"/>
      <c r="AA644" s="104"/>
      <c r="AB644" s="104"/>
      <c r="AC644" s="104"/>
    </row>
    <row r="645" spans="1:29" ht="92.4" hidden="1">
      <c r="A645" s="100" t="s">
        <v>2058</v>
      </c>
      <c r="B645" s="266"/>
      <c r="C645" s="100" t="s">
        <v>2089</v>
      </c>
      <c r="D645" s="100"/>
      <c r="E645" s="126" t="s">
        <v>2708</v>
      </c>
      <c r="F645" s="100" t="s">
        <v>2710</v>
      </c>
      <c r="G645" s="68" t="s">
        <v>2078</v>
      </c>
      <c r="H645" s="100" t="s">
        <v>2711</v>
      </c>
      <c r="I645" s="233" t="s">
        <v>9</v>
      </c>
      <c r="J645" s="100"/>
      <c r="K645" s="100"/>
      <c r="L645" s="102"/>
      <c r="M645" s="102"/>
      <c r="N645" s="102"/>
      <c r="O645" s="102"/>
      <c r="P645" s="102"/>
      <c r="Q645" s="102"/>
      <c r="R645" s="104"/>
      <c r="S645" s="104"/>
      <c r="T645" s="104"/>
      <c r="U645" s="104"/>
      <c r="V645" s="104"/>
      <c r="W645" s="104"/>
      <c r="X645" s="104"/>
      <c r="Y645" s="105"/>
      <c r="Z645" s="104"/>
      <c r="AA645" s="104"/>
      <c r="AB645" s="104"/>
      <c r="AC645" s="104"/>
    </row>
    <row r="646" spans="1:29" ht="92.4" hidden="1">
      <c r="A646" s="100" t="s">
        <v>2058</v>
      </c>
      <c r="B646" s="266"/>
      <c r="C646" s="100" t="s">
        <v>2092</v>
      </c>
      <c r="D646" s="100"/>
      <c r="E646" s="126" t="s">
        <v>2708</v>
      </c>
      <c r="F646" s="100" t="s">
        <v>2090</v>
      </c>
      <c r="G646" s="68" t="s">
        <v>2078</v>
      </c>
      <c r="H646" s="100" t="s">
        <v>2091</v>
      </c>
      <c r="I646" s="233" t="s">
        <v>9</v>
      </c>
      <c r="J646" s="100"/>
      <c r="K646" s="100"/>
      <c r="L646" s="102"/>
      <c r="M646" s="102"/>
      <c r="N646" s="102"/>
      <c r="O646" s="102"/>
      <c r="P646" s="102"/>
      <c r="Q646" s="102"/>
      <c r="R646" s="104"/>
      <c r="S646" s="104"/>
      <c r="T646" s="104"/>
      <c r="U646" s="104"/>
      <c r="V646" s="104"/>
      <c r="W646" s="104"/>
      <c r="X646" s="104"/>
      <c r="Y646" s="105"/>
      <c r="Z646" s="104"/>
      <c r="AA646" s="104"/>
      <c r="AB646" s="104"/>
      <c r="AC646" s="104"/>
    </row>
    <row r="647" spans="1:29" ht="92.4" hidden="1">
      <c r="A647" s="100" t="s">
        <v>2058</v>
      </c>
      <c r="B647" s="266"/>
      <c r="C647" s="100" t="s">
        <v>2096</v>
      </c>
      <c r="D647" s="100"/>
      <c r="E647" s="126" t="s">
        <v>2708</v>
      </c>
      <c r="F647" s="100" t="s">
        <v>2093</v>
      </c>
      <c r="G647" s="68" t="s">
        <v>2094</v>
      </c>
      <c r="H647" s="100" t="s">
        <v>2095</v>
      </c>
      <c r="I647" s="233" t="s">
        <v>9</v>
      </c>
      <c r="J647" s="100"/>
      <c r="K647" s="100"/>
      <c r="L647" s="102"/>
      <c r="M647" s="102"/>
      <c r="N647" s="102"/>
      <c r="O647" s="102"/>
      <c r="P647" s="102"/>
      <c r="Q647" s="102"/>
      <c r="R647" s="104"/>
      <c r="S647" s="104"/>
      <c r="T647" s="104"/>
      <c r="U647" s="104"/>
      <c r="V647" s="104"/>
      <c r="W647" s="104"/>
      <c r="X647" s="104"/>
      <c r="Y647" s="105"/>
      <c r="Z647" s="104"/>
      <c r="AA647" s="104"/>
      <c r="AB647" s="104"/>
      <c r="AC647" s="104"/>
    </row>
    <row r="648" spans="1:29" ht="92.4" hidden="1">
      <c r="A648" s="100" t="s">
        <v>2058</v>
      </c>
      <c r="B648" s="266"/>
      <c r="C648" s="100" t="s">
        <v>2100</v>
      </c>
      <c r="D648" s="100"/>
      <c r="E648" s="126" t="s">
        <v>2708</v>
      </c>
      <c r="F648" s="100" t="s">
        <v>2097</v>
      </c>
      <c r="G648" s="68" t="s">
        <v>2098</v>
      </c>
      <c r="H648" s="100" t="s">
        <v>2099</v>
      </c>
      <c r="I648" s="233" t="s">
        <v>9</v>
      </c>
      <c r="J648" s="100"/>
      <c r="K648" s="100"/>
      <c r="L648" s="102"/>
      <c r="M648" s="102"/>
      <c r="N648" s="102"/>
      <c r="O648" s="102"/>
      <c r="P648" s="102"/>
      <c r="Q648" s="102"/>
      <c r="R648" s="104"/>
      <c r="S648" s="104"/>
      <c r="T648" s="104"/>
      <c r="U648" s="104"/>
      <c r="V648" s="104"/>
      <c r="W648" s="104"/>
      <c r="X648" s="104"/>
      <c r="Y648" s="105"/>
      <c r="Z648" s="104"/>
      <c r="AA648" s="104"/>
      <c r="AB648" s="104"/>
      <c r="AC648" s="104"/>
    </row>
    <row r="649" spans="1:29" ht="92.4" hidden="1">
      <c r="A649" s="100" t="s">
        <v>2058</v>
      </c>
      <c r="B649" s="266"/>
      <c r="C649" s="100" t="s">
        <v>2104</v>
      </c>
      <c r="D649" s="100"/>
      <c r="E649" s="126" t="s">
        <v>2708</v>
      </c>
      <c r="F649" s="100" t="s">
        <v>2101</v>
      </c>
      <c r="G649" s="68" t="s">
        <v>2102</v>
      </c>
      <c r="H649" s="100" t="s">
        <v>2103</v>
      </c>
      <c r="I649" s="233" t="s">
        <v>9</v>
      </c>
      <c r="J649" s="100"/>
      <c r="K649" s="100"/>
      <c r="L649" s="102"/>
      <c r="M649" s="102"/>
      <c r="N649" s="102"/>
      <c r="O649" s="102"/>
      <c r="P649" s="102"/>
      <c r="Q649" s="102"/>
      <c r="R649" s="104"/>
      <c r="S649" s="104"/>
      <c r="T649" s="104"/>
      <c r="U649" s="104"/>
      <c r="V649" s="104"/>
      <c r="W649" s="104"/>
      <c r="X649" s="104"/>
      <c r="Y649" s="105"/>
      <c r="Z649" s="104"/>
      <c r="AA649" s="104"/>
      <c r="AB649" s="104"/>
      <c r="AC649" s="104"/>
    </row>
    <row r="650" spans="1:29" ht="92.4" hidden="1">
      <c r="A650" s="100" t="s">
        <v>2058</v>
      </c>
      <c r="B650" s="266"/>
      <c r="C650" s="100" t="s">
        <v>2107</v>
      </c>
      <c r="D650" s="100"/>
      <c r="E650" s="126" t="s">
        <v>2708</v>
      </c>
      <c r="F650" s="100" t="s">
        <v>2105</v>
      </c>
      <c r="G650" s="68" t="s">
        <v>2102</v>
      </c>
      <c r="H650" s="100" t="s">
        <v>2106</v>
      </c>
      <c r="I650" s="233" t="s">
        <v>9</v>
      </c>
      <c r="J650" s="100"/>
      <c r="K650" s="100"/>
      <c r="L650" s="102"/>
      <c r="M650" s="102"/>
      <c r="N650" s="102"/>
      <c r="O650" s="102"/>
      <c r="P650" s="102"/>
      <c r="Q650" s="102"/>
      <c r="R650" s="104"/>
      <c r="S650" s="104"/>
      <c r="T650" s="104"/>
      <c r="U650" s="104"/>
      <c r="V650" s="104"/>
      <c r="W650" s="104"/>
      <c r="X650" s="104"/>
      <c r="Y650" s="105"/>
      <c r="Z650" s="104"/>
      <c r="AA650" s="104"/>
      <c r="AB650" s="104"/>
      <c r="AC650" s="104"/>
    </row>
    <row r="651" spans="1:29" ht="92.4" hidden="1">
      <c r="A651" s="100" t="s">
        <v>2058</v>
      </c>
      <c r="B651" s="266"/>
      <c r="C651" s="100" t="s">
        <v>2110</v>
      </c>
      <c r="D651" s="100"/>
      <c r="E651" s="126" t="s">
        <v>2708</v>
      </c>
      <c r="F651" s="100" t="s">
        <v>2108</v>
      </c>
      <c r="G651" s="68" t="s">
        <v>2102</v>
      </c>
      <c r="H651" s="100" t="s">
        <v>2109</v>
      </c>
      <c r="I651" s="233" t="s">
        <v>9</v>
      </c>
      <c r="J651" s="100"/>
      <c r="K651" s="100"/>
      <c r="L651" s="102"/>
      <c r="M651" s="102"/>
      <c r="N651" s="102"/>
      <c r="O651" s="102"/>
      <c r="P651" s="102"/>
      <c r="Q651" s="102"/>
      <c r="R651" s="104"/>
      <c r="S651" s="104"/>
      <c r="T651" s="104"/>
      <c r="U651" s="104"/>
      <c r="V651" s="104"/>
      <c r="W651" s="104"/>
      <c r="X651" s="104"/>
      <c r="Y651" s="105"/>
      <c r="Z651" s="104"/>
      <c r="AA651" s="104"/>
      <c r="AB651" s="104"/>
      <c r="AC651" s="104"/>
    </row>
    <row r="652" spans="1:29" ht="105.6" hidden="1">
      <c r="A652" s="100" t="s">
        <v>2058</v>
      </c>
      <c r="B652" s="266"/>
      <c r="C652" s="100" t="s">
        <v>2114</v>
      </c>
      <c r="D652" s="100"/>
      <c r="E652" s="126" t="s">
        <v>2708</v>
      </c>
      <c r="F652" s="100" t="s">
        <v>2111</v>
      </c>
      <c r="G652" s="68" t="s">
        <v>2112</v>
      </c>
      <c r="H652" s="100" t="s">
        <v>2113</v>
      </c>
      <c r="I652" s="233" t="s">
        <v>9</v>
      </c>
      <c r="J652" s="100"/>
      <c r="K652" s="100"/>
      <c r="L652" s="102"/>
      <c r="M652" s="102"/>
      <c r="N652" s="102"/>
      <c r="O652" s="102"/>
      <c r="P652" s="102"/>
      <c r="Q652" s="102"/>
      <c r="R652" s="104"/>
      <c r="S652" s="104"/>
      <c r="T652" s="104"/>
      <c r="U652" s="104"/>
      <c r="V652" s="104"/>
      <c r="W652" s="104"/>
      <c r="X652" s="104"/>
      <c r="Y652" s="105"/>
      <c r="Z652" s="104"/>
      <c r="AA652" s="104"/>
      <c r="AB652" s="104"/>
      <c r="AC652" s="104"/>
    </row>
    <row r="653" spans="1:29" ht="105.6" hidden="1">
      <c r="A653" s="100" t="s">
        <v>2058</v>
      </c>
      <c r="B653" s="266"/>
      <c r="C653" s="100" t="s">
        <v>2118</v>
      </c>
      <c r="D653" s="100"/>
      <c r="E653" s="126" t="s">
        <v>2708</v>
      </c>
      <c r="F653" s="100" t="s">
        <v>2115</v>
      </c>
      <c r="G653" s="97" t="s">
        <v>2116</v>
      </c>
      <c r="H653" s="100" t="s">
        <v>2117</v>
      </c>
      <c r="I653" s="233" t="s">
        <v>9</v>
      </c>
      <c r="J653" s="100"/>
      <c r="K653" s="100"/>
      <c r="L653" s="102"/>
      <c r="M653" s="102"/>
      <c r="N653" s="102"/>
      <c r="O653" s="102"/>
      <c r="P653" s="102"/>
      <c r="Q653" s="102"/>
      <c r="R653" s="104"/>
      <c r="S653" s="104"/>
      <c r="T653" s="104"/>
      <c r="U653" s="104"/>
      <c r="V653" s="104"/>
      <c r="W653" s="104"/>
      <c r="X653" s="104"/>
      <c r="Y653" s="105"/>
      <c r="Z653" s="104"/>
      <c r="AA653" s="104"/>
      <c r="AB653" s="104"/>
      <c r="AC653" s="104"/>
    </row>
    <row r="654" spans="1:29" ht="105.6" hidden="1">
      <c r="A654" s="100" t="s">
        <v>2058</v>
      </c>
      <c r="B654" s="266"/>
      <c r="C654" s="100" t="s">
        <v>2121</v>
      </c>
      <c r="D654" s="100"/>
      <c r="E654" s="126" t="s">
        <v>2708</v>
      </c>
      <c r="F654" s="100" t="s">
        <v>2119</v>
      </c>
      <c r="G654" s="97" t="s">
        <v>2116</v>
      </c>
      <c r="H654" s="100" t="s">
        <v>2120</v>
      </c>
      <c r="I654" s="233" t="s">
        <v>9</v>
      </c>
      <c r="J654" s="100"/>
      <c r="K654" s="100"/>
      <c r="L654" s="102"/>
      <c r="M654" s="102"/>
      <c r="N654" s="102"/>
      <c r="O654" s="102"/>
      <c r="P654" s="102"/>
      <c r="Q654" s="102"/>
      <c r="R654" s="104"/>
      <c r="S654" s="104"/>
      <c r="T654" s="104"/>
      <c r="U654" s="104"/>
      <c r="V654" s="104"/>
      <c r="W654" s="104"/>
      <c r="X654" s="104"/>
      <c r="Y654" s="105"/>
      <c r="Z654" s="104"/>
      <c r="AA654" s="104"/>
      <c r="AB654" s="104"/>
      <c r="AC654" s="104"/>
    </row>
    <row r="655" spans="1:29" ht="132" hidden="1">
      <c r="A655" s="100" t="s">
        <v>2058</v>
      </c>
      <c r="B655" s="266"/>
      <c r="C655" s="100" t="s">
        <v>2125</v>
      </c>
      <c r="D655" s="100"/>
      <c r="E655" s="126" t="s">
        <v>2708</v>
      </c>
      <c r="F655" s="100" t="s">
        <v>2122</v>
      </c>
      <c r="G655" s="97" t="s">
        <v>2123</v>
      </c>
      <c r="H655" s="100" t="s">
        <v>2124</v>
      </c>
      <c r="I655" s="233" t="s">
        <v>9</v>
      </c>
      <c r="J655" s="100"/>
      <c r="K655" s="100"/>
      <c r="L655" s="102"/>
      <c r="M655" s="102"/>
      <c r="N655" s="102"/>
      <c r="O655" s="102"/>
      <c r="P655" s="102"/>
      <c r="Q655" s="102"/>
      <c r="R655" s="104"/>
      <c r="S655" s="104"/>
      <c r="T655" s="104"/>
      <c r="U655" s="104"/>
      <c r="V655" s="104"/>
      <c r="W655" s="104"/>
      <c r="X655" s="104"/>
      <c r="Y655" s="105"/>
      <c r="Z655" s="104"/>
      <c r="AA655" s="104"/>
      <c r="AB655" s="104"/>
      <c r="AC655" s="104"/>
    </row>
    <row r="656" spans="1:29" ht="105.6" hidden="1">
      <c r="A656" s="100" t="s">
        <v>2058</v>
      </c>
      <c r="B656" s="266"/>
      <c r="C656" s="100" t="s">
        <v>2128</v>
      </c>
      <c r="D656" s="100"/>
      <c r="E656" s="126" t="s">
        <v>2708</v>
      </c>
      <c r="F656" s="100" t="s">
        <v>2126</v>
      </c>
      <c r="G656" s="97" t="s">
        <v>2116</v>
      </c>
      <c r="H656" s="100" t="s">
        <v>2712</v>
      </c>
      <c r="I656" s="233" t="s">
        <v>9</v>
      </c>
      <c r="J656" s="100"/>
      <c r="K656" s="100"/>
      <c r="L656" s="102"/>
      <c r="M656" s="102"/>
      <c r="N656" s="102"/>
      <c r="O656" s="102"/>
      <c r="P656" s="102"/>
      <c r="Q656" s="102"/>
      <c r="R656" s="104"/>
      <c r="S656" s="104"/>
      <c r="T656" s="104"/>
      <c r="U656" s="104"/>
      <c r="V656" s="104"/>
      <c r="W656" s="104"/>
      <c r="X656" s="104"/>
      <c r="Y656" s="105"/>
      <c r="Z656" s="104"/>
      <c r="AA656" s="104"/>
      <c r="AB656" s="104"/>
      <c r="AC656" s="104"/>
    </row>
    <row r="657" spans="1:29" ht="92.4" hidden="1">
      <c r="A657" s="100"/>
      <c r="B657" s="266"/>
      <c r="C657" s="100" t="s">
        <v>2132</v>
      </c>
      <c r="D657" s="119"/>
      <c r="E657" s="126" t="s">
        <v>2708</v>
      </c>
      <c r="F657" s="100" t="s">
        <v>2129</v>
      </c>
      <c r="G657" s="97" t="s">
        <v>2130</v>
      </c>
      <c r="H657" s="119" t="s">
        <v>2713</v>
      </c>
      <c r="I657" s="233" t="s">
        <v>9</v>
      </c>
      <c r="J657" s="119"/>
      <c r="K657" s="119"/>
      <c r="L657" s="102"/>
      <c r="M657" s="102"/>
      <c r="N657" s="102"/>
      <c r="O657" s="102"/>
      <c r="P657" s="102"/>
      <c r="Q657" s="102"/>
      <c r="R657" s="104"/>
      <c r="S657" s="104"/>
      <c r="T657" s="104"/>
      <c r="U657" s="104"/>
      <c r="V657" s="104"/>
      <c r="W657" s="104"/>
      <c r="X657" s="104"/>
      <c r="Y657" s="105"/>
      <c r="Z657" s="104"/>
      <c r="AA657" s="104"/>
      <c r="AB657" s="104"/>
      <c r="AC657" s="104"/>
    </row>
    <row r="658" spans="1:29" ht="105.6" hidden="1">
      <c r="A658" s="100"/>
      <c r="B658" s="266"/>
      <c r="C658" s="100" t="s">
        <v>2136</v>
      </c>
      <c r="D658" s="119"/>
      <c r="E658" s="126" t="s">
        <v>2708</v>
      </c>
      <c r="F658" s="100" t="s">
        <v>2133</v>
      </c>
      <c r="G658" s="97" t="s">
        <v>2134</v>
      </c>
      <c r="H658" s="119" t="s">
        <v>2135</v>
      </c>
      <c r="I658" s="233" t="s">
        <v>9</v>
      </c>
      <c r="J658" s="119"/>
      <c r="K658" s="119"/>
      <c r="L658" s="102"/>
      <c r="M658" s="102"/>
      <c r="N658" s="102"/>
      <c r="O658" s="102"/>
      <c r="P658" s="102"/>
      <c r="Q658" s="102"/>
      <c r="R658" s="104"/>
      <c r="S658" s="104"/>
      <c r="T658" s="104"/>
      <c r="U658" s="104"/>
      <c r="V658" s="104"/>
      <c r="W658" s="104"/>
      <c r="X658" s="104"/>
      <c r="Y658" s="105"/>
      <c r="Z658" s="104"/>
      <c r="AA658" s="104"/>
      <c r="AB658" s="104"/>
      <c r="AC658" s="104"/>
    </row>
    <row r="659" spans="1:29" ht="92.4" hidden="1">
      <c r="A659" s="100"/>
      <c r="B659" s="266"/>
      <c r="C659" s="100" t="s">
        <v>2140</v>
      </c>
      <c r="D659" s="119"/>
      <c r="E659" s="126" t="s">
        <v>2708</v>
      </c>
      <c r="F659" s="119" t="s">
        <v>2137</v>
      </c>
      <c r="G659" s="68" t="s">
        <v>2138</v>
      </c>
      <c r="H659" s="119" t="s">
        <v>2139</v>
      </c>
      <c r="I659" s="233" t="s">
        <v>9</v>
      </c>
      <c r="J659" s="119"/>
      <c r="K659" s="119"/>
      <c r="L659" s="102"/>
      <c r="M659" s="102"/>
      <c r="N659" s="102"/>
      <c r="O659" s="102"/>
      <c r="P659" s="102"/>
      <c r="Q659" s="102"/>
      <c r="R659" s="104"/>
      <c r="S659" s="104"/>
      <c r="T659" s="104"/>
      <c r="U659" s="104"/>
      <c r="V659" s="104"/>
      <c r="W659" s="104"/>
      <c r="X659" s="104"/>
      <c r="Y659" s="105"/>
      <c r="Z659" s="104"/>
      <c r="AA659" s="104"/>
      <c r="AB659" s="104"/>
      <c r="AC659" s="104"/>
    </row>
    <row r="660" spans="1:29" ht="132" hidden="1">
      <c r="A660" s="100" t="s">
        <v>2058</v>
      </c>
      <c r="B660" s="266"/>
      <c r="C660" s="100" t="s">
        <v>2144</v>
      </c>
      <c r="D660" s="100"/>
      <c r="E660" s="126" t="s">
        <v>2708</v>
      </c>
      <c r="F660" s="115" t="s">
        <v>2141</v>
      </c>
      <c r="G660" s="97" t="s">
        <v>2142</v>
      </c>
      <c r="H660" s="119" t="s">
        <v>2143</v>
      </c>
      <c r="I660" s="233" t="s">
        <v>9</v>
      </c>
      <c r="J660" s="100"/>
      <c r="K660" s="100"/>
      <c r="L660" s="102"/>
      <c r="M660" s="102"/>
      <c r="N660" s="102"/>
      <c r="O660" s="102"/>
      <c r="P660" s="102"/>
      <c r="Q660" s="102"/>
      <c r="R660" s="104"/>
      <c r="S660" s="104"/>
      <c r="T660" s="104"/>
      <c r="U660" s="104"/>
      <c r="V660" s="104"/>
      <c r="W660" s="104"/>
      <c r="X660" s="104"/>
      <c r="Y660" s="105"/>
      <c r="Z660" s="104"/>
      <c r="AA660" s="104"/>
      <c r="AB660" s="104"/>
      <c r="AC660" s="104"/>
    </row>
    <row r="661" spans="1:29" ht="132" hidden="1">
      <c r="A661" s="100" t="s">
        <v>2058</v>
      </c>
      <c r="B661" s="266"/>
      <c r="C661" s="100" t="s">
        <v>2149</v>
      </c>
      <c r="D661" s="100"/>
      <c r="E661" s="126" t="s">
        <v>2708</v>
      </c>
      <c r="F661" s="115" t="s">
        <v>2145</v>
      </c>
      <c r="G661" s="97" t="s">
        <v>2146</v>
      </c>
      <c r="H661" s="119" t="s">
        <v>2147</v>
      </c>
      <c r="I661" s="233" t="s">
        <v>9</v>
      </c>
      <c r="J661" s="100"/>
      <c r="K661" s="100"/>
      <c r="L661" s="102"/>
      <c r="M661" s="102"/>
      <c r="N661" s="102"/>
      <c r="O661" s="102"/>
      <c r="P661" s="102"/>
      <c r="Q661" s="102"/>
      <c r="R661" s="104"/>
      <c r="S661" s="104"/>
      <c r="T661" s="104"/>
      <c r="U661" s="104"/>
      <c r="V661" s="104"/>
      <c r="W661" s="104"/>
      <c r="X661" s="104"/>
      <c r="Y661" s="105"/>
      <c r="Z661" s="104"/>
      <c r="AA661" s="104"/>
      <c r="AB661" s="104"/>
      <c r="AC661" s="104"/>
    </row>
    <row r="662" spans="1:29" ht="132" hidden="1">
      <c r="A662" s="100" t="s">
        <v>2058</v>
      </c>
      <c r="B662" s="266"/>
      <c r="C662" s="100" t="s">
        <v>2153</v>
      </c>
      <c r="D662" s="100"/>
      <c r="E662" s="126" t="s">
        <v>2708</v>
      </c>
      <c r="F662" s="100" t="s">
        <v>2150</v>
      </c>
      <c r="G662" s="97" t="s">
        <v>2151</v>
      </c>
      <c r="H662" s="100" t="s">
        <v>2152</v>
      </c>
      <c r="I662" s="233" t="s">
        <v>9</v>
      </c>
      <c r="J662" s="100"/>
      <c r="K662" s="100"/>
      <c r="L662" s="102"/>
      <c r="M662" s="102"/>
      <c r="N662" s="102"/>
      <c r="O662" s="102"/>
      <c r="P662" s="102"/>
      <c r="Q662" s="102"/>
      <c r="R662" s="104"/>
      <c r="S662" s="104"/>
      <c r="T662" s="104"/>
      <c r="U662" s="104"/>
      <c r="V662" s="104"/>
      <c r="W662" s="104"/>
      <c r="X662" s="104"/>
      <c r="Y662" s="105"/>
      <c r="Z662" s="104"/>
      <c r="AA662" s="104"/>
      <c r="AB662" s="104"/>
      <c r="AC662" s="104"/>
    </row>
    <row r="663" spans="1:29" ht="92.4" hidden="1">
      <c r="A663" s="100" t="s">
        <v>2058</v>
      </c>
      <c r="B663" s="266"/>
      <c r="C663" s="100" t="s">
        <v>2157</v>
      </c>
      <c r="D663" s="100"/>
      <c r="E663" s="126" t="s">
        <v>2708</v>
      </c>
      <c r="F663" s="100" t="s">
        <v>2154</v>
      </c>
      <c r="G663" s="68" t="s">
        <v>2155</v>
      </c>
      <c r="H663" s="100" t="s">
        <v>2156</v>
      </c>
      <c r="I663" s="233" t="s">
        <v>9</v>
      </c>
      <c r="J663" s="100"/>
      <c r="K663" s="100"/>
      <c r="L663" s="102"/>
      <c r="M663" s="102"/>
      <c r="N663" s="102"/>
      <c r="O663" s="102"/>
      <c r="P663" s="102"/>
      <c r="Q663" s="102"/>
      <c r="R663" s="104"/>
      <c r="S663" s="104"/>
      <c r="T663" s="104"/>
      <c r="U663" s="104"/>
      <c r="V663" s="104"/>
      <c r="W663" s="104"/>
      <c r="X663" s="104"/>
      <c r="Y663" s="105"/>
      <c r="Z663" s="104"/>
      <c r="AA663" s="104"/>
      <c r="AB663" s="104"/>
      <c r="AC663" s="104"/>
    </row>
    <row r="664" spans="1:29" ht="132" hidden="1">
      <c r="A664" s="100" t="s">
        <v>2058</v>
      </c>
      <c r="B664" s="266"/>
      <c r="C664" s="100" t="s">
        <v>2161</v>
      </c>
      <c r="D664" s="100"/>
      <c r="E664" s="126" t="s">
        <v>2708</v>
      </c>
      <c r="F664" s="100" t="s">
        <v>2158</v>
      </c>
      <c r="G664" s="97" t="s">
        <v>2159</v>
      </c>
      <c r="H664" s="100" t="s">
        <v>2160</v>
      </c>
      <c r="I664" s="233" t="s">
        <v>9</v>
      </c>
      <c r="J664" s="100"/>
      <c r="K664" s="100"/>
      <c r="L664" s="102"/>
      <c r="M664" s="102"/>
      <c r="N664" s="102"/>
      <c r="O664" s="102"/>
      <c r="P664" s="102"/>
      <c r="Q664" s="102"/>
      <c r="R664" s="104"/>
      <c r="S664" s="104"/>
      <c r="T664" s="104"/>
      <c r="U664" s="104"/>
      <c r="V664" s="104"/>
      <c r="W664" s="104"/>
      <c r="X664" s="104"/>
      <c r="Y664" s="105"/>
      <c r="Z664" s="104"/>
      <c r="AA664" s="104"/>
      <c r="AB664" s="104"/>
      <c r="AC664" s="104"/>
    </row>
    <row r="665" spans="1:29" ht="105.6" hidden="1">
      <c r="A665" s="100" t="s">
        <v>2058</v>
      </c>
      <c r="B665" s="266"/>
      <c r="C665" s="100" t="s">
        <v>2165</v>
      </c>
      <c r="D665" s="100"/>
      <c r="E665" s="126" t="s">
        <v>2714</v>
      </c>
      <c r="F665" s="100" t="s">
        <v>2162</v>
      </c>
      <c r="G665" s="97" t="s">
        <v>2163</v>
      </c>
      <c r="H665" s="100" t="s">
        <v>2164</v>
      </c>
      <c r="I665" s="233" t="s">
        <v>9</v>
      </c>
      <c r="J665" s="100"/>
      <c r="K665" s="100"/>
      <c r="L665" s="102"/>
      <c r="M665" s="102"/>
      <c r="N665" s="102"/>
      <c r="O665" s="102"/>
      <c r="P665" s="102"/>
      <c r="Q665" s="102"/>
      <c r="R665" s="104"/>
      <c r="S665" s="104"/>
      <c r="T665" s="104"/>
      <c r="U665" s="104"/>
      <c r="V665" s="104"/>
      <c r="W665" s="104"/>
      <c r="X665" s="104"/>
      <c r="Y665" s="105"/>
      <c r="Z665" s="104"/>
      <c r="AA665" s="104"/>
      <c r="AB665" s="104"/>
      <c r="AC665" s="104"/>
    </row>
    <row r="666" spans="1:29" ht="118.8" hidden="1">
      <c r="A666" s="100" t="s">
        <v>2058</v>
      </c>
      <c r="B666" s="266"/>
      <c r="C666" s="100" t="s">
        <v>2169</v>
      </c>
      <c r="D666" s="100"/>
      <c r="E666" s="126" t="s">
        <v>2708</v>
      </c>
      <c r="F666" s="100" t="s">
        <v>2166</v>
      </c>
      <c r="G666" s="97" t="s">
        <v>2167</v>
      </c>
      <c r="H666" s="100" t="s">
        <v>2168</v>
      </c>
      <c r="I666" s="233" t="s">
        <v>9</v>
      </c>
      <c r="J666" s="100"/>
      <c r="K666" s="100"/>
      <c r="L666" s="102"/>
      <c r="M666" s="102"/>
      <c r="N666" s="102"/>
      <c r="O666" s="102"/>
      <c r="P666" s="102"/>
      <c r="Q666" s="102"/>
      <c r="R666" s="104"/>
      <c r="S666" s="104"/>
      <c r="T666" s="104"/>
      <c r="U666" s="104"/>
      <c r="V666" s="104"/>
      <c r="W666" s="104"/>
      <c r="X666" s="104"/>
      <c r="Y666" s="105"/>
      <c r="Z666" s="104"/>
      <c r="AA666" s="104"/>
      <c r="AB666" s="104"/>
      <c r="AC666" s="104"/>
    </row>
    <row r="667" spans="1:29" ht="118.8" hidden="1">
      <c r="A667" s="100" t="s">
        <v>2058</v>
      </c>
      <c r="B667" s="266"/>
      <c r="C667" s="100" t="s">
        <v>2172</v>
      </c>
      <c r="D667" s="100"/>
      <c r="E667" s="126" t="s">
        <v>2708</v>
      </c>
      <c r="F667" s="100" t="s">
        <v>2170</v>
      </c>
      <c r="G667" s="97" t="s">
        <v>2167</v>
      </c>
      <c r="H667" s="100" t="s">
        <v>2171</v>
      </c>
      <c r="I667" s="233" t="s">
        <v>9</v>
      </c>
      <c r="J667" s="100"/>
      <c r="K667" s="100"/>
      <c r="L667" s="102"/>
      <c r="M667" s="102"/>
      <c r="N667" s="102"/>
      <c r="O667" s="102"/>
      <c r="P667" s="102"/>
      <c r="Q667" s="102"/>
      <c r="R667" s="104"/>
      <c r="S667" s="104"/>
      <c r="T667" s="104"/>
      <c r="U667" s="104"/>
      <c r="V667" s="104"/>
      <c r="W667" s="104"/>
      <c r="X667" s="104"/>
      <c r="Y667" s="105"/>
      <c r="Z667" s="104"/>
      <c r="AA667" s="104"/>
      <c r="AB667" s="104"/>
      <c r="AC667" s="104"/>
    </row>
    <row r="668" spans="1:29" ht="92.4" hidden="1">
      <c r="A668" s="100" t="s">
        <v>2058</v>
      </c>
      <c r="B668" s="266"/>
      <c r="C668" s="100" t="s">
        <v>2177</v>
      </c>
      <c r="D668" s="100"/>
      <c r="E668" s="126" t="s">
        <v>2708</v>
      </c>
      <c r="F668" s="100" t="s">
        <v>2173</v>
      </c>
      <c r="G668" s="68" t="s">
        <v>2174</v>
      </c>
      <c r="H668" s="100" t="s">
        <v>2175</v>
      </c>
      <c r="I668" s="233" t="s">
        <v>9</v>
      </c>
      <c r="J668" s="100"/>
      <c r="K668" s="100"/>
      <c r="L668" s="102"/>
      <c r="M668" s="102"/>
      <c r="N668" s="102"/>
      <c r="O668" s="102"/>
      <c r="P668" s="102"/>
      <c r="Q668" s="102"/>
      <c r="R668" s="104"/>
      <c r="S668" s="104"/>
      <c r="T668" s="104"/>
      <c r="U668" s="104"/>
      <c r="V668" s="104"/>
      <c r="W668" s="104"/>
      <c r="X668" s="104"/>
      <c r="Y668" s="105"/>
      <c r="Z668" s="104"/>
      <c r="AA668" s="104"/>
      <c r="AB668" s="104"/>
      <c r="AC668" s="104"/>
    </row>
    <row r="669" spans="1:29" ht="105.6" hidden="1">
      <c r="A669" s="100" t="s">
        <v>2058</v>
      </c>
      <c r="B669" s="266"/>
      <c r="C669" s="100" t="s">
        <v>2181</v>
      </c>
      <c r="D669" s="100"/>
      <c r="E669" s="126" t="s">
        <v>2708</v>
      </c>
      <c r="F669" s="100" t="s">
        <v>2178</v>
      </c>
      <c r="G669" s="68" t="s">
        <v>2179</v>
      </c>
      <c r="H669" s="100" t="s">
        <v>2180</v>
      </c>
      <c r="I669" s="233" t="s">
        <v>9</v>
      </c>
      <c r="J669" s="100"/>
      <c r="K669" s="100"/>
      <c r="L669" s="102"/>
      <c r="M669" s="102"/>
      <c r="N669" s="102"/>
      <c r="O669" s="102"/>
      <c r="P669" s="102"/>
      <c r="Q669" s="102"/>
      <c r="R669" s="104"/>
      <c r="S669" s="104"/>
      <c r="T669" s="104"/>
      <c r="U669" s="104"/>
      <c r="V669" s="104"/>
      <c r="W669" s="104"/>
      <c r="X669" s="104"/>
      <c r="Y669" s="105"/>
      <c r="Z669" s="104"/>
      <c r="AA669" s="104"/>
      <c r="AB669" s="104"/>
      <c r="AC669" s="104"/>
    </row>
    <row r="670" spans="1:29" ht="132" hidden="1">
      <c r="A670" s="100" t="s">
        <v>2058</v>
      </c>
      <c r="B670" s="266"/>
      <c r="C670" s="100" t="s">
        <v>2185</v>
      </c>
      <c r="D670" s="100"/>
      <c r="E670" s="126" t="s">
        <v>2708</v>
      </c>
      <c r="F670" s="100" t="s">
        <v>2182</v>
      </c>
      <c r="G670" s="97" t="s">
        <v>2183</v>
      </c>
      <c r="H670" s="100" t="s">
        <v>2184</v>
      </c>
      <c r="I670" s="233" t="s">
        <v>9</v>
      </c>
      <c r="J670" s="100"/>
      <c r="K670" s="100"/>
      <c r="L670" s="102"/>
      <c r="M670" s="102"/>
      <c r="N670" s="102"/>
      <c r="O670" s="102"/>
      <c r="P670" s="102"/>
      <c r="Q670" s="102"/>
      <c r="R670" s="104"/>
      <c r="S670" s="104"/>
      <c r="T670" s="104"/>
      <c r="U670" s="104"/>
      <c r="V670" s="104"/>
      <c r="W670" s="104"/>
      <c r="X670" s="104"/>
      <c r="Y670" s="105"/>
      <c r="Z670" s="104"/>
      <c r="AA670" s="104"/>
      <c r="AB670" s="104"/>
      <c r="AC670" s="104"/>
    </row>
    <row r="671" spans="1:29" ht="118.8" hidden="1">
      <c r="A671" s="100" t="s">
        <v>2058</v>
      </c>
      <c r="B671" s="266"/>
      <c r="C671" s="100" t="s">
        <v>2189</v>
      </c>
      <c r="D671" s="100"/>
      <c r="E671" s="126" t="s">
        <v>2708</v>
      </c>
      <c r="F671" s="100" t="s">
        <v>2186</v>
      </c>
      <c r="G671" s="97" t="s">
        <v>2187</v>
      </c>
      <c r="H671" s="100" t="s">
        <v>2188</v>
      </c>
      <c r="I671" s="233" t="s">
        <v>9</v>
      </c>
      <c r="J671" s="100"/>
      <c r="K671" s="100"/>
      <c r="L671" s="102"/>
      <c r="M671" s="102"/>
      <c r="N671" s="102"/>
      <c r="O671" s="102"/>
      <c r="P671" s="102"/>
      <c r="Q671" s="102"/>
      <c r="R671" s="104"/>
      <c r="S671" s="104"/>
      <c r="T671" s="104"/>
      <c r="U671" s="104"/>
      <c r="V671" s="104"/>
      <c r="W671" s="104"/>
      <c r="X671" s="104"/>
      <c r="Y671" s="105"/>
      <c r="Z671" s="104"/>
      <c r="AA671" s="104"/>
      <c r="AB671" s="104"/>
      <c r="AC671" s="104"/>
    </row>
    <row r="672" spans="1:29" ht="105.6" hidden="1">
      <c r="A672" s="100" t="s">
        <v>2058</v>
      </c>
      <c r="B672" s="267"/>
      <c r="C672" s="100" t="s">
        <v>2193</v>
      </c>
      <c r="D672" s="100"/>
      <c r="E672" s="126" t="s">
        <v>2715</v>
      </c>
      <c r="F672" s="100" t="s">
        <v>2190</v>
      </c>
      <c r="G672" s="97" t="s">
        <v>2191</v>
      </c>
      <c r="H672" s="100" t="s">
        <v>2192</v>
      </c>
      <c r="I672" s="233" t="s">
        <v>9</v>
      </c>
      <c r="J672" s="100"/>
      <c r="K672" s="100"/>
      <c r="L672" s="107"/>
      <c r="M672" s="107"/>
      <c r="N672" s="107"/>
      <c r="O672" s="107"/>
      <c r="P672" s="107"/>
      <c r="Q672" s="107"/>
      <c r="R672" s="117"/>
      <c r="S672" s="117"/>
      <c r="T672" s="117"/>
      <c r="U672" s="117"/>
      <c r="V672" s="117"/>
      <c r="W672" s="117"/>
      <c r="X672" s="117"/>
      <c r="Y672" s="118"/>
      <c r="Z672" s="104"/>
      <c r="AA672" s="104"/>
      <c r="AB672" s="104"/>
      <c r="AC672" s="104"/>
    </row>
    <row r="673" spans="1:29" ht="92.4" hidden="1">
      <c r="A673" s="100" t="s">
        <v>2716</v>
      </c>
      <c r="B673" s="270" t="s">
        <v>2717</v>
      </c>
      <c r="C673" s="100" t="s">
        <v>2718</v>
      </c>
      <c r="D673" s="100"/>
      <c r="E673" s="100"/>
      <c r="F673" s="100" t="s">
        <v>2719</v>
      </c>
      <c r="G673" s="97" t="s">
        <v>2720</v>
      </c>
      <c r="H673" s="100" t="s">
        <v>2721</v>
      </c>
      <c r="I673" s="233" t="s">
        <v>9</v>
      </c>
      <c r="J673" s="100"/>
      <c r="K673" s="100"/>
      <c r="L673" s="110"/>
      <c r="M673" s="110"/>
      <c r="N673" s="110"/>
      <c r="O673" s="110"/>
      <c r="P673" s="110"/>
      <c r="Q673" s="110"/>
      <c r="R673" s="111"/>
      <c r="S673" s="111"/>
      <c r="T673" s="111"/>
      <c r="U673" s="111"/>
      <c r="V673" s="111"/>
      <c r="W673" s="111"/>
      <c r="X673" s="111"/>
      <c r="Y673" s="112"/>
      <c r="Z673" s="104"/>
      <c r="AA673" s="104"/>
      <c r="AB673" s="104"/>
      <c r="AC673" s="104"/>
    </row>
    <row r="674" spans="1:29" ht="145.19999999999999" hidden="1">
      <c r="A674" s="100" t="s">
        <v>2716</v>
      </c>
      <c r="B674" s="266"/>
      <c r="C674" s="100" t="s">
        <v>2722</v>
      </c>
      <c r="D674" s="100"/>
      <c r="E674" s="100"/>
      <c r="F674" s="100" t="s">
        <v>2723</v>
      </c>
      <c r="G674" s="97" t="s">
        <v>2724</v>
      </c>
      <c r="H674" s="100" t="s">
        <v>2725</v>
      </c>
      <c r="I674" s="233" t="s">
        <v>9</v>
      </c>
      <c r="J674" s="100"/>
      <c r="K674" s="100"/>
      <c r="L674" s="102"/>
      <c r="M674" s="102"/>
      <c r="N674" s="102"/>
      <c r="O674" s="102"/>
      <c r="P674" s="102"/>
      <c r="Q674" s="102"/>
      <c r="R674" s="104"/>
      <c r="S674" s="104"/>
      <c r="T674" s="104"/>
      <c r="U674" s="104"/>
      <c r="V674" s="104"/>
      <c r="W674" s="104"/>
      <c r="X674" s="104"/>
      <c r="Y674" s="105"/>
      <c r="Z674" s="104"/>
      <c r="AA674" s="104"/>
      <c r="AB674" s="104"/>
      <c r="AC674" s="104"/>
    </row>
    <row r="675" spans="1:29" ht="145.19999999999999" hidden="1">
      <c r="A675" s="100" t="s">
        <v>2716</v>
      </c>
      <c r="B675" s="266"/>
      <c r="C675" s="100" t="s">
        <v>2726</v>
      </c>
      <c r="D675" s="100"/>
      <c r="E675" s="100"/>
      <c r="F675" s="100" t="s">
        <v>2727</v>
      </c>
      <c r="G675" s="97" t="s">
        <v>2724</v>
      </c>
      <c r="H675" s="100" t="s">
        <v>2725</v>
      </c>
      <c r="I675" s="233" t="s">
        <v>9</v>
      </c>
      <c r="J675" s="100"/>
      <c r="K675" s="100"/>
      <c r="L675" s="102"/>
      <c r="M675" s="102"/>
      <c r="N675" s="102"/>
      <c r="O675" s="102"/>
      <c r="P675" s="102"/>
      <c r="Q675" s="102"/>
      <c r="R675" s="104"/>
      <c r="S675" s="104"/>
      <c r="T675" s="104"/>
      <c r="U675" s="104"/>
      <c r="V675" s="104"/>
      <c r="W675" s="104"/>
      <c r="X675" s="104"/>
      <c r="Y675" s="105"/>
      <c r="Z675" s="104"/>
      <c r="AA675" s="104"/>
      <c r="AB675" s="104"/>
      <c r="AC675" s="104"/>
    </row>
    <row r="676" spans="1:29" ht="145.19999999999999" hidden="1">
      <c r="A676" s="100" t="s">
        <v>2716</v>
      </c>
      <c r="B676" s="266"/>
      <c r="C676" s="100" t="s">
        <v>2728</v>
      </c>
      <c r="D676" s="100"/>
      <c r="E676" s="100"/>
      <c r="F676" s="100" t="s">
        <v>2729</v>
      </c>
      <c r="G676" s="97" t="s">
        <v>2724</v>
      </c>
      <c r="H676" s="100" t="s">
        <v>2725</v>
      </c>
      <c r="I676" s="233" t="s">
        <v>9</v>
      </c>
      <c r="J676" s="100"/>
      <c r="K676" s="100"/>
      <c r="L676" s="102"/>
      <c r="M676" s="102"/>
      <c r="N676" s="102"/>
      <c r="O676" s="102"/>
      <c r="P676" s="102"/>
      <c r="Q676" s="102"/>
      <c r="R676" s="104"/>
      <c r="S676" s="104"/>
      <c r="T676" s="104"/>
      <c r="U676" s="104"/>
      <c r="V676" s="104"/>
      <c r="W676" s="104"/>
      <c r="X676" s="104"/>
      <c r="Y676" s="105"/>
      <c r="Z676" s="104"/>
      <c r="AA676" s="104"/>
      <c r="AB676" s="104"/>
      <c r="AC676" s="104"/>
    </row>
    <row r="677" spans="1:29" ht="145.19999999999999" hidden="1">
      <c r="A677" s="100" t="s">
        <v>2716</v>
      </c>
      <c r="B677" s="266"/>
      <c r="C677" s="100" t="s">
        <v>2730</v>
      </c>
      <c r="D677" s="100"/>
      <c r="E677" s="100"/>
      <c r="F677" s="100" t="s">
        <v>2731</v>
      </c>
      <c r="G677" s="97" t="s">
        <v>2724</v>
      </c>
      <c r="H677" s="100" t="s">
        <v>2721</v>
      </c>
      <c r="I677" s="233" t="s">
        <v>9</v>
      </c>
      <c r="J677" s="100"/>
      <c r="K677" s="100"/>
      <c r="L677" s="102"/>
      <c r="M677" s="102"/>
      <c r="N677" s="102"/>
      <c r="O677" s="102"/>
      <c r="P677" s="102"/>
      <c r="Q677" s="102"/>
      <c r="R677" s="104"/>
      <c r="S677" s="104"/>
      <c r="T677" s="104"/>
      <c r="U677" s="104"/>
      <c r="V677" s="104"/>
      <c r="W677" s="104"/>
      <c r="X677" s="104"/>
      <c r="Y677" s="105"/>
      <c r="Z677" s="104"/>
      <c r="AA677" s="104"/>
      <c r="AB677" s="104"/>
      <c r="AC677" s="104"/>
    </row>
    <row r="678" spans="1:29" ht="145.19999999999999" hidden="1">
      <c r="A678" s="100" t="s">
        <v>2716</v>
      </c>
      <c r="B678" s="266"/>
      <c r="C678" s="100" t="s">
        <v>2732</v>
      </c>
      <c r="D678" s="100"/>
      <c r="E678" s="100"/>
      <c r="F678" s="100" t="s">
        <v>2733</v>
      </c>
      <c r="G678" s="97" t="s">
        <v>2724</v>
      </c>
      <c r="H678" s="100" t="s">
        <v>2721</v>
      </c>
      <c r="I678" s="233" t="s">
        <v>9</v>
      </c>
      <c r="J678" s="100"/>
      <c r="K678" s="100"/>
      <c r="L678" s="102"/>
      <c r="M678" s="102"/>
      <c r="N678" s="102"/>
      <c r="O678" s="102"/>
      <c r="P678" s="102"/>
      <c r="Q678" s="102"/>
      <c r="R678" s="104"/>
      <c r="S678" s="104"/>
      <c r="T678" s="104"/>
      <c r="U678" s="104"/>
      <c r="V678" s="104"/>
      <c r="W678" s="104"/>
      <c r="X678" s="104"/>
      <c r="Y678" s="105"/>
      <c r="Z678" s="104"/>
      <c r="AA678" s="104"/>
      <c r="AB678" s="104"/>
      <c r="AC678" s="104"/>
    </row>
    <row r="679" spans="1:29" ht="145.19999999999999" hidden="1">
      <c r="A679" s="100" t="s">
        <v>2716</v>
      </c>
      <c r="B679" s="266"/>
      <c r="C679" s="100" t="s">
        <v>2734</v>
      </c>
      <c r="D679" s="100"/>
      <c r="E679" s="100"/>
      <c r="F679" s="100" t="s">
        <v>2735</v>
      </c>
      <c r="G679" s="97" t="s">
        <v>2724</v>
      </c>
      <c r="H679" s="100" t="s">
        <v>2721</v>
      </c>
      <c r="I679" s="233" t="s">
        <v>9</v>
      </c>
      <c r="J679" s="100"/>
      <c r="K679" s="100"/>
      <c r="L679" s="102"/>
      <c r="M679" s="102"/>
      <c r="N679" s="102"/>
      <c r="O679" s="102"/>
      <c r="P679" s="102"/>
      <c r="Q679" s="102"/>
      <c r="R679" s="104"/>
      <c r="S679" s="104"/>
      <c r="T679" s="104"/>
      <c r="U679" s="104"/>
      <c r="V679" s="104"/>
      <c r="W679" s="104"/>
      <c r="X679" s="104"/>
      <c r="Y679" s="105"/>
      <c r="Z679" s="104"/>
      <c r="AA679" s="104"/>
      <c r="AB679" s="104"/>
      <c r="AC679" s="104"/>
    </row>
    <row r="680" spans="1:29" ht="145.19999999999999" hidden="1">
      <c r="A680" s="100" t="s">
        <v>2716</v>
      </c>
      <c r="B680" s="266"/>
      <c r="C680" s="100" t="s">
        <v>2736</v>
      </c>
      <c r="D680" s="100"/>
      <c r="E680" s="100"/>
      <c r="F680" s="100" t="s">
        <v>2737</v>
      </c>
      <c r="G680" s="97" t="s">
        <v>2724</v>
      </c>
      <c r="H680" s="100" t="s">
        <v>2725</v>
      </c>
      <c r="I680" s="233" t="s">
        <v>9</v>
      </c>
      <c r="J680" s="100"/>
      <c r="K680" s="100"/>
      <c r="L680" s="102"/>
      <c r="M680" s="102"/>
      <c r="N680" s="102"/>
      <c r="O680" s="102"/>
      <c r="P680" s="102"/>
      <c r="Q680" s="102"/>
      <c r="R680" s="104"/>
      <c r="S680" s="104"/>
      <c r="T680" s="104"/>
      <c r="U680" s="104"/>
      <c r="V680" s="104"/>
      <c r="W680" s="104"/>
      <c r="X680" s="104"/>
      <c r="Y680" s="105"/>
      <c r="Z680" s="104"/>
      <c r="AA680" s="104"/>
      <c r="AB680" s="104"/>
      <c r="AC680" s="104"/>
    </row>
    <row r="681" spans="1:29" ht="145.19999999999999" hidden="1">
      <c r="A681" s="100" t="s">
        <v>2716</v>
      </c>
      <c r="B681" s="267"/>
      <c r="C681" s="100" t="s">
        <v>2738</v>
      </c>
      <c r="D681" s="100"/>
      <c r="E681" s="100"/>
      <c r="F681" s="100" t="s">
        <v>2739</v>
      </c>
      <c r="G681" s="97" t="s">
        <v>2724</v>
      </c>
      <c r="H681" s="100" t="s">
        <v>2721</v>
      </c>
      <c r="I681" s="233" t="s">
        <v>9</v>
      </c>
      <c r="J681" s="100"/>
      <c r="K681" s="100"/>
      <c r="L681" s="102"/>
      <c r="M681" s="102"/>
      <c r="N681" s="102"/>
      <c r="O681" s="102"/>
      <c r="P681" s="102"/>
      <c r="Q681" s="102"/>
      <c r="R681" s="104"/>
      <c r="S681" s="104"/>
      <c r="T681" s="104"/>
      <c r="U681" s="104"/>
      <c r="V681" s="104"/>
      <c r="W681" s="104"/>
      <c r="X681" s="104"/>
      <c r="Y681" s="105"/>
      <c r="Z681" s="104"/>
      <c r="AA681" s="104"/>
      <c r="AB681" s="104"/>
      <c r="AC681" s="104"/>
    </row>
    <row r="682" spans="1:29" ht="69" hidden="1">
      <c r="A682" s="113" t="s">
        <v>2740</v>
      </c>
      <c r="B682" s="272" t="s">
        <v>2741</v>
      </c>
      <c r="C682" s="113" t="s">
        <v>2742</v>
      </c>
      <c r="D682" s="100"/>
      <c r="E682" s="115"/>
      <c r="F682" s="115" t="s">
        <v>2743</v>
      </c>
      <c r="G682" s="114" t="s">
        <v>2744</v>
      </c>
      <c r="H682" s="113" t="s">
        <v>2745</v>
      </c>
      <c r="I682" s="233" t="s">
        <v>9</v>
      </c>
      <c r="J682" s="100"/>
      <c r="K682" s="100"/>
      <c r="L682" s="107"/>
      <c r="M682" s="107"/>
      <c r="N682" s="107"/>
      <c r="O682" s="107"/>
      <c r="P682" s="107"/>
      <c r="Q682" s="107"/>
      <c r="R682" s="117"/>
      <c r="S682" s="117"/>
      <c r="T682" s="117"/>
      <c r="U682" s="117"/>
      <c r="V682" s="117"/>
      <c r="W682" s="117"/>
      <c r="X682" s="117"/>
      <c r="Y682" s="118"/>
      <c r="Z682" s="104"/>
      <c r="AA682" s="104"/>
      <c r="AB682" s="104"/>
      <c r="AC682" s="104"/>
    </row>
    <row r="683" spans="1:29" ht="82.8" hidden="1">
      <c r="A683" s="113" t="s">
        <v>2740</v>
      </c>
      <c r="B683" s="266"/>
      <c r="C683" s="113" t="s">
        <v>2746</v>
      </c>
      <c r="D683" s="100"/>
      <c r="E683" s="113"/>
      <c r="F683" s="113" t="s">
        <v>2747</v>
      </c>
      <c r="G683" s="114" t="s">
        <v>2748</v>
      </c>
      <c r="H683" s="113" t="s">
        <v>2749</v>
      </c>
      <c r="I683" s="233" t="s">
        <v>9</v>
      </c>
      <c r="J683" s="100"/>
      <c r="K683" s="100"/>
      <c r="L683" s="102"/>
      <c r="M683" s="102"/>
      <c r="N683" s="102"/>
      <c r="O683" s="102"/>
      <c r="P683" s="102"/>
      <c r="Q683" s="102"/>
      <c r="R683" s="104"/>
      <c r="S683" s="104"/>
      <c r="T683" s="104"/>
      <c r="U683" s="104"/>
      <c r="V683" s="104"/>
      <c r="W683" s="104"/>
      <c r="X683" s="105"/>
      <c r="Y683" s="106"/>
      <c r="Z683" s="106"/>
      <c r="AA683" s="106"/>
      <c r="AB683" s="106"/>
      <c r="AC683" s="106"/>
    </row>
    <row r="684" spans="1:29" ht="96.6" hidden="1">
      <c r="A684" s="113" t="s">
        <v>2740</v>
      </c>
      <c r="B684" s="266"/>
      <c r="C684" s="113" t="s">
        <v>2750</v>
      </c>
      <c r="D684" s="100"/>
      <c r="E684" s="113"/>
      <c r="F684" s="113" t="s">
        <v>1948</v>
      </c>
      <c r="G684" s="114" t="s">
        <v>2751</v>
      </c>
      <c r="H684" s="113" t="s">
        <v>1950</v>
      </c>
      <c r="I684" s="233" t="s">
        <v>9</v>
      </c>
      <c r="J684" s="100"/>
      <c r="K684" s="100"/>
      <c r="L684" s="102"/>
      <c r="M684" s="102"/>
      <c r="N684" s="102"/>
      <c r="O684" s="102"/>
      <c r="P684" s="102"/>
      <c r="Q684" s="102"/>
      <c r="R684" s="104"/>
      <c r="S684" s="104"/>
      <c r="T684" s="104"/>
      <c r="U684" s="104"/>
      <c r="V684" s="104"/>
      <c r="W684" s="104"/>
      <c r="X684" s="105"/>
      <c r="Y684" s="106"/>
      <c r="Z684" s="106"/>
      <c r="AA684" s="106"/>
      <c r="AB684" s="106"/>
      <c r="AC684" s="106"/>
    </row>
    <row r="685" spans="1:29" ht="110.4" hidden="1">
      <c r="A685" s="113" t="s">
        <v>2740</v>
      </c>
      <c r="B685" s="266"/>
      <c r="C685" s="113" t="s">
        <v>2752</v>
      </c>
      <c r="D685" s="100"/>
      <c r="E685" s="113"/>
      <c r="F685" s="113" t="s">
        <v>2753</v>
      </c>
      <c r="G685" s="114" t="s">
        <v>2754</v>
      </c>
      <c r="H685" s="113" t="s">
        <v>1965</v>
      </c>
      <c r="I685" s="233" t="s">
        <v>9</v>
      </c>
      <c r="J685" s="100"/>
      <c r="K685" s="100"/>
      <c r="L685" s="102"/>
      <c r="M685" s="102"/>
      <c r="N685" s="102"/>
      <c r="O685" s="102"/>
      <c r="P685" s="102"/>
      <c r="Q685" s="102"/>
      <c r="R685" s="104"/>
      <c r="S685" s="104"/>
      <c r="T685" s="104"/>
      <c r="U685" s="104"/>
      <c r="V685" s="104"/>
      <c r="W685" s="104"/>
      <c r="X685" s="105"/>
      <c r="Y685" s="106"/>
      <c r="Z685" s="106"/>
      <c r="AA685" s="106"/>
      <c r="AB685" s="106"/>
      <c r="AC685" s="106"/>
    </row>
    <row r="686" spans="1:29" ht="138" hidden="1">
      <c r="A686" s="113" t="s">
        <v>2740</v>
      </c>
      <c r="B686" s="266"/>
      <c r="C686" s="113" t="s">
        <v>2755</v>
      </c>
      <c r="D686" s="100"/>
      <c r="E686" s="113"/>
      <c r="F686" s="113" t="s">
        <v>2756</v>
      </c>
      <c r="G686" s="114" t="s">
        <v>2757</v>
      </c>
      <c r="H686" s="113" t="s">
        <v>2758</v>
      </c>
      <c r="I686" s="233" t="s">
        <v>9</v>
      </c>
      <c r="J686" s="100"/>
      <c r="K686" s="100"/>
      <c r="L686" s="102"/>
      <c r="M686" s="102"/>
      <c r="N686" s="102"/>
      <c r="O686" s="102"/>
      <c r="P686" s="102"/>
      <c r="Q686" s="102"/>
      <c r="R686" s="104"/>
      <c r="S686" s="104"/>
      <c r="T686" s="104"/>
      <c r="U686" s="104"/>
      <c r="V686" s="104"/>
      <c r="W686" s="104"/>
      <c r="X686" s="105"/>
      <c r="Y686" s="106"/>
      <c r="Z686" s="106"/>
      <c r="AA686" s="106"/>
      <c r="AB686" s="106"/>
      <c r="AC686" s="106"/>
    </row>
    <row r="687" spans="1:29" ht="165.6" hidden="1">
      <c r="A687" s="113" t="s">
        <v>2740</v>
      </c>
      <c r="B687" s="266"/>
      <c r="C687" s="113" t="s">
        <v>2759</v>
      </c>
      <c r="D687" s="100"/>
      <c r="E687" s="113"/>
      <c r="F687" s="113" t="s">
        <v>2760</v>
      </c>
      <c r="G687" s="114" t="s">
        <v>2761</v>
      </c>
      <c r="H687" s="113" t="s">
        <v>2762</v>
      </c>
      <c r="I687" s="233" t="s">
        <v>9</v>
      </c>
      <c r="J687" s="100"/>
      <c r="K687" s="100"/>
      <c r="L687" s="102"/>
      <c r="M687" s="102"/>
      <c r="N687" s="102"/>
      <c r="O687" s="102"/>
      <c r="P687" s="102"/>
      <c r="Q687" s="102"/>
      <c r="R687" s="104"/>
      <c r="S687" s="104"/>
      <c r="T687" s="104"/>
      <c r="U687" s="104"/>
      <c r="V687" s="104"/>
      <c r="W687" s="104"/>
      <c r="X687" s="105"/>
      <c r="Y687" s="106"/>
      <c r="Z687" s="106"/>
      <c r="AA687" s="106"/>
      <c r="AB687" s="106"/>
      <c r="AC687" s="106"/>
    </row>
    <row r="688" spans="1:29" ht="138" hidden="1">
      <c r="A688" s="113" t="s">
        <v>2740</v>
      </c>
      <c r="B688" s="266"/>
      <c r="C688" s="113" t="s">
        <v>2763</v>
      </c>
      <c r="D688" s="100"/>
      <c r="E688" s="113"/>
      <c r="F688" s="113" t="s">
        <v>2764</v>
      </c>
      <c r="G688" s="114" t="s">
        <v>2765</v>
      </c>
      <c r="H688" s="113" t="s">
        <v>2000</v>
      </c>
      <c r="I688" s="233" t="s">
        <v>9</v>
      </c>
      <c r="J688" s="100"/>
      <c r="K688" s="100"/>
      <c r="L688" s="102"/>
      <c r="M688" s="102"/>
      <c r="N688" s="102"/>
      <c r="O688" s="102"/>
      <c r="P688" s="102"/>
      <c r="Q688" s="102"/>
      <c r="R688" s="104"/>
      <c r="S688" s="104"/>
      <c r="T688" s="104"/>
      <c r="U688" s="104"/>
      <c r="V688" s="104"/>
      <c r="W688" s="104"/>
      <c r="X688" s="105"/>
      <c r="Y688" s="106"/>
      <c r="Z688" s="106"/>
      <c r="AA688" s="106"/>
      <c r="AB688" s="106"/>
      <c r="AC688" s="106"/>
    </row>
    <row r="689" spans="1:29" ht="151.80000000000001" hidden="1">
      <c r="A689" s="113" t="s">
        <v>2740</v>
      </c>
      <c r="B689" s="266"/>
      <c r="C689" s="113" t="s">
        <v>2766</v>
      </c>
      <c r="D689" s="100"/>
      <c r="E689" s="113"/>
      <c r="F689" s="113" t="s">
        <v>2767</v>
      </c>
      <c r="G689" s="114" t="s">
        <v>2768</v>
      </c>
      <c r="H689" s="113" t="s">
        <v>2004</v>
      </c>
      <c r="I689" s="233" t="s">
        <v>9</v>
      </c>
      <c r="J689" s="100"/>
      <c r="K689" s="100"/>
      <c r="L689" s="102"/>
      <c r="M689" s="102"/>
      <c r="N689" s="102"/>
      <c r="O689" s="102"/>
      <c r="P689" s="102"/>
      <c r="Q689" s="102"/>
      <c r="R689" s="104"/>
      <c r="S689" s="104"/>
      <c r="T689" s="104"/>
      <c r="U689" s="104"/>
      <c r="V689" s="104"/>
      <c r="W689" s="104"/>
      <c r="X689" s="105"/>
      <c r="Y689" s="106"/>
      <c r="Z689" s="106"/>
      <c r="AA689" s="106"/>
      <c r="AB689" s="106"/>
      <c r="AC689" s="106"/>
    </row>
    <row r="690" spans="1:29" ht="151.80000000000001" hidden="1">
      <c r="A690" s="113" t="s">
        <v>2740</v>
      </c>
      <c r="B690" s="266"/>
      <c r="C690" s="113" t="s">
        <v>2769</v>
      </c>
      <c r="D690" s="100"/>
      <c r="E690" s="113"/>
      <c r="F690" s="113" t="s">
        <v>2006</v>
      </c>
      <c r="G690" s="114" t="s">
        <v>2768</v>
      </c>
      <c r="H690" s="113" t="s">
        <v>2008</v>
      </c>
      <c r="I690" s="233" t="s">
        <v>9</v>
      </c>
      <c r="J690" s="100"/>
      <c r="K690" s="100"/>
      <c r="L690" s="102"/>
      <c r="M690" s="102"/>
      <c r="N690" s="102"/>
      <c r="O690" s="102"/>
      <c r="P690" s="102"/>
      <c r="Q690" s="102"/>
      <c r="R690" s="104"/>
      <c r="S690" s="104"/>
      <c r="T690" s="104"/>
      <c r="U690" s="104"/>
      <c r="V690" s="104"/>
      <c r="W690" s="104"/>
      <c r="X690" s="105"/>
      <c r="Y690" s="106"/>
      <c r="Z690" s="106"/>
      <c r="AA690" s="106"/>
      <c r="AB690" s="106"/>
      <c r="AC690" s="106"/>
    </row>
    <row r="691" spans="1:29" ht="165.6" hidden="1">
      <c r="A691" s="113" t="s">
        <v>2740</v>
      </c>
      <c r="B691" s="266"/>
      <c r="C691" s="113" t="s">
        <v>2770</v>
      </c>
      <c r="D691" s="100"/>
      <c r="E691" s="113"/>
      <c r="F691" s="113" t="s">
        <v>2771</v>
      </c>
      <c r="G691" s="114" t="s">
        <v>2772</v>
      </c>
      <c r="H691" s="113" t="s">
        <v>2012</v>
      </c>
      <c r="I691" s="233" t="s">
        <v>9</v>
      </c>
      <c r="J691" s="100"/>
      <c r="K691" s="100"/>
      <c r="L691" s="102"/>
      <c r="M691" s="102"/>
      <c r="N691" s="102"/>
      <c r="O691" s="102"/>
      <c r="P691" s="102"/>
      <c r="Q691" s="102"/>
      <c r="R691" s="104"/>
      <c r="S691" s="104"/>
      <c r="T691" s="104"/>
      <c r="U691" s="104"/>
      <c r="V691" s="104"/>
      <c r="W691" s="104"/>
      <c r="X691" s="105"/>
      <c r="Y691" s="106"/>
      <c r="Z691" s="106"/>
      <c r="AA691" s="106"/>
      <c r="AB691" s="106"/>
      <c r="AC691" s="106"/>
    </row>
    <row r="692" spans="1:29" ht="179.4" hidden="1">
      <c r="A692" s="113" t="s">
        <v>2740</v>
      </c>
      <c r="B692" s="266"/>
      <c r="C692" s="113" t="s">
        <v>2773</v>
      </c>
      <c r="D692" s="100"/>
      <c r="E692" s="115"/>
      <c r="F692" s="115" t="s">
        <v>2774</v>
      </c>
      <c r="G692" s="114" t="s">
        <v>2775</v>
      </c>
      <c r="H692" s="113" t="s">
        <v>2776</v>
      </c>
      <c r="I692" s="233" t="s">
        <v>9</v>
      </c>
      <c r="J692" s="100"/>
      <c r="K692" s="100"/>
      <c r="L692" s="102"/>
      <c r="M692" s="102"/>
      <c r="N692" s="102"/>
      <c r="O692" s="102"/>
      <c r="P692" s="102"/>
      <c r="Q692" s="102"/>
      <c r="R692" s="104"/>
      <c r="S692" s="104"/>
      <c r="T692" s="104"/>
      <c r="U692" s="104"/>
      <c r="V692" s="104"/>
      <c r="W692" s="104"/>
      <c r="X692" s="105"/>
      <c r="Y692" s="106"/>
      <c r="Z692" s="106"/>
      <c r="AA692" s="106"/>
      <c r="AB692" s="106"/>
      <c r="AC692" s="106"/>
    </row>
    <row r="693" spans="1:29" ht="124.2" hidden="1">
      <c r="A693" s="113" t="s">
        <v>2740</v>
      </c>
      <c r="B693" s="267"/>
      <c r="C693" s="113" t="s">
        <v>2777</v>
      </c>
      <c r="D693" s="100"/>
      <c r="E693" s="100"/>
      <c r="F693" s="100" t="s">
        <v>2778</v>
      </c>
      <c r="G693" s="114" t="s">
        <v>2779</v>
      </c>
      <c r="H693" s="100" t="s">
        <v>2780</v>
      </c>
      <c r="I693" s="233" t="s">
        <v>9</v>
      </c>
      <c r="J693" s="100"/>
      <c r="K693" s="100"/>
      <c r="L693" s="102"/>
      <c r="M693" s="102"/>
      <c r="N693" s="102"/>
      <c r="O693" s="102"/>
      <c r="P693" s="102"/>
      <c r="Q693" s="102"/>
      <c r="R693" s="104"/>
      <c r="S693" s="104"/>
      <c r="T693" s="104"/>
      <c r="U693" s="104"/>
      <c r="V693" s="104"/>
      <c r="W693" s="104"/>
      <c r="X693" s="105"/>
      <c r="Y693" s="106"/>
      <c r="Z693" s="106"/>
      <c r="AA693" s="106"/>
      <c r="AB693" s="106"/>
      <c r="AC693" s="106"/>
    </row>
    <row r="694" spans="1:29" ht="26.4" hidden="1">
      <c r="A694" s="100" t="s">
        <v>2781</v>
      </c>
      <c r="B694" s="275" t="s">
        <v>2782</v>
      </c>
      <c r="C694" s="100" t="s">
        <v>2783</v>
      </c>
      <c r="D694" s="100"/>
      <c r="E694" s="100" t="s">
        <v>2784</v>
      </c>
      <c r="F694" s="100" t="s">
        <v>2785</v>
      </c>
      <c r="G694" s="97" t="s">
        <v>2786</v>
      </c>
      <c r="H694" s="100" t="s">
        <v>2787</v>
      </c>
      <c r="I694" s="233" t="s">
        <v>9</v>
      </c>
      <c r="J694" s="100"/>
      <c r="K694" s="100"/>
      <c r="L694" s="102"/>
      <c r="M694" s="102"/>
      <c r="N694" s="102"/>
      <c r="O694" s="102"/>
      <c r="P694" s="102"/>
      <c r="Q694" s="102"/>
      <c r="R694" s="104"/>
      <c r="S694" s="104"/>
      <c r="T694" s="104"/>
      <c r="U694" s="104"/>
      <c r="V694" s="104"/>
      <c r="W694" s="104"/>
      <c r="X694" s="105"/>
      <c r="Y694" s="106"/>
      <c r="Z694" s="106"/>
      <c r="AA694" s="106"/>
      <c r="AB694" s="106"/>
      <c r="AC694" s="106"/>
    </row>
    <row r="695" spans="1:29" ht="41.4" hidden="1">
      <c r="A695" s="100" t="s">
        <v>2781</v>
      </c>
      <c r="B695" s="266"/>
      <c r="C695" s="100" t="s">
        <v>2788</v>
      </c>
      <c r="D695" s="100"/>
      <c r="E695" s="100" t="s">
        <v>2784</v>
      </c>
      <c r="F695" s="100" t="s">
        <v>2237</v>
      </c>
      <c r="G695" s="97" t="s">
        <v>2789</v>
      </c>
      <c r="H695" s="115" t="s">
        <v>2790</v>
      </c>
      <c r="I695" s="233" t="s">
        <v>9</v>
      </c>
      <c r="J695" s="100"/>
      <c r="K695" s="100"/>
      <c r="L695" s="102"/>
      <c r="M695" s="102"/>
      <c r="N695" s="102"/>
      <c r="O695" s="102"/>
      <c r="P695" s="102"/>
      <c r="Q695" s="102"/>
      <c r="R695" s="104"/>
      <c r="S695" s="104"/>
      <c r="T695" s="104"/>
      <c r="U695" s="104"/>
      <c r="V695" s="104"/>
      <c r="W695" s="104"/>
      <c r="X695" s="105"/>
      <c r="Y695" s="106"/>
      <c r="Z695" s="106"/>
      <c r="AA695" s="106"/>
      <c r="AB695" s="106"/>
      <c r="AC695" s="106"/>
    </row>
    <row r="696" spans="1:29" ht="41.4" hidden="1">
      <c r="A696" s="100" t="s">
        <v>2781</v>
      </c>
      <c r="B696" s="266"/>
      <c r="C696" s="100" t="s">
        <v>2791</v>
      </c>
      <c r="D696" s="100"/>
      <c r="E696" s="100" t="s">
        <v>2784</v>
      </c>
      <c r="F696" s="100" t="s">
        <v>2792</v>
      </c>
      <c r="G696" s="97" t="s">
        <v>2786</v>
      </c>
      <c r="H696" s="115" t="s">
        <v>2793</v>
      </c>
      <c r="I696" s="233" t="s">
        <v>9</v>
      </c>
      <c r="J696" s="100"/>
      <c r="K696" s="100"/>
      <c r="L696" s="102"/>
      <c r="M696" s="102"/>
      <c r="N696" s="102"/>
      <c r="O696" s="102"/>
      <c r="P696" s="102"/>
      <c r="Q696" s="102"/>
      <c r="R696" s="104"/>
      <c r="S696" s="104"/>
      <c r="T696" s="104"/>
      <c r="U696" s="104"/>
      <c r="V696" s="104"/>
      <c r="W696" s="104"/>
      <c r="X696" s="105"/>
      <c r="Y696" s="106"/>
      <c r="Z696" s="106"/>
      <c r="AA696" s="106"/>
      <c r="AB696" s="106"/>
      <c r="AC696" s="106"/>
    </row>
    <row r="697" spans="1:29" ht="55.2" hidden="1">
      <c r="A697" s="100" t="s">
        <v>2781</v>
      </c>
      <c r="B697" s="266"/>
      <c r="C697" s="100" t="s">
        <v>2794</v>
      </c>
      <c r="D697" s="100"/>
      <c r="E697" s="100" t="s">
        <v>2784</v>
      </c>
      <c r="F697" s="100" t="s">
        <v>2795</v>
      </c>
      <c r="G697" s="97" t="s">
        <v>2786</v>
      </c>
      <c r="H697" s="115" t="s">
        <v>2796</v>
      </c>
      <c r="I697" s="233" t="s">
        <v>9</v>
      </c>
      <c r="J697" s="100"/>
      <c r="K697" s="100"/>
      <c r="L697" s="102"/>
      <c r="M697" s="102"/>
      <c r="N697" s="102"/>
      <c r="O697" s="102"/>
      <c r="P697" s="102"/>
      <c r="Q697" s="102"/>
      <c r="R697" s="104"/>
      <c r="S697" s="104"/>
      <c r="T697" s="104"/>
      <c r="U697" s="104"/>
      <c r="V697" s="104"/>
      <c r="W697" s="104"/>
      <c r="X697" s="105"/>
      <c r="Y697" s="106"/>
      <c r="Z697" s="106"/>
      <c r="AA697" s="106"/>
      <c r="AB697" s="106"/>
      <c r="AC697" s="106"/>
    </row>
    <row r="698" spans="1:29" ht="41.4" hidden="1">
      <c r="A698" s="100" t="s">
        <v>2781</v>
      </c>
      <c r="B698" s="266"/>
      <c r="C698" s="100" t="s">
        <v>2797</v>
      </c>
      <c r="D698" s="100"/>
      <c r="E698" s="100" t="s">
        <v>2784</v>
      </c>
      <c r="F698" s="100" t="s">
        <v>2798</v>
      </c>
      <c r="G698" s="97" t="s">
        <v>2786</v>
      </c>
      <c r="H698" s="115" t="s">
        <v>2799</v>
      </c>
      <c r="I698" s="233" t="s">
        <v>9</v>
      </c>
      <c r="J698" s="100"/>
      <c r="K698" s="100"/>
      <c r="L698" s="102"/>
      <c r="M698" s="102"/>
      <c r="N698" s="102"/>
      <c r="O698" s="102"/>
      <c r="P698" s="102"/>
      <c r="Q698" s="102"/>
      <c r="R698" s="104"/>
      <c r="S698" s="104"/>
      <c r="T698" s="104"/>
      <c r="U698" s="104"/>
      <c r="V698" s="104"/>
      <c r="W698" s="104"/>
      <c r="X698" s="105"/>
      <c r="Y698" s="106"/>
      <c r="Z698" s="106"/>
      <c r="AA698" s="106"/>
      <c r="AB698" s="106"/>
      <c r="AC698" s="106"/>
    </row>
    <row r="699" spans="1:29" ht="39.6" hidden="1">
      <c r="A699" s="100" t="s">
        <v>2781</v>
      </c>
      <c r="B699" s="266"/>
      <c r="C699" s="100" t="s">
        <v>2800</v>
      </c>
      <c r="D699" s="100"/>
      <c r="E699" s="100" t="s">
        <v>2784</v>
      </c>
      <c r="F699" s="115" t="s">
        <v>2801</v>
      </c>
      <c r="G699" s="97" t="s">
        <v>2802</v>
      </c>
      <c r="H699" s="100" t="s">
        <v>2803</v>
      </c>
      <c r="I699" s="233" t="s">
        <v>9</v>
      </c>
      <c r="J699" s="100"/>
      <c r="K699" s="100"/>
      <c r="L699" s="102"/>
      <c r="M699" s="102"/>
      <c r="N699" s="102"/>
      <c r="O699" s="102"/>
      <c r="P699" s="102"/>
      <c r="Q699" s="102"/>
      <c r="R699" s="104"/>
      <c r="S699" s="104"/>
      <c r="T699" s="104"/>
      <c r="U699" s="104"/>
      <c r="V699" s="104"/>
      <c r="W699" s="104"/>
      <c r="X699" s="105"/>
      <c r="Y699" s="106"/>
      <c r="Z699" s="106"/>
      <c r="AA699" s="106"/>
      <c r="AB699" s="106"/>
      <c r="AC699" s="106"/>
    </row>
    <row r="700" spans="1:29" ht="39.6" hidden="1">
      <c r="A700" s="100" t="s">
        <v>2781</v>
      </c>
      <c r="B700" s="266"/>
      <c r="C700" s="100" t="s">
        <v>2804</v>
      </c>
      <c r="D700" s="100"/>
      <c r="E700" s="100" t="s">
        <v>2784</v>
      </c>
      <c r="F700" s="100" t="s">
        <v>2805</v>
      </c>
      <c r="G700" s="97" t="s">
        <v>2806</v>
      </c>
      <c r="H700" s="100" t="s">
        <v>2807</v>
      </c>
      <c r="I700" s="233" t="s">
        <v>9</v>
      </c>
      <c r="J700" s="100"/>
      <c r="K700" s="100"/>
      <c r="L700" s="102"/>
      <c r="M700" s="102"/>
      <c r="N700" s="102"/>
      <c r="O700" s="102"/>
      <c r="P700" s="102"/>
      <c r="Q700" s="102"/>
      <c r="R700" s="104"/>
      <c r="S700" s="104"/>
      <c r="T700" s="104"/>
      <c r="U700" s="104"/>
      <c r="V700" s="104"/>
      <c r="W700" s="104"/>
      <c r="X700" s="105"/>
      <c r="Y700" s="106"/>
      <c r="Z700" s="106"/>
      <c r="AA700" s="106"/>
      <c r="AB700" s="106"/>
      <c r="AC700" s="106"/>
    </row>
    <row r="701" spans="1:29" ht="52.8" hidden="1">
      <c r="A701" s="100" t="s">
        <v>2781</v>
      </c>
      <c r="B701" s="266"/>
      <c r="C701" s="100" t="s">
        <v>2808</v>
      </c>
      <c r="D701" s="100"/>
      <c r="E701" s="100" t="s">
        <v>2784</v>
      </c>
      <c r="F701" s="100" t="s">
        <v>2809</v>
      </c>
      <c r="G701" s="97" t="s">
        <v>2810</v>
      </c>
      <c r="H701" s="100" t="s">
        <v>2811</v>
      </c>
      <c r="I701" s="233" t="s">
        <v>9</v>
      </c>
      <c r="J701" s="100"/>
      <c r="K701" s="100"/>
      <c r="L701" s="102"/>
      <c r="M701" s="102"/>
      <c r="N701" s="102"/>
      <c r="O701" s="102"/>
      <c r="P701" s="102"/>
      <c r="Q701" s="102"/>
      <c r="R701" s="104"/>
      <c r="S701" s="104"/>
      <c r="T701" s="104"/>
      <c r="U701" s="104"/>
      <c r="V701" s="104"/>
      <c r="W701" s="104"/>
      <c r="X701" s="105"/>
      <c r="Y701" s="106"/>
      <c r="Z701" s="106"/>
      <c r="AA701" s="106"/>
      <c r="AB701" s="106"/>
      <c r="AC701" s="106"/>
    </row>
    <row r="702" spans="1:29" ht="92.4" hidden="1">
      <c r="A702" s="100" t="s">
        <v>2781</v>
      </c>
      <c r="B702" s="266"/>
      <c r="C702" s="100" t="s">
        <v>2812</v>
      </c>
      <c r="D702" s="100"/>
      <c r="E702" s="100" t="s">
        <v>2784</v>
      </c>
      <c r="F702" s="100" t="s">
        <v>2813</v>
      </c>
      <c r="G702" s="97" t="s">
        <v>2814</v>
      </c>
      <c r="H702" s="100" t="s">
        <v>2815</v>
      </c>
      <c r="I702" s="233" t="s">
        <v>9</v>
      </c>
      <c r="J702" s="100"/>
      <c r="K702" s="100"/>
      <c r="L702" s="102"/>
      <c r="M702" s="102"/>
      <c r="N702" s="102"/>
      <c r="O702" s="102"/>
      <c r="P702" s="102"/>
      <c r="Q702" s="102"/>
      <c r="R702" s="104"/>
      <c r="S702" s="104"/>
      <c r="T702" s="104"/>
      <c r="U702" s="104"/>
      <c r="V702" s="104"/>
      <c r="W702" s="104"/>
      <c r="X702" s="105"/>
      <c r="Y702" s="106"/>
      <c r="Z702" s="106"/>
      <c r="AA702" s="106"/>
      <c r="AB702" s="106"/>
      <c r="AC702" s="106"/>
    </row>
    <row r="703" spans="1:29" ht="92.4" hidden="1">
      <c r="A703" s="100" t="s">
        <v>2781</v>
      </c>
      <c r="B703" s="266"/>
      <c r="C703" s="100" t="s">
        <v>2816</v>
      </c>
      <c r="D703" s="100"/>
      <c r="E703" s="100" t="s">
        <v>2784</v>
      </c>
      <c r="F703" s="100" t="s">
        <v>2817</v>
      </c>
      <c r="G703" s="97" t="s">
        <v>2818</v>
      </c>
      <c r="H703" s="100" t="s">
        <v>2819</v>
      </c>
      <c r="I703" s="233" t="s">
        <v>9</v>
      </c>
      <c r="J703" s="100"/>
      <c r="K703" s="100"/>
      <c r="L703" s="102"/>
      <c r="M703" s="102"/>
      <c r="N703" s="102"/>
      <c r="O703" s="102"/>
      <c r="P703" s="102"/>
      <c r="Q703" s="102"/>
      <c r="R703" s="104"/>
      <c r="S703" s="104"/>
      <c r="T703" s="104"/>
      <c r="U703" s="104"/>
      <c r="V703" s="104"/>
      <c r="W703" s="104"/>
      <c r="X703" s="105"/>
      <c r="Y703" s="106"/>
      <c r="Z703" s="106"/>
      <c r="AA703" s="106"/>
      <c r="AB703" s="106"/>
      <c r="AC703" s="106"/>
    </row>
    <row r="704" spans="1:29" ht="92.4" hidden="1">
      <c r="A704" s="100" t="s">
        <v>2781</v>
      </c>
      <c r="B704" s="266"/>
      <c r="C704" s="100" t="s">
        <v>2820</v>
      </c>
      <c r="D704" s="100"/>
      <c r="E704" s="100" t="s">
        <v>2784</v>
      </c>
      <c r="F704" s="100" t="s">
        <v>2821</v>
      </c>
      <c r="G704" s="97" t="s">
        <v>2822</v>
      </c>
      <c r="H704" s="100" t="s">
        <v>2823</v>
      </c>
      <c r="I704" s="233" t="s">
        <v>9</v>
      </c>
      <c r="J704" s="100"/>
      <c r="K704" s="100"/>
      <c r="L704" s="102"/>
      <c r="M704" s="102"/>
      <c r="N704" s="102"/>
      <c r="O704" s="102"/>
      <c r="P704" s="102"/>
      <c r="Q704" s="102"/>
      <c r="R704" s="104"/>
      <c r="S704" s="104"/>
      <c r="T704" s="104"/>
      <c r="U704" s="104"/>
      <c r="V704" s="104"/>
      <c r="W704" s="104"/>
      <c r="X704" s="105"/>
      <c r="Y704" s="106"/>
      <c r="Z704" s="106"/>
      <c r="AA704" s="106"/>
      <c r="AB704" s="106"/>
      <c r="AC704" s="106"/>
    </row>
    <row r="705" spans="1:29" ht="105.6" hidden="1">
      <c r="A705" s="100" t="s">
        <v>2781</v>
      </c>
      <c r="B705" s="266"/>
      <c r="C705" s="100" t="s">
        <v>2824</v>
      </c>
      <c r="D705" s="100"/>
      <c r="E705" s="100" t="s">
        <v>2784</v>
      </c>
      <c r="F705" s="100" t="s">
        <v>2825</v>
      </c>
      <c r="G705" s="97" t="s">
        <v>2826</v>
      </c>
      <c r="H705" s="100" t="s">
        <v>2823</v>
      </c>
      <c r="I705" s="233" t="s">
        <v>9</v>
      </c>
      <c r="J705" s="100"/>
      <c r="K705" s="100"/>
      <c r="L705" s="102"/>
      <c r="M705" s="102"/>
      <c r="N705" s="102"/>
      <c r="O705" s="102"/>
      <c r="P705" s="102"/>
      <c r="Q705" s="102"/>
      <c r="R705" s="104"/>
      <c r="S705" s="104"/>
      <c r="T705" s="104"/>
      <c r="U705" s="104"/>
      <c r="V705" s="104"/>
      <c r="W705" s="104"/>
      <c r="X705" s="105"/>
      <c r="Y705" s="106"/>
      <c r="Z705" s="106"/>
      <c r="AA705" s="106"/>
      <c r="AB705" s="106"/>
      <c r="AC705" s="106"/>
    </row>
    <row r="706" spans="1:29" ht="105.6" hidden="1">
      <c r="A706" s="100" t="s">
        <v>2781</v>
      </c>
      <c r="B706" s="267"/>
      <c r="C706" s="100" t="s">
        <v>2827</v>
      </c>
      <c r="D706" s="100"/>
      <c r="E706" s="100" t="s">
        <v>2784</v>
      </c>
      <c r="F706" s="100" t="s">
        <v>2828</v>
      </c>
      <c r="G706" s="97" t="s">
        <v>2829</v>
      </c>
      <c r="H706" s="100" t="s">
        <v>2830</v>
      </c>
      <c r="I706" s="233" t="s">
        <v>9</v>
      </c>
      <c r="J706" s="100"/>
      <c r="K706" s="100"/>
      <c r="L706" s="102"/>
      <c r="M706" s="102"/>
      <c r="N706" s="102"/>
      <c r="O706" s="102"/>
      <c r="P706" s="102"/>
      <c r="Q706" s="102"/>
      <c r="R706" s="104"/>
      <c r="S706" s="104"/>
      <c r="T706" s="104"/>
      <c r="U706" s="104"/>
      <c r="V706" s="104"/>
      <c r="W706" s="104"/>
      <c r="X706" s="105"/>
      <c r="Y706" s="106"/>
      <c r="Z706" s="106"/>
      <c r="AA706" s="106"/>
      <c r="AB706" s="106"/>
      <c r="AC706" s="106"/>
    </row>
    <row r="707" spans="1:29" ht="66" hidden="1">
      <c r="A707" s="49" t="s">
        <v>2831</v>
      </c>
      <c r="B707" s="265" t="s">
        <v>2832</v>
      </c>
      <c r="C707" s="116" t="s">
        <v>2833</v>
      </c>
      <c r="D707" s="100"/>
      <c r="E707" s="116" t="s">
        <v>2834</v>
      </c>
      <c r="F707" s="116" t="s">
        <v>2835</v>
      </c>
      <c r="G707" s="97" t="s">
        <v>2601</v>
      </c>
      <c r="H707" s="116" t="s">
        <v>2836</v>
      </c>
      <c r="I707" s="233" t="s">
        <v>9</v>
      </c>
      <c r="J707" s="100"/>
      <c r="K707" s="116"/>
      <c r="L707" s="102"/>
      <c r="M707" s="102"/>
      <c r="N707" s="102"/>
      <c r="O707" s="102"/>
      <c r="P707" s="102"/>
      <c r="Q707" s="102"/>
      <c r="R707" s="104"/>
      <c r="S707" s="104"/>
      <c r="T707" s="104"/>
      <c r="U707" s="104"/>
      <c r="V707" s="104"/>
      <c r="W707" s="104"/>
      <c r="X707" s="104"/>
      <c r="Y707" s="105"/>
      <c r="Z707" s="104"/>
      <c r="AA707" s="104"/>
      <c r="AB707" s="104"/>
      <c r="AC707" s="104"/>
    </row>
    <row r="708" spans="1:29" ht="79.2" hidden="1">
      <c r="A708" s="116" t="s">
        <v>2837</v>
      </c>
      <c r="B708" s="266"/>
      <c r="C708" s="116" t="s">
        <v>2838</v>
      </c>
      <c r="D708" s="100"/>
      <c r="E708" s="116" t="s">
        <v>2834</v>
      </c>
      <c r="F708" s="116" t="s">
        <v>2604</v>
      </c>
      <c r="G708" s="97" t="s">
        <v>2605</v>
      </c>
      <c r="H708" s="116" t="s">
        <v>2606</v>
      </c>
      <c r="I708" s="233" t="s">
        <v>9</v>
      </c>
      <c r="J708" s="100"/>
      <c r="K708" s="116"/>
      <c r="L708" s="102"/>
      <c r="M708" s="102"/>
      <c r="N708" s="102"/>
      <c r="O708" s="102"/>
      <c r="P708" s="102"/>
      <c r="Q708" s="102"/>
      <c r="R708" s="104"/>
      <c r="S708" s="104"/>
      <c r="T708" s="104"/>
      <c r="U708" s="104"/>
      <c r="V708" s="104"/>
      <c r="W708" s="104"/>
      <c r="X708" s="104"/>
      <c r="Y708" s="105"/>
      <c r="Z708" s="104"/>
      <c r="AA708" s="104"/>
      <c r="AB708" s="104"/>
      <c r="AC708" s="104"/>
    </row>
    <row r="709" spans="1:29" ht="105.6" hidden="1">
      <c r="A709" s="116" t="s">
        <v>2837</v>
      </c>
      <c r="B709" s="266"/>
      <c r="C709" s="116" t="s">
        <v>2839</v>
      </c>
      <c r="D709" s="100"/>
      <c r="E709" s="116" t="s">
        <v>2834</v>
      </c>
      <c r="F709" s="116" t="s">
        <v>2608</v>
      </c>
      <c r="G709" s="97" t="s">
        <v>2609</v>
      </c>
      <c r="H709" s="116" t="s">
        <v>2840</v>
      </c>
      <c r="I709" s="233" t="s">
        <v>9</v>
      </c>
      <c r="J709" s="100"/>
      <c r="K709" s="116"/>
      <c r="L709" s="102"/>
      <c r="M709" s="102"/>
      <c r="N709" s="102"/>
      <c r="O709" s="102"/>
      <c r="P709" s="102"/>
      <c r="Q709" s="102"/>
      <c r="R709" s="104"/>
      <c r="S709" s="104"/>
      <c r="T709" s="104"/>
      <c r="U709" s="104"/>
      <c r="V709" s="104"/>
      <c r="W709" s="104"/>
      <c r="X709" s="104"/>
      <c r="Y709" s="105"/>
      <c r="Z709" s="104"/>
      <c r="AA709" s="104"/>
      <c r="AB709" s="104"/>
      <c r="AC709" s="104"/>
    </row>
    <row r="710" spans="1:29" ht="118.8" hidden="1">
      <c r="A710" s="116" t="s">
        <v>2837</v>
      </c>
      <c r="B710" s="266"/>
      <c r="C710" s="116" t="s">
        <v>2841</v>
      </c>
      <c r="D710" s="100"/>
      <c r="E710" s="116" t="s">
        <v>2834</v>
      </c>
      <c r="F710" s="116" t="s">
        <v>2612</v>
      </c>
      <c r="G710" s="97" t="s">
        <v>2613</v>
      </c>
      <c r="H710" s="116" t="s">
        <v>2614</v>
      </c>
      <c r="I710" s="233" t="s">
        <v>9</v>
      </c>
      <c r="J710" s="100"/>
      <c r="K710" s="100"/>
      <c r="L710" s="102"/>
      <c r="M710" s="102"/>
      <c r="N710" s="102"/>
      <c r="O710" s="102"/>
      <c r="P710" s="102"/>
      <c r="Q710" s="102"/>
      <c r="R710" s="104"/>
      <c r="S710" s="104"/>
      <c r="T710" s="104"/>
      <c r="U710" s="104"/>
      <c r="V710" s="104"/>
      <c r="W710" s="104"/>
      <c r="X710" s="104"/>
      <c r="Y710" s="105"/>
      <c r="Z710" s="104"/>
      <c r="AA710" s="104"/>
      <c r="AB710" s="104"/>
      <c r="AC710" s="104"/>
    </row>
    <row r="711" spans="1:29" ht="79.2" hidden="1">
      <c r="A711" s="116" t="s">
        <v>2837</v>
      </c>
      <c r="B711" s="266"/>
      <c r="C711" s="116" t="s">
        <v>2842</v>
      </c>
      <c r="D711" s="100"/>
      <c r="E711" s="116" t="s">
        <v>2834</v>
      </c>
      <c r="F711" s="116" t="s">
        <v>2612</v>
      </c>
      <c r="G711" s="97" t="s">
        <v>2617</v>
      </c>
      <c r="H711" s="116" t="s">
        <v>2614</v>
      </c>
      <c r="I711" s="233" t="s">
        <v>9</v>
      </c>
      <c r="J711" s="100"/>
      <c r="K711" s="116"/>
      <c r="L711" s="102"/>
      <c r="M711" s="102"/>
      <c r="N711" s="102"/>
      <c r="O711" s="102"/>
      <c r="P711" s="102"/>
      <c r="Q711" s="102"/>
      <c r="R711" s="104"/>
      <c r="S711" s="104"/>
      <c r="T711" s="104"/>
      <c r="U711" s="104"/>
      <c r="V711" s="104"/>
      <c r="W711" s="104"/>
      <c r="X711" s="104"/>
      <c r="Y711" s="105"/>
      <c r="Z711" s="104"/>
      <c r="AA711" s="104"/>
      <c r="AB711" s="104"/>
      <c r="AC711" s="104"/>
    </row>
    <row r="712" spans="1:29" ht="105.6" hidden="1">
      <c r="A712" s="116" t="s">
        <v>2837</v>
      </c>
      <c r="B712" s="266"/>
      <c r="C712" s="116" t="s">
        <v>2843</v>
      </c>
      <c r="D712" s="100"/>
      <c r="E712" s="116" t="s">
        <v>2834</v>
      </c>
      <c r="F712" s="47" t="s">
        <v>2619</v>
      </c>
      <c r="G712" s="97" t="s">
        <v>2620</v>
      </c>
      <c r="H712" s="47" t="s">
        <v>2621</v>
      </c>
      <c r="I712" s="233" t="s">
        <v>9</v>
      </c>
      <c r="J712" s="119"/>
      <c r="K712" s="116"/>
      <c r="L712" s="123"/>
      <c r="M712" s="123"/>
      <c r="N712" s="123"/>
      <c r="O712" s="123"/>
      <c r="P712" s="123"/>
      <c r="Q712" s="123"/>
      <c r="R712" s="124"/>
      <c r="S712" s="124"/>
      <c r="T712" s="124"/>
      <c r="U712" s="124"/>
      <c r="V712" s="124"/>
      <c r="W712" s="124"/>
      <c r="X712" s="124"/>
      <c r="Y712" s="125"/>
      <c r="Z712" s="124"/>
      <c r="AA712" s="124"/>
      <c r="AB712" s="124"/>
      <c r="AC712" s="124"/>
    </row>
    <row r="713" spans="1:29" ht="105.6" hidden="1">
      <c r="A713" s="116" t="s">
        <v>2837</v>
      </c>
      <c r="B713" s="266"/>
      <c r="C713" s="116" t="s">
        <v>2844</v>
      </c>
      <c r="D713" s="100"/>
      <c r="E713" s="116" t="s">
        <v>2834</v>
      </c>
      <c r="F713" s="47" t="s">
        <v>2623</v>
      </c>
      <c r="G713" s="97" t="s">
        <v>2624</v>
      </c>
      <c r="H713" s="47" t="s">
        <v>2625</v>
      </c>
      <c r="I713" s="233" t="s">
        <v>9</v>
      </c>
      <c r="J713" s="119"/>
      <c r="K713" s="116"/>
      <c r="L713" s="123"/>
      <c r="M713" s="123"/>
      <c r="N713" s="123"/>
      <c r="O713" s="123"/>
      <c r="P713" s="123"/>
      <c r="Q713" s="123"/>
      <c r="R713" s="124"/>
      <c r="S713" s="124"/>
      <c r="T713" s="124"/>
      <c r="U713" s="124"/>
      <c r="V713" s="124"/>
      <c r="W713" s="124"/>
      <c r="X713" s="124"/>
      <c r="Y713" s="125"/>
      <c r="Z713" s="124"/>
      <c r="AA713" s="124"/>
      <c r="AB713" s="124"/>
      <c r="AC713" s="124"/>
    </row>
    <row r="714" spans="1:29" ht="105.6" hidden="1">
      <c r="A714" s="116" t="s">
        <v>2837</v>
      </c>
      <c r="B714" s="266"/>
      <c r="C714" s="116" t="s">
        <v>2845</v>
      </c>
      <c r="D714" s="100"/>
      <c r="E714" s="116" t="s">
        <v>2834</v>
      </c>
      <c r="F714" s="116" t="s">
        <v>2627</v>
      </c>
      <c r="G714" s="97" t="s">
        <v>2628</v>
      </c>
      <c r="H714" s="116" t="s">
        <v>2629</v>
      </c>
      <c r="I714" s="233" t="s">
        <v>9</v>
      </c>
      <c r="J714" s="100"/>
      <c r="K714" s="116"/>
      <c r="L714" s="102"/>
      <c r="M714" s="102"/>
      <c r="N714" s="102"/>
      <c r="O714" s="102"/>
      <c r="P714" s="102"/>
      <c r="Q714" s="102"/>
      <c r="R714" s="104"/>
      <c r="S714" s="104"/>
      <c r="T714" s="104"/>
      <c r="U714" s="104"/>
      <c r="V714" s="104"/>
      <c r="W714" s="104"/>
      <c r="X714" s="104"/>
      <c r="Y714" s="105"/>
      <c r="Z714" s="104"/>
      <c r="AA714" s="104"/>
      <c r="AB714" s="104"/>
      <c r="AC714" s="104"/>
    </row>
    <row r="715" spans="1:29" ht="118.8" hidden="1">
      <c r="A715" s="116" t="s">
        <v>2837</v>
      </c>
      <c r="B715" s="266"/>
      <c r="C715" s="116" t="s">
        <v>2846</v>
      </c>
      <c r="D715" s="100"/>
      <c r="E715" s="116" t="s">
        <v>2834</v>
      </c>
      <c r="F715" s="116" t="s">
        <v>2631</v>
      </c>
      <c r="G715" s="97" t="s">
        <v>2632</v>
      </c>
      <c r="H715" s="116" t="s">
        <v>2633</v>
      </c>
      <c r="I715" s="233" t="s">
        <v>9</v>
      </c>
      <c r="J715" s="100"/>
      <c r="K715" s="116"/>
      <c r="L715" s="102"/>
      <c r="M715" s="102"/>
      <c r="N715" s="102"/>
      <c r="O715" s="102"/>
      <c r="P715" s="102"/>
      <c r="Q715" s="102"/>
      <c r="R715" s="104"/>
      <c r="S715" s="104"/>
      <c r="T715" s="104"/>
      <c r="U715" s="104"/>
      <c r="V715" s="104"/>
      <c r="W715" s="104"/>
      <c r="X715" s="104"/>
      <c r="Y715" s="105"/>
      <c r="Z715" s="104"/>
      <c r="AA715" s="104"/>
      <c r="AB715" s="104"/>
      <c r="AC715" s="104"/>
    </row>
    <row r="716" spans="1:29" ht="118.8" hidden="1">
      <c r="A716" s="116" t="s">
        <v>2837</v>
      </c>
      <c r="B716" s="266"/>
      <c r="C716" s="116" t="s">
        <v>2847</v>
      </c>
      <c r="D716" s="100"/>
      <c r="E716" s="116" t="s">
        <v>2834</v>
      </c>
      <c r="F716" s="116" t="s">
        <v>2635</v>
      </c>
      <c r="G716" s="97" t="s">
        <v>2636</v>
      </c>
      <c r="H716" s="116" t="s">
        <v>2637</v>
      </c>
      <c r="I716" s="233" t="s">
        <v>9</v>
      </c>
      <c r="J716" s="100"/>
      <c r="K716" s="116"/>
      <c r="L716" s="102"/>
      <c r="M716" s="102"/>
      <c r="N716" s="102"/>
      <c r="O716" s="102"/>
      <c r="P716" s="102"/>
      <c r="Q716" s="102"/>
      <c r="R716" s="104"/>
      <c r="S716" s="104"/>
      <c r="T716" s="104"/>
      <c r="U716" s="104"/>
      <c r="V716" s="104"/>
      <c r="W716" s="104"/>
      <c r="X716" s="104"/>
      <c r="Y716" s="105"/>
      <c r="Z716" s="104"/>
      <c r="AA716" s="104"/>
      <c r="AB716" s="104"/>
      <c r="AC716" s="104"/>
    </row>
    <row r="717" spans="1:29" ht="118.8" hidden="1">
      <c r="A717" s="116" t="s">
        <v>2837</v>
      </c>
      <c r="B717" s="266"/>
      <c r="C717" s="116" t="s">
        <v>2848</v>
      </c>
      <c r="D717" s="100"/>
      <c r="E717" s="116" t="s">
        <v>2834</v>
      </c>
      <c r="F717" s="116" t="s">
        <v>2639</v>
      </c>
      <c r="G717" s="97" t="s">
        <v>2640</v>
      </c>
      <c r="H717" s="116" t="s">
        <v>2641</v>
      </c>
      <c r="I717" s="233" t="s">
        <v>9</v>
      </c>
      <c r="J717" s="100"/>
      <c r="K717" s="116"/>
      <c r="L717" s="102"/>
      <c r="M717" s="102"/>
      <c r="N717" s="102"/>
      <c r="O717" s="102"/>
      <c r="P717" s="102"/>
      <c r="Q717" s="102"/>
      <c r="R717" s="104"/>
      <c r="S717" s="104"/>
      <c r="T717" s="104"/>
      <c r="U717" s="104"/>
      <c r="V717" s="104"/>
      <c r="W717" s="104"/>
      <c r="X717" s="104"/>
      <c r="Y717" s="105"/>
      <c r="Z717" s="104"/>
      <c r="AA717" s="104"/>
      <c r="AB717" s="104"/>
      <c r="AC717" s="104"/>
    </row>
    <row r="718" spans="1:29" ht="92.4" hidden="1">
      <c r="A718" s="116" t="s">
        <v>2837</v>
      </c>
      <c r="B718" s="266"/>
      <c r="C718" s="116" t="s">
        <v>2849</v>
      </c>
      <c r="D718" s="100"/>
      <c r="E718" s="116" t="s">
        <v>2834</v>
      </c>
      <c r="F718" s="116" t="s">
        <v>2643</v>
      </c>
      <c r="G718" s="97" t="s">
        <v>2644</v>
      </c>
      <c r="H718" s="116" t="s">
        <v>2645</v>
      </c>
      <c r="I718" s="233" t="s">
        <v>9</v>
      </c>
      <c r="J718" s="59"/>
      <c r="K718" s="116" t="s">
        <v>10</v>
      </c>
      <c r="L718" s="102"/>
      <c r="M718" s="102"/>
      <c r="N718" s="102"/>
      <c r="O718" s="102"/>
      <c r="P718" s="102"/>
      <c r="Q718" s="102"/>
      <c r="R718" s="104"/>
      <c r="S718" s="104"/>
      <c r="T718" s="104"/>
      <c r="U718" s="104"/>
      <c r="V718" s="104"/>
      <c r="W718" s="104"/>
      <c r="X718" s="104"/>
      <c r="Y718" s="105"/>
      <c r="Z718" s="104"/>
      <c r="AA718" s="104"/>
      <c r="AB718" s="104"/>
      <c r="AC718" s="104"/>
    </row>
    <row r="719" spans="1:29" ht="132" hidden="1">
      <c r="A719" s="116" t="s">
        <v>2837</v>
      </c>
      <c r="B719" s="266"/>
      <c r="C719" s="116" t="s">
        <v>2850</v>
      </c>
      <c r="D719" s="100"/>
      <c r="E719" s="116" t="s">
        <v>2834</v>
      </c>
      <c r="F719" s="116" t="s">
        <v>2647</v>
      </c>
      <c r="G719" s="97" t="s">
        <v>2648</v>
      </c>
      <c r="H719" s="116" t="s">
        <v>2649</v>
      </c>
      <c r="I719" s="233" t="s">
        <v>9</v>
      </c>
      <c r="J719" s="59"/>
      <c r="K719" s="116" t="s">
        <v>2851</v>
      </c>
      <c r="L719" s="102"/>
      <c r="M719" s="102"/>
      <c r="N719" s="102"/>
      <c r="O719" s="102"/>
      <c r="P719" s="102"/>
      <c r="Q719" s="102"/>
      <c r="R719" s="104"/>
      <c r="S719" s="104"/>
      <c r="T719" s="104"/>
      <c r="U719" s="104"/>
      <c r="V719" s="104"/>
      <c r="W719" s="104"/>
      <c r="X719" s="104"/>
      <c r="Y719" s="105"/>
      <c r="Z719" s="104"/>
      <c r="AA719" s="104"/>
      <c r="AB719" s="104"/>
      <c r="AC719" s="104"/>
    </row>
    <row r="720" spans="1:29" ht="145.19999999999999" hidden="1">
      <c r="A720" s="116" t="s">
        <v>2837</v>
      </c>
      <c r="B720" s="266"/>
      <c r="C720" s="116" t="s">
        <v>2852</v>
      </c>
      <c r="D720" s="100"/>
      <c r="E720" s="116" t="s">
        <v>2834</v>
      </c>
      <c r="F720" s="116" t="s">
        <v>2651</v>
      </c>
      <c r="G720" s="97" t="s">
        <v>2652</v>
      </c>
      <c r="H720" s="116" t="s">
        <v>2653</v>
      </c>
      <c r="I720" s="233" t="s">
        <v>9</v>
      </c>
      <c r="J720" s="100"/>
      <c r="K720" s="116"/>
      <c r="L720" s="102"/>
      <c r="M720" s="102"/>
      <c r="N720" s="102"/>
      <c r="O720" s="102"/>
      <c r="P720" s="102"/>
      <c r="Q720" s="102"/>
      <c r="R720" s="104"/>
      <c r="S720" s="104"/>
      <c r="T720" s="104"/>
      <c r="U720" s="104"/>
      <c r="V720" s="104"/>
      <c r="W720" s="104"/>
      <c r="X720" s="104"/>
      <c r="Y720" s="105"/>
      <c r="Z720" s="104"/>
      <c r="AA720" s="104"/>
      <c r="AB720" s="104"/>
      <c r="AC720" s="104"/>
    </row>
    <row r="721" spans="1:29" ht="158.4" hidden="1">
      <c r="A721" s="116" t="s">
        <v>2837</v>
      </c>
      <c r="B721" s="266"/>
      <c r="C721" s="116" t="s">
        <v>2853</v>
      </c>
      <c r="D721" s="100"/>
      <c r="E721" s="116" t="s">
        <v>2834</v>
      </c>
      <c r="F721" s="116" t="s">
        <v>2655</v>
      </c>
      <c r="G721" s="97" t="s">
        <v>2656</v>
      </c>
      <c r="H721" s="116" t="s">
        <v>2657</v>
      </c>
      <c r="I721" s="233" t="s">
        <v>9</v>
      </c>
      <c r="J721" s="59"/>
      <c r="K721" s="116" t="s">
        <v>2851</v>
      </c>
      <c r="L721" s="102"/>
      <c r="M721" s="102"/>
      <c r="N721" s="102"/>
      <c r="O721" s="102"/>
      <c r="P721" s="102"/>
      <c r="Q721" s="102"/>
      <c r="R721" s="104"/>
      <c r="S721" s="104"/>
      <c r="T721" s="104"/>
      <c r="U721" s="104"/>
      <c r="V721" s="104"/>
      <c r="W721" s="104"/>
      <c r="X721" s="104"/>
      <c r="Y721" s="105"/>
      <c r="Z721" s="104"/>
      <c r="AA721" s="104"/>
      <c r="AB721" s="104"/>
      <c r="AC721" s="104"/>
    </row>
    <row r="722" spans="1:29" ht="92.4" hidden="1">
      <c r="A722" s="116" t="s">
        <v>2837</v>
      </c>
      <c r="B722" s="266"/>
      <c r="C722" s="116" t="s">
        <v>2854</v>
      </c>
      <c r="D722" s="100"/>
      <c r="E722" s="116" t="s">
        <v>2834</v>
      </c>
      <c r="F722" s="116" t="s">
        <v>2659</v>
      </c>
      <c r="G722" s="97" t="s">
        <v>2660</v>
      </c>
      <c r="H722" s="116" t="s">
        <v>2661</v>
      </c>
      <c r="I722" s="233" t="s">
        <v>9</v>
      </c>
      <c r="J722" s="100"/>
      <c r="K722" s="116"/>
      <c r="L722" s="102"/>
      <c r="M722" s="102"/>
      <c r="N722" s="102"/>
      <c r="O722" s="102"/>
      <c r="P722" s="102"/>
      <c r="Q722" s="102"/>
      <c r="R722" s="104"/>
      <c r="S722" s="104"/>
      <c r="T722" s="104"/>
      <c r="U722" s="104"/>
      <c r="V722" s="104"/>
      <c r="W722" s="104"/>
      <c r="X722" s="104"/>
      <c r="Y722" s="105"/>
      <c r="Z722" s="104"/>
      <c r="AA722" s="104"/>
      <c r="AB722" s="104"/>
      <c r="AC722" s="104"/>
    </row>
    <row r="723" spans="1:29" ht="92.4" hidden="1">
      <c r="A723" s="116" t="s">
        <v>2837</v>
      </c>
      <c r="B723" s="266"/>
      <c r="C723" s="116" t="s">
        <v>2855</v>
      </c>
      <c r="D723" s="100"/>
      <c r="E723" s="116" t="s">
        <v>2834</v>
      </c>
      <c r="F723" s="116" t="s">
        <v>2663</v>
      </c>
      <c r="G723" s="97" t="s">
        <v>2664</v>
      </c>
      <c r="H723" s="116" t="s">
        <v>2661</v>
      </c>
      <c r="I723" s="233" t="s">
        <v>9</v>
      </c>
      <c r="J723" s="100"/>
      <c r="K723" s="116"/>
      <c r="L723" s="102"/>
      <c r="M723" s="102"/>
      <c r="N723" s="102"/>
      <c r="O723" s="102"/>
      <c r="P723" s="102"/>
      <c r="Q723" s="102"/>
      <c r="R723" s="104"/>
      <c r="S723" s="104"/>
      <c r="T723" s="104"/>
      <c r="U723" s="104"/>
      <c r="V723" s="104"/>
      <c r="W723" s="104"/>
      <c r="X723" s="104"/>
      <c r="Y723" s="105"/>
      <c r="Z723" s="104"/>
      <c r="AA723" s="104"/>
      <c r="AB723" s="104"/>
      <c r="AC723" s="104"/>
    </row>
    <row r="724" spans="1:29" ht="79.2" hidden="1">
      <c r="A724" s="116" t="s">
        <v>2837</v>
      </c>
      <c r="B724" s="266"/>
      <c r="C724" s="116" t="s">
        <v>2856</v>
      </c>
      <c r="D724" s="100"/>
      <c r="E724" s="116" t="s">
        <v>2834</v>
      </c>
      <c r="F724" s="116" t="s">
        <v>2666</v>
      </c>
      <c r="G724" s="97" t="s">
        <v>2667</v>
      </c>
      <c r="H724" s="116" t="s">
        <v>2668</v>
      </c>
      <c r="I724" s="233" t="s">
        <v>9</v>
      </c>
      <c r="J724" s="100"/>
      <c r="K724" s="116"/>
      <c r="L724" s="102"/>
      <c r="M724" s="102"/>
      <c r="N724" s="102"/>
      <c r="O724" s="102"/>
      <c r="P724" s="102"/>
      <c r="Q724" s="102"/>
      <c r="R724" s="104"/>
      <c r="S724" s="104"/>
      <c r="T724" s="104"/>
      <c r="U724" s="104"/>
      <c r="V724" s="104"/>
      <c r="W724" s="104"/>
      <c r="X724" s="104"/>
      <c r="Y724" s="105"/>
      <c r="Z724" s="104"/>
      <c r="AA724" s="104"/>
      <c r="AB724" s="104"/>
      <c r="AC724" s="104"/>
    </row>
    <row r="725" spans="1:29" ht="79.2" hidden="1">
      <c r="A725" s="116" t="s">
        <v>2837</v>
      </c>
      <c r="B725" s="266"/>
      <c r="C725" s="116" t="s">
        <v>2857</v>
      </c>
      <c r="D725" s="100"/>
      <c r="E725" s="116" t="s">
        <v>2834</v>
      </c>
      <c r="F725" s="116" t="s">
        <v>2670</v>
      </c>
      <c r="G725" s="97" t="s">
        <v>2671</v>
      </c>
      <c r="H725" s="116" t="s">
        <v>2672</v>
      </c>
      <c r="I725" s="233" t="s">
        <v>9</v>
      </c>
      <c r="J725" s="100"/>
      <c r="K725" s="116"/>
      <c r="L725" s="102"/>
      <c r="M725" s="102"/>
      <c r="N725" s="102"/>
      <c r="O725" s="102"/>
      <c r="P725" s="102"/>
      <c r="Q725" s="102"/>
      <c r="R725" s="104"/>
      <c r="S725" s="104"/>
      <c r="T725" s="104"/>
      <c r="U725" s="104"/>
      <c r="V725" s="104"/>
      <c r="W725" s="104"/>
      <c r="X725" s="104"/>
      <c r="Y725" s="105"/>
      <c r="Z725" s="104"/>
      <c r="AA725" s="104"/>
      <c r="AB725" s="104"/>
      <c r="AC725" s="104"/>
    </row>
    <row r="726" spans="1:29" ht="79.2" hidden="1">
      <c r="A726" s="116" t="s">
        <v>2837</v>
      </c>
      <c r="B726" s="266"/>
      <c r="C726" s="116" t="s">
        <v>2858</v>
      </c>
      <c r="D726" s="100"/>
      <c r="E726" s="116" t="s">
        <v>2834</v>
      </c>
      <c r="F726" s="116" t="s">
        <v>2674</v>
      </c>
      <c r="G726" s="97" t="s">
        <v>2675</v>
      </c>
      <c r="H726" s="116" t="s">
        <v>2676</v>
      </c>
      <c r="I726" s="233" t="s">
        <v>9</v>
      </c>
      <c r="J726" s="100"/>
      <c r="K726" s="116"/>
      <c r="L726" s="102"/>
      <c r="M726" s="102"/>
      <c r="N726" s="102"/>
      <c r="O726" s="102"/>
      <c r="P726" s="102"/>
      <c r="Q726" s="102"/>
      <c r="R726" s="104"/>
      <c r="S726" s="104"/>
      <c r="T726" s="104"/>
      <c r="U726" s="104"/>
      <c r="V726" s="104"/>
      <c r="W726" s="104"/>
      <c r="X726" s="104"/>
      <c r="Y726" s="105"/>
      <c r="Z726" s="104"/>
      <c r="AA726" s="104"/>
      <c r="AB726" s="104"/>
      <c r="AC726" s="104"/>
    </row>
    <row r="727" spans="1:29" ht="92.4" hidden="1">
      <c r="A727" s="116" t="s">
        <v>2837</v>
      </c>
      <c r="B727" s="266"/>
      <c r="C727" s="116" t="s">
        <v>2859</v>
      </c>
      <c r="D727" s="100"/>
      <c r="E727" s="116" t="s">
        <v>2834</v>
      </c>
      <c r="F727" s="116" t="s">
        <v>2678</v>
      </c>
      <c r="G727" s="97" t="s">
        <v>2679</v>
      </c>
      <c r="H727" s="116" t="s">
        <v>2680</v>
      </c>
      <c r="I727" s="233" t="s">
        <v>9</v>
      </c>
      <c r="J727" s="100"/>
      <c r="K727" s="116"/>
      <c r="L727" s="102"/>
      <c r="M727" s="102"/>
      <c r="N727" s="102"/>
      <c r="O727" s="102"/>
      <c r="P727" s="102"/>
      <c r="Q727" s="102"/>
      <c r="R727" s="104"/>
      <c r="S727" s="104"/>
      <c r="T727" s="104"/>
      <c r="U727" s="104"/>
      <c r="V727" s="104"/>
      <c r="W727" s="104"/>
      <c r="X727" s="104"/>
      <c r="Y727" s="105"/>
      <c r="Z727" s="104"/>
      <c r="AA727" s="104"/>
      <c r="AB727" s="104"/>
      <c r="AC727" s="104"/>
    </row>
    <row r="728" spans="1:29" ht="92.4" hidden="1">
      <c r="A728" s="116" t="s">
        <v>2837</v>
      </c>
      <c r="B728" s="266"/>
      <c r="C728" s="116" t="s">
        <v>2860</v>
      </c>
      <c r="D728" s="100"/>
      <c r="E728" s="116" t="s">
        <v>2834</v>
      </c>
      <c r="F728" s="116" t="s">
        <v>2682</v>
      </c>
      <c r="G728" s="97" t="s">
        <v>2683</v>
      </c>
      <c r="H728" s="116" t="s">
        <v>2684</v>
      </c>
      <c r="I728" s="233" t="s">
        <v>9</v>
      </c>
      <c r="J728" s="100"/>
      <c r="K728" s="116"/>
      <c r="L728" s="102"/>
      <c r="M728" s="102"/>
      <c r="N728" s="102"/>
      <c r="O728" s="102"/>
      <c r="P728" s="102"/>
      <c r="Q728" s="102"/>
      <c r="R728" s="104"/>
      <c r="S728" s="104"/>
      <c r="T728" s="104"/>
      <c r="U728" s="104"/>
      <c r="V728" s="104"/>
      <c r="W728" s="104"/>
      <c r="X728" s="104"/>
      <c r="Y728" s="105"/>
      <c r="Z728" s="104"/>
      <c r="AA728" s="104"/>
      <c r="AB728" s="104"/>
      <c r="AC728" s="104"/>
    </row>
    <row r="729" spans="1:29" ht="92.4" hidden="1">
      <c r="A729" s="116" t="s">
        <v>2837</v>
      </c>
      <c r="B729" s="266"/>
      <c r="C729" s="116" t="s">
        <v>2861</v>
      </c>
      <c r="D729" s="100"/>
      <c r="E729" s="116" t="s">
        <v>2834</v>
      </c>
      <c r="F729" s="116" t="s">
        <v>2686</v>
      </c>
      <c r="G729" s="97" t="s">
        <v>2687</v>
      </c>
      <c r="H729" s="116" t="s">
        <v>2688</v>
      </c>
      <c r="I729" s="233" t="s">
        <v>9</v>
      </c>
      <c r="J729" s="100"/>
      <c r="K729" s="116"/>
      <c r="L729" s="102"/>
      <c r="M729" s="102"/>
      <c r="N729" s="102"/>
      <c r="O729" s="102"/>
      <c r="P729" s="102"/>
      <c r="Q729" s="102"/>
      <c r="R729" s="104"/>
      <c r="S729" s="104"/>
      <c r="T729" s="104"/>
      <c r="U729" s="104"/>
      <c r="V729" s="104"/>
      <c r="W729" s="104"/>
      <c r="X729" s="104"/>
      <c r="Y729" s="105"/>
      <c r="Z729" s="104"/>
      <c r="AA729" s="104"/>
      <c r="AB729" s="104"/>
      <c r="AC729" s="104"/>
    </row>
    <row r="730" spans="1:29" ht="79.2" hidden="1">
      <c r="A730" s="116" t="s">
        <v>2837</v>
      </c>
      <c r="B730" s="266"/>
      <c r="C730" s="116" t="s">
        <v>2862</v>
      </c>
      <c r="D730" s="100"/>
      <c r="E730" s="116" t="s">
        <v>2834</v>
      </c>
      <c r="F730" s="116" t="s">
        <v>2690</v>
      </c>
      <c r="G730" s="97" t="s">
        <v>2691</v>
      </c>
      <c r="H730" s="116" t="s">
        <v>2692</v>
      </c>
      <c r="I730" s="233" t="s">
        <v>9</v>
      </c>
      <c r="J730" s="100"/>
      <c r="K730" s="116"/>
      <c r="L730" s="102"/>
      <c r="M730" s="102"/>
      <c r="N730" s="102"/>
      <c r="O730" s="102"/>
      <c r="P730" s="102"/>
      <c r="Q730" s="102"/>
      <c r="R730" s="104"/>
      <c r="S730" s="104"/>
      <c r="T730" s="104"/>
      <c r="U730" s="104"/>
      <c r="V730" s="104"/>
      <c r="W730" s="104"/>
      <c r="X730" s="104"/>
      <c r="Y730" s="105"/>
      <c r="Z730" s="104"/>
      <c r="AA730" s="104"/>
      <c r="AB730" s="104"/>
      <c r="AC730" s="104"/>
    </row>
    <row r="731" spans="1:29" ht="92.4">
      <c r="A731" s="116" t="s">
        <v>2837</v>
      </c>
      <c r="B731" s="266"/>
      <c r="C731" s="116" t="s">
        <v>2863</v>
      </c>
      <c r="D731" s="100"/>
      <c r="E731" s="116" t="s">
        <v>2834</v>
      </c>
      <c r="F731" s="116" t="s">
        <v>2694</v>
      </c>
      <c r="G731" s="97" t="s">
        <v>2695</v>
      </c>
      <c r="H731" s="116" t="s">
        <v>2696</v>
      </c>
      <c r="I731" s="235" t="s">
        <v>10</v>
      </c>
      <c r="J731" s="49" t="s">
        <v>2864</v>
      </c>
      <c r="K731" s="113" t="s">
        <v>2865</v>
      </c>
      <c r="L731" s="102"/>
      <c r="M731" s="102"/>
      <c r="N731" s="102"/>
      <c r="O731" s="102"/>
      <c r="P731" s="102"/>
      <c r="Q731" s="102"/>
      <c r="R731" s="104"/>
      <c r="S731" s="104"/>
      <c r="T731" s="104"/>
      <c r="U731" s="104"/>
      <c r="V731" s="104"/>
      <c r="W731" s="104"/>
      <c r="X731" s="104"/>
      <c r="Y731" s="105"/>
      <c r="Z731" s="104"/>
      <c r="AA731" s="104"/>
      <c r="AB731" s="104"/>
      <c r="AC731" s="104"/>
    </row>
    <row r="732" spans="1:29" ht="79.2" hidden="1">
      <c r="A732" s="116" t="s">
        <v>2837</v>
      </c>
      <c r="B732" s="266"/>
      <c r="C732" s="116" t="s">
        <v>2866</v>
      </c>
      <c r="D732" s="100"/>
      <c r="E732" s="116" t="s">
        <v>2834</v>
      </c>
      <c r="F732" s="116" t="s">
        <v>2699</v>
      </c>
      <c r="G732" s="97" t="s">
        <v>2700</v>
      </c>
      <c r="H732" s="116" t="s">
        <v>2701</v>
      </c>
      <c r="I732" s="233" t="s">
        <v>9</v>
      </c>
      <c r="J732" s="100"/>
      <c r="K732" s="116"/>
      <c r="L732" s="102"/>
      <c r="M732" s="102"/>
      <c r="N732" s="102"/>
      <c r="O732" s="102"/>
      <c r="P732" s="102"/>
      <c r="Q732" s="102"/>
      <c r="R732" s="104"/>
      <c r="S732" s="104"/>
      <c r="T732" s="104"/>
      <c r="U732" s="104"/>
      <c r="V732" s="104"/>
      <c r="W732" s="104"/>
      <c r="X732" s="104"/>
      <c r="Y732" s="105"/>
      <c r="Z732" s="104"/>
      <c r="AA732" s="104"/>
      <c r="AB732" s="104"/>
      <c r="AC732" s="104"/>
    </row>
    <row r="733" spans="1:29" ht="105.6" hidden="1">
      <c r="A733" s="116" t="s">
        <v>2837</v>
      </c>
      <c r="B733" s="267"/>
      <c r="C733" s="116" t="s">
        <v>2867</v>
      </c>
      <c r="D733" s="100"/>
      <c r="E733" s="116" t="s">
        <v>2834</v>
      </c>
      <c r="F733" s="116" t="s">
        <v>2703</v>
      </c>
      <c r="G733" s="97" t="s">
        <v>2704</v>
      </c>
      <c r="H733" s="116" t="s">
        <v>2705</v>
      </c>
      <c r="I733" s="233" t="s">
        <v>9</v>
      </c>
      <c r="J733" s="100"/>
      <c r="K733" s="116"/>
      <c r="L733" s="102"/>
      <c r="M733" s="102"/>
      <c r="N733" s="102"/>
      <c r="O733" s="102"/>
      <c r="P733" s="102"/>
      <c r="Q733" s="102"/>
      <c r="R733" s="104"/>
      <c r="S733" s="104"/>
      <c r="T733" s="104"/>
      <c r="U733" s="104"/>
      <c r="V733" s="104"/>
      <c r="W733" s="104"/>
      <c r="X733" s="104"/>
      <c r="Y733" s="105"/>
      <c r="Z733" s="104"/>
      <c r="AA733" s="104"/>
      <c r="AB733" s="104"/>
      <c r="AC733" s="104"/>
    </row>
    <row r="734" spans="1:29" ht="52.8">
      <c r="A734" s="100" t="s">
        <v>2868</v>
      </c>
      <c r="B734" s="100"/>
      <c r="C734" s="100" t="s">
        <v>2868</v>
      </c>
      <c r="D734" s="100"/>
      <c r="E734" s="100" t="s">
        <v>2869</v>
      </c>
      <c r="F734" s="100" t="s">
        <v>2870</v>
      </c>
      <c r="G734" s="97" t="s">
        <v>2871</v>
      </c>
      <c r="H734" s="100" t="s">
        <v>2872</v>
      </c>
      <c r="I734" s="237" t="s">
        <v>10</v>
      </c>
      <c r="J734" s="49" t="s">
        <v>2873</v>
      </c>
      <c r="K734" s="100"/>
      <c r="L734" s="102"/>
      <c r="M734" s="102"/>
      <c r="N734" s="102"/>
      <c r="O734" s="102"/>
      <c r="P734" s="102"/>
      <c r="Q734" s="102"/>
      <c r="R734" s="104"/>
      <c r="S734" s="104"/>
      <c r="T734" s="104"/>
      <c r="U734" s="104"/>
      <c r="V734" s="104"/>
      <c r="W734" s="104"/>
      <c r="X734" s="104"/>
      <c r="Y734" s="105"/>
      <c r="Z734" s="104"/>
      <c r="AA734" s="104"/>
      <c r="AB734" s="104"/>
      <c r="AC734" s="104"/>
    </row>
    <row r="735" spans="1:29" ht="66">
      <c r="A735" s="100" t="s">
        <v>2874</v>
      </c>
      <c r="B735" s="100"/>
      <c r="C735" s="100" t="s">
        <v>2874</v>
      </c>
      <c r="D735" s="100"/>
      <c r="E735" s="100" t="s">
        <v>1939</v>
      </c>
      <c r="F735" s="100" t="s">
        <v>2875</v>
      </c>
      <c r="G735" s="97" t="s">
        <v>2876</v>
      </c>
      <c r="H735" s="100" t="s">
        <v>2877</v>
      </c>
      <c r="I735" s="237" t="s">
        <v>10</v>
      </c>
      <c r="J735" s="49" t="s">
        <v>2878</v>
      </c>
      <c r="K735" s="100"/>
      <c r="L735" s="102"/>
      <c r="M735" s="102"/>
      <c r="N735" s="102"/>
      <c r="O735" s="102"/>
      <c r="P735" s="102"/>
      <c r="Q735" s="102"/>
      <c r="R735" s="104"/>
      <c r="S735" s="104"/>
      <c r="T735" s="104"/>
      <c r="U735" s="104"/>
      <c r="V735" s="104"/>
      <c r="W735" s="104"/>
      <c r="X735" s="104"/>
      <c r="Y735" s="105"/>
      <c r="Z735" s="104"/>
      <c r="AA735" s="104"/>
      <c r="AB735" s="104"/>
      <c r="AC735" s="104"/>
    </row>
    <row r="736" spans="1:29" ht="158.4">
      <c r="A736" s="100" t="s">
        <v>2879</v>
      </c>
      <c r="B736" s="100"/>
      <c r="C736" s="100" t="s">
        <v>2879</v>
      </c>
      <c r="D736" s="100"/>
      <c r="E736" s="100" t="s">
        <v>577</v>
      </c>
      <c r="F736" s="100" t="s">
        <v>2880</v>
      </c>
      <c r="G736" s="97" t="s">
        <v>2881</v>
      </c>
      <c r="H736" s="100" t="s">
        <v>2882</v>
      </c>
      <c r="I736" s="237" t="s">
        <v>10</v>
      </c>
      <c r="J736" s="49" t="s">
        <v>2883</v>
      </c>
      <c r="K736" s="100"/>
      <c r="L736" s="102"/>
      <c r="M736" s="102"/>
      <c r="N736" s="102"/>
      <c r="O736" s="102"/>
      <c r="P736" s="102"/>
      <c r="Q736" s="102"/>
      <c r="R736" s="104"/>
      <c r="S736" s="104"/>
      <c r="T736" s="104"/>
      <c r="U736" s="104"/>
      <c r="V736" s="104"/>
      <c r="W736" s="104"/>
      <c r="X736" s="104"/>
      <c r="Y736" s="105"/>
      <c r="Z736" s="104"/>
      <c r="AA736" s="104"/>
      <c r="AB736" s="104"/>
      <c r="AC736" s="104"/>
    </row>
    <row r="737" spans="1:29" ht="79.2">
      <c r="A737" s="100" t="s">
        <v>2884</v>
      </c>
      <c r="B737" s="100"/>
      <c r="C737" s="100" t="s">
        <v>2884</v>
      </c>
      <c r="D737" s="100"/>
      <c r="E737" s="100" t="s">
        <v>2885</v>
      </c>
      <c r="F737" s="100" t="s">
        <v>2886</v>
      </c>
      <c r="G737" s="97" t="s">
        <v>2887</v>
      </c>
      <c r="H737" s="100" t="s">
        <v>2888</v>
      </c>
      <c r="I737" s="237" t="s">
        <v>10</v>
      </c>
      <c r="J737" s="49" t="s">
        <v>2889</v>
      </c>
      <c r="K737" s="100"/>
      <c r="L737" s="102"/>
      <c r="M737" s="102"/>
      <c r="N737" s="102"/>
      <c r="O737" s="102"/>
      <c r="P737" s="102"/>
      <c r="Q737" s="102"/>
      <c r="R737" s="104"/>
      <c r="S737" s="104"/>
      <c r="T737" s="104"/>
      <c r="U737" s="104"/>
      <c r="V737" s="104"/>
      <c r="W737" s="104"/>
      <c r="X737" s="104"/>
      <c r="Y737" s="105"/>
      <c r="Z737" s="104"/>
      <c r="AA737" s="104"/>
      <c r="AB737" s="104"/>
      <c r="AC737" s="104"/>
    </row>
    <row r="738" spans="1:29" ht="105.6">
      <c r="A738" s="100" t="s">
        <v>2890</v>
      </c>
      <c r="B738" s="100"/>
      <c r="C738" s="100" t="s">
        <v>2890</v>
      </c>
      <c r="D738" s="100"/>
      <c r="E738" s="116" t="s">
        <v>687</v>
      </c>
      <c r="F738" s="100" t="s">
        <v>2891</v>
      </c>
      <c r="G738" s="97" t="s">
        <v>2892</v>
      </c>
      <c r="H738" s="100" t="s">
        <v>2893</v>
      </c>
      <c r="I738" s="237" t="s">
        <v>10</v>
      </c>
      <c r="J738" s="49" t="s">
        <v>2894</v>
      </c>
      <c r="K738" s="100"/>
      <c r="L738" s="102"/>
      <c r="M738" s="102"/>
      <c r="N738" s="102"/>
      <c r="O738" s="102"/>
      <c r="P738" s="102"/>
      <c r="Q738" s="102"/>
      <c r="R738" s="104"/>
      <c r="S738" s="104"/>
      <c r="T738" s="104"/>
      <c r="U738" s="104"/>
      <c r="V738" s="104"/>
      <c r="W738" s="104"/>
      <c r="X738" s="104"/>
      <c r="Y738" s="105"/>
      <c r="Z738" s="104"/>
      <c r="AA738" s="104"/>
      <c r="AB738" s="104"/>
      <c r="AC738" s="104"/>
    </row>
    <row r="739" spans="1:29" ht="52.8">
      <c r="A739" s="100" t="s">
        <v>2895</v>
      </c>
      <c r="B739" s="100"/>
      <c r="C739" s="100" t="s">
        <v>2895</v>
      </c>
      <c r="D739" s="100"/>
      <c r="E739" s="116" t="s">
        <v>687</v>
      </c>
      <c r="F739" s="100" t="s">
        <v>2896</v>
      </c>
      <c r="G739" s="97" t="s">
        <v>2897</v>
      </c>
      <c r="H739" s="100" t="s">
        <v>2898</v>
      </c>
      <c r="I739" s="237" t="s">
        <v>10</v>
      </c>
      <c r="J739" s="49" t="s">
        <v>2899</v>
      </c>
      <c r="K739" s="100"/>
      <c r="L739" s="102"/>
      <c r="M739" s="102"/>
      <c r="N739" s="102"/>
      <c r="O739" s="102"/>
      <c r="P739" s="102"/>
      <c r="Q739" s="102"/>
      <c r="R739" s="104"/>
      <c r="S739" s="104"/>
      <c r="T739" s="104"/>
      <c r="U739" s="104"/>
      <c r="V739" s="104"/>
      <c r="W739" s="104"/>
      <c r="X739" s="104"/>
      <c r="Y739" s="105"/>
      <c r="Z739" s="104"/>
      <c r="AA739" s="104"/>
      <c r="AB739" s="104"/>
      <c r="AC739" s="104"/>
    </row>
    <row r="740" spans="1:29" ht="52.8">
      <c r="A740" s="100" t="s">
        <v>2900</v>
      </c>
      <c r="B740" s="100"/>
      <c r="C740" s="100" t="s">
        <v>2900</v>
      </c>
      <c r="D740" s="100"/>
      <c r="E740" s="100" t="s">
        <v>2901</v>
      </c>
      <c r="F740" s="100" t="s">
        <v>2902</v>
      </c>
      <c r="G740" s="97" t="s">
        <v>2903</v>
      </c>
      <c r="H740" s="100" t="s">
        <v>2904</v>
      </c>
      <c r="I740" s="237" t="s">
        <v>10</v>
      </c>
      <c r="J740" s="49" t="s">
        <v>2905</v>
      </c>
      <c r="K740" s="100"/>
      <c r="L740" s="102"/>
      <c r="M740" s="102"/>
      <c r="N740" s="102"/>
      <c r="O740" s="102"/>
      <c r="P740" s="102"/>
      <c r="Q740" s="102"/>
      <c r="R740" s="104"/>
      <c r="S740" s="104"/>
      <c r="T740" s="104"/>
      <c r="U740" s="104"/>
      <c r="V740" s="104"/>
      <c r="W740" s="104"/>
      <c r="X740" s="104"/>
      <c r="Y740" s="105"/>
      <c r="Z740" s="104"/>
      <c r="AA740" s="104"/>
      <c r="AB740" s="104"/>
      <c r="AC740" s="104"/>
    </row>
    <row r="741" spans="1:29" ht="39.6">
      <c r="A741" s="100" t="s">
        <v>2906</v>
      </c>
      <c r="B741" s="100"/>
      <c r="C741" s="100" t="s">
        <v>2906</v>
      </c>
      <c r="D741" s="100"/>
      <c r="E741" s="100" t="s">
        <v>2907</v>
      </c>
      <c r="F741" s="100" t="s">
        <v>2908</v>
      </c>
      <c r="G741" s="97" t="s">
        <v>2909</v>
      </c>
      <c r="H741" s="100" t="s">
        <v>2910</v>
      </c>
      <c r="I741" s="237" t="s">
        <v>10</v>
      </c>
      <c r="J741" s="49" t="s">
        <v>2911</v>
      </c>
      <c r="K741" s="100"/>
      <c r="L741" s="102"/>
      <c r="M741" s="102"/>
      <c r="N741" s="102"/>
      <c r="O741" s="102"/>
      <c r="P741" s="102"/>
      <c r="Q741" s="102"/>
      <c r="R741" s="104"/>
      <c r="S741" s="104"/>
      <c r="T741" s="104"/>
      <c r="U741" s="104"/>
      <c r="V741" s="104"/>
      <c r="W741" s="104"/>
      <c r="X741" s="104"/>
      <c r="Y741" s="105"/>
      <c r="Z741" s="104"/>
      <c r="AA741" s="104"/>
      <c r="AB741" s="104"/>
      <c r="AC741" s="104"/>
    </row>
    <row r="742" spans="1:29" ht="52.8">
      <c r="A742" s="100" t="s">
        <v>2912</v>
      </c>
      <c r="B742" s="100"/>
      <c r="C742" s="100" t="s">
        <v>2912</v>
      </c>
      <c r="D742" s="100"/>
      <c r="E742" s="60" t="s">
        <v>406</v>
      </c>
      <c r="F742" s="100" t="s">
        <v>2913</v>
      </c>
      <c r="G742" s="97" t="s">
        <v>2914</v>
      </c>
      <c r="H742" s="100" t="s">
        <v>2915</v>
      </c>
      <c r="I742" s="237" t="s">
        <v>10</v>
      </c>
      <c r="J742" s="49" t="s">
        <v>2916</v>
      </c>
      <c r="K742" s="100"/>
      <c r="L742" s="102"/>
      <c r="M742" s="102"/>
      <c r="N742" s="102"/>
      <c r="O742" s="102"/>
      <c r="P742" s="102"/>
      <c r="Q742" s="102"/>
      <c r="R742" s="104"/>
      <c r="S742" s="104"/>
      <c r="T742" s="104"/>
      <c r="U742" s="104"/>
      <c r="V742" s="104"/>
      <c r="W742" s="104"/>
      <c r="X742" s="104"/>
      <c r="Y742" s="105"/>
      <c r="Z742" s="104"/>
      <c r="AA742" s="104"/>
      <c r="AB742" s="104"/>
      <c r="AC742" s="104"/>
    </row>
    <row r="743" spans="1:29" ht="39.6">
      <c r="A743" s="100" t="s">
        <v>2917</v>
      </c>
      <c r="B743" s="100"/>
      <c r="C743" s="100" t="s">
        <v>2917</v>
      </c>
      <c r="D743" s="100"/>
      <c r="E743" s="100" t="s">
        <v>2918</v>
      </c>
      <c r="F743" s="100" t="s">
        <v>2919</v>
      </c>
      <c r="G743" s="97" t="s">
        <v>2920</v>
      </c>
      <c r="H743" s="100" t="s">
        <v>2921</v>
      </c>
      <c r="I743" s="237" t="s">
        <v>10</v>
      </c>
      <c r="J743" s="49" t="s">
        <v>2922</v>
      </c>
      <c r="K743" s="100"/>
      <c r="L743" s="102"/>
      <c r="M743" s="102"/>
      <c r="N743" s="102"/>
      <c r="O743" s="102"/>
      <c r="P743" s="102"/>
      <c r="Q743" s="102"/>
      <c r="R743" s="104"/>
      <c r="S743" s="104"/>
      <c r="T743" s="104"/>
      <c r="U743" s="104"/>
      <c r="V743" s="104"/>
      <c r="W743" s="104"/>
      <c r="X743" s="104"/>
      <c r="Y743" s="105"/>
      <c r="Z743" s="104"/>
      <c r="AA743" s="104"/>
      <c r="AB743" s="104"/>
      <c r="AC743" s="104"/>
    </row>
    <row r="744" spans="1:29" ht="39.6">
      <c r="A744" s="100" t="s">
        <v>2923</v>
      </c>
      <c r="B744" s="100"/>
      <c r="C744" s="100" t="s">
        <v>2923</v>
      </c>
      <c r="D744" s="100"/>
      <c r="E744" s="100" t="s">
        <v>2869</v>
      </c>
      <c r="F744" s="100" t="s">
        <v>2924</v>
      </c>
      <c r="G744" s="97" t="s">
        <v>2925</v>
      </c>
      <c r="H744" s="100" t="s">
        <v>2926</v>
      </c>
      <c r="I744" s="237" t="s">
        <v>10</v>
      </c>
      <c r="J744" s="49" t="s">
        <v>2927</v>
      </c>
      <c r="K744" s="100"/>
      <c r="L744" s="102"/>
      <c r="M744" s="102"/>
      <c r="N744" s="102"/>
      <c r="O744" s="102"/>
      <c r="P744" s="102"/>
      <c r="Q744" s="102"/>
      <c r="R744" s="104"/>
      <c r="S744" s="104"/>
      <c r="T744" s="104"/>
      <c r="U744" s="104"/>
      <c r="V744" s="104"/>
      <c r="W744" s="104"/>
      <c r="X744" s="104"/>
      <c r="Y744" s="105"/>
      <c r="Z744" s="104"/>
      <c r="AA744" s="104"/>
      <c r="AB744" s="104"/>
      <c r="AC744" s="104"/>
    </row>
    <row r="745" spans="1:29" ht="66">
      <c r="A745" s="100" t="s">
        <v>2928</v>
      </c>
      <c r="B745" s="100"/>
      <c r="C745" s="100" t="s">
        <v>2928</v>
      </c>
      <c r="D745" s="100"/>
      <c r="E745" s="100" t="s">
        <v>2869</v>
      </c>
      <c r="F745" s="100" t="s">
        <v>2929</v>
      </c>
      <c r="G745" s="97" t="s">
        <v>2930</v>
      </c>
      <c r="H745" s="100" t="s">
        <v>2931</v>
      </c>
      <c r="I745" s="237" t="s">
        <v>10</v>
      </c>
      <c r="J745" s="49" t="s">
        <v>2932</v>
      </c>
      <c r="K745" s="100"/>
      <c r="L745" s="102"/>
      <c r="M745" s="102"/>
      <c r="N745" s="102"/>
      <c r="O745" s="102"/>
      <c r="P745" s="102"/>
      <c r="Q745" s="102"/>
      <c r="R745" s="104"/>
      <c r="S745" s="104"/>
      <c r="T745" s="104"/>
      <c r="U745" s="104"/>
      <c r="V745" s="104"/>
      <c r="W745" s="104"/>
      <c r="X745" s="104"/>
      <c r="Y745" s="105"/>
      <c r="Z745" s="104"/>
      <c r="AA745" s="104"/>
      <c r="AB745" s="104"/>
      <c r="AC745" s="104"/>
    </row>
    <row r="746" spans="1:29" ht="66">
      <c r="A746" s="100" t="s">
        <v>2933</v>
      </c>
      <c r="B746" s="100"/>
      <c r="C746" s="100" t="s">
        <v>2933</v>
      </c>
      <c r="D746" s="100"/>
      <c r="E746" s="100" t="s">
        <v>2934</v>
      </c>
      <c r="F746" s="100" t="s">
        <v>2935</v>
      </c>
      <c r="G746" s="97" t="s">
        <v>2936</v>
      </c>
      <c r="H746" s="100" t="s">
        <v>2937</v>
      </c>
      <c r="I746" s="237" t="s">
        <v>10</v>
      </c>
      <c r="J746" s="49" t="s">
        <v>2938</v>
      </c>
      <c r="K746" s="100"/>
      <c r="L746" s="102"/>
      <c r="M746" s="102"/>
      <c r="N746" s="102"/>
      <c r="O746" s="102"/>
      <c r="P746" s="102"/>
      <c r="Q746" s="102"/>
      <c r="R746" s="104"/>
      <c r="S746" s="104"/>
      <c r="T746" s="104"/>
      <c r="U746" s="104"/>
      <c r="V746" s="104"/>
      <c r="W746" s="104"/>
      <c r="X746" s="104"/>
      <c r="Y746" s="105"/>
      <c r="Z746" s="104"/>
      <c r="AA746" s="104"/>
      <c r="AB746" s="104"/>
      <c r="AC746" s="104"/>
    </row>
    <row r="747" spans="1:29" ht="79.2">
      <c r="A747" s="100" t="s">
        <v>2939</v>
      </c>
      <c r="B747" s="100"/>
      <c r="C747" s="100" t="s">
        <v>2939</v>
      </c>
      <c r="D747" s="100"/>
      <c r="E747" s="100" t="s">
        <v>2940</v>
      </c>
      <c r="F747" s="100" t="s">
        <v>2941</v>
      </c>
      <c r="G747" s="97" t="s">
        <v>2942</v>
      </c>
      <c r="H747" s="100" t="s">
        <v>2943</v>
      </c>
      <c r="I747" s="237" t="s">
        <v>10</v>
      </c>
      <c r="J747" s="49" t="s">
        <v>2944</v>
      </c>
      <c r="K747" s="100"/>
      <c r="L747" s="102"/>
      <c r="M747" s="102"/>
      <c r="N747" s="102"/>
      <c r="O747" s="102"/>
      <c r="P747" s="102"/>
      <c r="Q747" s="102"/>
      <c r="R747" s="104"/>
      <c r="S747" s="104"/>
      <c r="T747" s="104"/>
      <c r="U747" s="104"/>
      <c r="V747" s="104"/>
      <c r="W747" s="104"/>
      <c r="X747" s="104"/>
      <c r="Y747" s="105"/>
      <c r="Z747" s="104"/>
      <c r="AA747" s="104"/>
      <c r="AB747" s="104"/>
      <c r="AC747" s="104"/>
    </row>
    <row r="748" spans="1:29" ht="79.2">
      <c r="A748" s="100" t="s">
        <v>2945</v>
      </c>
      <c r="B748" s="100"/>
      <c r="C748" s="100" t="s">
        <v>2945</v>
      </c>
      <c r="D748" s="100"/>
      <c r="E748" s="100" t="s">
        <v>2946</v>
      </c>
      <c r="F748" s="100" t="s">
        <v>2947</v>
      </c>
      <c r="G748" s="97" t="s">
        <v>2948</v>
      </c>
      <c r="H748" s="100" t="s">
        <v>2949</v>
      </c>
      <c r="I748" s="237" t="s">
        <v>10</v>
      </c>
      <c r="J748" s="49" t="s">
        <v>2950</v>
      </c>
      <c r="K748" s="100"/>
      <c r="L748" s="102"/>
      <c r="M748" s="102"/>
      <c r="N748" s="102"/>
      <c r="O748" s="102"/>
      <c r="P748" s="102"/>
      <c r="Q748" s="102"/>
      <c r="R748" s="104"/>
      <c r="S748" s="104"/>
      <c r="T748" s="104"/>
      <c r="U748" s="104"/>
      <c r="V748" s="104"/>
      <c r="W748" s="104"/>
      <c r="X748" s="104"/>
      <c r="Y748" s="105"/>
      <c r="Z748" s="104"/>
      <c r="AA748" s="104"/>
      <c r="AB748" s="104"/>
      <c r="AC748" s="104"/>
    </row>
    <row r="749" spans="1:29" ht="66">
      <c r="A749" s="100" t="s">
        <v>2951</v>
      </c>
      <c r="B749" s="100"/>
      <c r="C749" s="100" t="s">
        <v>2951</v>
      </c>
      <c r="D749" s="100"/>
      <c r="E749" s="116" t="s">
        <v>687</v>
      </c>
      <c r="F749" s="100" t="s">
        <v>2952</v>
      </c>
      <c r="G749" s="97" t="s">
        <v>2953</v>
      </c>
      <c r="H749" s="100" t="s">
        <v>2953</v>
      </c>
      <c r="I749" s="237" t="s">
        <v>10</v>
      </c>
      <c r="J749" s="49" t="s">
        <v>2954</v>
      </c>
      <c r="K749" s="100"/>
      <c r="L749" s="102"/>
      <c r="M749" s="102"/>
      <c r="N749" s="102"/>
      <c r="O749" s="102"/>
      <c r="P749" s="102"/>
      <c r="Q749" s="102"/>
      <c r="R749" s="104"/>
      <c r="S749" s="104"/>
      <c r="T749" s="104"/>
      <c r="U749" s="104"/>
      <c r="V749" s="104"/>
      <c r="W749" s="104"/>
      <c r="X749" s="104"/>
      <c r="Y749" s="105"/>
      <c r="Z749" s="104"/>
      <c r="AA749" s="104"/>
      <c r="AB749" s="104"/>
      <c r="AC749" s="104"/>
    </row>
    <row r="750" spans="1:29" ht="57.6">
      <c r="A750" s="100" t="s">
        <v>2955</v>
      </c>
      <c r="B750" s="116"/>
      <c r="C750" s="100" t="s">
        <v>2955</v>
      </c>
      <c r="D750" s="116"/>
      <c r="E750" s="100" t="s">
        <v>2940</v>
      </c>
      <c r="F750" s="100" t="s">
        <v>2956</v>
      </c>
      <c r="G750" s="86" t="s">
        <v>2957</v>
      </c>
      <c r="H750" s="47" t="s">
        <v>2958</v>
      </c>
      <c r="I750" s="237" t="s">
        <v>10</v>
      </c>
      <c r="J750" s="49" t="s">
        <v>2959</v>
      </c>
      <c r="K750" s="116"/>
      <c r="L750" s="127"/>
      <c r="M750" s="127"/>
      <c r="N750" s="127"/>
      <c r="O750" s="127"/>
      <c r="P750" s="127"/>
      <c r="Q750" s="127"/>
      <c r="R750" s="106"/>
      <c r="S750" s="106"/>
      <c r="T750" s="106"/>
      <c r="U750" s="106"/>
      <c r="V750" s="106"/>
      <c r="W750" s="106"/>
      <c r="X750" s="106"/>
      <c r="Y750" s="106"/>
      <c r="Z750" s="106"/>
      <c r="AA750" s="106"/>
      <c r="AB750" s="106"/>
      <c r="AC750" s="106"/>
    </row>
    <row r="751" spans="1:29" ht="28.8">
      <c r="A751" s="100" t="s">
        <v>2960</v>
      </c>
      <c r="B751" s="116"/>
      <c r="C751" s="100" t="s">
        <v>2960</v>
      </c>
      <c r="D751" s="116"/>
      <c r="E751" s="100" t="s">
        <v>2940</v>
      </c>
      <c r="F751" s="100" t="s">
        <v>2961</v>
      </c>
      <c r="G751" s="86" t="s">
        <v>2962</v>
      </c>
      <c r="H751" s="100" t="s">
        <v>2963</v>
      </c>
      <c r="I751" s="237" t="s">
        <v>10</v>
      </c>
      <c r="J751" s="49" t="s">
        <v>2964</v>
      </c>
      <c r="K751" s="116"/>
      <c r="L751" s="127"/>
      <c r="M751" s="127"/>
      <c r="N751" s="127"/>
      <c r="O751" s="127"/>
      <c r="P751" s="127"/>
      <c r="Q751" s="127"/>
      <c r="R751" s="106"/>
      <c r="S751" s="106"/>
      <c r="T751" s="106"/>
      <c r="U751" s="106"/>
      <c r="V751" s="106"/>
      <c r="W751" s="106"/>
      <c r="X751" s="106"/>
      <c r="Y751" s="106"/>
      <c r="Z751" s="106"/>
      <c r="AA751" s="106"/>
      <c r="AB751" s="106"/>
      <c r="AC751" s="106"/>
    </row>
    <row r="752" spans="1:29" ht="144">
      <c r="A752" s="100" t="s">
        <v>2965</v>
      </c>
      <c r="B752" s="116"/>
      <c r="C752" s="100" t="s">
        <v>2965</v>
      </c>
      <c r="D752" s="116"/>
      <c r="E752" s="100" t="s">
        <v>2940</v>
      </c>
      <c r="F752" s="100" t="s">
        <v>2966</v>
      </c>
      <c r="G752" s="86" t="s">
        <v>2967</v>
      </c>
      <c r="H752" s="100" t="s">
        <v>2968</v>
      </c>
      <c r="I752" s="237" t="s">
        <v>10</v>
      </c>
      <c r="J752" s="49" t="s">
        <v>2969</v>
      </c>
      <c r="K752" s="116"/>
      <c r="L752" s="127"/>
      <c r="M752" s="127"/>
      <c r="N752" s="127"/>
      <c r="O752" s="127"/>
      <c r="P752" s="127"/>
      <c r="Q752" s="127"/>
      <c r="R752" s="106"/>
      <c r="S752" s="106"/>
      <c r="T752" s="106"/>
      <c r="U752" s="106"/>
      <c r="V752" s="106"/>
      <c r="W752" s="106"/>
      <c r="X752" s="106"/>
      <c r="Y752" s="106"/>
      <c r="Z752" s="106"/>
      <c r="AA752" s="106"/>
      <c r="AB752" s="106"/>
      <c r="AC752" s="106"/>
    </row>
    <row r="753" spans="1:29" ht="66">
      <c r="A753" s="100" t="s">
        <v>2970</v>
      </c>
      <c r="B753" s="116"/>
      <c r="C753" s="100" t="s">
        <v>2970</v>
      </c>
      <c r="D753" s="116"/>
      <c r="E753" s="100" t="s">
        <v>436</v>
      </c>
      <c r="F753" s="100" t="s">
        <v>2971</v>
      </c>
      <c r="G753" s="86" t="s">
        <v>2972</v>
      </c>
      <c r="H753" s="100" t="s">
        <v>2973</v>
      </c>
      <c r="I753" s="237" t="s">
        <v>10</v>
      </c>
      <c r="J753" s="49" t="s">
        <v>2974</v>
      </c>
      <c r="K753" s="116"/>
      <c r="L753" s="127"/>
      <c r="M753" s="127"/>
      <c r="N753" s="127"/>
      <c r="O753" s="127"/>
      <c r="P753" s="127"/>
      <c r="Q753" s="127"/>
      <c r="R753" s="106"/>
      <c r="S753" s="106"/>
      <c r="T753" s="106"/>
      <c r="U753" s="106"/>
      <c r="V753" s="106"/>
      <c r="W753" s="106"/>
      <c r="X753" s="106"/>
      <c r="Y753" s="106"/>
      <c r="Z753" s="106"/>
      <c r="AA753" s="106"/>
      <c r="AB753" s="106"/>
      <c r="AC753" s="106"/>
    </row>
    <row r="754" spans="1:29" ht="52.8">
      <c r="A754" s="100" t="s">
        <v>2975</v>
      </c>
      <c r="B754" s="116"/>
      <c r="C754" s="100" t="s">
        <v>2975</v>
      </c>
      <c r="D754" s="116"/>
      <c r="E754" s="100" t="s">
        <v>2940</v>
      </c>
      <c r="F754" s="100" t="s">
        <v>2976</v>
      </c>
      <c r="G754" s="86" t="s">
        <v>2977</v>
      </c>
      <c r="H754" s="100" t="s">
        <v>2978</v>
      </c>
      <c r="I754" s="237" t="s">
        <v>10</v>
      </c>
      <c r="J754" s="49" t="s">
        <v>2979</v>
      </c>
      <c r="K754" s="116"/>
      <c r="L754" s="127"/>
      <c r="M754" s="127"/>
      <c r="N754" s="127"/>
      <c r="O754" s="127"/>
      <c r="P754" s="127"/>
      <c r="Q754" s="127"/>
      <c r="R754" s="106"/>
      <c r="S754" s="106"/>
      <c r="T754" s="106"/>
      <c r="U754" s="106"/>
      <c r="V754" s="106"/>
      <c r="W754" s="106"/>
      <c r="X754" s="106"/>
      <c r="Y754" s="106"/>
      <c r="Z754" s="106"/>
      <c r="AA754" s="106"/>
      <c r="AB754" s="106"/>
      <c r="AC754" s="106"/>
    </row>
    <row r="755" spans="1:29" ht="72">
      <c r="A755" s="100" t="s">
        <v>2980</v>
      </c>
      <c r="B755" s="116"/>
      <c r="C755" s="100" t="s">
        <v>2980</v>
      </c>
      <c r="D755" s="116"/>
      <c r="E755" s="100" t="s">
        <v>2940</v>
      </c>
      <c r="F755" s="77" t="s">
        <v>2981</v>
      </c>
      <c r="G755" s="86" t="s">
        <v>2982</v>
      </c>
      <c r="H755" s="47" t="s">
        <v>2983</v>
      </c>
      <c r="I755" s="237" t="s">
        <v>10</v>
      </c>
      <c r="J755" s="49" t="s">
        <v>2984</v>
      </c>
      <c r="K755" s="116"/>
      <c r="L755" s="127"/>
      <c r="M755" s="127"/>
      <c r="N755" s="127"/>
      <c r="O755" s="127"/>
      <c r="P755" s="127"/>
      <c r="Q755" s="127"/>
      <c r="R755" s="106"/>
      <c r="S755" s="106"/>
      <c r="T755" s="106"/>
      <c r="U755" s="106"/>
      <c r="V755" s="106"/>
      <c r="W755" s="106"/>
      <c r="X755" s="106"/>
      <c r="Y755" s="106"/>
      <c r="Z755" s="106"/>
      <c r="AA755" s="106"/>
      <c r="AB755" s="106"/>
      <c r="AC755" s="106"/>
    </row>
    <row r="756" spans="1:29" ht="216">
      <c r="A756" s="100" t="s">
        <v>2985</v>
      </c>
      <c r="B756" s="116"/>
      <c r="C756" s="100" t="s">
        <v>2985</v>
      </c>
      <c r="D756" s="116"/>
      <c r="E756" s="100" t="s">
        <v>2940</v>
      </c>
      <c r="F756" s="100" t="s">
        <v>2986</v>
      </c>
      <c r="G756" s="86" t="s">
        <v>2987</v>
      </c>
      <c r="H756" s="116" t="s">
        <v>1667</v>
      </c>
      <c r="I756" s="237" t="s">
        <v>10</v>
      </c>
      <c r="J756" s="49" t="s">
        <v>2988</v>
      </c>
      <c r="K756" s="116"/>
      <c r="L756" s="127"/>
      <c r="M756" s="127"/>
      <c r="N756" s="127"/>
      <c r="O756" s="127"/>
      <c r="P756" s="127"/>
      <c r="Q756" s="127"/>
      <c r="R756" s="106"/>
      <c r="S756" s="106"/>
      <c r="T756" s="106"/>
      <c r="U756" s="106"/>
      <c r="V756" s="106"/>
      <c r="W756" s="106"/>
      <c r="X756" s="106"/>
      <c r="Y756" s="106"/>
      <c r="Z756" s="106"/>
      <c r="AA756" s="106"/>
      <c r="AB756" s="106"/>
      <c r="AC756" s="106"/>
    </row>
    <row r="757" spans="1:29" ht="72">
      <c r="A757" s="100" t="s">
        <v>2989</v>
      </c>
      <c r="B757" s="116"/>
      <c r="C757" s="100" t="s">
        <v>2989</v>
      </c>
      <c r="D757" s="116"/>
      <c r="E757" s="100" t="s">
        <v>2940</v>
      </c>
      <c r="F757" s="100" t="s">
        <v>2990</v>
      </c>
      <c r="G757" s="86" t="s">
        <v>2991</v>
      </c>
      <c r="H757" s="116" t="s">
        <v>2992</v>
      </c>
      <c r="I757" s="237" t="s">
        <v>10</v>
      </c>
      <c r="J757" s="49" t="s">
        <v>2993</v>
      </c>
      <c r="K757" s="116"/>
      <c r="L757" s="127"/>
      <c r="M757" s="127"/>
      <c r="N757" s="127"/>
      <c r="O757" s="127"/>
      <c r="P757" s="127"/>
      <c r="Q757" s="127"/>
      <c r="R757" s="106"/>
      <c r="S757" s="106"/>
      <c r="T757" s="106"/>
      <c r="U757" s="106"/>
      <c r="V757" s="106"/>
      <c r="W757" s="106"/>
      <c r="X757" s="106"/>
      <c r="Y757" s="106"/>
      <c r="Z757" s="106"/>
      <c r="AA757" s="106"/>
      <c r="AB757" s="106"/>
      <c r="AC757" s="106"/>
    </row>
    <row r="758" spans="1:29" ht="39.6" hidden="1">
      <c r="A758" s="226" t="s">
        <v>2994</v>
      </c>
      <c r="B758" s="268" t="s">
        <v>2995</v>
      </c>
      <c r="C758" s="226" t="s">
        <v>2996</v>
      </c>
      <c r="D758" s="269"/>
      <c r="E758" s="226" t="s">
        <v>2997</v>
      </c>
      <c r="F758" s="226" t="s">
        <v>2798</v>
      </c>
      <c r="G758" s="227" t="s">
        <v>2998</v>
      </c>
      <c r="H758" s="228" t="s">
        <v>2999</v>
      </c>
      <c r="I758" s="233" t="s">
        <v>9</v>
      </c>
      <c r="J758" s="102"/>
      <c r="K758" s="102"/>
      <c r="L758" s="102"/>
      <c r="M758" s="102"/>
      <c r="N758" s="102"/>
      <c r="O758" s="102"/>
      <c r="P758" s="102"/>
      <c r="Q758" s="102"/>
      <c r="R758" s="104"/>
      <c r="S758" s="104"/>
      <c r="T758" s="104"/>
      <c r="U758" s="104"/>
      <c r="V758" s="104"/>
      <c r="W758" s="104"/>
      <c r="X758" s="104"/>
      <c r="Y758" s="105"/>
      <c r="Z758" s="104"/>
      <c r="AA758" s="104"/>
      <c r="AB758" s="104"/>
      <c r="AC758" s="104"/>
    </row>
    <row r="759" spans="1:29" ht="39.6" hidden="1">
      <c r="A759" s="226" t="s">
        <v>2994</v>
      </c>
      <c r="B759" s="266"/>
      <c r="C759" s="226" t="s">
        <v>3000</v>
      </c>
      <c r="D759" s="266"/>
      <c r="E759" s="226" t="s">
        <v>2997</v>
      </c>
      <c r="F759" s="226" t="s">
        <v>2795</v>
      </c>
      <c r="G759" s="227" t="s">
        <v>3001</v>
      </c>
      <c r="H759" s="228" t="s">
        <v>2796</v>
      </c>
      <c r="I759" s="233" t="s">
        <v>9</v>
      </c>
      <c r="J759" s="102"/>
      <c r="K759" s="102"/>
      <c r="L759" s="102"/>
      <c r="M759" s="102"/>
      <c r="N759" s="102"/>
      <c r="O759" s="102"/>
      <c r="P759" s="102"/>
      <c r="Q759" s="102"/>
      <c r="R759" s="104"/>
      <c r="S759" s="104"/>
      <c r="T759" s="104"/>
      <c r="U759" s="104"/>
      <c r="V759" s="104"/>
      <c r="W759" s="104"/>
      <c r="X759" s="104"/>
      <c r="Y759" s="105"/>
      <c r="Z759" s="104"/>
      <c r="AA759" s="104"/>
      <c r="AB759" s="104"/>
      <c r="AC759" s="104"/>
    </row>
    <row r="760" spans="1:29" ht="39.6" hidden="1">
      <c r="A760" s="226" t="s">
        <v>2994</v>
      </c>
      <c r="B760" s="266"/>
      <c r="C760" s="226" t="s">
        <v>3002</v>
      </c>
      <c r="D760" s="266"/>
      <c r="E760" s="226" t="s">
        <v>2997</v>
      </c>
      <c r="F760" s="226" t="s">
        <v>2792</v>
      </c>
      <c r="G760" s="227" t="s">
        <v>3003</v>
      </c>
      <c r="H760" s="228" t="s">
        <v>3004</v>
      </c>
      <c r="I760" s="233" t="s">
        <v>9</v>
      </c>
      <c r="J760" s="102"/>
      <c r="K760" s="102"/>
      <c r="L760" s="102"/>
      <c r="M760" s="102"/>
      <c r="N760" s="102"/>
      <c r="O760" s="102"/>
      <c r="P760" s="102"/>
      <c r="Q760" s="102"/>
      <c r="R760" s="104"/>
      <c r="S760" s="104"/>
      <c r="T760" s="104"/>
      <c r="U760" s="104"/>
      <c r="V760" s="104"/>
      <c r="W760" s="104"/>
      <c r="X760" s="104"/>
      <c r="Y760" s="105"/>
      <c r="Z760" s="104"/>
      <c r="AA760" s="104"/>
      <c r="AB760" s="104"/>
      <c r="AC760" s="104"/>
    </row>
    <row r="761" spans="1:29" ht="52.8" hidden="1">
      <c r="A761" s="226" t="s">
        <v>2994</v>
      </c>
      <c r="B761" s="266"/>
      <c r="C761" s="226" t="s">
        <v>3005</v>
      </c>
      <c r="D761" s="266"/>
      <c r="E761" s="226" t="s">
        <v>2997</v>
      </c>
      <c r="F761" s="229" t="s">
        <v>3006</v>
      </c>
      <c r="G761" s="227" t="s">
        <v>3007</v>
      </c>
      <c r="H761" s="230" t="s">
        <v>3008</v>
      </c>
      <c r="I761" s="233" t="s">
        <v>9</v>
      </c>
      <c r="J761" s="102"/>
      <c r="K761" s="102"/>
      <c r="L761" s="102"/>
      <c r="M761" s="102"/>
      <c r="N761" s="102"/>
      <c r="O761" s="102"/>
      <c r="P761" s="102"/>
      <c r="Q761" s="102"/>
      <c r="R761" s="104"/>
      <c r="S761" s="104"/>
      <c r="T761" s="104"/>
      <c r="U761" s="104"/>
      <c r="V761" s="104"/>
      <c r="W761" s="104"/>
      <c r="X761" s="104"/>
      <c r="Y761" s="105"/>
      <c r="Z761" s="104"/>
      <c r="AA761" s="104"/>
      <c r="AB761" s="104"/>
      <c r="AC761" s="104"/>
    </row>
    <row r="762" spans="1:29" ht="66" hidden="1">
      <c r="A762" s="226" t="s">
        <v>2994</v>
      </c>
      <c r="B762" s="266"/>
      <c r="C762" s="226" t="s">
        <v>3009</v>
      </c>
      <c r="D762" s="266"/>
      <c r="E762" s="226" t="s">
        <v>2997</v>
      </c>
      <c r="F762" s="228" t="s">
        <v>3010</v>
      </c>
      <c r="G762" s="227" t="s">
        <v>3011</v>
      </c>
      <c r="H762" s="231" t="s">
        <v>3012</v>
      </c>
      <c r="I762" s="233" t="s">
        <v>9</v>
      </c>
      <c r="J762" s="102"/>
      <c r="K762" s="102"/>
      <c r="L762" s="102"/>
      <c r="M762" s="102"/>
      <c r="N762" s="102"/>
      <c r="O762" s="102"/>
      <c r="P762" s="102"/>
      <c r="Q762" s="102"/>
      <c r="R762" s="104"/>
      <c r="S762" s="104"/>
      <c r="T762" s="104"/>
      <c r="U762" s="104"/>
      <c r="V762" s="104"/>
      <c r="W762" s="104"/>
      <c r="X762" s="104"/>
      <c r="Y762" s="105"/>
      <c r="Z762" s="104"/>
      <c r="AA762" s="104"/>
      <c r="AB762" s="104"/>
      <c r="AC762" s="104"/>
    </row>
    <row r="763" spans="1:29" ht="66" hidden="1">
      <c r="A763" s="226" t="s">
        <v>2994</v>
      </c>
      <c r="B763" s="266"/>
      <c r="C763" s="226" t="s">
        <v>3013</v>
      </c>
      <c r="D763" s="266"/>
      <c r="E763" s="226" t="s">
        <v>2997</v>
      </c>
      <c r="F763" s="226" t="s">
        <v>2805</v>
      </c>
      <c r="G763" s="227" t="s">
        <v>3014</v>
      </c>
      <c r="H763" s="226" t="s">
        <v>2807</v>
      </c>
      <c r="I763" s="233" t="s">
        <v>9</v>
      </c>
      <c r="J763" s="102"/>
      <c r="K763" s="102"/>
      <c r="L763" s="102"/>
      <c r="M763" s="102"/>
      <c r="N763" s="102"/>
      <c r="O763" s="102"/>
      <c r="P763" s="102"/>
      <c r="Q763" s="102"/>
      <c r="R763" s="104"/>
      <c r="S763" s="104"/>
      <c r="T763" s="104"/>
      <c r="U763" s="104"/>
      <c r="V763" s="104"/>
      <c r="W763" s="104"/>
      <c r="X763" s="104"/>
      <c r="Y763" s="105"/>
      <c r="Z763" s="104"/>
      <c r="AA763" s="104"/>
      <c r="AB763" s="104"/>
      <c r="AC763" s="104"/>
    </row>
    <row r="764" spans="1:29" ht="79.2" hidden="1">
      <c r="A764" s="226" t="s">
        <v>2994</v>
      </c>
      <c r="B764" s="266"/>
      <c r="C764" s="226" t="s">
        <v>3015</v>
      </c>
      <c r="D764" s="266"/>
      <c r="E764" s="226" t="s">
        <v>2997</v>
      </c>
      <c r="F764" s="226" t="s">
        <v>2809</v>
      </c>
      <c r="G764" s="227" t="s">
        <v>3016</v>
      </c>
      <c r="H764" s="226" t="s">
        <v>2811</v>
      </c>
      <c r="I764" s="233" t="s">
        <v>9</v>
      </c>
      <c r="J764" s="102"/>
      <c r="K764" s="102"/>
      <c r="L764" s="102"/>
      <c r="M764" s="102"/>
      <c r="N764" s="102"/>
      <c r="O764" s="102"/>
      <c r="P764" s="102"/>
      <c r="Q764" s="102"/>
      <c r="R764" s="104"/>
      <c r="S764" s="104"/>
      <c r="T764" s="104"/>
      <c r="U764" s="104"/>
      <c r="V764" s="104"/>
      <c r="W764" s="104"/>
      <c r="X764" s="104"/>
      <c r="Y764" s="105"/>
      <c r="Z764" s="104"/>
      <c r="AA764" s="104"/>
      <c r="AB764" s="104"/>
      <c r="AC764" s="104"/>
    </row>
    <row r="765" spans="1:29" ht="118.8" hidden="1">
      <c r="A765" s="226" t="s">
        <v>2994</v>
      </c>
      <c r="B765" s="266"/>
      <c r="C765" s="226" t="s">
        <v>3017</v>
      </c>
      <c r="D765" s="266"/>
      <c r="E765" s="226" t="s">
        <v>2997</v>
      </c>
      <c r="F765" s="226" t="s">
        <v>2813</v>
      </c>
      <c r="G765" s="227" t="s">
        <v>3018</v>
      </c>
      <c r="H765" s="226" t="s">
        <v>2815</v>
      </c>
      <c r="I765" s="233" t="s">
        <v>9</v>
      </c>
      <c r="J765" s="102"/>
      <c r="K765" s="102"/>
      <c r="L765" s="102"/>
      <c r="M765" s="102"/>
      <c r="N765" s="102"/>
      <c r="O765" s="102"/>
      <c r="P765" s="102"/>
      <c r="Q765" s="102"/>
      <c r="R765" s="104"/>
      <c r="S765" s="104"/>
      <c r="T765" s="104"/>
      <c r="U765" s="104"/>
      <c r="V765" s="104"/>
      <c r="W765" s="104"/>
      <c r="X765" s="104"/>
      <c r="Y765" s="105"/>
      <c r="Z765" s="104"/>
      <c r="AA765" s="104"/>
      <c r="AB765" s="104"/>
      <c r="AC765" s="104"/>
    </row>
    <row r="766" spans="1:29" ht="118.8" hidden="1">
      <c r="A766" s="226" t="s">
        <v>2994</v>
      </c>
      <c r="B766" s="266"/>
      <c r="C766" s="226" t="s">
        <v>3019</v>
      </c>
      <c r="D766" s="266"/>
      <c r="E766" s="226" t="s">
        <v>2997</v>
      </c>
      <c r="F766" s="226" t="s">
        <v>2817</v>
      </c>
      <c r="G766" s="227" t="s">
        <v>3020</v>
      </c>
      <c r="H766" s="226" t="s">
        <v>2819</v>
      </c>
      <c r="I766" s="233" t="s">
        <v>9</v>
      </c>
      <c r="J766" s="102"/>
      <c r="K766" s="102"/>
      <c r="L766" s="102"/>
      <c r="M766" s="102"/>
      <c r="N766" s="102"/>
      <c r="O766" s="102"/>
      <c r="P766" s="102"/>
      <c r="Q766" s="102"/>
      <c r="R766" s="104"/>
      <c r="S766" s="104"/>
      <c r="T766" s="104"/>
      <c r="U766" s="104"/>
      <c r="V766" s="104"/>
      <c r="W766" s="104"/>
      <c r="X766" s="104"/>
      <c r="Y766" s="105"/>
      <c r="Z766" s="104"/>
      <c r="AA766" s="104"/>
      <c r="AB766" s="104"/>
      <c r="AC766" s="104"/>
    </row>
    <row r="767" spans="1:29" ht="118.8" hidden="1">
      <c r="A767" s="226" t="s">
        <v>2994</v>
      </c>
      <c r="B767" s="266"/>
      <c r="C767" s="226" t="s">
        <v>3021</v>
      </c>
      <c r="D767" s="266"/>
      <c r="E767" s="226" t="s">
        <v>2997</v>
      </c>
      <c r="F767" s="226" t="s">
        <v>2821</v>
      </c>
      <c r="G767" s="227" t="s">
        <v>3022</v>
      </c>
      <c r="H767" s="226" t="s">
        <v>2823</v>
      </c>
      <c r="I767" s="233" t="s">
        <v>9</v>
      </c>
      <c r="J767" s="102"/>
      <c r="K767" s="102"/>
      <c r="L767" s="102"/>
      <c r="M767" s="102"/>
      <c r="N767" s="102"/>
      <c r="O767" s="102"/>
      <c r="P767" s="102"/>
      <c r="Q767" s="102"/>
      <c r="R767" s="104"/>
      <c r="S767" s="104"/>
      <c r="T767" s="104"/>
      <c r="U767" s="104"/>
      <c r="V767" s="104"/>
      <c r="W767" s="104"/>
      <c r="X767" s="104"/>
      <c r="Y767" s="105"/>
      <c r="Z767" s="104"/>
      <c r="AA767" s="104"/>
      <c r="AB767" s="104"/>
      <c r="AC767" s="104"/>
    </row>
    <row r="768" spans="1:29" ht="132" hidden="1">
      <c r="A768" s="226" t="s">
        <v>2994</v>
      </c>
      <c r="B768" s="266"/>
      <c r="C768" s="226" t="s">
        <v>3023</v>
      </c>
      <c r="D768" s="266"/>
      <c r="E768" s="226" t="s">
        <v>2997</v>
      </c>
      <c r="F768" s="226" t="s">
        <v>3024</v>
      </c>
      <c r="G768" s="227" t="s">
        <v>3025</v>
      </c>
      <c r="H768" s="226" t="s">
        <v>2823</v>
      </c>
      <c r="I768" s="233" t="s">
        <v>9</v>
      </c>
      <c r="J768" s="102"/>
      <c r="K768" s="102"/>
      <c r="L768" s="102"/>
      <c r="M768" s="102"/>
      <c r="N768" s="102"/>
      <c r="O768" s="102"/>
      <c r="P768" s="102"/>
      <c r="Q768" s="102"/>
      <c r="R768" s="104"/>
      <c r="S768" s="104"/>
      <c r="T768" s="104"/>
      <c r="U768" s="104"/>
      <c r="V768" s="104"/>
      <c r="W768" s="104"/>
      <c r="X768" s="104"/>
      <c r="Y768" s="105"/>
      <c r="Z768" s="104"/>
      <c r="AA768" s="104"/>
      <c r="AB768" s="104"/>
      <c r="AC768" s="104"/>
    </row>
    <row r="769" spans="1:29" ht="132" hidden="1">
      <c r="A769" s="226" t="s">
        <v>2994</v>
      </c>
      <c r="B769" s="266"/>
      <c r="C769" s="226" t="s">
        <v>3026</v>
      </c>
      <c r="D769" s="267"/>
      <c r="E769" s="226" t="s">
        <v>2997</v>
      </c>
      <c r="F769" s="226" t="s">
        <v>3027</v>
      </c>
      <c r="G769" s="227" t="s">
        <v>3028</v>
      </c>
      <c r="H769" s="226" t="s">
        <v>2830</v>
      </c>
      <c r="I769" s="233" t="s">
        <v>9</v>
      </c>
      <c r="J769" s="102"/>
      <c r="K769" s="102"/>
      <c r="L769" s="102"/>
      <c r="M769" s="102"/>
      <c r="N769" s="102"/>
      <c r="O769" s="102"/>
      <c r="P769" s="102"/>
      <c r="Q769" s="102"/>
      <c r="R769" s="104"/>
      <c r="S769" s="104"/>
      <c r="T769" s="104"/>
      <c r="U769" s="104"/>
      <c r="V769" s="104"/>
      <c r="W769" s="104"/>
      <c r="X769" s="104"/>
      <c r="Y769" s="105"/>
      <c r="Z769" s="104"/>
      <c r="AA769" s="104"/>
      <c r="AB769" s="104"/>
      <c r="AC769" s="104"/>
    </row>
    <row r="770" spans="1:29" ht="66" hidden="1">
      <c r="A770" s="226" t="s">
        <v>2994</v>
      </c>
      <c r="B770" s="266"/>
      <c r="C770" s="226" t="s">
        <v>3029</v>
      </c>
      <c r="D770" s="232"/>
      <c r="E770" s="226" t="s">
        <v>2997</v>
      </c>
      <c r="F770" s="226" t="s">
        <v>3030</v>
      </c>
      <c r="G770" s="227" t="s">
        <v>3031</v>
      </c>
      <c r="H770" s="228" t="s">
        <v>3032</v>
      </c>
      <c r="I770" s="233" t="s">
        <v>9</v>
      </c>
      <c r="J770" s="102"/>
      <c r="K770" s="102"/>
      <c r="L770" s="102"/>
      <c r="M770" s="102"/>
      <c r="N770" s="102"/>
      <c r="O770" s="102"/>
      <c r="P770" s="102"/>
      <c r="Q770" s="102"/>
      <c r="R770" s="104"/>
      <c r="S770" s="104"/>
      <c r="T770" s="104"/>
      <c r="U770" s="104"/>
      <c r="V770" s="104"/>
      <c r="W770" s="104"/>
      <c r="X770" s="104"/>
      <c r="Y770" s="105"/>
      <c r="Z770" s="104"/>
      <c r="AA770" s="104"/>
      <c r="AB770" s="104"/>
      <c r="AC770" s="104"/>
    </row>
    <row r="771" spans="1:29" ht="39.6" hidden="1">
      <c r="A771" s="226" t="s">
        <v>2994</v>
      </c>
      <c r="B771" s="267"/>
      <c r="C771" s="226" t="s">
        <v>3033</v>
      </c>
      <c r="D771" s="232"/>
      <c r="E771" s="226" t="s">
        <v>2997</v>
      </c>
      <c r="F771" s="226" t="s">
        <v>3034</v>
      </c>
      <c r="G771" s="227" t="s">
        <v>3035</v>
      </c>
      <c r="H771" s="226" t="s">
        <v>3036</v>
      </c>
      <c r="I771" s="233" t="s">
        <v>9</v>
      </c>
      <c r="J771" s="102"/>
      <c r="K771" s="102"/>
      <c r="L771" s="102"/>
      <c r="M771" s="102"/>
      <c r="N771" s="102"/>
      <c r="O771" s="102"/>
      <c r="P771" s="102"/>
      <c r="Q771" s="102"/>
      <c r="R771" s="104"/>
      <c r="S771" s="104"/>
      <c r="T771" s="104"/>
      <c r="U771" s="104"/>
      <c r="V771" s="104"/>
      <c r="W771" s="104"/>
      <c r="X771" s="104"/>
      <c r="Y771" s="105"/>
      <c r="Z771" s="104"/>
      <c r="AA771" s="104"/>
      <c r="AB771" s="104"/>
      <c r="AC771" s="104"/>
    </row>
    <row r="772" spans="1:29" hidden="1">
      <c r="A772" s="128"/>
      <c r="B772" s="102"/>
      <c r="C772" s="102"/>
      <c r="D772" s="102"/>
      <c r="E772" s="102"/>
      <c r="F772" s="102"/>
      <c r="G772" s="129"/>
      <c r="H772" s="102"/>
      <c r="I772" s="102"/>
      <c r="J772" s="102"/>
      <c r="K772" s="102"/>
      <c r="L772" s="102"/>
      <c r="M772" s="102"/>
      <c r="N772" s="102"/>
      <c r="O772" s="102"/>
      <c r="P772" s="102"/>
      <c r="Q772" s="102"/>
      <c r="R772" s="104"/>
      <c r="S772" s="104"/>
      <c r="T772" s="104"/>
      <c r="U772" s="104"/>
      <c r="V772" s="104"/>
      <c r="W772" s="104"/>
      <c r="X772" s="104"/>
      <c r="Y772" s="105"/>
      <c r="Z772" s="104"/>
      <c r="AA772" s="104"/>
      <c r="AB772" s="104"/>
      <c r="AC772" s="104"/>
    </row>
    <row r="773" spans="1:29" hidden="1">
      <c r="A773" s="128"/>
      <c r="B773" s="102"/>
      <c r="C773" s="102"/>
      <c r="D773" s="102"/>
      <c r="E773" s="102"/>
      <c r="F773" s="102"/>
      <c r="G773" s="129"/>
      <c r="H773" s="102"/>
      <c r="I773" s="102"/>
      <c r="J773" s="102"/>
      <c r="K773" s="102"/>
      <c r="L773" s="102"/>
      <c r="M773" s="102"/>
      <c r="N773" s="102"/>
      <c r="O773" s="102"/>
      <c r="P773" s="102"/>
      <c r="Q773" s="102"/>
      <c r="R773" s="104"/>
      <c r="S773" s="104"/>
      <c r="T773" s="104"/>
      <c r="U773" s="104"/>
      <c r="V773" s="104"/>
      <c r="W773" s="104"/>
      <c r="X773" s="104"/>
      <c r="Y773" s="105"/>
      <c r="Z773" s="104"/>
      <c r="AA773" s="104"/>
      <c r="AB773" s="104"/>
      <c r="AC773" s="104"/>
    </row>
    <row r="774" spans="1:29" hidden="1">
      <c r="A774" s="128"/>
      <c r="B774" s="102"/>
      <c r="C774" s="102"/>
      <c r="D774" s="102"/>
      <c r="E774" s="102"/>
      <c r="F774" s="102"/>
      <c r="G774" s="129"/>
      <c r="H774" s="102"/>
      <c r="I774" s="102"/>
      <c r="J774" s="102"/>
      <c r="K774" s="102"/>
      <c r="L774" s="102"/>
      <c r="M774" s="102"/>
      <c r="N774" s="102"/>
      <c r="O774" s="102"/>
      <c r="P774" s="102"/>
      <c r="Q774" s="102"/>
      <c r="R774" s="104"/>
      <c r="S774" s="104"/>
      <c r="T774" s="104"/>
      <c r="U774" s="104"/>
      <c r="V774" s="104"/>
      <c r="W774" s="104"/>
      <c r="X774" s="104"/>
      <c r="Y774" s="105"/>
      <c r="Z774" s="104"/>
      <c r="AA774" s="104"/>
      <c r="AB774" s="104"/>
      <c r="AC774" s="104"/>
    </row>
    <row r="775" spans="1:29" hidden="1">
      <c r="A775" s="128"/>
      <c r="B775" s="102"/>
      <c r="C775" s="102"/>
      <c r="D775" s="102"/>
      <c r="E775" s="102"/>
      <c r="F775" s="102"/>
      <c r="G775" s="129"/>
      <c r="H775" s="102"/>
      <c r="I775" s="102"/>
      <c r="J775" s="102"/>
      <c r="K775" s="102"/>
      <c r="L775" s="102"/>
      <c r="M775" s="102"/>
      <c r="N775" s="102"/>
      <c r="O775" s="102"/>
      <c r="P775" s="102"/>
      <c r="Q775" s="102"/>
      <c r="R775" s="104"/>
      <c r="S775" s="104"/>
      <c r="T775" s="104"/>
      <c r="U775" s="104"/>
      <c r="V775" s="104"/>
      <c r="W775" s="104"/>
      <c r="X775" s="104"/>
      <c r="Y775" s="105"/>
      <c r="Z775" s="104"/>
      <c r="AA775" s="104"/>
      <c r="AB775" s="104"/>
      <c r="AC775" s="104"/>
    </row>
    <row r="776" spans="1:29" hidden="1">
      <c r="A776" s="128"/>
      <c r="B776" s="102"/>
      <c r="C776" s="102"/>
      <c r="D776" s="102"/>
      <c r="E776" s="102"/>
      <c r="F776" s="102"/>
      <c r="G776" s="129"/>
      <c r="H776" s="102"/>
      <c r="I776" s="102"/>
      <c r="J776" s="102"/>
      <c r="K776" s="102"/>
      <c r="L776" s="102"/>
      <c r="M776" s="102"/>
      <c r="N776" s="102"/>
      <c r="O776" s="102"/>
      <c r="P776" s="102"/>
      <c r="Q776" s="102"/>
      <c r="R776" s="104"/>
      <c r="S776" s="104"/>
      <c r="T776" s="104"/>
      <c r="U776" s="104"/>
      <c r="V776" s="104"/>
      <c r="W776" s="104"/>
      <c r="X776" s="104"/>
      <c r="Y776" s="105"/>
      <c r="Z776" s="104"/>
      <c r="AA776" s="104"/>
      <c r="AB776" s="104"/>
      <c r="AC776" s="104"/>
    </row>
    <row r="777" spans="1:29" hidden="1">
      <c r="A777" s="128"/>
      <c r="B777" s="102"/>
      <c r="C777" s="102"/>
      <c r="D777" s="102"/>
      <c r="E777" s="102"/>
      <c r="F777" s="102"/>
      <c r="G777" s="129"/>
      <c r="H777" s="102"/>
      <c r="I777" s="102"/>
      <c r="J777" s="102"/>
      <c r="K777" s="102"/>
      <c r="L777" s="102"/>
      <c r="M777" s="102"/>
      <c r="N777" s="102"/>
      <c r="O777" s="102"/>
      <c r="P777" s="102"/>
      <c r="Q777" s="102"/>
      <c r="R777" s="104"/>
      <c r="S777" s="104"/>
      <c r="T777" s="104"/>
      <c r="U777" s="104"/>
      <c r="V777" s="104"/>
      <c r="W777" s="104"/>
      <c r="X777" s="104"/>
      <c r="Y777" s="105"/>
      <c r="Z777" s="104"/>
      <c r="AA777" s="104"/>
      <c r="AB777" s="104"/>
      <c r="AC777" s="104"/>
    </row>
    <row r="778" spans="1:29" hidden="1">
      <c r="A778" s="128"/>
      <c r="B778" s="102"/>
      <c r="C778" s="102"/>
      <c r="D778" s="102"/>
      <c r="E778" s="102"/>
      <c r="F778" s="102"/>
      <c r="G778" s="129"/>
      <c r="H778" s="102"/>
      <c r="I778" s="102"/>
      <c r="J778" s="102"/>
      <c r="K778" s="102"/>
      <c r="L778" s="102"/>
      <c r="M778" s="102"/>
      <c r="N778" s="102"/>
      <c r="O778" s="102"/>
      <c r="P778" s="102"/>
      <c r="Q778" s="102"/>
      <c r="R778" s="104"/>
      <c r="S778" s="104"/>
      <c r="T778" s="104"/>
      <c r="U778" s="104"/>
      <c r="V778" s="104"/>
      <c r="W778" s="104"/>
      <c r="X778" s="104"/>
      <c r="Y778" s="105"/>
      <c r="Z778" s="104"/>
      <c r="AA778" s="104"/>
      <c r="AB778" s="104"/>
      <c r="AC778" s="104"/>
    </row>
    <row r="779" spans="1:29" hidden="1">
      <c r="A779" s="128"/>
      <c r="B779" s="102"/>
      <c r="C779" s="102"/>
      <c r="D779" s="102"/>
      <c r="E779" s="102"/>
      <c r="F779" s="102"/>
      <c r="G779" s="129"/>
      <c r="H779" s="102"/>
      <c r="I779" s="102"/>
      <c r="J779" s="102"/>
      <c r="K779" s="102"/>
      <c r="L779" s="102"/>
      <c r="M779" s="102"/>
      <c r="N779" s="102"/>
      <c r="O779" s="102"/>
      <c r="P779" s="102"/>
      <c r="Q779" s="102"/>
      <c r="R779" s="104"/>
      <c r="S779" s="104"/>
      <c r="T779" s="104"/>
      <c r="U779" s="104"/>
      <c r="V779" s="104"/>
      <c r="W779" s="104"/>
      <c r="X779" s="104"/>
      <c r="Y779" s="105"/>
      <c r="Z779" s="104"/>
      <c r="AA779" s="104"/>
      <c r="AB779" s="104"/>
      <c r="AC779" s="104"/>
    </row>
    <row r="780" spans="1:29" hidden="1">
      <c r="A780" s="128"/>
      <c r="B780" s="102"/>
      <c r="C780" s="102"/>
      <c r="D780" s="102"/>
      <c r="E780" s="102"/>
      <c r="F780" s="102"/>
      <c r="G780" s="129"/>
      <c r="H780" s="102"/>
      <c r="I780" s="102"/>
      <c r="J780" s="102"/>
      <c r="K780" s="102"/>
      <c r="L780" s="102"/>
      <c r="M780" s="102"/>
      <c r="N780" s="102"/>
      <c r="O780" s="102"/>
      <c r="P780" s="102"/>
      <c r="Q780" s="102"/>
      <c r="R780" s="104"/>
      <c r="S780" s="104"/>
      <c r="T780" s="104"/>
      <c r="U780" s="104"/>
      <c r="V780" s="104"/>
      <c r="W780" s="104"/>
      <c r="X780" s="104"/>
      <c r="Y780" s="105"/>
      <c r="Z780" s="104"/>
      <c r="AA780" s="104"/>
      <c r="AB780" s="104"/>
      <c r="AC780" s="104"/>
    </row>
    <row r="781" spans="1:29" hidden="1">
      <c r="A781" s="128"/>
      <c r="B781" s="102"/>
      <c r="C781" s="102"/>
      <c r="D781" s="102"/>
      <c r="E781" s="102"/>
      <c r="F781" s="102"/>
      <c r="G781" s="129"/>
      <c r="H781" s="102"/>
      <c r="I781" s="102"/>
      <c r="J781" s="102"/>
      <c r="K781" s="102"/>
      <c r="L781" s="102"/>
      <c r="M781" s="102"/>
      <c r="N781" s="102"/>
      <c r="O781" s="102"/>
      <c r="P781" s="102"/>
      <c r="Q781" s="102"/>
      <c r="R781" s="104"/>
      <c r="S781" s="104"/>
      <c r="T781" s="104"/>
      <c r="U781" s="104"/>
      <c r="V781" s="104"/>
      <c r="W781" s="104"/>
      <c r="X781" s="104"/>
      <c r="Y781" s="105"/>
      <c r="Z781" s="104"/>
      <c r="AA781" s="104"/>
      <c r="AB781" s="104"/>
      <c r="AC781" s="104"/>
    </row>
    <row r="782" spans="1:29" hidden="1">
      <c r="A782" s="128"/>
      <c r="B782" s="102"/>
      <c r="C782" s="102"/>
      <c r="D782" s="102"/>
      <c r="E782" s="102"/>
      <c r="F782" s="102"/>
      <c r="G782" s="129"/>
      <c r="H782" s="102"/>
      <c r="I782" s="102"/>
      <c r="J782" s="102"/>
      <c r="K782" s="102"/>
      <c r="L782" s="102"/>
      <c r="M782" s="102"/>
      <c r="N782" s="102"/>
      <c r="O782" s="102"/>
      <c r="P782" s="102"/>
      <c r="Q782" s="102"/>
      <c r="R782" s="104"/>
      <c r="S782" s="104"/>
      <c r="T782" s="104"/>
      <c r="U782" s="104"/>
      <c r="V782" s="104"/>
      <c r="W782" s="104"/>
      <c r="X782" s="104"/>
      <c r="Y782" s="105"/>
      <c r="Z782" s="104"/>
      <c r="AA782" s="104"/>
      <c r="AB782" s="104"/>
      <c r="AC782" s="104"/>
    </row>
    <row r="783" spans="1:29" hidden="1">
      <c r="A783" s="128"/>
      <c r="B783" s="102"/>
      <c r="C783" s="102"/>
      <c r="D783" s="102"/>
      <c r="E783" s="102"/>
      <c r="F783" s="102"/>
      <c r="G783" s="129"/>
      <c r="H783" s="102"/>
      <c r="I783" s="102"/>
      <c r="J783" s="102"/>
      <c r="K783" s="102"/>
      <c r="L783" s="102"/>
      <c r="M783" s="102"/>
      <c r="N783" s="102"/>
      <c r="O783" s="102"/>
      <c r="P783" s="102"/>
      <c r="Q783" s="102"/>
      <c r="R783" s="104"/>
      <c r="S783" s="104"/>
      <c r="T783" s="104"/>
      <c r="U783" s="104"/>
      <c r="V783" s="104"/>
      <c r="W783" s="104"/>
      <c r="X783" s="104"/>
      <c r="Y783" s="105"/>
      <c r="Z783" s="104"/>
      <c r="AA783" s="104"/>
      <c r="AB783" s="104"/>
      <c r="AC783" s="104"/>
    </row>
    <row r="784" spans="1:29" hidden="1">
      <c r="A784" s="128"/>
      <c r="B784" s="102"/>
      <c r="C784" s="102"/>
      <c r="D784" s="102"/>
      <c r="E784" s="102"/>
      <c r="F784" s="102"/>
      <c r="G784" s="129"/>
      <c r="H784" s="102"/>
      <c r="I784" s="102"/>
      <c r="J784" s="102"/>
      <c r="K784" s="102"/>
      <c r="L784" s="102"/>
      <c r="M784" s="102"/>
      <c r="N784" s="102"/>
      <c r="O784" s="102"/>
      <c r="P784" s="102"/>
      <c r="Q784" s="102"/>
      <c r="R784" s="104"/>
      <c r="S784" s="104"/>
      <c r="T784" s="104"/>
      <c r="U784" s="104"/>
      <c r="V784" s="104"/>
      <c r="W784" s="104"/>
      <c r="X784" s="104"/>
      <c r="Y784" s="105"/>
      <c r="Z784" s="104"/>
      <c r="AA784" s="104"/>
      <c r="AB784" s="104"/>
      <c r="AC784" s="104"/>
    </row>
    <row r="785" spans="1:29" hidden="1">
      <c r="A785" s="128"/>
      <c r="B785" s="102"/>
      <c r="C785" s="102"/>
      <c r="D785" s="102"/>
      <c r="E785" s="102"/>
      <c r="F785" s="102"/>
      <c r="G785" s="129"/>
      <c r="H785" s="102"/>
      <c r="I785" s="102"/>
      <c r="J785" s="102"/>
      <c r="K785" s="102"/>
      <c r="L785" s="102"/>
      <c r="M785" s="102"/>
      <c r="N785" s="102"/>
      <c r="O785" s="102"/>
      <c r="P785" s="102"/>
      <c r="Q785" s="102"/>
      <c r="R785" s="104"/>
      <c r="S785" s="104"/>
      <c r="T785" s="104"/>
      <c r="U785" s="104"/>
      <c r="V785" s="104"/>
      <c r="W785" s="104"/>
      <c r="X785" s="104"/>
      <c r="Y785" s="105"/>
      <c r="Z785" s="104"/>
      <c r="AA785" s="104"/>
      <c r="AB785" s="104"/>
      <c r="AC785" s="104"/>
    </row>
    <row r="786" spans="1:29" hidden="1">
      <c r="A786" s="128"/>
      <c r="B786" s="102"/>
      <c r="C786" s="102"/>
      <c r="D786" s="102"/>
      <c r="E786" s="102"/>
      <c r="F786" s="102"/>
      <c r="G786" s="129"/>
      <c r="H786" s="102"/>
      <c r="I786" s="102"/>
      <c r="J786" s="102"/>
      <c r="K786" s="102"/>
      <c r="L786" s="102"/>
      <c r="M786" s="102"/>
      <c r="N786" s="102"/>
      <c r="O786" s="102"/>
      <c r="P786" s="102"/>
      <c r="Q786" s="102"/>
      <c r="R786" s="104"/>
      <c r="S786" s="104"/>
      <c r="T786" s="104"/>
      <c r="U786" s="104"/>
      <c r="V786" s="104"/>
      <c r="W786" s="104"/>
      <c r="X786" s="104"/>
      <c r="Y786" s="105"/>
      <c r="Z786" s="104"/>
      <c r="AA786" s="104"/>
      <c r="AB786" s="104"/>
      <c r="AC786" s="104"/>
    </row>
    <row r="787" spans="1:29" hidden="1">
      <c r="A787" s="128"/>
      <c r="B787" s="102"/>
      <c r="C787" s="102"/>
      <c r="D787" s="102"/>
      <c r="E787" s="102"/>
      <c r="F787" s="102"/>
      <c r="G787" s="129"/>
      <c r="H787" s="102"/>
      <c r="I787" s="102"/>
      <c r="J787" s="102"/>
      <c r="K787" s="102"/>
      <c r="L787" s="102"/>
      <c r="M787" s="102"/>
      <c r="N787" s="102"/>
      <c r="O787" s="102"/>
      <c r="P787" s="102"/>
      <c r="Q787" s="102"/>
      <c r="R787" s="104"/>
      <c r="S787" s="104"/>
      <c r="T787" s="104"/>
      <c r="U787" s="104"/>
      <c r="V787" s="104"/>
      <c r="W787" s="104"/>
      <c r="X787" s="104"/>
      <c r="Y787" s="105"/>
      <c r="Z787" s="104"/>
      <c r="AA787" s="104"/>
      <c r="AB787" s="104"/>
      <c r="AC787" s="104"/>
    </row>
    <row r="788" spans="1:29" hidden="1">
      <c r="A788" s="128"/>
      <c r="B788" s="102"/>
      <c r="C788" s="102"/>
      <c r="D788" s="102"/>
      <c r="E788" s="102"/>
      <c r="F788" s="102"/>
      <c r="G788" s="129"/>
      <c r="H788" s="102"/>
      <c r="I788" s="102"/>
      <c r="J788" s="102"/>
      <c r="K788" s="102"/>
      <c r="L788" s="102"/>
      <c r="M788" s="102"/>
      <c r="N788" s="102"/>
      <c r="O788" s="102"/>
      <c r="P788" s="102"/>
      <c r="Q788" s="102"/>
      <c r="R788" s="104"/>
      <c r="S788" s="104"/>
      <c r="T788" s="104"/>
      <c r="U788" s="104"/>
      <c r="V788" s="104"/>
      <c r="W788" s="104"/>
      <c r="X788" s="104"/>
      <c r="Y788" s="105"/>
      <c r="Z788" s="104"/>
      <c r="AA788" s="104"/>
      <c r="AB788" s="104"/>
      <c r="AC788" s="104"/>
    </row>
    <row r="789" spans="1:29" hidden="1">
      <c r="A789" s="128"/>
      <c r="B789" s="102"/>
      <c r="C789" s="102"/>
      <c r="D789" s="102"/>
      <c r="E789" s="102"/>
      <c r="F789" s="102"/>
      <c r="G789" s="129"/>
      <c r="H789" s="102"/>
      <c r="I789" s="102"/>
      <c r="J789" s="102"/>
      <c r="K789" s="102"/>
      <c r="L789" s="102"/>
      <c r="M789" s="102"/>
      <c r="N789" s="102"/>
      <c r="O789" s="102"/>
      <c r="P789" s="102"/>
      <c r="Q789" s="102"/>
      <c r="R789" s="104"/>
      <c r="S789" s="104"/>
      <c r="T789" s="104"/>
      <c r="U789" s="104"/>
      <c r="V789" s="104"/>
      <c r="W789" s="104"/>
      <c r="X789" s="104"/>
      <c r="Y789" s="105"/>
      <c r="Z789" s="104"/>
      <c r="AA789" s="104"/>
      <c r="AB789" s="104"/>
      <c r="AC789" s="104"/>
    </row>
    <row r="790" spans="1:29" hidden="1">
      <c r="A790" s="128"/>
      <c r="B790" s="102"/>
      <c r="C790" s="102"/>
      <c r="D790" s="102"/>
      <c r="E790" s="102"/>
      <c r="F790" s="102"/>
      <c r="G790" s="129"/>
      <c r="H790" s="102"/>
      <c r="I790" s="102"/>
      <c r="J790" s="102"/>
      <c r="K790" s="102"/>
      <c r="L790" s="102"/>
      <c r="M790" s="102"/>
      <c r="N790" s="102"/>
      <c r="O790" s="102"/>
      <c r="P790" s="102"/>
      <c r="Q790" s="102"/>
      <c r="R790" s="104"/>
      <c r="S790" s="104"/>
      <c r="T790" s="104"/>
      <c r="U790" s="104"/>
      <c r="V790" s="104"/>
      <c r="W790" s="104"/>
      <c r="X790" s="104"/>
      <c r="Y790" s="105"/>
      <c r="Z790" s="104"/>
      <c r="AA790" s="104"/>
      <c r="AB790" s="104"/>
      <c r="AC790" s="104"/>
    </row>
    <row r="791" spans="1:29" hidden="1">
      <c r="A791" s="128"/>
      <c r="B791" s="102"/>
      <c r="C791" s="102"/>
      <c r="D791" s="102"/>
      <c r="E791" s="102"/>
      <c r="F791" s="102"/>
      <c r="G791" s="129"/>
      <c r="H791" s="102"/>
      <c r="I791" s="102"/>
      <c r="J791" s="102"/>
      <c r="K791" s="102"/>
      <c r="L791" s="102"/>
      <c r="M791" s="102"/>
      <c r="N791" s="102"/>
      <c r="O791" s="102"/>
      <c r="P791" s="102"/>
      <c r="Q791" s="102"/>
      <c r="R791" s="104"/>
      <c r="S791" s="104"/>
      <c r="T791" s="104"/>
      <c r="U791" s="104"/>
      <c r="V791" s="104"/>
      <c r="W791" s="104"/>
      <c r="X791" s="104"/>
      <c r="Y791" s="105"/>
      <c r="Z791" s="104"/>
      <c r="AA791" s="104"/>
      <c r="AB791" s="104"/>
      <c r="AC791" s="104"/>
    </row>
    <row r="792" spans="1:29" hidden="1">
      <c r="A792" s="128"/>
      <c r="B792" s="102"/>
      <c r="C792" s="102"/>
      <c r="D792" s="102"/>
      <c r="E792" s="102"/>
      <c r="F792" s="102"/>
      <c r="G792" s="129"/>
      <c r="H792" s="102"/>
      <c r="I792" s="102"/>
      <c r="J792" s="102"/>
      <c r="K792" s="102"/>
      <c r="L792" s="102"/>
      <c r="M792" s="102"/>
      <c r="N792" s="102"/>
      <c r="O792" s="102"/>
      <c r="P792" s="102"/>
      <c r="Q792" s="102"/>
      <c r="R792" s="104"/>
      <c r="S792" s="104"/>
      <c r="T792" s="104"/>
      <c r="U792" s="104"/>
      <c r="V792" s="104"/>
      <c r="W792" s="104"/>
      <c r="X792" s="104"/>
      <c r="Y792" s="105"/>
      <c r="Z792" s="104"/>
      <c r="AA792" s="104"/>
      <c r="AB792" s="104"/>
      <c r="AC792" s="104"/>
    </row>
    <row r="793" spans="1:29" hidden="1">
      <c r="A793" s="128"/>
      <c r="B793" s="102"/>
      <c r="C793" s="102"/>
      <c r="D793" s="102"/>
      <c r="E793" s="102"/>
      <c r="F793" s="102"/>
      <c r="G793" s="129"/>
      <c r="H793" s="102"/>
      <c r="I793" s="102"/>
      <c r="J793" s="102"/>
      <c r="K793" s="102"/>
      <c r="L793" s="102"/>
      <c r="M793" s="102"/>
      <c r="N793" s="102"/>
      <c r="O793" s="102"/>
      <c r="P793" s="102"/>
      <c r="Q793" s="102"/>
      <c r="R793" s="104"/>
      <c r="S793" s="104"/>
      <c r="T793" s="104"/>
      <c r="U793" s="104"/>
      <c r="V793" s="104"/>
      <c r="W793" s="104"/>
      <c r="X793" s="104"/>
      <c r="Y793" s="105"/>
      <c r="Z793" s="104"/>
      <c r="AA793" s="104"/>
      <c r="AB793" s="104"/>
      <c r="AC793" s="104"/>
    </row>
    <row r="794" spans="1:29" hidden="1">
      <c r="A794" s="128"/>
      <c r="B794" s="102"/>
      <c r="C794" s="102"/>
      <c r="D794" s="102"/>
      <c r="E794" s="102"/>
      <c r="F794" s="102"/>
      <c r="G794" s="129"/>
      <c r="H794" s="102"/>
      <c r="I794" s="102"/>
      <c r="J794" s="102"/>
      <c r="K794" s="102"/>
      <c r="L794" s="102"/>
      <c r="M794" s="102"/>
      <c r="N794" s="102"/>
      <c r="O794" s="102"/>
      <c r="P794" s="102"/>
      <c r="Q794" s="102"/>
      <c r="R794" s="104"/>
      <c r="S794" s="104"/>
      <c r="T794" s="104"/>
      <c r="U794" s="104"/>
      <c r="V794" s="104"/>
      <c r="W794" s="104"/>
      <c r="X794" s="104"/>
      <c r="Y794" s="105"/>
      <c r="Z794" s="104"/>
      <c r="AA794" s="104"/>
      <c r="AB794" s="104"/>
      <c r="AC794" s="104"/>
    </row>
    <row r="795" spans="1:29" hidden="1">
      <c r="A795" s="128"/>
      <c r="B795" s="102"/>
      <c r="C795" s="102"/>
      <c r="D795" s="102"/>
      <c r="E795" s="102"/>
      <c r="F795" s="102"/>
      <c r="G795" s="129"/>
      <c r="H795" s="102"/>
      <c r="I795" s="102"/>
      <c r="J795" s="102"/>
      <c r="K795" s="102"/>
      <c r="L795" s="102"/>
      <c r="M795" s="102"/>
      <c r="N795" s="102"/>
      <c r="O795" s="102"/>
      <c r="P795" s="102"/>
      <c r="Q795" s="102"/>
      <c r="R795" s="104"/>
      <c r="S795" s="104"/>
      <c r="T795" s="104"/>
      <c r="U795" s="104"/>
      <c r="V795" s="104"/>
      <c r="W795" s="104"/>
      <c r="X795" s="104"/>
      <c r="Y795" s="105"/>
      <c r="Z795" s="104"/>
      <c r="AA795" s="104"/>
      <c r="AB795" s="104"/>
      <c r="AC795" s="104"/>
    </row>
    <row r="796" spans="1:29" hidden="1">
      <c r="A796" s="128"/>
      <c r="B796" s="102"/>
      <c r="C796" s="102"/>
      <c r="D796" s="102"/>
      <c r="E796" s="102"/>
      <c r="F796" s="102"/>
      <c r="G796" s="129"/>
      <c r="H796" s="102"/>
      <c r="I796" s="102"/>
      <c r="J796" s="102"/>
      <c r="K796" s="102"/>
      <c r="L796" s="102"/>
      <c r="M796" s="102"/>
      <c r="N796" s="102"/>
      <c r="O796" s="102"/>
      <c r="P796" s="102"/>
      <c r="Q796" s="102"/>
      <c r="R796" s="104"/>
      <c r="S796" s="104"/>
      <c r="T796" s="104"/>
      <c r="U796" s="104"/>
      <c r="V796" s="104"/>
      <c r="W796" s="104"/>
      <c r="X796" s="104"/>
      <c r="Y796" s="105"/>
      <c r="Z796" s="104"/>
      <c r="AA796" s="104"/>
      <c r="AB796" s="104"/>
      <c r="AC796" s="104"/>
    </row>
    <row r="797" spans="1:29" hidden="1">
      <c r="A797" s="128"/>
      <c r="B797" s="102"/>
      <c r="C797" s="102"/>
      <c r="D797" s="102"/>
      <c r="E797" s="102"/>
      <c r="F797" s="102"/>
      <c r="G797" s="129"/>
      <c r="H797" s="102"/>
      <c r="I797" s="102"/>
      <c r="J797" s="102"/>
      <c r="K797" s="102"/>
      <c r="L797" s="102"/>
      <c r="M797" s="102"/>
      <c r="N797" s="102"/>
      <c r="O797" s="102"/>
      <c r="P797" s="102"/>
      <c r="Q797" s="102"/>
      <c r="R797" s="104"/>
      <c r="S797" s="104"/>
      <c r="T797" s="104"/>
      <c r="U797" s="104"/>
      <c r="V797" s="104"/>
      <c r="W797" s="104"/>
      <c r="X797" s="104"/>
      <c r="Y797" s="105"/>
      <c r="Z797" s="104"/>
      <c r="AA797" s="104"/>
      <c r="AB797" s="104"/>
      <c r="AC797" s="104"/>
    </row>
    <row r="798" spans="1:29" hidden="1">
      <c r="A798" s="128"/>
      <c r="B798" s="102"/>
      <c r="C798" s="102"/>
      <c r="D798" s="102"/>
      <c r="E798" s="102"/>
      <c r="F798" s="102"/>
      <c r="G798" s="129"/>
      <c r="H798" s="102"/>
      <c r="I798" s="102"/>
      <c r="J798" s="102"/>
      <c r="K798" s="102"/>
      <c r="L798" s="102"/>
      <c r="M798" s="102"/>
      <c r="N798" s="102"/>
      <c r="O798" s="102"/>
      <c r="P798" s="102"/>
      <c r="Q798" s="102"/>
      <c r="R798" s="104"/>
      <c r="S798" s="104"/>
      <c r="T798" s="104"/>
      <c r="U798" s="104"/>
      <c r="V798" s="104"/>
      <c r="W798" s="104"/>
      <c r="X798" s="104"/>
      <c r="Y798" s="105"/>
      <c r="Z798" s="104"/>
      <c r="AA798" s="104"/>
      <c r="AB798" s="104"/>
      <c r="AC798" s="104"/>
    </row>
    <row r="799" spans="1:29" hidden="1">
      <c r="A799" s="128"/>
      <c r="B799" s="102"/>
      <c r="C799" s="102"/>
      <c r="D799" s="102"/>
      <c r="E799" s="102"/>
      <c r="F799" s="102"/>
      <c r="G799" s="129"/>
      <c r="H799" s="102"/>
      <c r="I799" s="102"/>
      <c r="J799" s="102"/>
      <c r="K799" s="102"/>
      <c r="L799" s="102"/>
      <c r="M799" s="102"/>
      <c r="N799" s="102"/>
      <c r="O799" s="102"/>
      <c r="P799" s="102"/>
      <c r="Q799" s="102"/>
      <c r="R799" s="104"/>
      <c r="S799" s="104"/>
      <c r="T799" s="104"/>
      <c r="U799" s="104"/>
      <c r="V799" s="104"/>
      <c r="W799" s="104"/>
      <c r="X799" s="104"/>
      <c r="Y799" s="105"/>
      <c r="Z799" s="104"/>
      <c r="AA799" s="104"/>
      <c r="AB799" s="104"/>
      <c r="AC799" s="104"/>
    </row>
    <row r="800" spans="1:29" hidden="1">
      <c r="A800" s="128"/>
      <c r="B800" s="102"/>
      <c r="C800" s="102"/>
      <c r="D800" s="102"/>
      <c r="E800" s="102"/>
      <c r="F800" s="102"/>
      <c r="G800" s="129"/>
      <c r="H800" s="102"/>
      <c r="I800" s="102"/>
      <c r="J800" s="102"/>
      <c r="K800" s="102"/>
      <c r="L800" s="102"/>
      <c r="M800" s="102"/>
      <c r="N800" s="102"/>
      <c r="O800" s="102"/>
      <c r="P800" s="102"/>
      <c r="Q800" s="102"/>
      <c r="R800" s="104"/>
      <c r="S800" s="104"/>
      <c r="T800" s="104"/>
      <c r="U800" s="104"/>
      <c r="V800" s="104"/>
      <c r="W800" s="104"/>
      <c r="X800" s="104"/>
      <c r="Y800" s="105"/>
      <c r="Z800" s="104"/>
      <c r="AA800" s="104"/>
      <c r="AB800" s="104"/>
      <c r="AC800" s="104"/>
    </row>
    <row r="801" spans="1:29" hidden="1">
      <c r="A801" s="128"/>
      <c r="B801" s="102"/>
      <c r="C801" s="102"/>
      <c r="D801" s="102"/>
      <c r="E801" s="102"/>
      <c r="F801" s="102"/>
      <c r="G801" s="129"/>
      <c r="H801" s="102"/>
      <c r="I801" s="102"/>
      <c r="J801" s="102"/>
      <c r="K801" s="102"/>
      <c r="L801" s="102"/>
      <c r="M801" s="102"/>
      <c r="N801" s="102"/>
      <c r="O801" s="102"/>
      <c r="P801" s="102"/>
      <c r="Q801" s="102"/>
      <c r="R801" s="104"/>
      <c r="S801" s="104"/>
      <c r="T801" s="104"/>
      <c r="U801" s="104"/>
      <c r="V801" s="104"/>
      <c r="W801" s="104"/>
      <c r="X801" s="104"/>
      <c r="Y801" s="105"/>
      <c r="Z801" s="104"/>
      <c r="AA801" s="104"/>
      <c r="AB801" s="104"/>
      <c r="AC801" s="104"/>
    </row>
    <row r="802" spans="1:29" hidden="1">
      <c r="A802" s="128"/>
      <c r="B802" s="102"/>
      <c r="C802" s="102"/>
      <c r="D802" s="102"/>
      <c r="E802" s="102"/>
      <c r="F802" s="102"/>
      <c r="G802" s="129"/>
      <c r="H802" s="102"/>
      <c r="I802" s="102"/>
      <c r="J802" s="102"/>
      <c r="K802" s="102"/>
      <c r="L802" s="102"/>
      <c r="M802" s="102"/>
      <c r="N802" s="102"/>
      <c r="O802" s="102"/>
      <c r="P802" s="102"/>
      <c r="Q802" s="102"/>
      <c r="R802" s="104"/>
      <c r="S802" s="104"/>
      <c r="T802" s="104"/>
      <c r="U802" s="104"/>
      <c r="V802" s="104"/>
      <c r="W802" s="104"/>
      <c r="X802" s="104"/>
      <c r="Y802" s="105"/>
      <c r="Z802" s="104"/>
      <c r="AA802" s="104"/>
      <c r="AB802" s="104"/>
      <c r="AC802" s="104"/>
    </row>
    <row r="803" spans="1:29" hidden="1">
      <c r="A803" s="128"/>
      <c r="B803" s="102"/>
      <c r="C803" s="102"/>
      <c r="D803" s="102"/>
      <c r="E803" s="102"/>
      <c r="F803" s="102"/>
      <c r="G803" s="129"/>
      <c r="H803" s="102"/>
      <c r="I803" s="102"/>
      <c r="J803" s="102"/>
      <c r="K803" s="102"/>
      <c r="L803" s="102"/>
      <c r="M803" s="102"/>
      <c r="N803" s="102"/>
      <c r="O803" s="102"/>
      <c r="P803" s="102"/>
      <c r="Q803" s="102"/>
      <c r="R803" s="104"/>
      <c r="S803" s="104"/>
      <c r="T803" s="104"/>
      <c r="U803" s="104"/>
      <c r="V803" s="104"/>
      <c r="W803" s="104"/>
      <c r="X803" s="104"/>
      <c r="Y803" s="105"/>
      <c r="Z803" s="104"/>
      <c r="AA803" s="104"/>
      <c r="AB803" s="104"/>
      <c r="AC803" s="104"/>
    </row>
    <row r="804" spans="1:29" hidden="1">
      <c r="A804" s="128"/>
      <c r="B804" s="102"/>
      <c r="C804" s="102"/>
      <c r="D804" s="102"/>
      <c r="E804" s="102"/>
      <c r="F804" s="102"/>
      <c r="G804" s="129"/>
      <c r="H804" s="102"/>
      <c r="I804" s="102"/>
      <c r="J804" s="102"/>
      <c r="K804" s="102"/>
      <c r="L804" s="102"/>
      <c r="M804" s="102"/>
      <c r="N804" s="102"/>
      <c r="O804" s="102"/>
      <c r="P804" s="102"/>
      <c r="Q804" s="102"/>
      <c r="R804" s="104"/>
      <c r="S804" s="104"/>
      <c r="T804" s="104"/>
      <c r="U804" s="104"/>
      <c r="V804" s="104"/>
      <c r="W804" s="104"/>
      <c r="X804" s="104"/>
      <c r="Y804" s="105"/>
      <c r="Z804" s="104"/>
      <c r="AA804" s="104"/>
      <c r="AB804" s="104"/>
      <c r="AC804" s="104"/>
    </row>
    <row r="805" spans="1:29" hidden="1">
      <c r="A805" s="128"/>
      <c r="B805" s="102"/>
      <c r="C805" s="102"/>
      <c r="D805" s="102"/>
      <c r="E805" s="102"/>
      <c r="F805" s="102"/>
      <c r="G805" s="129"/>
      <c r="H805" s="102"/>
      <c r="I805" s="102"/>
      <c r="J805" s="102"/>
      <c r="K805" s="102"/>
      <c r="L805" s="102"/>
      <c r="M805" s="102"/>
      <c r="N805" s="102"/>
      <c r="O805" s="102"/>
      <c r="P805" s="102"/>
      <c r="Q805" s="102"/>
      <c r="R805" s="104"/>
      <c r="S805" s="104"/>
      <c r="T805" s="104"/>
      <c r="U805" s="104"/>
      <c r="V805" s="104"/>
      <c r="W805" s="104"/>
      <c r="X805" s="104"/>
      <c r="Y805" s="105"/>
      <c r="Z805" s="104"/>
      <c r="AA805" s="104"/>
      <c r="AB805" s="104"/>
      <c r="AC805" s="104"/>
    </row>
    <row r="806" spans="1:29" hidden="1">
      <c r="A806" s="128"/>
      <c r="B806" s="102"/>
      <c r="C806" s="102"/>
      <c r="D806" s="102"/>
      <c r="E806" s="102"/>
      <c r="F806" s="102"/>
      <c r="G806" s="129"/>
      <c r="H806" s="102"/>
      <c r="I806" s="102"/>
      <c r="J806" s="102"/>
      <c r="K806" s="102"/>
      <c r="L806" s="102"/>
      <c r="M806" s="102"/>
      <c r="N806" s="102"/>
      <c r="O806" s="102"/>
      <c r="P806" s="102"/>
      <c r="Q806" s="102"/>
      <c r="R806" s="104"/>
      <c r="S806" s="104"/>
      <c r="T806" s="104"/>
      <c r="U806" s="104"/>
      <c r="V806" s="104"/>
      <c r="W806" s="104"/>
      <c r="X806" s="104"/>
      <c r="Y806" s="105"/>
      <c r="Z806" s="104"/>
      <c r="AA806" s="104"/>
      <c r="AB806" s="104"/>
      <c r="AC806" s="104"/>
    </row>
    <row r="807" spans="1:29" hidden="1">
      <c r="A807" s="128"/>
      <c r="B807" s="102"/>
      <c r="C807" s="102"/>
      <c r="D807" s="102"/>
      <c r="E807" s="102"/>
      <c r="F807" s="102"/>
      <c r="G807" s="129"/>
      <c r="H807" s="102"/>
      <c r="I807" s="102"/>
      <c r="J807" s="102"/>
      <c r="K807" s="102"/>
      <c r="L807" s="102"/>
      <c r="M807" s="102"/>
      <c r="N807" s="102"/>
      <c r="O807" s="102"/>
      <c r="P807" s="102"/>
      <c r="Q807" s="102"/>
      <c r="R807" s="104"/>
      <c r="S807" s="104"/>
      <c r="T807" s="104"/>
      <c r="U807" s="104"/>
      <c r="V807" s="104"/>
      <c r="W807" s="104"/>
      <c r="X807" s="104"/>
      <c r="Y807" s="105"/>
      <c r="Z807" s="104"/>
      <c r="AA807" s="104"/>
      <c r="AB807" s="104"/>
      <c r="AC807" s="104"/>
    </row>
    <row r="808" spans="1:29" hidden="1">
      <c r="A808" s="128"/>
      <c r="B808" s="102"/>
      <c r="C808" s="102"/>
      <c r="D808" s="102"/>
      <c r="E808" s="102"/>
      <c r="F808" s="102"/>
      <c r="G808" s="129"/>
      <c r="H808" s="102"/>
      <c r="I808" s="102"/>
      <c r="J808" s="102"/>
      <c r="K808" s="102"/>
      <c r="L808" s="102"/>
      <c r="M808" s="102"/>
      <c r="N808" s="102"/>
      <c r="O808" s="102"/>
      <c r="P808" s="102"/>
      <c r="Q808" s="102"/>
      <c r="R808" s="104"/>
      <c r="S808" s="104"/>
      <c r="T808" s="104"/>
      <c r="U808" s="104"/>
      <c r="V808" s="104"/>
      <c r="W808" s="104"/>
      <c r="X808" s="104"/>
      <c r="Y808" s="105"/>
      <c r="Z808" s="104"/>
      <c r="AA808" s="104"/>
      <c r="AB808" s="104"/>
      <c r="AC808" s="104"/>
    </row>
    <row r="809" spans="1:29" hidden="1">
      <c r="A809" s="128"/>
      <c r="B809" s="102"/>
      <c r="C809" s="102"/>
      <c r="D809" s="102"/>
      <c r="E809" s="102"/>
      <c r="F809" s="102"/>
      <c r="G809" s="129"/>
      <c r="H809" s="102"/>
      <c r="I809" s="102"/>
      <c r="J809" s="102"/>
      <c r="K809" s="102"/>
      <c r="L809" s="102"/>
      <c r="M809" s="102"/>
      <c r="N809" s="102"/>
      <c r="O809" s="102"/>
      <c r="P809" s="102"/>
      <c r="Q809" s="102"/>
      <c r="R809" s="104"/>
      <c r="S809" s="104"/>
      <c r="T809" s="104"/>
      <c r="U809" s="104"/>
      <c r="V809" s="104"/>
      <c r="W809" s="104"/>
      <c r="X809" s="104"/>
      <c r="Y809" s="105"/>
      <c r="Z809" s="104"/>
      <c r="AA809" s="104"/>
      <c r="AB809" s="104"/>
      <c r="AC809" s="104"/>
    </row>
    <row r="810" spans="1:29" hidden="1">
      <c r="A810" s="128"/>
      <c r="B810" s="102"/>
      <c r="C810" s="102"/>
      <c r="D810" s="102"/>
      <c r="E810" s="102"/>
      <c r="F810" s="102"/>
      <c r="G810" s="129"/>
      <c r="H810" s="102"/>
      <c r="I810" s="102"/>
      <c r="J810" s="102"/>
      <c r="K810" s="102"/>
      <c r="L810" s="102"/>
      <c r="M810" s="102"/>
      <c r="N810" s="102"/>
      <c r="O810" s="102"/>
      <c r="P810" s="102"/>
      <c r="Q810" s="102"/>
      <c r="R810" s="104"/>
      <c r="S810" s="104"/>
      <c r="T810" s="104"/>
      <c r="U810" s="104"/>
      <c r="V810" s="104"/>
      <c r="W810" s="104"/>
      <c r="X810" s="104"/>
      <c r="Y810" s="105"/>
      <c r="Z810" s="104"/>
      <c r="AA810" s="104"/>
      <c r="AB810" s="104"/>
      <c r="AC810" s="104"/>
    </row>
    <row r="811" spans="1:29" hidden="1">
      <c r="A811" s="128"/>
      <c r="B811" s="102"/>
      <c r="C811" s="102"/>
      <c r="D811" s="102"/>
      <c r="E811" s="102"/>
      <c r="F811" s="102"/>
      <c r="G811" s="129"/>
      <c r="H811" s="102"/>
      <c r="I811" s="102"/>
      <c r="J811" s="102"/>
      <c r="K811" s="102"/>
      <c r="L811" s="102"/>
      <c r="M811" s="102"/>
      <c r="N811" s="102"/>
      <c r="O811" s="102"/>
      <c r="P811" s="102"/>
      <c r="Q811" s="102"/>
      <c r="R811" s="104"/>
      <c r="S811" s="104"/>
      <c r="T811" s="104"/>
      <c r="U811" s="104"/>
      <c r="V811" s="104"/>
      <c r="W811" s="104"/>
      <c r="X811" s="104"/>
      <c r="Y811" s="105"/>
      <c r="Z811" s="104"/>
      <c r="AA811" s="104"/>
      <c r="AB811" s="104"/>
      <c r="AC811" s="104"/>
    </row>
    <row r="812" spans="1:29" hidden="1">
      <c r="A812" s="128"/>
      <c r="B812" s="102"/>
      <c r="C812" s="102"/>
      <c r="D812" s="102"/>
      <c r="E812" s="102"/>
      <c r="F812" s="102"/>
      <c r="G812" s="129"/>
      <c r="H812" s="102"/>
      <c r="I812" s="102"/>
      <c r="J812" s="102"/>
      <c r="K812" s="102"/>
      <c r="L812" s="102"/>
      <c r="M812" s="102"/>
      <c r="N812" s="102"/>
      <c r="O812" s="102"/>
      <c r="P812" s="102"/>
      <c r="Q812" s="102"/>
      <c r="R812" s="104"/>
      <c r="S812" s="104"/>
      <c r="T812" s="104"/>
      <c r="U812" s="104"/>
      <c r="V812" s="104"/>
      <c r="W812" s="104"/>
      <c r="X812" s="104"/>
      <c r="Y812" s="105"/>
      <c r="Z812" s="104"/>
      <c r="AA812" s="104"/>
      <c r="AB812" s="104"/>
      <c r="AC812" s="104"/>
    </row>
    <row r="813" spans="1:29" hidden="1">
      <c r="A813" s="128"/>
      <c r="B813" s="102"/>
      <c r="C813" s="102"/>
      <c r="D813" s="102"/>
      <c r="E813" s="102"/>
      <c r="F813" s="102"/>
      <c r="G813" s="129"/>
      <c r="H813" s="102"/>
      <c r="I813" s="102"/>
      <c r="J813" s="102"/>
      <c r="K813" s="102"/>
      <c r="L813" s="102"/>
      <c r="M813" s="102"/>
      <c r="N813" s="102"/>
      <c r="O813" s="102"/>
      <c r="P813" s="102"/>
      <c r="Q813" s="102"/>
      <c r="R813" s="104"/>
      <c r="S813" s="104"/>
      <c r="T813" s="104"/>
      <c r="U813" s="104"/>
      <c r="V813" s="104"/>
      <c r="W813" s="104"/>
      <c r="X813" s="104"/>
      <c r="Y813" s="105"/>
      <c r="Z813" s="104"/>
      <c r="AA813" s="104"/>
      <c r="AB813" s="104"/>
      <c r="AC813" s="104"/>
    </row>
    <row r="814" spans="1:29" hidden="1">
      <c r="A814" s="128"/>
      <c r="B814" s="102"/>
      <c r="C814" s="102"/>
      <c r="D814" s="102"/>
      <c r="E814" s="102"/>
      <c r="F814" s="102"/>
      <c r="G814" s="129"/>
      <c r="H814" s="102"/>
      <c r="I814" s="102"/>
      <c r="J814" s="102"/>
      <c r="K814" s="102"/>
      <c r="L814" s="102"/>
      <c r="M814" s="102"/>
      <c r="N814" s="102"/>
      <c r="O814" s="102"/>
      <c r="P814" s="102"/>
      <c r="Q814" s="102"/>
      <c r="R814" s="104"/>
      <c r="S814" s="104"/>
      <c r="T814" s="104"/>
      <c r="U814" s="104"/>
      <c r="V814" s="104"/>
      <c r="W814" s="104"/>
      <c r="X814" s="104"/>
      <c r="Y814" s="105"/>
      <c r="Z814" s="104"/>
      <c r="AA814" s="104"/>
      <c r="AB814" s="104"/>
      <c r="AC814" s="104"/>
    </row>
    <row r="815" spans="1:29" hidden="1">
      <c r="A815" s="128"/>
      <c r="B815" s="102"/>
      <c r="C815" s="102"/>
      <c r="D815" s="102"/>
      <c r="E815" s="102"/>
      <c r="F815" s="102"/>
      <c r="G815" s="129"/>
      <c r="H815" s="102"/>
      <c r="I815" s="102"/>
      <c r="J815" s="102"/>
      <c r="K815" s="102"/>
      <c r="L815" s="102"/>
      <c r="M815" s="102"/>
      <c r="N815" s="102"/>
      <c r="O815" s="102"/>
      <c r="P815" s="102"/>
      <c r="Q815" s="102"/>
      <c r="R815" s="104"/>
      <c r="S815" s="104"/>
      <c r="T815" s="104"/>
      <c r="U815" s="104"/>
      <c r="V815" s="104"/>
      <c r="W815" s="104"/>
      <c r="X815" s="104"/>
      <c r="Y815" s="105"/>
      <c r="Z815" s="104"/>
      <c r="AA815" s="104"/>
      <c r="AB815" s="104"/>
      <c r="AC815" s="104"/>
    </row>
    <row r="816" spans="1:29" hidden="1">
      <c r="A816" s="128"/>
      <c r="B816" s="102"/>
      <c r="C816" s="102"/>
      <c r="D816" s="102"/>
      <c r="E816" s="102"/>
      <c r="F816" s="102"/>
      <c r="G816" s="129"/>
      <c r="H816" s="102"/>
      <c r="I816" s="102"/>
      <c r="J816" s="102"/>
      <c r="K816" s="102"/>
      <c r="L816" s="102"/>
      <c r="M816" s="102"/>
      <c r="N816" s="102"/>
      <c r="O816" s="102"/>
      <c r="P816" s="102"/>
      <c r="Q816" s="102"/>
      <c r="R816" s="104"/>
      <c r="S816" s="104"/>
      <c r="T816" s="104"/>
      <c r="U816" s="104"/>
      <c r="V816" s="104"/>
      <c r="W816" s="104"/>
      <c r="X816" s="104"/>
      <c r="Y816" s="105"/>
      <c r="Z816" s="104"/>
      <c r="AA816" s="104"/>
      <c r="AB816" s="104"/>
      <c r="AC816" s="104"/>
    </row>
    <row r="817" spans="1:29" hidden="1">
      <c r="A817" s="128"/>
      <c r="B817" s="102"/>
      <c r="C817" s="102"/>
      <c r="D817" s="102"/>
      <c r="E817" s="102"/>
      <c r="F817" s="102"/>
      <c r="G817" s="129"/>
      <c r="H817" s="102"/>
      <c r="I817" s="102"/>
      <c r="J817" s="102"/>
      <c r="K817" s="102"/>
      <c r="L817" s="102"/>
      <c r="M817" s="102"/>
      <c r="N817" s="102"/>
      <c r="O817" s="102"/>
      <c r="P817" s="102"/>
      <c r="Q817" s="102"/>
      <c r="R817" s="104"/>
      <c r="S817" s="104"/>
      <c r="T817" s="104"/>
      <c r="U817" s="104"/>
      <c r="V817" s="104"/>
      <c r="W817" s="104"/>
      <c r="X817" s="104"/>
      <c r="Y817" s="105"/>
      <c r="Z817" s="104"/>
      <c r="AA817" s="104"/>
      <c r="AB817" s="104"/>
      <c r="AC817" s="104"/>
    </row>
    <row r="818" spans="1:29" hidden="1">
      <c r="A818" s="128"/>
      <c r="B818" s="102"/>
      <c r="C818" s="102"/>
      <c r="D818" s="102"/>
      <c r="E818" s="102"/>
      <c r="F818" s="102"/>
      <c r="G818" s="129"/>
      <c r="H818" s="102"/>
      <c r="I818" s="102"/>
      <c r="J818" s="102"/>
      <c r="K818" s="102"/>
      <c r="L818" s="102"/>
      <c r="M818" s="102"/>
      <c r="N818" s="102"/>
      <c r="O818" s="102"/>
      <c r="P818" s="102"/>
      <c r="Q818" s="102"/>
      <c r="R818" s="104"/>
      <c r="S818" s="104"/>
      <c r="T818" s="104"/>
      <c r="U818" s="104"/>
      <c r="V818" s="104"/>
      <c r="W818" s="104"/>
      <c r="X818" s="104"/>
      <c r="Y818" s="105"/>
      <c r="Z818" s="104"/>
      <c r="AA818" s="104"/>
      <c r="AB818" s="104"/>
      <c r="AC818" s="104"/>
    </row>
    <row r="819" spans="1:29" hidden="1">
      <c r="A819" s="128"/>
      <c r="B819" s="102"/>
      <c r="C819" s="102"/>
      <c r="D819" s="102"/>
      <c r="E819" s="102"/>
      <c r="F819" s="102"/>
      <c r="G819" s="129"/>
      <c r="H819" s="102"/>
      <c r="I819" s="102"/>
      <c r="J819" s="102"/>
      <c r="K819" s="102"/>
      <c r="L819" s="102"/>
      <c r="M819" s="102"/>
      <c r="N819" s="102"/>
      <c r="O819" s="102"/>
      <c r="P819" s="102"/>
      <c r="Q819" s="102"/>
      <c r="R819" s="104"/>
      <c r="S819" s="104"/>
      <c r="T819" s="104"/>
      <c r="U819" s="104"/>
      <c r="V819" s="104"/>
      <c r="W819" s="104"/>
      <c r="X819" s="104"/>
      <c r="Y819" s="105"/>
      <c r="Z819" s="104"/>
      <c r="AA819" s="104"/>
      <c r="AB819" s="104"/>
      <c r="AC819" s="104"/>
    </row>
    <row r="820" spans="1:29" hidden="1">
      <c r="A820" s="128"/>
      <c r="B820" s="102"/>
      <c r="C820" s="102"/>
      <c r="D820" s="102"/>
      <c r="E820" s="102"/>
      <c r="F820" s="102"/>
      <c r="G820" s="129"/>
      <c r="H820" s="102"/>
      <c r="I820" s="102"/>
      <c r="J820" s="102"/>
      <c r="K820" s="102"/>
      <c r="L820" s="102"/>
      <c r="M820" s="102"/>
      <c r="N820" s="102"/>
      <c r="O820" s="102"/>
      <c r="P820" s="102"/>
      <c r="Q820" s="102"/>
      <c r="R820" s="104"/>
      <c r="S820" s="104"/>
      <c r="T820" s="104"/>
      <c r="U820" s="104"/>
      <c r="V820" s="104"/>
      <c r="W820" s="104"/>
      <c r="X820" s="104"/>
      <c r="Y820" s="105"/>
      <c r="Z820" s="104"/>
      <c r="AA820" s="104"/>
      <c r="AB820" s="104"/>
      <c r="AC820" s="104"/>
    </row>
    <row r="821" spans="1:29" hidden="1">
      <c r="A821" s="128"/>
      <c r="B821" s="102"/>
      <c r="C821" s="102"/>
      <c r="D821" s="102"/>
      <c r="E821" s="102"/>
      <c r="F821" s="102"/>
      <c r="G821" s="129"/>
      <c r="H821" s="102"/>
      <c r="I821" s="102"/>
      <c r="J821" s="102"/>
      <c r="K821" s="102"/>
      <c r="L821" s="102"/>
      <c r="M821" s="102"/>
      <c r="N821" s="102"/>
      <c r="O821" s="102"/>
      <c r="P821" s="102"/>
      <c r="Q821" s="102"/>
      <c r="R821" s="104"/>
      <c r="S821" s="104"/>
      <c r="T821" s="104"/>
      <c r="U821" s="104"/>
      <c r="V821" s="104"/>
      <c r="W821" s="104"/>
      <c r="X821" s="104"/>
      <c r="Y821" s="105"/>
      <c r="Z821" s="104"/>
      <c r="AA821" s="104"/>
      <c r="AB821" s="104"/>
      <c r="AC821" s="104"/>
    </row>
    <row r="822" spans="1:29" hidden="1">
      <c r="A822" s="128"/>
      <c r="B822" s="102"/>
      <c r="C822" s="102"/>
      <c r="D822" s="102"/>
      <c r="E822" s="102"/>
      <c r="F822" s="102"/>
      <c r="G822" s="129"/>
      <c r="H822" s="102"/>
      <c r="I822" s="102"/>
      <c r="J822" s="102"/>
      <c r="K822" s="102"/>
      <c r="L822" s="102"/>
      <c r="M822" s="102"/>
      <c r="N822" s="102"/>
      <c r="O822" s="102"/>
      <c r="P822" s="102"/>
      <c r="Q822" s="102"/>
      <c r="R822" s="104"/>
      <c r="S822" s="104"/>
      <c r="T822" s="104"/>
      <c r="U822" s="104"/>
      <c r="V822" s="104"/>
      <c r="W822" s="104"/>
      <c r="X822" s="104"/>
      <c r="Y822" s="105"/>
      <c r="Z822" s="104"/>
      <c r="AA822" s="104"/>
      <c r="AB822" s="104"/>
      <c r="AC822" s="104"/>
    </row>
    <row r="823" spans="1:29" hidden="1">
      <c r="A823" s="128"/>
      <c r="B823" s="102"/>
      <c r="C823" s="102"/>
      <c r="D823" s="102"/>
      <c r="E823" s="102"/>
      <c r="F823" s="102"/>
      <c r="G823" s="129"/>
      <c r="H823" s="102"/>
      <c r="I823" s="102"/>
      <c r="J823" s="102"/>
      <c r="K823" s="102"/>
      <c r="L823" s="102"/>
      <c r="M823" s="102"/>
      <c r="N823" s="102"/>
      <c r="O823" s="102"/>
      <c r="P823" s="102"/>
      <c r="Q823" s="102"/>
      <c r="R823" s="104"/>
      <c r="S823" s="104"/>
      <c r="T823" s="104"/>
      <c r="U823" s="104"/>
      <c r="V823" s="104"/>
      <c r="W823" s="104"/>
      <c r="X823" s="104"/>
      <c r="Y823" s="105"/>
      <c r="Z823" s="104"/>
      <c r="AA823" s="104"/>
      <c r="AB823" s="104"/>
      <c r="AC823" s="104"/>
    </row>
    <row r="824" spans="1:29" hidden="1">
      <c r="A824" s="128"/>
      <c r="B824" s="102"/>
      <c r="C824" s="102"/>
      <c r="D824" s="102"/>
      <c r="E824" s="102"/>
      <c r="F824" s="102"/>
      <c r="G824" s="129"/>
      <c r="H824" s="102"/>
      <c r="I824" s="102"/>
      <c r="J824" s="102"/>
      <c r="K824" s="102"/>
      <c r="L824" s="102"/>
      <c r="M824" s="102"/>
      <c r="N824" s="102"/>
      <c r="O824" s="102"/>
      <c r="P824" s="102"/>
      <c r="Q824" s="102"/>
      <c r="R824" s="104"/>
      <c r="S824" s="104"/>
      <c r="T824" s="104"/>
      <c r="U824" s="104"/>
      <c r="V824" s="104"/>
      <c r="W824" s="104"/>
      <c r="X824" s="104"/>
      <c r="Y824" s="105"/>
      <c r="Z824" s="104"/>
      <c r="AA824" s="104"/>
      <c r="AB824" s="104"/>
      <c r="AC824" s="104"/>
    </row>
    <row r="825" spans="1:29" hidden="1">
      <c r="A825" s="128"/>
      <c r="B825" s="102"/>
      <c r="C825" s="102"/>
      <c r="D825" s="102"/>
      <c r="E825" s="102"/>
      <c r="F825" s="102"/>
      <c r="G825" s="129"/>
      <c r="H825" s="102"/>
      <c r="I825" s="102"/>
      <c r="J825" s="102"/>
      <c r="K825" s="102"/>
      <c r="L825" s="102"/>
      <c r="M825" s="102"/>
      <c r="N825" s="102"/>
      <c r="O825" s="102"/>
      <c r="P825" s="102"/>
      <c r="Q825" s="102"/>
      <c r="R825" s="104"/>
      <c r="S825" s="104"/>
      <c r="T825" s="104"/>
      <c r="U825" s="104"/>
      <c r="V825" s="104"/>
      <c r="W825" s="104"/>
      <c r="X825" s="104"/>
      <c r="Y825" s="105"/>
      <c r="Z825" s="104"/>
      <c r="AA825" s="104"/>
      <c r="AB825" s="104"/>
      <c r="AC825" s="104"/>
    </row>
    <row r="826" spans="1:29" hidden="1">
      <c r="A826" s="128"/>
      <c r="B826" s="102"/>
      <c r="C826" s="102"/>
      <c r="D826" s="102"/>
      <c r="E826" s="102"/>
      <c r="F826" s="102"/>
      <c r="G826" s="129"/>
      <c r="H826" s="102"/>
      <c r="I826" s="102"/>
      <c r="J826" s="102"/>
      <c r="K826" s="102"/>
      <c r="L826" s="102"/>
      <c r="M826" s="102"/>
      <c r="N826" s="102"/>
      <c r="O826" s="102"/>
      <c r="P826" s="102"/>
      <c r="Q826" s="102"/>
      <c r="R826" s="104"/>
      <c r="S826" s="104"/>
      <c r="T826" s="104"/>
      <c r="U826" s="104"/>
      <c r="V826" s="104"/>
      <c r="W826" s="104"/>
      <c r="X826" s="104"/>
      <c r="Y826" s="105"/>
      <c r="Z826" s="104"/>
      <c r="AA826" s="104"/>
      <c r="AB826" s="104"/>
      <c r="AC826" s="104"/>
    </row>
    <row r="827" spans="1:29" hidden="1">
      <c r="A827" s="128"/>
      <c r="B827" s="102"/>
      <c r="C827" s="102"/>
      <c r="D827" s="102"/>
      <c r="E827" s="102"/>
      <c r="F827" s="102"/>
      <c r="G827" s="129"/>
      <c r="H827" s="102"/>
      <c r="I827" s="102"/>
      <c r="J827" s="102"/>
      <c r="K827" s="102"/>
      <c r="L827" s="102"/>
      <c r="M827" s="102"/>
      <c r="N827" s="102"/>
      <c r="O827" s="102"/>
      <c r="P827" s="102"/>
      <c r="Q827" s="102"/>
      <c r="R827" s="104"/>
      <c r="S827" s="104"/>
      <c r="T827" s="104"/>
      <c r="U827" s="104"/>
      <c r="V827" s="104"/>
      <c r="W827" s="104"/>
      <c r="X827" s="104"/>
      <c r="Y827" s="105"/>
      <c r="Z827" s="104"/>
      <c r="AA827" s="104"/>
      <c r="AB827" s="104"/>
      <c r="AC827" s="104"/>
    </row>
    <row r="828" spans="1:29" hidden="1">
      <c r="A828" s="128"/>
      <c r="B828" s="102"/>
      <c r="C828" s="102"/>
      <c r="D828" s="102"/>
      <c r="E828" s="102"/>
      <c r="F828" s="102"/>
      <c r="G828" s="129"/>
      <c r="H828" s="102"/>
      <c r="I828" s="102"/>
      <c r="J828" s="102"/>
      <c r="K828" s="102"/>
      <c r="L828" s="102"/>
      <c r="M828" s="102"/>
      <c r="N828" s="102"/>
      <c r="O828" s="102"/>
      <c r="P828" s="102"/>
      <c r="Q828" s="102"/>
      <c r="R828" s="104"/>
      <c r="S828" s="104"/>
      <c r="T828" s="104"/>
      <c r="U828" s="104"/>
      <c r="V828" s="104"/>
      <c r="W828" s="104"/>
      <c r="X828" s="104"/>
      <c r="Y828" s="105"/>
      <c r="Z828" s="104"/>
      <c r="AA828" s="104"/>
      <c r="AB828" s="104"/>
      <c r="AC828" s="104"/>
    </row>
    <row r="829" spans="1:29" hidden="1">
      <c r="A829" s="128"/>
      <c r="B829" s="102"/>
      <c r="C829" s="102"/>
      <c r="D829" s="102"/>
      <c r="E829" s="102"/>
      <c r="F829" s="102"/>
      <c r="G829" s="129"/>
      <c r="H829" s="102"/>
      <c r="I829" s="102"/>
      <c r="J829" s="102"/>
      <c r="K829" s="102"/>
      <c r="L829" s="102"/>
      <c r="M829" s="102"/>
      <c r="N829" s="102"/>
      <c r="O829" s="102"/>
      <c r="P829" s="102"/>
      <c r="Q829" s="102"/>
      <c r="R829" s="104"/>
      <c r="S829" s="104"/>
      <c r="T829" s="104"/>
      <c r="U829" s="104"/>
      <c r="V829" s="104"/>
      <c r="W829" s="104"/>
      <c r="X829" s="104"/>
      <c r="Y829" s="105"/>
      <c r="Z829" s="104"/>
      <c r="AA829" s="104"/>
      <c r="AB829" s="104"/>
      <c r="AC829" s="104"/>
    </row>
    <row r="830" spans="1:29" hidden="1">
      <c r="A830" s="128"/>
      <c r="B830" s="102"/>
      <c r="C830" s="102"/>
      <c r="D830" s="102"/>
      <c r="E830" s="102"/>
      <c r="F830" s="102"/>
      <c r="G830" s="129"/>
      <c r="H830" s="102"/>
      <c r="I830" s="102"/>
      <c r="J830" s="102"/>
      <c r="K830" s="102"/>
      <c r="L830" s="102"/>
      <c r="M830" s="102"/>
      <c r="N830" s="102"/>
      <c r="O830" s="102"/>
      <c r="P830" s="102"/>
      <c r="Q830" s="102"/>
      <c r="R830" s="104"/>
      <c r="S830" s="104"/>
      <c r="T830" s="104"/>
      <c r="U830" s="104"/>
      <c r="V830" s="104"/>
      <c r="W830" s="104"/>
      <c r="X830" s="104"/>
      <c r="Y830" s="105"/>
      <c r="Z830" s="104"/>
      <c r="AA830" s="104"/>
      <c r="AB830" s="104"/>
      <c r="AC830" s="104"/>
    </row>
    <row r="831" spans="1:29" hidden="1">
      <c r="A831" s="128"/>
      <c r="B831" s="102"/>
      <c r="C831" s="102"/>
      <c r="D831" s="102"/>
      <c r="E831" s="102"/>
      <c r="F831" s="102"/>
      <c r="G831" s="129"/>
      <c r="H831" s="102"/>
      <c r="I831" s="102"/>
      <c r="J831" s="102"/>
      <c r="K831" s="102"/>
      <c r="L831" s="102"/>
      <c r="M831" s="102"/>
      <c r="N831" s="102"/>
      <c r="O831" s="102"/>
      <c r="P831" s="102"/>
      <c r="Q831" s="102"/>
      <c r="R831" s="104"/>
      <c r="S831" s="104"/>
      <c r="T831" s="104"/>
      <c r="U831" s="104"/>
      <c r="V831" s="104"/>
      <c r="W831" s="104"/>
      <c r="X831" s="104"/>
      <c r="Y831" s="105"/>
      <c r="Z831" s="104"/>
      <c r="AA831" s="104"/>
      <c r="AB831" s="104"/>
      <c r="AC831" s="104"/>
    </row>
    <row r="832" spans="1:29" hidden="1">
      <c r="A832" s="128"/>
      <c r="B832" s="102"/>
      <c r="C832" s="102"/>
      <c r="D832" s="102"/>
      <c r="E832" s="102"/>
      <c r="F832" s="102"/>
      <c r="G832" s="129"/>
      <c r="H832" s="102"/>
      <c r="I832" s="102"/>
      <c r="J832" s="102"/>
      <c r="K832" s="102"/>
      <c r="L832" s="102"/>
      <c r="M832" s="102"/>
      <c r="N832" s="102"/>
      <c r="O832" s="102"/>
      <c r="P832" s="102"/>
      <c r="Q832" s="102"/>
      <c r="R832" s="104"/>
      <c r="S832" s="104"/>
      <c r="T832" s="104"/>
      <c r="U832" s="104"/>
      <c r="V832" s="104"/>
      <c r="W832" s="104"/>
      <c r="X832" s="104"/>
      <c r="Y832" s="105"/>
      <c r="Z832" s="104"/>
      <c r="AA832" s="104"/>
      <c r="AB832" s="104"/>
      <c r="AC832" s="104"/>
    </row>
    <row r="833" spans="1:29" hidden="1">
      <c r="A833" s="128"/>
      <c r="B833" s="102"/>
      <c r="C833" s="102"/>
      <c r="D833" s="102"/>
      <c r="E833" s="102"/>
      <c r="F833" s="102"/>
      <c r="G833" s="129"/>
      <c r="H833" s="102"/>
      <c r="I833" s="102"/>
      <c r="J833" s="102"/>
      <c r="K833" s="102"/>
      <c r="L833" s="102"/>
      <c r="M833" s="102"/>
      <c r="N833" s="102"/>
      <c r="O833" s="102"/>
      <c r="P833" s="102"/>
      <c r="Q833" s="102"/>
      <c r="R833" s="104"/>
      <c r="S833" s="104"/>
      <c r="T833" s="104"/>
      <c r="U833" s="104"/>
      <c r="V833" s="104"/>
      <c r="W833" s="104"/>
      <c r="X833" s="104"/>
      <c r="Y833" s="105"/>
      <c r="Z833" s="104"/>
      <c r="AA833" s="104"/>
      <c r="AB833" s="104"/>
      <c r="AC833" s="104"/>
    </row>
    <row r="834" spans="1:29" hidden="1">
      <c r="A834" s="128"/>
      <c r="B834" s="102"/>
      <c r="C834" s="102"/>
      <c r="D834" s="102"/>
      <c r="E834" s="102"/>
      <c r="F834" s="102"/>
      <c r="G834" s="129"/>
      <c r="H834" s="102"/>
      <c r="I834" s="102"/>
      <c r="J834" s="102"/>
      <c r="K834" s="102"/>
      <c r="L834" s="102"/>
      <c r="M834" s="102"/>
      <c r="N834" s="102"/>
      <c r="O834" s="102"/>
      <c r="P834" s="102"/>
      <c r="Q834" s="102"/>
      <c r="R834" s="104"/>
      <c r="S834" s="104"/>
      <c r="T834" s="104"/>
      <c r="U834" s="104"/>
      <c r="V834" s="104"/>
      <c r="W834" s="104"/>
      <c r="X834" s="104"/>
      <c r="Y834" s="105"/>
      <c r="Z834" s="104"/>
      <c r="AA834" s="104"/>
      <c r="AB834" s="104"/>
      <c r="AC834" s="104"/>
    </row>
    <row r="835" spans="1:29" hidden="1">
      <c r="A835" s="128"/>
      <c r="B835" s="102"/>
      <c r="C835" s="102"/>
      <c r="D835" s="102"/>
      <c r="E835" s="102"/>
      <c r="F835" s="102"/>
      <c r="G835" s="129"/>
      <c r="H835" s="102"/>
      <c r="I835" s="102"/>
      <c r="J835" s="102"/>
      <c r="K835" s="102"/>
      <c r="L835" s="102"/>
      <c r="M835" s="102"/>
      <c r="N835" s="102"/>
      <c r="O835" s="102"/>
      <c r="P835" s="102"/>
      <c r="Q835" s="102"/>
      <c r="R835" s="104"/>
      <c r="S835" s="104"/>
      <c r="T835" s="104"/>
      <c r="U835" s="104"/>
      <c r="V835" s="104"/>
      <c r="W835" s="104"/>
      <c r="X835" s="104"/>
      <c r="Y835" s="105"/>
      <c r="Z835" s="104"/>
      <c r="AA835" s="104"/>
      <c r="AB835" s="104"/>
      <c r="AC835" s="104"/>
    </row>
    <row r="836" spans="1:29" hidden="1">
      <c r="A836" s="128"/>
      <c r="B836" s="102"/>
      <c r="C836" s="102"/>
      <c r="D836" s="102"/>
      <c r="E836" s="102"/>
      <c r="F836" s="102"/>
      <c r="G836" s="129"/>
      <c r="H836" s="102"/>
      <c r="I836" s="102"/>
      <c r="J836" s="102"/>
      <c r="K836" s="102"/>
      <c r="L836" s="102"/>
      <c r="M836" s="102"/>
      <c r="N836" s="102"/>
      <c r="O836" s="102"/>
      <c r="P836" s="102"/>
      <c r="Q836" s="102"/>
      <c r="R836" s="104"/>
      <c r="S836" s="104"/>
      <c r="T836" s="104"/>
      <c r="U836" s="104"/>
      <c r="V836" s="104"/>
      <c r="W836" s="104"/>
      <c r="X836" s="104"/>
      <c r="Y836" s="105"/>
      <c r="Z836" s="104"/>
      <c r="AA836" s="104"/>
      <c r="AB836" s="104"/>
      <c r="AC836" s="104"/>
    </row>
    <row r="837" spans="1:29" hidden="1">
      <c r="A837" s="128"/>
      <c r="B837" s="102"/>
      <c r="C837" s="102"/>
      <c r="D837" s="102"/>
      <c r="E837" s="102"/>
      <c r="F837" s="102"/>
      <c r="G837" s="129"/>
      <c r="H837" s="102"/>
      <c r="I837" s="102"/>
      <c r="J837" s="102"/>
      <c r="K837" s="102"/>
      <c r="L837" s="102"/>
      <c r="M837" s="102"/>
      <c r="N837" s="102"/>
      <c r="O837" s="102"/>
      <c r="P837" s="102"/>
      <c r="Q837" s="102"/>
      <c r="R837" s="104"/>
      <c r="S837" s="104"/>
      <c r="T837" s="104"/>
      <c r="U837" s="104"/>
      <c r="V837" s="104"/>
      <c r="W837" s="104"/>
      <c r="X837" s="104"/>
      <c r="Y837" s="105"/>
      <c r="Z837" s="104"/>
      <c r="AA837" s="104"/>
      <c r="AB837" s="104"/>
      <c r="AC837" s="104"/>
    </row>
    <row r="838" spans="1:29" hidden="1">
      <c r="A838" s="128"/>
      <c r="B838" s="102"/>
      <c r="C838" s="102"/>
      <c r="D838" s="102"/>
      <c r="E838" s="102"/>
      <c r="F838" s="102"/>
      <c r="G838" s="129"/>
      <c r="H838" s="102"/>
      <c r="I838" s="102"/>
      <c r="J838" s="102"/>
      <c r="K838" s="102"/>
      <c r="L838" s="102"/>
      <c r="M838" s="102"/>
      <c r="N838" s="102"/>
      <c r="O838" s="102"/>
      <c r="P838" s="102"/>
      <c r="Q838" s="102"/>
      <c r="R838" s="104"/>
      <c r="S838" s="104"/>
      <c r="T838" s="104"/>
      <c r="U838" s="104"/>
      <c r="V838" s="104"/>
      <c r="W838" s="104"/>
      <c r="X838" s="104"/>
      <c r="Y838" s="105"/>
      <c r="Z838" s="104"/>
      <c r="AA838" s="104"/>
      <c r="AB838" s="104"/>
      <c r="AC838" s="104"/>
    </row>
    <row r="839" spans="1:29" hidden="1">
      <c r="A839" s="128"/>
      <c r="B839" s="102"/>
      <c r="C839" s="102"/>
      <c r="D839" s="102"/>
      <c r="E839" s="102"/>
      <c r="F839" s="102"/>
      <c r="G839" s="129"/>
      <c r="H839" s="102"/>
      <c r="I839" s="102"/>
      <c r="J839" s="102"/>
      <c r="K839" s="102"/>
      <c r="L839" s="102"/>
      <c r="M839" s="102"/>
      <c r="N839" s="102"/>
      <c r="O839" s="102"/>
      <c r="P839" s="102"/>
      <c r="Q839" s="102"/>
      <c r="R839" s="104"/>
      <c r="S839" s="104"/>
      <c r="T839" s="104"/>
      <c r="U839" s="104"/>
      <c r="V839" s="104"/>
      <c r="W839" s="104"/>
      <c r="X839" s="104"/>
      <c r="Y839" s="105"/>
      <c r="Z839" s="104"/>
      <c r="AA839" s="104"/>
      <c r="AB839" s="104"/>
      <c r="AC839" s="104"/>
    </row>
    <row r="840" spans="1:29" hidden="1">
      <c r="A840" s="128"/>
      <c r="B840" s="102"/>
      <c r="C840" s="102"/>
      <c r="D840" s="102"/>
      <c r="E840" s="102"/>
      <c r="F840" s="102"/>
      <c r="G840" s="129"/>
      <c r="H840" s="102"/>
      <c r="I840" s="102"/>
      <c r="J840" s="102"/>
      <c r="K840" s="102"/>
      <c r="L840" s="102"/>
      <c r="M840" s="102"/>
      <c r="N840" s="102"/>
      <c r="O840" s="102"/>
      <c r="P840" s="102"/>
      <c r="Q840" s="102"/>
      <c r="R840" s="104"/>
      <c r="S840" s="104"/>
      <c r="T840" s="104"/>
      <c r="U840" s="104"/>
      <c r="V840" s="104"/>
      <c r="W840" s="104"/>
      <c r="X840" s="104"/>
      <c r="Y840" s="105"/>
      <c r="Z840" s="104"/>
      <c r="AA840" s="104"/>
      <c r="AB840" s="104"/>
      <c r="AC840" s="104"/>
    </row>
  </sheetData>
  <autoFilter ref="I1:I840" xr:uid="{4117743C-184E-4AD9-91FF-8CAAC0FC5EFC}">
    <filterColumn colId="0">
      <filters>
        <filter val="Fail"/>
      </filters>
    </filterColumn>
  </autoFilter>
  <mergeCells count="35">
    <mergeCell ref="B2:B7"/>
    <mergeCell ref="B8:B18"/>
    <mergeCell ref="B19:B49"/>
    <mergeCell ref="B50:B59"/>
    <mergeCell ref="B60:B66"/>
    <mergeCell ref="B67:B99"/>
    <mergeCell ref="B100:B113"/>
    <mergeCell ref="B129:B131"/>
    <mergeCell ref="B132:B136"/>
    <mergeCell ref="B137:B138"/>
    <mergeCell ref="B139:B151"/>
    <mergeCell ref="B152:B167"/>
    <mergeCell ref="B168:B185"/>
    <mergeCell ref="B186:B192"/>
    <mergeCell ref="B193:B205"/>
    <mergeCell ref="B206:B213"/>
    <mergeCell ref="B214:B223"/>
    <mergeCell ref="B343:B351"/>
    <mergeCell ref="B354:B364"/>
    <mergeCell ref="B365:B386"/>
    <mergeCell ref="B387:B410"/>
    <mergeCell ref="B638:B672"/>
    <mergeCell ref="B673:B681"/>
    <mergeCell ref="B682:B693"/>
    <mergeCell ref="B694:B706"/>
    <mergeCell ref="B707:B733"/>
    <mergeCell ref="B758:B771"/>
    <mergeCell ref="D758:D769"/>
    <mergeCell ref="B411:B437"/>
    <mergeCell ref="B450:B451"/>
    <mergeCell ref="B452:B482"/>
    <mergeCell ref="B518:B519"/>
    <mergeCell ref="B574:B597"/>
    <mergeCell ref="B605:B610"/>
    <mergeCell ref="B611:B637"/>
  </mergeCells>
  <hyperlinks>
    <hyperlink ref="J7" r:id="rId1" xr:uid="{00000000-0004-0000-0100-000001000000}"/>
    <hyperlink ref="J12" r:id="rId2" xr:uid="{00000000-0004-0000-0100-000002000000}"/>
    <hyperlink ref="J24" r:id="rId3" xr:uid="{00000000-0004-0000-0100-000003000000}"/>
    <hyperlink ref="J35" r:id="rId4" xr:uid="{00000000-0004-0000-0100-000004000000}"/>
    <hyperlink ref="J38" r:id="rId5" xr:uid="{00000000-0004-0000-0100-000005000000}"/>
    <hyperlink ref="J39" r:id="rId6" xr:uid="{00000000-0004-0000-0100-000006000000}"/>
    <hyperlink ref="J40" r:id="rId7" xr:uid="{00000000-0004-0000-0100-000007000000}"/>
    <hyperlink ref="J41" r:id="rId8" xr:uid="{00000000-0004-0000-0100-000008000000}"/>
    <hyperlink ref="J43" r:id="rId9" xr:uid="{00000000-0004-0000-0100-000009000000}"/>
    <hyperlink ref="J52" r:id="rId10" xr:uid="{00000000-0004-0000-0100-00000A000000}"/>
    <hyperlink ref="J53" r:id="rId11" xr:uid="{00000000-0004-0000-0100-00000B000000}"/>
    <hyperlink ref="J60" r:id="rId12" xr:uid="{00000000-0004-0000-0100-00000C000000}"/>
    <hyperlink ref="J94" r:id="rId13" xr:uid="{00000000-0004-0000-0100-00000E000000}"/>
    <hyperlink ref="J98" r:id="rId14" xr:uid="{00000000-0004-0000-0100-00000F000000}"/>
    <hyperlink ref="J99" r:id="rId15" xr:uid="{00000000-0004-0000-0100-000010000000}"/>
    <hyperlink ref="J126" r:id="rId16" xr:uid="{00000000-0004-0000-0100-000011000000}"/>
    <hyperlink ref="J128" r:id="rId17" xr:uid="{00000000-0004-0000-0100-000012000000}"/>
    <hyperlink ref="J129" r:id="rId18" xr:uid="{00000000-0004-0000-0100-000013000000}"/>
    <hyperlink ref="J130" r:id="rId19" xr:uid="{00000000-0004-0000-0100-000014000000}"/>
    <hyperlink ref="J131" r:id="rId20" xr:uid="{00000000-0004-0000-0100-000015000000}"/>
    <hyperlink ref="J134" r:id="rId21" xr:uid="{00000000-0004-0000-0100-000016000000}"/>
    <hyperlink ref="J147" r:id="rId22" xr:uid="{00000000-0004-0000-0100-000017000000}"/>
    <hyperlink ref="J148" r:id="rId23" xr:uid="{00000000-0004-0000-0100-000018000000}"/>
    <hyperlink ref="J149" r:id="rId24" xr:uid="{00000000-0004-0000-0100-000019000000}"/>
    <hyperlink ref="J150" r:id="rId25" xr:uid="{00000000-0004-0000-0100-00001A000000}"/>
    <hyperlink ref="J151" r:id="rId26" xr:uid="{00000000-0004-0000-0100-00001B000000}"/>
    <hyperlink ref="J155" r:id="rId27" xr:uid="{00000000-0004-0000-0100-00001C000000}"/>
    <hyperlink ref="J168" r:id="rId28" xr:uid="{00000000-0004-0000-0100-00001D000000}"/>
    <hyperlink ref="J175" r:id="rId29" xr:uid="{00000000-0004-0000-0100-00001E000000}"/>
    <hyperlink ref="J191" r:id="rId30" xr:uid="{00000000-0004-0000-0100-00001F000000}"/>
    <hyperlink ref="J195" r:id="rId31" xr:uid="{00000000-0004-0000-0100-000020000000}"/>
    <hyperlink ref="J205" r:id="rId32" xr:uid="{00000000-0004-0000-0100-000021000000}"/>
    <hyperlink ref="J212" r:id="rId33" xr:uid="{00000000-0004-0000-0100-000022000000}"/>
    <hyperlink ref="J234" r:id="rId34" xr:uid="{00000000-0004-0000-0100-000023000000}"/>
    <hyperlink ref="J235" r:id="rId35" xr:uid="{00000000-0004-0000-0100-000024000000}"/>
    <hyperlink ref="J238" r:id="rId36" xr:uid="{00000000-0004-0000-0100-000025000000}"/>
    <hyperlink ref="J246" r:id="rId37" xr:uid="{00000000-0004-0000-0100-000026000000}"/>
    <hyperlink ref="J247" r:id="rId38" xr:uid="{00000000-0004-0000-0100-000027000000}"/>
    <hyperlink ref="J248" r:id="rId39" xr:uid="{00000000-0004-0000-0100-000028000000}"/>
    <hyperlink ref="J255" r:id="rId40" xr:uid="{00000000-0004-0000-0100-000029000000}"/>
    <hyperlink ref="J264" r:id="rId41" xr:uid="{00000000-0004-0000-0100-00002A000000}"/>
    <hyperlink ref="J269" r:id="rId42" xr:uid="{00000000-0004-0000-0100-00002B000000}"/>
    <hyperlink ref="J273" r:id="rId43" xr:uid="{00000000-0004-0000-0100-00002C000000}"/>
    <hyperlink ref="J275" r:id="rId44" xr:uid="{00000000-0004-0000-0100-00002D000000}"/>
    <hyperlink ref="J281" r:id="rId45" xr:uid="{00000000-0004-0000-0100-00002E000000}"/>
    <hyperlink ref="J292" r:id="rId46" xr:uid="{00000000-0004-0000-0100-00002F000000}"/>
    <hyperlink ref="J295" r:id="rId47" xr:uid="{00000000-0004-0000-0100-000030000000}"/>
    <hyperlink ref="J298" r:id="rId48" xr:uid="{00000000-0004-0000-0100-000031000000}"/>
    <hyperlink ref="J304" r:id="rId49" xr:uid="{00000000-0004-0000-0100-000032000000}"/>
    <hyperlink ref="J328" r:id="rId50" xr:uid="{00000000-0004-0000-0100-000033000000}"/>
    <hyperlink ref="J331" r:id="rId51" xr:uid="{00000000-0004-0000-0100-000034000000}"/>
    <hyperlink ref="J339" r:id="rId52" xr:uid="{00000000-0004-0000-0100-000035000000}"/>
    <hyperlink ref="G369" r:id="rId53" xr:uid="{00000000-0004-0000-0100-000036000000}"/>
    <hyperlink ref="J385" r:id="rId54" xr:uid="{00000000-0004-0000-0100-000038000000}"/>
    <hyperlink ref="J407" r:id="rId55" xr:uid="{00000000-0004-0000-0100-00003A000000}"/>
    <hyperlink ref="J408" r:id="rId56" xr:uid="{00000000-0004-0000-0100-00003B000000}"/>
    <hyperlink ref="J410" r:id="rId57" xr:uid="{00000000-0004-0000-0100-00003C000000}"/>
    <hyperlink ref="J431" r:id="rId58" xr:uid="{00000000-0004-0000-0100-00003D000000}"/>
    <hyperlink ref="J432" r:id="rId59" xr:uid="{00000000-0004-0000-0100-00003E000000}"/>
    <hyperlink ref="J433" r:id="rId60" xr:uid="{00000000-0004-0000-0100-00003F000000}"/>
    <hyperlink ref="J434" r:id="rId61" xr:uid="{00000000-0004-0000-0100-000040000000}"/>
    <hyperlink ref="J436" r:id="rId62" xr:uid="{00000000-0004-0000-0100-000041000000}"/>
    <hyperlink ref="J446" r:id="rId63" xr:uid="{00000000-0004-0000-0100-000042000000}"/>
    <hyperlink ref="J447" r:id="rId64" xr:uid="{00000000-0004-0000-0100-000043000000}"/>
    <hyperlink ref="J478" r:id="rId65" xr:uid="{00000000-0004-0000-0100-000046000000}"/>
    <hyperlink ref="J481" r:id="rId66" xr:uid="{00000000-0004-0000-0100-000047000000}"/>
    <hyperlink ref="J506" r:id="rId67" xr:uid="{00000000-0004-0000-0100-000048000000}"/>
    <hyperlink ref="J513" r:id="rId68" xr:uid="{00000000-0004-0000-0100-000049000000}"/>
    <hyperlink ref="J523" r:id="rId69" xr:uid="{00000000-0004-0000-0100-00004A000000}"/>
    <hyperlink ref="J524" r:id="rId70" xr:uid="{00000000-0004-0000-0100-00004B000000}"/>
    <hyperlink ref="J525" r:id="rId71" xr:uid="{00000000-0004-0000-0100-00004C000000}"/>
    <hyperlink ref="J527" r:id="rId72" xr:uid="{00000000-0004-0000-0100-00004D000000}"/>
    <hyperlink ref="J528" r:id="rId73" xr:uid="{00000000-0004-0000-0100-00004E000000}"/>
    <hyperlink ref="J531" r:id="rId74" xr:uid="{00000000-0004-0000-0100-00004F000000}"/>
    <hyperlink ref="J537" r:id="rId75" xr:uid="{00000000-0004-0000-0100-000050000000}"/>
    <hyperlink ref="J538" r:id="rId76" xr:uid="{00000000-0004-0000-0100-000051000000}"/>
    <hyperlink ref="J539" r:id="rId77" xr:uid="{00000000-0004-0000-0100-000052000000}"/>
    <hyperlink ref="J540" r:id="rId78" xr:uid="{00000000-0004-0000-0100-000053000000}"/>
    <hyperlink ref="J542" r:id="rId79" xr:uid="{00000000-0004-0000-0100-000054000000}"/>
    <hyperlink ref="J543" r:id="rId80" xr:uid="{00000000-0004-0000-0100-000055000000}"/>
    <hyperlink ref="J544" r:id="rId81" xr:uid="{00000000-0004-0000-0100-000056000000}"/>
    <hyperlink ref="J546" r:id="rId82" xr:uid="{00000000-0004-0000-0100-000057000000}"/>
    <hyperlink ref="J547" r:id="rId83" xr:uid="{00000000-0004-0000-0100-000058000000}"/>
    <hyperlink ref="J548" r:id="rId84" xr:uid="{00000000-0004-0000-0100-000059000000}"/>
    <hyperlink ref="J549" r:id="rId85" xr:uid="{00000000-0004-0000-0100-00005A000000}"/>
    <hyperlink ref="J550" r:id="rId86" xr:uid="{00000000-0004-0000-0100-00005B000000}"/>
    <hyperlink ref="J551" r:id="rId87" xr:uid="{00000000-0004-0000-0100-00005C000000}"/>
    <hyperlink ref="J552" r:id="rId88" xr:uid="{00000000-0004-0000-0100-00005D000000}"/>
    <hyperlink ref="J554" r:id="rId89" xr:uid="{00000000-0004-0000-0100-00005E000000}"/>
    <hyperlink ref="J558" r:id="rId90" xr:uid="{00000000-0004-0000-0100-00005F000000}"/>
    <hyperlink ref="J559" r:id="rId91" xr:uid="{00000000-0004-0000-0100-000060000000}"/>
    <hyperlink ref="J560" r:id="rId92" xr:uid="{00000000-0004-0000-0100-000061000000}"/>
    <hyperlink ref="J562" r:id="rId93" xr:uid="{00000000-0004-0000-0100-000062000000}"/>
    <hyperlink ref="J563" r:id="rId94" xr:uid="{00000000-0004-0000-0100-000063000000}"/>
    <hyperlink ref="J566" r:id="rId95" xr:uid="{00000000-0004-0000-0100-000064000000}"/>
    <hyperlink ref="J567" r:id="rId96" xr:uid="{00000000-0004-0000-0100-000065000000}"/>
    <hyperlink ref="J569" r:id="rId97" xr:uid="{00000000-0004-0000-0100-000066000000}"/>
    <hyperlink ref="J571" r:id="rId98" xr:uid="{00000000-0004-0000-0100-000067000000}"/>
    <hyperlink ref="J573" r:id="rId99" xr:uid="{00000000-0004-0000-0100-000068000000}"/>
    <hyperlink ref="J575" r:id="rId100" xr:uid="{00000000-0004-0000-0100-000069000000}"/>
    <hyperlink ref="J582" r:id="rId101" xr:uid="{00000000-0004-0000-0100-00006A000000}"/>
    <hyperlink ref="J587" r:id="rId102" xr:uid="{00000000-0004-0000-0100-00006B000000}"/>
    <hyperlink ref="J596" r:id="rId103" xr:uid="{00000000-0004-0000-0100-00006C000000}"/>
    <hyperlink ref="J601" r:id="rId104" xr:uid="{00000000-0004-0000-0100-00006D000000}"/>
    <hyperlink ref="J602" r:id="rId105" xr:uid="{00000000-0004-0000-0100-00006E000000}"/>
    <hyperlink ref="J603" r:id="rId106" xr:uid="{00000000-0004-0000-0100-00006F000000}"/>
    <hyperlink ref="J604" r:id="rId107" xr:uid="{00000000-0004-0000-0100-000070000000}"/>
    <hyperlink ref="J607" r:id="rId108" xr:uid="{00000000-0004-0000-0100-000071000000}"/>
    <hyperlink ref="J608" r:id="rId109" xr:uid="{00000000-0004-0000-0100-000072000000}"/>
    <hyperlink ref="J609" r:id="rId110" xr:uid="{00000000-0004-0000-0100-000073000000}"/>
    <hyperlink ref="J610" r:id="rId111" xr:uid="{00000000-0004-0000-0100-000074000000}"/>
    <hyperlink ref="J614" r:id="rId112" xr:uid="{00000000-0004-0000-0100-000075000000}"/>
    <hyperlink ref="J635" r:id="rId113" xr:uid="{00000000-0004-0000-0100-000076000000}"/>
    <hyperlink ref="A707" location="null!A1" display="RCF-698" xr:uid="{00000000-0004-0000-0100-000077000000}"/>
    <hyperlink ref="J731" r:id="rId114" xr:uid="{00000000-0004-0000-0100-000078000000}"/>
    <hyperlink ref="J734" r:id="rId115" xr:uid="{00000000-0004-0000-0100-000079000000}"/>
    <hyperlink ref="J735" r:id="rId116" xr:uid="{00000000-0004-0000-0100-00007A000000}"/>
    <hyperlink ref="J736" r:id="rId117" xr:uid="{00000000-0004-0000-0100-00007B000000}"/>
    <hyperlink ref="J737" r:id="rId118" xr:uid="{00000000-0004-0000-0100-00007C000000}"/>
    <hyperlink ref="J738" r:id="rId119" xr:uid="{00000000-0004-0000-0100-00007D000000}"/>
    <hyperlink ref="J739" r:id="rId120" xr:uid="{00000000-0004-0000-0100-00007E000000}"/>
    <hyperlink ref="J740" r:id="rId121" xr:uid="{00000000-0004-0000-0100-00007F000000}"/>
    <hyperlink ref="J741" r:id="rId122" xr:uid="{00000000-0004-0000-0100-000080000000}"/>
    <hyperlink ref="J742" r:id="rId123" xr:uid="{00000000-0004-0000-0100-000081000000}"/>
    <hyperlink ref="J743" r:id="rId124" xr:uid="{00000000-0004-0000-0100-000082000000}"/>
    <hyperlink ref="J744" r:id="rId125" xr:uid="{00000000-0004-0000-0100-000083000000}"/>
    <hyperlink ref="J745" r:id="rId126" xr:uid="{00000000-0004-0000-0100-000084000000}"/>
    <hyperlink ref="J746" r:id="rId127" xr:uid="{00000000-0004-0000-0100-000085000000}"/>
    <hyperlink ref="J747" r:id="rId128" xr:uid="{00000000-0004-0000-0100-000086000000}"/>
    <hyperlink ref="J748" r:id="rId129" xr:uid="{00000000-0004-0000-0100-000087000000}"/>
    <hyperlink ref="J749" r:id="rId130" xr:uid="{00000000-0004-0000-0100-000088000000}"/>
    <hyperlink ref="J750" r:id="rId131" xr:uid="{00000000-0004-0000-0100-000089000000}"/>
    <hyperlink ref="J751" r:id="rId132" xr:uid="{00000000-0004-0000-0100-00008A000000}"/>
    <hyperlink ref="J752" r:id="rId133" xr:uid="{00000000-0004-0000-0100-00008B000000}"/>
    <hyperlink ref="J753" r:id="rId134" xr:uid="{00000000-0004-0000-0100-00008C000000}"/>
    <hyperlink ref="J754" r:id="rId135" xr:uid="{00000000-0004-0000-0100-00008D000000}"/>
    <hyperlink ref="J755" r:id="rId136" xr:uid="{00000000-0004-0000-0100-00008E000000}"/>
    <hyperlink ref="J756" r:id="rId137" xr:uid="{00000000-0004-0000-0100-00008F000000}"/>
    <hyperlink ref="J757" r:id="rId138" xr:uid="{00000000-0004-0000-0100-000090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W1001"/>
  <sheetViews>
    <sheetView tabSelected="1" workbookViewId="0">
      <selection activeCell="M5" sqref="M5"/>
    </sheetView>
  </sheetViews>
  <sheetFormatPr defaultColWidth="12.6640625" defaultRowHeight="15" customHeight="1"/>
  <cols>
    <col min="1" max="1" width="44" customWidth="1"/>
    <col min="2" max="5" width="12.6640625" customWidth="1"/>
  </cols>
  <sheetData>
    <row r="1" spans="1:23" ht="15.75" customHeight="1">
      <c r="A1" s="130" t="s">
        <v>3037</v>
      </c>
      <c r="B1" s="131" t="s">
        <v>3038</v>
      </c>
      <c r="C1" s="131" t="s">
        <v>9</v>
      </c>
      <c r="D1" s="131" t="s">
        <v>10</v>
      </c>
      <c r="E1" s="132"/>
      <c r="F1" s="132"/>
      <c r="G1" s="132"/>
      <c r="H1" s="132"/>
      <c r="I1" s="132"/>
      <c r="J1" s="132"/>
      <c r="K1" s="132"/>
      <c r="L1" s="132"/>
      <c r="M1" s="132"/>
      <c r="N1" s="132"/>
      <c r="O1" s="132"/>
      <c r="P1" s="132"/>
      <c r="Q1" s="132"/>
      <c r="R1" s="132"/>
      <c r="S1" s="132"/>
      <c r="T1" s="132"/>
      <c r="U1" s="132"/>
      <c r="V1" s="132"/>
      <c r="W1" s="132"/>
    </row>
    <row r="2" spans="1:23" ht="15" customHeight="1">
      <c r="A2" s="18" t="s">
        <v>3039</v>
      </c>
      <c r="B2" s="133" t="s">
        <v>9</v>
      </c>
      <c r="C2" s="134">
        <v>41</v>
      </c>
      <c r="D2" s="134">
        <v>12</v>
      </c>
    </row>
    <row r="3" spans="1:23" ht="15" customHeight="1">
      <c r="A3" s="18" t="s">
        <v>796</v>
      </c>
      <c r="B3" s="133" t="s">
        <v>9</v>
      </c>
      <c r="C3" s="135">
        <v>17</v>
      </c>
      <c r="D3" s="135">
        <v>2</v>
      </c>
    </row>
    <row r="4" spans="1:23" ht="15" customHeight="1">
      <c r="A4" s="18" t="s">
        <v>3040</v>
      </c>
      <c r="B4" s="133" t="s">
        <v>9</v>
      </c>
      <c r="C4" s="135">
        <v>10</v>
      </c>
      <c r="D4" s="134">
        <v>2</v>
      </c>
    </row>
    <row r="5" spans="1:23" ht="15" customHeight="1">
      <c r="A5" s="18" t="s">
        <v>3041</v>
      </c>
      <c r="B5" s="133" t="s">
        <v>9</v>
      </c>
      <c r="C5" s="134">
        <v>47</v>
      </c>
      <c r="D5" s="134">
        <v>10</v>
      </c>
    </row>
    <row r="6" spans="1:23" ht="15" customHeight="1">
      <c r="A6" s="18" t="s">
        <v>3042</v>
      </c>
      <c r="B6" s="133" t="s">
        <v>9</v>
      </c>
      <c r="C6" s="134">
        <v>24</v>
      </c>
      <c r="D6" s="134">
        <v>3</v>
      </c>
    </row>
    <row r="7" spans="1:23" ht="15" customHeight="1">
      <c r="A7" s="18" t="s">
        <v>3043</v>
      </c>
      <c r="B7" s="133" t="s">
        <v>9</v>
      </c>
      <c r="C7" s="134">
        <v>37</v>
      </c>
      <c r="D7" s="134">
        <v>21</v>
      </c>
    </row>
    <row r="8" spans="1:23" ht="15" customHeight="1">
      <c r="A8" s="18" t="s">
        <v>3044</v>
      </c>
      <c r="B8" s="133" t="s">
        <v>9</v>
      </c>
      <c r="C8" s="134">
        <v>7</v>
      </c>
      <c r="D8" s="135">
        <v>2</v>
      </c>
    </row>
    <row r="9" spans="1:23" ht="15" customHeight="1">
      <c r="A9" s="18" t="s">
        <v>3045</v>
      </c>
      <c r="B9" s="133" t="s">
        <v>9</v>
      </c>
      <c r="C9" s="134">
        <v>6</v>
      </c>
      <c r="D9" s="134">
        <v>0</v>
      </c>
    </row>
    <row r="10" spans="1:23" ht="15" customHeight="1">
      <c r="A10" s="18" t="s">
        <v>3046</v>
      </c>
      <c r="B10" s="133" t="s">
        <v>9</v>
      </c>
      <c r="C10" s="134">
        <v>15</v>
      </c>
      <c r="D10" s="134">
        <v>8</v>
      </c>
    </row>
    <row r="11" spans="1:23" ht="15" customHeight="1">
      <c r="A11" s="18" t="s">
        <v>3047</v>
      </c>
      <c r="B11" s="133" t="s">
        <v>9</v>
      </c>
      <c r="C11" s="134">
        <v>56</v>
      </c>
      <c r="D11" s="134">
        <v>11</v>
      </c>
    </row>
    <row r="12" spans="1:23" ht="15" customHeight="1">
      <c r="A12" s="18" t="s">
        <v>1031</v>
      </c>
      <c r="B12" s="133" t="s">
        <v>9</v>
      </c>
      <c r="C12" s="134">
        <v>4</v>
      </c>
      <c r="D12" s="135">
        <v>1</v>
      </c>
    </row>
    <row r="13" spans="1:23" ht="15" customHeight="1">
      <c r="A13" s="18" t="s">
        <v>3048</v>
      </c>
      <c r="B13" s="133" t="s">
        <v>9</v>
      </c>
      <c r="C13" s="135">
        <v>11</v>
      </c>
      <c r="D13" s="135">
        <v>0</v>
      </c>
    </row>
    <row r="14" spans="1:23" ht="15" customHeight="1">
      <c r="A14" s="18" t="s">
        <v>3049</v>
      </c>
      <c r="B14" s="133" t="s">
        <v>9</v>
      </c>
      <c r="C14" s="134">
        <v>22</v>
      </c>
      <c r="D14" s="134">
        <v>5</v>
      </c>
    </row>
    <row r="15" spans="1:23" ht="15" customHeight="1">
      <c r="A15" s="18" t="s">
        <v>3050</v>
      </c>
      <c r="B15" s="133" t="s">
        <v>9</v>
      </c>
      <c r="C15" s="134">
        <v>21</v>
      </c>
      <c r="D15" s="134">
        <v>1</v>
      </c>
    </row>
    <row r="16" spans="1:23" ht="15" customHeight="1">
      <c r="A16" s="18" t="s">
        <v>1770</v>
      </c>
      <c r="B16" s="133" t="s">
        <v>9</v>
      </c>
      <c r="C16" s="134">
        <v>25</v>
      </c>
      <c r="D16" s="134">
        <v>6</v>
      </c>
    </row>
    <row r="17" spans="1:4" ht="15" customHeight="1">
      <c r="A17" s="18" t="s">
        <v>1882</v>
      </c>
      <c r="B17" s="133" t="s">
        <v>9</v>
      </c>
      <c r="C17" s="134">
        <v>12</v>
      </c>
      <c r="D17" s="134">
        <v>2</v>
      </c>
    </row>
    <row r="18" spans="1:4" ht="15" customHeight="1">
      <c r="A18" s="18" t="s">
        <v>2443</v>
      </c>
      <c r="B18" s="136" t="s">
        <v>10</v>
      </c>
      <c r="C18" s="135">
        <v>0</v>
      </c>
      <c r="D18" s="135">
        <v>1</v>
      </c>
    </row>
    <row r="19" spans="1:4" ht="15" customHeight="1">
      <c r="A19" s="18" t="s">
        <v>2061</v>
      </c>
      <c r="B19" s="133" t="s">
        <v>9</v>
      </c>
      <c r="C19" s="134">
        <v>37</v>
      </c>
      <c r="D19" s="134">
        <v>7</v>
      </c>
    </row>
    <row r="20" spans="1:4" ht="15" customHeight="1">
      <c r="A20" s="18" t="s">
        <v>1939</v>
      </c>
      <c r="B20" s="133" t="s">
        <v>9</v>
      </c>
      <c r="C20" s="134">
        <v>12</v>
      </c>
      <c r="D20" s="134">
        <v>4</v>
      </c>
    </row>
    <row r="21" spans="1:4" ht="15.75" customHeight="1">
      <c r="A21" s="137" t="s">
        <v>3051</v>
      </c>
      <c r="B21" s="133" t="s">
        <v>9</v>
      </c>
      <c r="C21" s="134">
        <v>14</v>
      </c>
      <c r="D21" s="134">
        <v>0</v>
      </c>
    </row>
    <row r="22" spans="1:4" ht="15.75" customHeight="1">
      <c r="A22" s="137" t="s">
        <v>2784</v>
      </c>
      <c r="B22" s="133" t="s">
        <v>9</v>
      </c>
      <c r="C22" s="134">
        <v>13</v>
      </c>
      <c r="D22" s="134">
        <v>0</v>
      </c>
    </row>
    <row r="23" spans="1:4" ht="15.75" customHeight="1">
      <c r="A23" s="137" t="s">
        <v>3052</v>
      </c>
      <c r="B23" s="133" t="s">
        <v>9</v>
      </c>
      <c r="C23" s="134">
        <v>12</v>
      </c>
      <c r="D23" s="134">
        <v>0</v>
      </c>
    </row>
    <row r="24" spans="1:4" ht="15.75" customHeight="1">
      <c r="A24" s="18" t="s">
        <v>3053</v>
      </c>
      <c r="B24" s="133" t="s">
        <v>9</v>
      </c>
      <c r="C24" s="134">
        <v>22</v>
      </c>
      <c r="D24" s="134">
        <v>8</v>
      </c>
    </row>
    <row r="25" spans="1:4" ht="15.75" customHeight="1">
      <c r="B25" s="132"/>
      <c r="C25" s="132"/>
      <c r="D25" s="132"/>
    </row>
    <row r="26" spans="1:4" ht="15.75" customHeight="1">
      <c r="B26" s="132"/>
      <c r="C26" s="132"/>
      <c r="D26" s="132"/>
    </row>
    <row r="27" spans="1:4" ht="15.75" customHeight="1">
      <c r="B27" s="132"/>
      <c r="C27" s="132"/>
      <c r="D27" s="132"/>
    </row>
    <row r="28" spans="1:4" ht="15.75" customHeight="1">
      <c r="B28" s="132"/>
      <c r="C28" s="132"/>
      <c r="D28" s="132"/>
    </row>
    <row r="29" spans="1:4" ht="15.75" customHeight="1">
      <c r="B29" s="132"/>
      <c r="C29" s="132"/>
      <c r="D29" s="132"/>
    </row>
    <row r="30" spans="1:4" ht="15.75" customHeight="1">
      <c r="B30" s="132"/>
      <c r="C30" s="132"/>
      <c r="D30" s="132"/>
    </row>
    <row r="31" spans="1:4" ht="15.75" customHeight="1">
      <c r="B31" s="132"/>
      <c r="C31" s="132"/>
      <c r="D31" s="132"/>
    </row>
    <row r="32" spans="1:4" ht="15.75" customHeight="1">
      <c r="B32" s="132"/>
      <c r="C32" s="132"/>
      <c r="D32" s="132"/>
    </row>
    <row r="33" spans="2:4" ht="15.75" customHeight="1">
      <c r="B33" s="132"/>
      <c r="C33" s="132"/>
      <c r="D33" s="132"/>
    </row>
    <row r="34" spans="2:4" ht="15.75" customHeight="1">
      <c r="B34" s="132"/>
      <c r="C34" s="132"/>
      <c r="D34" s="132"/>
    </row>
    <row r="35" spans="2:4" ht="15.75" customHeight="1">
      <c r="B35" s="132"/>
      <c r="C35" s="132"/>
      <c r="D35" s="132"/>
    </row>
    <row r="36" spans="2:4" ht="15.75" customHeight="1">
      <c r="B36" s="132"/>
      <c r="C36" s="132"/>
      <c r="D36" s="132"/>
    </row>
    <row r="37" spans="2:4" ht="15.75" customHeight="1">
      <c r="B37" s="132"/>
      <c r="C37" s="132"/>
      <c r="D37" s="132"/>
    </row>
    <row r="38" spans="2:4" ht="15.75" customHeight="1">
      <c r="B38" s="132"/>
      <c r="C38" s="132"/>
      <c r="D38" s="132"/>
    </row>
    <row r="39" spans="2:4" ht="15.75" customHeight="1">
      <c r="B39" s="132"/>
      <c r="C39" s="132"/>
      <c r="D39" s="132"/>
    </row>
    <row r="40" spans="2:4" ht="15.75" customHeight="1">
      <c r="B40" s="132"/>
      <c r="C40" s="132"/>
      <c r="D40" s="132"/>
    </row>
    <row r="41" spans="2:4" ht="15.75" customHeight="1">
      <c r="B41" s="132"/>
      <c r="C41" s="132"/>
      <c r="D41" s="132"/>
    </row>
    <row r="42" spans="2:4" ht="15.75" customHeight="1">
      <c r="B42" s="132"/>
      <c r="C42" s="132"/>
      <c r="D42" s="132"/>
    </row>
    <row r="43" spans="2:4" ht="15.75" customHeight="1">
      <c r="B43" s="132"/>
      <c r="C43" s="132"/>
      <c r="D43" s="132"/>
    </row>
    <row r="44" spans="2:4" ht="15.75" customHeight="1">
      <c r="B44" s="132"/>
      <c r="C44" s="132"/>
      <c r="D44" s="132"/>
    </row>
    <row r="45" spans="2:4" ht="15.75" customHeight="1">
      <c r="B45" s="132"/>
      <c r="C45" s="132"/>
      <c r="D45" s="132"/>
    </row>
    <row r="46" spans="2:4" ht="15.75" customHeight="1">
      <c r="B46" s="132"/>
      <c r="C46" s="132"/>
      <c r="D46" s="132"/>
    </row>
    <row r="47" spans="2:4" ht="15.75" customHeight="1">
      <c r="B47" s="132"/>
      <c r="C47" s="132"/>
      <c r="D47" s="132"/>
    </row>
    <row r="48" spans="2:4" ht="15.75" customHeight="1">
      <c r="B48" s="132"/>
      <c r="C48" s="132"/>
      <c r="D48" s="132"/>
    </row>
    <row r="49" spans="2:4" ht="15.75" customHeight="1">
      <c r="B49" s="132"/>
      <c r="C49" s="132"/>
      <c r="D49" s="132"/>
    </row>
    <row r="50" spans="2:4" ht="15.75" customHeight="1">
      <c r="B50" s="132"/>
      <c r="C50" s="132"/>
      <c r="D50" s="132"/>
    </row>
    <row r="51" spans="2:4" ht="15.75" customHeight="1">
      <c r="B51" s="132"/>
      <c r="C51" s="132"/>
      <c r="D51" s="132"/>
    </row>
    <row r="52" spans="2:4" ht="15.75" customHeight="1">
      <c r="B52" s="132"/>
      <c r="C52" s="132"/>
      <c r="D52" s="132"/>
    </row>
    <row r="53" spans="2:4" ht="15.75" customHeight="1">
      <c r="B53" s="132"/>
      <c r="C53" s="132"/>
      <c r="D53" s="132"/>
    </row>
    <row r="54" spans="2:4" ht="15.75" customHeight="1">
      <c r="B54" s="132"/>
      <c r="C54" s="132"/>
      <c r="D54" s="132"/>
    </row>
    <row r="55" spans="2:4" ht="15.75" customHeight="1">
      <c r="B55" s="132"/>
      <c r="C55" s="132"/>
      <c r="D55" s="132"/>
    </row>
    <row r="56" spans="2:4" ht="15.75" customHeight="1">
      <c r="B56" s="132"/>
      <c r="C56" s="132"/>
      <c r="D56" s="132"/>
    </row>
    <row r="57" spans="2:4" ht="15.75" customHeight="1">
      <c r="B57" s="132"/>
      <c r="C57" s="132"/>
      <c r="D57" s="132"/>
    </row>
    <row r="58" spans="2:4" ht="15.75" customHeight="1">
      <c r="B58" s="132"/>
      <c r="C58" s="132"/>
      <c r="D58" s="132"/>
    </row>
    <row r="59" spans="2:4" ht="15.75" customHeight="1">
      <c r="B59" s="132"/>
      <c r="C59" s="132"/>
      <c r="D59" s="132"/>
    </row>
    <row r="60" spans="2:4" ht="15.75" customHeight="1">
      <c r="B60" s="132"/>
      <c r="C60" s="132"/>
      <c r="D60" s="132"/>
    </row>
    <row r="61" spans="2:4" ht="15.75" customHeight="1">
      <c r="B61" s="132"/>
      <c r="C61" s="132"/>
      <c r="D61" s="132"/>
    </row>
    <row r="62" spans="2:4" ht="15.75" customHeight="1">
      <c r="B62" s="132"/>
      <c r="C62" s="132"/>
      <c r="D62" s="132"/>
    </row>
    <row r="63" spans="2:4" ht="15.75" customHeight="1">
      <c r="B63" s="132"/>
      <c r="C63" s="132"/>
      <c r="D63" s="132"/>
    </row>
    <row r="64" spans="2:4" ht="15.75" customHeight="1">
      <c r="B64" s="132"/>
      <c r="C64" s="132"/>
      <c r="D64" s="132"/>
    </row>
    <row r="65" spans="2:4" ht="15.75" customHeight="1">
      <c r="B65" s="132"/>
      <c r="C65" s="132"/>
      <c r="D65" s="132"/>
    </row>
    <row r="66" spans="2:4" ht="15.75" customHeight="1">
      <c r="B66" s="132"/>
      <c r="C66" s="132"/>
      <c r="D66" s="132"/>
    </row>
    <row r="67" spans="2:4" ht="15.75" customHeight="1">
      <c r="B67" s="132"/>
      <c r="C67" s="132"/>
      <c r="D67" s="132"/>
    </row>
    <row r="68" spans="2:4" ht="15.75" customHeight="1">
      <c r="B68" s="132"/>
      <c r="C68" s="132"/>
      <c r="D68" s="132"/>
    </row>
    <row r="69" spans="2:4" ht="15.75" customHeight="1">
      <c r="B69" s="132"/>
      <c r="C69" s="132"/>
      <c r="D69" s="132"/>
    </row>
    <row r="70" spans="2:4" ht="15.75" customHeight="1">
      <c r="B70" s="132"/>
      <c r="C70" s="132"/>
      <c r="D70" s="132"/>
    </row>
    <row r="71" spans="2:4" ht="15.75" customHeight="1">
      <c r="B71" s="132"/>
      <c r="C71" s="132"/>
      <c r="D71" s="132"/>
    </row>
    <row r="72" spans="2:4" ht="15.75" customHeight="1">
      <c r="B72" s="132"/>
      <c r="C72" s="132"/>
      <c r="D72" s="132"/>
    </row>
    <row r="73" spans="2:4" ht="15.75" customHeight="1">
      <c r="B73" s="132"/>
      <c r="C73" s="132"/>
      <c r="D73" s="132"/>
    </row>
    <row r="74" spans="2:4" ht="15.75" customHeight="1">
      <c r="B74" s="132"/>
      <c r="C74" s="132"/>
      <c r="D74" s="132"/>
    </row>
    <row r="75" spans="2:4" ht="15.75" customHeight="1">
      <c r="B75" s="132"/>
      <c r="C75" s="132"/>
      <c r="D75" s="132"/>
    </row>
    <row r="76" spans="2:4" ht="15.75" customHeight="1">
      <c r="B76" s="132"/>
      <c r="C76" s="132"/>
      <c r="D76" s="132"/>
    </row>
    <row r="77" spans="2:4" ht="15.75" customHeight="1">
      <c r="B77" s="132"/>
      <c r="C77" s="132"/>
      <c r="D77" s="132"/>
    </row>
    <row r="78" spans="2:4" ht="15.75" customHeight="1">
      <c r="B78" s="132"/>
      <c r="C78" s="132"/>
      <c r="D78" s="132"/>
    </row>
    <row r="79" spans="2:4" ht="15.75" customHeight="1">
      <c r="B79" s="132"/>
      <c r="C79" s="132"/>
      <c r="D79" s="132"/>
    </row>
    <row r="80" spans="2:4" ht="15.75" customHeight="1">
      <c r="B80" s="132"/>
      <c r="C80" s="132"/>
      <c r="D80" s="132"/>
    </row>
    <row r="81" spans="2:4" ht="15.75" customHeight="1">
      <c r="B81" s="132"/>
      <c r="C81" s="132"/>
      <c r="D81" s="132"/>
    </row>
    <row r="82" spans="2:4" ht="15.75" customHeight="1">
      <c r="B82" s="132"/>
      <c r="C82" s="132"/>
      <c r="D82" s="132"/>
    </row>
    <row r="83" spans="2:4" ht="15.75" customHeight="1">
      <c r="B83" s="132"/>
      <c r="C83" s="132"/>
      <c r="D83" s="132"/>
    </row>
    <row r="84" spans="2:4" ht="15.75" customHeight="1">
      <c r="B84" s="132"/>
      <c r="C84" s="132"/>
      <c r="D84" s="132"/>
    </row>
    <row r="85" spans="2:4" ht="15.75" customHeight="1">
      <c r="B85" s="132"/>
      <c r="C85" s="132"/>
      <c r="D85" s="132"/>
    </row>
    <row r="86" spans="2:4" ht="15.75" customHeight="1">
      <c r="B86" s="132"/>
      <c r="C86" s="132"/>
      <c r="D86" s="132"/>
    </row>
    <row r="87" spans="2:4" ht="15.75" customHeight="1">
      <c r="B87" s="132"/>
      <c r="C87" s="132"/>
      <c r="D87" s="132"/>
    </row>
    <row r="88" spans="2:4" ht="15.75" customHeight="1">
      <c r="B88" s="132"/>
      <c r="C88" s="132"/>
      <c r="D88" s="132"/>
    </row>
    <row r="89" spans="2:4" ht="15.75" customHeight="1">
      <c r="B89" s="132"/>
      <c r="C89" s="132"/>
      <c r="D89" s="132"/>
    </row>
    <row r="90" spans="2:4" ht="15.75" customHeight="1">
      <c r="B90" s="132"/>
      <c r="C90" s="132"/>
      <c r="D90" s="132"/>
    </row>
    <row r="91" spans="2:4" ht="15.75" customHeight="1">
      <c r="B91" s="132"/>
      <c r="C91" s="132"/>
      <c r="D91" s="132"/>
    </row>
    <row r="92" spans="2:4" ht="15.75" customHeight="1">
      <c r="B92" s="132"/>
      <c r="C92" s="132"/>
      <c r="D92" s="132"/>
    </row>
    <row r="93" spans="2:4" ht="15.75" customHeight="1">
      <c r="B93" s="132"/>
      <c r="C93" s="132"/>
      <c r="D93" s="132"/>
    </row>
    <row r="94" spans="2:4" ht="15.75" customHeight="1">
      <c r="B94" s="132"/>
      <c r="C94" s="132"/>
      <c r="D94" s="132"/>
    </row>
    <row r="95" spans="2:4" ht="15.75" customHeight="1">
      <c r="B95" s="132"/>
      <c r="C95" s="132"/>
      <c r="D95" s="132"/>
    </row>
    <row r="96" spans="2:4" ht="15.75" customHeight="1">
      <c r="B96" s="132"/>
      <c r="C96" s="132"/>
      <c r="D96" s="132"/>
    </row>
    <row r="97" spans="2:4" ht="15.75" customHeight="1">
      <c r="B97" s="132"/>
      <c r="C97" s="132"/>
      <c r="D97" s="132"/>
    </row>
    <row r="98" spans="2:4" ht="15.75" customHeight="1">
      <c r="B98" s="132"/>
      <c r="C98" s="132"/>
      <c r="D98" s="132"/>
    </row>
    <row r="99" spans="2:4" ht="15.75" customHeight="1">
      <c r="B99" s="132"/>
      <c r="C99" s="132"/>
      <c r="D99" s="132"/>
    </row>
    <row r="100" spans="2:4" ht="15.75" customHeight="1">
      <c r="B100" s="132"/>
      <c r="C100" s="132"/>
      <c r="D100" s="132"/>
    </row>
    <row r="101" spans="2:4" ht="15.75" customHeight="1">
      <c r="B101" s="132"/>
      <c r="C101" s="132"/>
      <c r="D101" s="132"/>
    </row>
    <row r="102" spans="2:4" ht="15.75" customHeight="1">
      <c r="B102" s="132"/>
      <c r="C102" s="132"/>
      <c r="D102" s="132"/>
    </row>
    <row r="103" spans="2:4" ht="15.75" customHeight="1">
      <c r="B103" s="132"/>
      <c r="C103" s="132"/>
      <c r="D103" s="132"/>
    </row>
    <row r="104" spans="2:4" ht="15.75" customHeight="1">
      <c r="B104" s="132"/>
      <c r="C104" s="132"/>
      <c r="D104" s="132"/>
    </row>
    <row r="105" spans="2:4" ht="15.75" customHeight="1">
      <c r="B105" s="132"/>
      <c r="C105" s="132"/>
      <c r="D105" s="132"/>
    </row>
    <row r="106" spans="2:4" ht="15.75" customHeight="1">
      <c r="B106" s="132"/>
      <c r="C106" s="132"/>
      <c r="D106" s="132"/>
    </row>
    <row r="107" spans="2:4" ht="15.75" customHeight="1">
      <c r="B107" s="132"/>
      <c r="C107" s="132"/>
      <c r="D107" s="132"/>
    </row>
    <row r="108" spans="2:4" ht="15.75" customHeight="1">
      <c r="B108" s="132"/>
      <c r="C108" s="132"/>
      <c r="D108" s="132"/>
    </row>
    <row r="109" spans="2:4" ht="15.75" customHeight="1">
      <c r="B109" s="132"/>
      <c r="C109" s="132"/>
      <c r="D109" s="132"/>
    </row>
    <row r="110" spans="2:4" ht="15.75" customHeight="1">
      <c r="B110" s="132"/>
      <c r="C110" s="132"/>
      <c r="D110" s="132"/>
    </row>
    <row r="111" spans="2:4" ht="15.75" customHeight="1">
      <c r="B111" s="132"/>
      <c r="C111" s="132"/>
      <c r="D111" s="132"/>
    </row>
    <row r="112" spans="2:4" ht="15.75" customHeight="1">
      <c r="B112" s="132"/>
      <c r="C112" s="132"/>
      <c r="D112" s="132"/>
    </row>
    <row r="113" spans="2:4" ht="15.75" customHeight="1">
      <c r="B113" s="132"/>
      <c r="C113" s="132"/>
      <c r="D113" s="132"/>
    </row>
    <row r="114" spans="2:4" ht="15.75" customHeight="1">
      <c r="B114" s="132"/>
      <c r="C114" s="132"/>
      <c r="D114" s="132"/>
    </row>
    <row r="115" spans="2:4" ht="15.75" customHeight="1">
      <c r="B115" s="132"/>
      <c r="C115" s="132"/>
      <c r="D115" s="132"/>
    </row>
    <row r="116" spans="2:4" ht="15.75" customHeight="1">
      <c r="B116" s="132"/>
      <c r="C116" s="132"/>
      <c r="D116" s="132"/>
    </row>
    <row r="117" spans="2:4" ht="15.75" customHeight="1">
      <c r="B117" s="132"/>
      <c r="C117" s="132"/>
      <c r="D117" s="132"/>
    </row>
    <row r="118" spans="2:4" ht="15.75" customHeight="1">
      <c r="B118" s="132"/>
      <c r="C118" s="132"/>
      <c r="D118" s="132"/>
    </row>
    <row r="119" spans="2:4" ht="15.75" customHeight="1">
      <c r="B119" s="132"/>
      <c r="C119" s="132"/>
      <c r="D119" s="132"/>
    </row>
    <row r="120" spans="2:4" ht="15.75" customHeight="1">
      <c r="B120" s="132"/>
      <c r="C120" s="132"/>
      <c r="D120" s="132"/>
    </row>
    <row r="121" spans="2:4" ht="15.75" customHeight="1">
      <c r="B121" s="132"/>
      <c r="C121" s="132"/>
      <c r="D121" s="132"/>
    </row>
    <row r="122" spans="2:4" ht="15.75" customHeight="1">
      <c r="B122" s="132"/>
      <c r="C122" s="132"/>
      <c r="D122" s="132"/>
    </row>
    <row r="123" spans="2:4" ht="15.75" customHeight="1">
      <c r="B123" s="132"/>
      <c r="C123" s="132"/>
      <c r="D123" s="132"/>
    </row>
    <row r="124" spans="2:4" ht="15.75" customHeight="1">
      <c r="B124" s="132"/>
      <c r="C124" s="132"/>
      <c r="D124" s="132"/>
    </row>
    <row r="125" spans="2:4" ht="15.75" customHeight="1">
      <c r="B125" s="132"/>
      <c r="C125" s="132"/>
      <c r="D125" s="132"/>
    </row>
    <row r="126" spans="2:4" ht="15.75" customHeight="1">
      <c r="B126" s="132"/>
      <c r="C126" s="132"/>
      <c r="D126" s="132"/>
    </row>
    <row r="127" spans="2:4" ht="15.75" customHeight="1">
      <c r="B127" s="132"/>
      <c r="C127" s="132"/>
      <c r="D127" s="132"/>
    </row>
    <row r="128" spans="2:4" ht="15.75" customHeight="1">
      <c r="B128" s="132"/>
      <c r="C128" s="132"/>
      <c r="D128" s="132"/>
    </row>
    <row r="129" spans="2:4" ht="15.75" customHeight="1">
      <c r="B129" s="132"/>
      <c r="C129" s="132"/>
      <c r="D129" s="132"/>
    </row>
    <row r="130" spans="2:4" ht="15.75" customHeight="1">
      <c r="B130" s="132"/>
      <c r="C130" s="132"/>
      <c r="D130" s="132"/>
    </row>
    <row r="131" spans="2:4" ht="15.75" customHeight="1">
      <c r="B131" s="132"/>
      <c r="C131" s="132"/>
      <c r="D131" s="132"/>
    </row>
    <row r="132" spans="2:4" ht="15.75" customHeight="1">
      <c r="B132" s="132"/>
      <c r="C132" s="132"/>
      <c r="D132" s="132"/>
    </row>
    <row r="133" spans="2:4" ht="15.75" customHeight="1">
      <c r="B133" s="132"/>
      <c r="C133" s="132"/>
      <c r="D133" s="132"/>
    </row>
    <row r="134" spans="2:4" ht="15.75" customHeight="1">
      <c r="B134" s="132"/>
      <c r="C134" s="132"/>
      <c r="D134" s="132"/>
    </row>
    <row r="135" spans="2:4" ht="15.75" customHeight="1">
      <c r="B135" s="132"/>
      <c r="C135" s="132"/>
      <c r="D135" s="132"/>
    </row>
    <row r="136" spans="2:4" ht="15.75" customHeight="1">
      <c r="B136" s="132"/>
      <c r="C136" s="132"/>
      <c r="D136" s="132"/>
    </row>
    <row r="137" spans="2:4" ht="15.75" customHeight="1">
      <c r="B137" s="132"/>
      <c r="C137" s="132"/>
      <c r="D137" s="132"/>
    </row>
    <row r="138" spans="2:4" ht="15.75" customHeight="1">
      <c r="B138" s="132"/>
      <c r="C138" s="132"/>
      <c r="D138" s="132"/>
    </row>
    <row r="139" spans="2:4" ht="15.75" customHeight="1">
      <c r="B139" s="132"/>
      <c r="C139" s="132"/>
      <c r="D139" s="132"/>
    </row>
    <row r="140" spans="2:4" ht="15.75" customHeight="1">
      <c r="B140" s="132"/>
      <c r="C140" s="132"/>
      <c r="D140" s="132"/>
    </row>
    <row r="141" spans="2:4" ht="15.75" customHeight="1">
      <c r="B141" s="132"/>
      <c r="C141" s="132"/>
      <c r="D141" s="132"/>
    </row>
    <row r="142" spans="2:4" ht="15.75" customHeight="1">
      <c r="B142" s="132"/>
      <c r="C142" s="132"/>
      <c r="D142" s="132"/>
    </row>
    <row r="143" spans="2:4" ht="15.75" customHeight="1">
      <c r="B143" s="132"/>
      <c r="C143" s="132"/>
      <c r="D143" s="132"/>
    </row>
    <row r="144" spans="2:4" ht="15.75" customHeight="1">
      <c r="B144" s="132"/>
      <c r="C144" s="132"/>
      <c r="D144" s="132"/>
    </row>
    <row r="145" spans="2:4" ht="15.75" customHeight="1">
      <c r="B145" s="132"/>
      <c r="C145" s="132"/>
      <c r="D145" s="132"/>
    </row>
    <row r="146" spans="2:4" ht="15.75" customHeight="1">
      <c r="B146" s="132"/>
      <c r="C146" s="132"/>
      <c r="D146" s="132"/>
    </row>
    <row r="147" spans="2:4" ht="15.75" customHeight="1">
      <c r="B147" s="132"/>
      <c r="C147" s="132"/>
      <c r="D147" s="132"/>
    </row>
    <row r="148" spans="2:4" ht="15.75" customHeight="1">
      <c r="B148" s="132"/>
      <c r="C148" s="132"/>
      <c r="D148" s="132"/>
    </row>
    <row r="149" spans="2:4" ht="15.75" customHeight="1">
      <c r="B149" s="132"/>
      <c r="C149" s="132"/>
      <c r="D149" s="132"/>
    </row>
    <row r="150" spans="2:4" ht="15.75" customHeight="1">
      <c r="B150" s="132"/>
      <c r="C150" s="132"/>
      <c r="D150" s="132"/>
    </row>
    <row r="151" spans="2:4" ht="15.75" customHeight="1">
      <c r="B151" s="132"/>
      <c r="C151" s="132"/>
      <c r="D151" s="132"/>
    </row>
    <row r="152" spans="2:4" ht="15.75" customHeight="1">
      <c r="B152" s="132"/>
      <c r="C152" s="132"/>
      <c r="D152" s="132"/>
    </row>
    <row r="153" spans="2:4" ht="15.75" customHeight="1">
      <c r="B153" s="132"/>
      <c r="C153" s="132"/>
      <c r="D153" s="132"/>
    </row>
    <row r="154" spans="2:4" ht="15.75" customHeight="1">
      <c r="B154" s="132"/>
      <c r="C154" s="132"/>
      <c r="D154" s="132"/>
    </row>
    <row r="155" spans="2:4" ht="15.75" customHeight="1">
      <c r="B155" s="132"/>
      <c r="C155" s="132"/>
      <c r="D155" s="132"/>
    </row>
    <row r="156" spans="2:4" ht="15.75" customHeight="1">
      <c r="B156" s="132"/>
      <c r="C156" s="132"/>
      <c r="D156" s="132"/>
    </row>
    <row r="157" spans="2:4" ht="15.75" customHeight="1">
      <c r="B157" s="132"/>
      <c r="C157" s="132"/>
      <c r="D157" s="132"/>
    </row>
    <row r="158" spans="2:4" ht="15.75" customHeight="1">
      <c r="B158" s="132"/>
      <c r="C158" s="132"/>
      <c r="D158" s="132"/>
    </row>
    <row r="159" spans="2:4" ht="15.75" customHeight="1">
      <c r="B159" s="132"/>
      <c r="C159" s="132"/>
      <c r="D159" s="132"/>
    </row>
    <row r="160" spans="2:4" ht="15.75" customHeight="1">
      <c r="B160" s="132"/>
      <c r="C160" s="132"/>
      <c r="D160" s="132"/>
    </row>
    <row r="161" spans="2:4" ht="15.75" customHeight="1">
      <c r="B161" s="132"/>
      <c r="C161" s="132"/>
      <c r="D161" s="132"/>
    </row>
    <row r="162" spans="2:4" ht="15.75" customHeight="1">
      <c r="B162" s="132"/>
      <c r="C162" s="132"/>
      <c r="D162" s="132"/>
    </row>
    <row r="163" spans="2:4" ht="15.75" customHeight="1">
      <c r="B163" s="132"/>
      <c r="C163" s="132"/>
      <c r="D163" s="132"/>
    </row>
    <row r="164" spans="2:4" ht="15.75" customHeight="1">
      <c r="B164" s="132"/>
      <c r="C164" s="132"/>
      <c r="D164" s="132"/>
    </row>
    <row r="165" spans="2:4" ht="15.75" customHeight="1">
      <c r="B165" s="132"/>
      <c r="C165" s="132"/>
      <c r="D165" s="132"/>
    </row>
    <row r="166" spans="2:4" ht="15.75" customHeight="1">
      <c r="B166" s="132"/>
      <c r="C166" s="132"/>
      <c r="D166" s="132"/>
    </row>
    <row r="167" spans="2:4" ht="15.75" customHeight="1">
      <c r="B167" s="132"/>
      <c r="C167" s="132"/>
      <c r="D167" s="132"/>
    </row>
    <row r="168" spans="2:4" ht="15.75" customHeight="1">
      <c r="B168" s="132"/>
      <c r="C168" s="132"/>
      <c r="D168" s="132"/>
    </row>
    <row r="169" spans="2:4" ht="15.75" customHeight="1">
      <c r="B169" s="132"/>
      <c r="C169" s="132"/>
      <c r="D169" s="132"/>
    </row>
    <row r="170" spans="2:4" ht="15.75" customHeight="1">
      <c r="B170" s="132"/>
      <c r="C170" s="132"/>
      <c r="D170" s="132"/>
    </row>
    <row r="171" spans="2:4" ht="15.75" customHeight="1">
      <c r="B171" s="132"/>
      <c r="C171" s="132"/>
      <c r="D171" s="132"/>
    </row>
    <row r="172" spans="2:4" ht="15.75" customHeight="1">
      <c r="B172" s="132"/>
      <c r="C172" s="132"/>
      <c r="D172" s="132"/>
    </row>
    <row r="173" spans="2:4" ht="15.75" customHeight="1">
      <c r="B173" s="132"/>
      <c r="C173" s="132"/>
      <c r="D173" s="132"/>
    </row>
    <row r="174" spans="2:4" ht="15.75" customHeight="1">
      <c r="B174" s="132"/>
      <c r="C174" s="132"/>
      <c r="D174" s="132"/>
    </row>
    <row r="175" spans="2:4" ht="15.75" customHeight="1">
      <c r="B175" s="132"/>
      <c r="C175" s="132"/>
      <c r="D175" s="132"/>
    </row>
    <row r="176" spans="2:4" ht="15.75" customHeight="1">
      <c r="B176" s="132"/>
      <c r="C176" s="132"/>
      <c r="D176" s="132"/>
    </row>
    <row r="177" spans="2:4" ht="15.75" customHeight="1">
      <c r="B177" s="132"/>
      <c r="C177" s="132"/>
      <c r="D177" s="132"/>
    </row>
    <row r="178" spans="2:4" ht="15.75" customHeight="1">
      <c r="B178" s="132"/>
      <c r="C178" s="132"/>
      <c r="D178" s="132"/>
    </row>
    <row r="179" spans="2:4" ht="15.75" customHeight="1">
      <c r="B179" s="132"/>
      <c r="C179" s="132"/>
      <c r="D179" s="132"/>
    </row>
    <row r="180" spans="2:4" ht="15.75" customHeight="1">
      <c r="B180" s="132"/>
      <c r="C180" s="132"/>
      <c r="D180" s="132"/>
    </row>
    <row r="181" spans="2:4" ht="15.75" customHeight="1">
      <c r="B181" s="132"/>
      <c r="C181" s="132"/>
      <c r="D181" s="132"/>
    </row>
    <row r="182" spans="2:4" ht="15.75" customHeight="1">
      <c r="B182" s="132"/>
      <c r="C182" s="132"/>
      <c r="D182" s="132"/>
    </row>
    <row r="183" spans="2:4" ht="15.75" customHeight="1">
      <c r="B183" s="132"/>
      <c r="C183" s="132"/>
      <c r="D183" s="132"/>
    </row>
    <row r="184" spans="2:4" ht="15.75" customHeight="1">
      <c r="B184" s="132"/>
      <c r="C184" s="132"/>
      <c r="D184" s="132"/>
    </row>
    <row r="185" spans="2:4" ht="15.75" customHeight="1">
      <c r="B185" s="132"/>
      <c r="C185" s="132"/>
      <c r="D185" s="132"/>
    </row>
    <row r="186" spans="2:4" ht="15.75" customHeight="1">
      <c r="B186" s="132"/>
      <c r="C186" s="132"/>
      <c r="D186" s="132"/>
    </row>
    <row r="187" spans="2:4" ht="15.75" customHeight="1">
      <c r="B187" s="132"/>
      <c r="C187" s="132"/>
      <c r="D187" s="132"/>
    </row>
    <row r="188" spans="2:4" ht="15.75" customHeight="1">
      <c r="B188" s="132"/>
      <c r="C188" s="132"/>
      <c r="D188" s="132"/>
    </row>
    <row r="189" spans="2:4" ht="15.75" customHeight="1">
      <c r="B189" s="132"/>
      <c r="C189" s="132"/>
      <c r="D189" s="132"/>
    </row>
    <row r="190" spans="2:4" ht="15.75" customHeight="1">
      <c r="B190" s="132"/>
      <c r="C190" s="132"/>
      <c r="D190" s="132"/>
    </row>
    <row r="191" spans="2:4" ht="15.75" customHeight="1">
      <c r="B191" s="132"/>
      <c r="C191" s="132"/>
      <c r="D191" s="132"/>
    </row>
    <row r="192" spans="2:4" ht="15.75" customHeight="1">
      <c r="B192" s="132"/>
      <c r="C192" s="132"/>
      <c r="D192" s="132"/>
    </row>
    <row r="193" spans="2:4" ht="15.75" customHeight="1">
      <c r="B193" s="132"/>
      <c r="C193" s="132"/>
      <c r="D193" s="132"/>
    </row>
    <row r="194" spans="2:4" ht="15.75" customHeight="1">
      <c r="B194" s="132"/>
      <c r="C194" s="132"/>
      <c r="D194" s="132"/>
    </row>
    <row r="195" spans="2:4" ht="15.75" customHeight="1">
      <c r="B195" s="132"/>
      <c r="C195" s="132"/>
      <c r="D195" s="132"/>
    </row>
    <row r="196" spans="2:4" ht="15.75" customHeight="1">
      <c r="B196" s="132"/>
      <c r="C196" s="132"/>
      <c r="D196" s="132"/>
    </row>
    <row r="197" spans="2:4" ht="15.75" customHeight="1">
      <c r="B197" s="132"/>
      <c r="C197" s="132"/>
      <c r="D197" s="132"/>
    </row>
    <row r="198" spans="2:4" ht="15.75" customHeight="1">
      <c r="B198" s="132"/>
      <c r="C198" s="132"/>
      <c r="D198" s="132"/>
    </row>
    <row r="199" spans="2:4" ht="15.75" customHeight="1">
      <c r="B199" s="132"/>
      <c r="C199" s="132"/>
      <c r="D199" s="132"/>
    </row>
    <row r="200" spans="2:4" ht="15.75" customHeight="1">
      <c r="B200" s="132"/>
      <c r="C200" s="132"/>
      <c r="D200" s="132"/>
    </row>
    <row r="201" spans="2:4" ht="15.75" customHeight="1">
      <c r="B201" s="132"/>
      <c r="C201" s="132"/>
      <c r="D201" s="132"/>
    </row>
    <row r="202" spans="2:4" ht="15.75" customHeight="1">
      <c r="B202" s="132"/>
      <c r="C202" s="132"/>
      <c r="D202" s="132"/>
    </row>
    <row r="203" spans="2:4" ht="15.75" customHeight="1">
      <c r="B203" s="132"/>
      <c r="C203" s="132"/>
      <c r="D203" s="132"/>
    </row>
    <row r="204" spans="2:4" ht="15.75" customHeight="1">
      <c r="B204" s="132"/>
      <c r="C204" s="132"/>
      <c r="D204" s="132"/>
    </row>
    <row r="205" spans="2:4" ht="15.75" customHeight="1">
      <c r="B205" s="132"/>
      <c r="C205" s="132"/>
      <c r="D205" s="132"/>
    </row>
    <row r="206" spans="2:4" ht="15.75" customHeight="1">
      <c r="B206" s="132"/>
      <c r="C206" s="132"/>
      <c r="D206" s="132"/>
    </row>
    <row r="207" spans="2:4" ht="15.75" customHeight="1">
      <c r="B207" s="132"/>
      <c r="C207" s="132"/>
      <c r="D207" s="132"/>
    </row>
    <row r="208" spans="2:4" ht="15.75" customHeight="1">
      <c r="B208" s="132"/>
      <c r="C208" s="132"/>
      <c r="D208" s="132"/>
    </row>
    <row r="209" spans="2:4" ht="15.75" customHeight="1">
      <c r="B209" s="132"/>
      <c r="C209" s="132"/>
      <c r="D209" s="132"/>
    </row>
    <row r="210" spans="2:4" ht="15.75" customHeight="1">
      <c r="B210" s="132"/>
      <c r="C210" s="132"/>
      <c r="D210" s="132"/>
    </row>
    <row r="211" spans="2:4" ht="15.75" customHeight="1">
      <c r="B211" s="132"/>
      <c r="C211" s="132"/>
      <c r="D211" s="132"/>
    </row>
    <row r="212" spans="2:4" ht="15.75" customHeight="1">
      <c r="B212" s="132"/>
      <c r="C212" s="132"/>
      <c r="D212" s="132"/>
    </row>
    <row r="213" spans="2:4" ht="15.75" customHeight="1">
      <c r="B213" s="132"/>
      <c r="C213" s="132"/>
      <c r="D213" s="132"/>
    </row>
    <row r="214" spans="2:4" ht="15.75" customHeight="1">
      <c r="B214" s="132"/>
      <c r="C214" s="132"/>
      <c r="D214" s="132"/>
    </row>
    <row r="215" spans="2:4" ht="15.75" customHeight="1">
      <c r="B215" s="132"/>
      <c r="C215" s="132"/>
      <c r="D215" s="132"/>
    </row>
    <row r="216" spans="2:4" ht="15.75" customHeight="1">
      <c r="B216" s="132"/>
      <c r="C216" s="132"/>
      <c r="D216" s="132"/>
    </row>
    <row r="217" spans="2:4" ht="15.75" customHeight="1">
      <c r="B217" s="132"/>
      <c r="C217" s="132"/>
      <c r="D217" s="132"/>
    </row>
    <row r="218" spans="2:4" ht="15.75" customHeight="1">
      <c r="B218" s="132"/>
      <c r="C218" s="132"/>
      <c r="D218" s="132"/>
    </row>
    <row r="219" spans="2:4" ht="15.75" customHeight="1">
      <c r="B219" s="132"/>
      <c r="C219" s="132"/>
      <c r="D219" s="132"/>
    </row>
    <row r="220" spans="2:4" ht="15.75" customHeight="1">
      <c r="B220" s="132"/>
      <c r="C220" s="132"/>
      <c r="D220" s="132"/>
    </row>
    <row r="221" spans="2:4" ht="15.75" customHeight="1">
      <c r="B221" s="132"/>
      <c r="C221" s="132"/>
      <c r="D221" s="132"/>
    </row>
    <row r="222" spans="2:4" ht="15.75" customHeight="1">
      <c r="B222" s="132"/>
      <c r="C222" s="132"/>
      <c r="D222" s="132"/>
    </row>
    <row r="223" spans="2:4" ht="15.75" customHeight="1">
      <c r="B223" s="132"/>
      <c r="C223" s="132"/>
      <c r="D223" s="132"/>
    </row>
    <row r="224" spans="2:4" ht="15.75" customHeight="1">
      <c r="B224" s="138"/>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W994"/>
  <sheetViews>
    <sheetView topLeftCell="A10" workbookViewId="0">
      <selection activeCell="A10" sqref="A1:A1048576"/>
    </sheetView>
  </sheetViews>
  <sheetFormatPr defaultColWidth="12.6640625" defaultRowHeight="15" customHeight="1"/>
  <cols>
    <col min="1" max="1" width="14.88671875" customWidth="1"/>
    <col min="2" max="2" width="135.44140625" customWidth="1"/>
    <col min="3" max="3" width="12.6640625" customWidth="1"/>
  </cols>
  <sheetData>
    <row r="1" spans="1:23" ht="15" customHeight="1">
      <c r="A1" s="139" t="s">
        <v>3054</v>
      </c>
      <c r="B1" s="139" t="s">
        <v>3055</v>
      </c>
      <c r="C1" s="139" t="s">
        <v>3056</v>
      </c>
      <c r="D1" s="140"/>
      <c r="E1" s="140"/>
      <c r="F1" s="140"/>
      <c r="G1" s="140"/>
      <c r="H1" s="140"/>
      <c r="I1" s="140"/>
      <c r="J1" s="140"/>
      <c r="K1" s="140"/>
      <c r="L1" s="140"/>
      <c r="M1" s="140"/>
      <c r="N1" s="140"/>
      <c r="O1" s="140"/>
      <c r="P1" s="140"/>
      <c r="Q1" s="140"/>
      <c r="R1" s="140"/>
      <c r="S1" s="140"/>
      <c r="T1" s="140"/>
      <c r="U1" s="141"/>
      <c r="V1" s="141"/>
      <c r="W1" s="141"/>
    </row>
    <row r="2" spans="1:23" ht="15" customHeight="1">
      <c r="A2" s="142" t="s">
        <v>2933</v>
      </c>
      <c r="B2" s="142" t="s">
        <v>3057</v>
      </c>
      <c r="C2" s="142" t="s">
        <v>3058</v>
      </c>
      <c r="D2" s="5"/>
      <c r="E2" s="5"/>
      <c r="F2" s="5"/>
      <c r="G2" s="5"/>
      <c r="H2" s="5"/>
      <c r="I2" s="5"/>
      <c r="J2" s="5"/>
      <c r="K2" s="5"/>
      <c r="L2" s="5"/>
      <c r="M2" s="5"/>
      <c r="N2" s="5"/>
      <c r="O2" s="5"/>
      <c r="P2" s="5"/>
      <c r="Q2" s="5"/>
      <c r="R2" s="5"/>
      <c r="S2" s="5"/>
      <c r="T2" s="5"/>
      <c r="U2" s="5"/>
      <c r="V2" s="5"/>
      <c r="W2" s="5"/>
    </row>
    <row r="3" spans="1:23" ht="15" customHeight="1">
      <c r="A3" s="142" t="s">
        <v>2928</v>
      </c>
      <c r="B3" s="142" t="s">
        <v>3059</v>
      </c>
      <c r="C3" s="142" t="s">
        <v>3060</v>
      </c>
      <c r="D3" s="5"/>
      <c r="E3" s="5"/>
      <c r="F3" s="5"/>
      <c r="G3" s="5"/>
      <c r="H3" s="5"/>
      <c r="I3" s="5"/>
      <c r="J3" s="5"/>
      <c r="K3" s="5"/>
      <c r="L3" s="5"/>
      <c r="M3" s="5"/>
      <c r="N3" s="5"/>
      <c r="O3" s="5"/>
      <c r="P3" s="5"/>
      <c r="Q3" s="5"/>
      <c r="R3" s="5"/>
      <c r="S3" s="5"/>
      <c r="T3" s="5"/>
      <c r="U3" s="5"/>
      <c r="V3" s="5"/>
      <c r="W3" s="5"/>
    </row>
    <row r="4" spans="1:23" ht="15" customHeight="1">
      <c r="A4" s="142" t="s">
        <v>2923</v>
      </c>
      <c r="B4" s="142" t="s">
        <v>3061</v>
      </c>
      <c r="C4" s="142" t="s">
        <v>3060</v>
      </c>
      <c r="D4" s="5"/>
      <c r="E4" s="5"/>
      <c r="F4" s="5"/>
      <c r="G4" s="5"/>
      <c r="H4" s="5"/>
      <c r="I4" s="5"/>
      <c r="J4" s="5"/>
      <c r="K4" s="5"/>
      <c r="L4" s="5"/>
      <c r="M4" s="5"/>
      <c r="N4" s="5"/>
      <c r="O4" s="5"/>
      <c r="P4" s="5"/>
      <c r="Q4" s="5"/>
      <c r="R4" s="5"/>
      <c r="S4" s="5"/>
      <c r="T4" s="5"/>
      <c r="U4" s="5"/>
      <c r="V4" s="5"/>
      <c r="W4" s="5"/>
    </row>
    <row r="5" spans="1:23" ht="15" customHeight="1">
      <c r="A5" s="142" t="s">
        <v>2917</v>
      </c>
      <c r="B5" s="142" t="s">
        <v>2920</v>
      </c>
      <c r="C5" s="143" t="s">
        <v>3060</v>
      </c>
      <c r="D5" s="5"/>
      <c r="E5" s="5"/>
      <c r="F5" s="5"/>
      <c r="G5" s="5"/>
      <c r="H5" s="5"/>
      <c r="I5" s="5"/>
      <c r="J5" s="5"/>
      <c r="K5" s="5"/>
      <c r="L5" s="5"/>
      <c r="M5" s="5"/>
      <c r="N5" s="5"/>
      <c r="O5" s="5"/>
      <c r="P5" s="5"/>
      <c r="Q5" s="5"/>
      <c r="R5" s="5"/>
      <c r="S5" s="5"/>
      <c r="T5" s="5"/>
      <c r="U5" s="5"/>
      <c r="V5" s="5"/>
      <c r="W5" s="5"/>
    </row>
    <row r="6" spans="1:23" ht="15" customHeight="1">
      <c r="A6" s="142" t="s">
        <v>2912</v>
      </c>
      <c r="B6" s="142" t="s">
        <v>3062</v>
      </c>
      <c r="C6" s="142" t="s">
        <v>3060</v>
      </c>
      <c r="D6" s="5"/>
      <c r="E6" s="5"/>
      <c r="F6" s="5"/>
      <c r="G6" s="5"/>
      <c r="H6" s="5"/>
      <c r="I6" s="5"/>
      <c r="J6" s="5"/>
      <c r="K6" s="5"/>
      <c r="L6" s="5"/>
      <c r="M6" s="5"/>
      <c r="N6" s="5"/>
      <c r="O6" s="5"/>
      <c r="P6" s="5"/>
      <c r="Q6" s="5"/>
      <c r="R6" s="5"/>
      <c r="S6" s="5"/>
      <c r="T6" s="5"/>
      <c r="U6" s="5"/>
      <c r="V6" s="5"/>
      <c r="W6" s="5"/>
    </row>
    <row r="7" spans="1:23" ht="15" customHeight="1">
      <c r="A7" s="142" t="s">
        <v>2906</v>
      </c>
      <c r="B7" s="142" t="s">
        <v>2908</v>
      </c>
      <c r="C7" s="142" t="s">
        <v>3060</v>
      </c>
      <c r="D7" s="5"/>
      <c r="E7" s="5"/>
      <c r="F7" s="5"/>
      <c r="G7" s="5"/>
      <c r="H7" s="5"/>
      <c r="I7" s="5"/>
      <c r="J7" s="5"/>
      <c r="K7" s="5"/>
      <c r="L7" s="5"/>
      <c r="M7" s="5"/>
      <c r="N7" s="5"/>
      <c r="O7" s="5"/>
      <c r="P7" s="5"/>
      <c r="Q7" s="5"/>
      <c r="R7" s="5"/>
      <c r="S7" s="5"/>
      <c r="T7" s="5"/>
      <c r="U7" s="5"/>
      <c r="V7" s="5"/>
      <c r="W7" s="5"/>
    </row>
    <row r="8" spans="1:23" ht="15" customHeight="1">
      <c r="A8" s="142" t="s">
        <v>2975</v>
      </c>
      <c r="B8" s="142" t="s">
        <v>3063</v>
      </c>
      <c r="C8" s="142" t="s">
        <v>3060</v>
      </c>
      <c r="D8" s="5"/>
      <c r="E8" s="5"/>
      <c r="F8" s="5"/>
      <c r="G8" s="5"/>
      <c r="H8" s="5"/>
      <c r="I8" s="5"/>
      <c r="J8" s="5"/>
      <c r="K8" s="5"/>
      <c r="L8" s="5"/>
      <c r="M8" s="5"/>
      <c r="N8" s="5"/>
      <c r="O8" s="5"/>
      <c r="P8" s="5"/>
      <c r="Q8" s="5"/>
      <c r="R8" s="5"/>
      <c r="S8" s="5"/>
      <c r="T8" s="5"/>
      <c r="U8" s="5"/>
      <c r="V8" s="5"/>
      <c r="W8" s="5"/>
    </row>
    <row r="9" spans="1:23" ht="15" customHeight="1">
      <c r="A9" s="142" t="s">
        <v>2900</v>
      </c>
      <c r="B9" s="142" t="s">
        <v>3064</v>
      </c>
      <c r="C9" s="142" t="s">
        <v>3060</v>
      </c>
      <c r="D9" s="5"/>
      <c r="E9" s="5"/>
      <c r="F9" s="5"/>
      <c r="G9" s="5"/>
      <c r="H9" s="5"/>
      <c r="I9" s="5"/>
      <c r="J9" s="5"/>
      <c r="K9" s="5"/>
      <c r="L9" s="5"/>
      <c r="M9" s="5"/>
      <c r="N9" s="5"/>
      <c r="O9" s="5"/>
      <c r="P9" s="5"/>
      <c r="Q9" s="5"/>
      <c r="R9" s="5"/>
      <c r="S9" s="5"/>
      <c r="T9" s="5"/>
      <c r="U9" s="5"/>
      <c r="V9" s="5"/>
      <c r="W9" s="5"/>
    </row>
    <row r="10" spans="1:23" ht="15" customHeight="1">
      <c r="A10" s="142" t="s">
        <v>2895</v>
      </c>
      <c r="B10" s="142" t="s">
        <v>3065</v>
      </c>
      <c r="C10" s="142" t="s">
        <v>3060</v>
      </c>
      <c r="D10" s="5"/>
      <c r="E10" s="5"/>
      <c r="F10" s="5"/>
      <c r="G10" s="5"/>
      <c r="H10" s="5"/>
      <c r="I10" s="5"/>
      <c r="J10" s="5"/>
      <c r="K10" s="5"/>
      <c r="L10" s="5"/>
      <c r="M10" s="5"/>
      <c r="N10" s="5"/>
      <c r="O10" s="5"/>
      <c r="P10" s="5"/>
      <c r="Q10" s="5"/>
      <c r="R10" s="5"/>
      <c r="S10" s="5"/>
      <c r="T10" s="5"/>
      <c r="U10" s="5"/>
      <c r="V10" s="5"/>
      <c r="W10" s="5"/>
    </row>
    <row r="11" spans="1:23" ht="15" customHeight="1">
      <c r="A11" s="142" t="s">
        <v>2890</v>
      </c>
      <c r="B11" s="142" t="s">
        <v>3066</v>
      </c>
      <c r="C11" s="142" t="s">
        <v>3060</v>
      </c>
      <c r="D11" s="5"/>
      <c r="E11" s="5"/>
      <c r="F11" s="5"/>
      <c r="G11" s="5"/>
      <c r="H11" s="5"/>
      <c r="I11" s="5"/>
      <c r="J11" s="5"/>
      <c r="K11" s="5"/>
      <c r="L11" s="5"/>
      <c r="M11" s="5"/>
      <c r="N11" s="5"/>
      <c r="O11" s="5"/>
      <c r="P11" s="5"/>
      <c r="Q11" s="5"/>
      <c r="R11" s="5"/>
      <c r="S11" s="5"/>
      <c r="T11" s="5"/>
      <c r="U11" s="5"/>
      <c r="V11" s="5"/>
      <c r="W11" s="5"/>
    </row>
    <row r="12" spans="1:23" ht="15" customHeight="1">
      <c r="A12" s="142" t="s">
        <v>2970</v>
      </c>
      <c r="B12" s="142" t="s">
        <v>3067</v>
      </c>
      <c r="C12" s="142" t="s">
        <v>3058</v>
      </c>
      <c r="D12" s="5"/>
      <c r="E12" s="5"/>
      <c r="F12" s="5"/>
      <c r="G12" s="5"/>
      <c r="H12" s="5"/>
      <c r="I12" s="5"/>
      <c r="J12" s="5"/>
      <c r="K12" s="5"/>
      <c r="L12" s="5"/>
      <c r="M12" s="5"/>
      <c r="N12" s="5"/>
      <c r="O12" s="5"/>
      <c r="P12" s="5"/>
      <c r="Q12" s="5"/>
      <c r="R12" s="5"/>
      <c r="S12" s="5"/>
      <c r="T12" s="5"/>
      <c r="U12" s="5"/>
      <c r="V12" s="5"/>
      <c r="W12" s="5"/>
    </row>
    <row r="13" spans="1:23" ht="15" customHeight="1">
      <c r="A13" s="142" t="s">
        <v>2884</v>
      </c>
      <c r="B13" s="142" t="s">
        <v>3068</v>
      </c>
      <c r="C13" s="142" t="s">
        <v>3060</v>
      </c>
      <c r="D13" s="5"/>
      <c r="E13" s="5"/>
      <c r="F13" s="5"/>
      <c r="G13" s="5"/>
      <c r="H13" s="5"/>
      <c r="I13" s="5"/>
      <c r="J13" s="5"/>
      <c r="K13" s="5"/>
      <c r="L13" s="5"/>
      <c r="M13" s="5"/>
      <c r="N13" s="5"/>
      <c r="O13" s="5"/>
      <c r="P13" s="5"/>
      <c r="Q13" s="5"/>
      <c r="R13" s="5"/>
      <c r="S13" s="5"/>
      <c r="T13" s="5"/>
      <c r="U13" s="5"/>
      <c r="V13" s="5"/>
      <c r="W13" s="5"/>
    </row>
    <row r="14" spans="1:23" ht="15" customHeight="1">
      <c r="A14" s="142" t="s">
        <v>2965</v>
      </c>
      <c r="B14" s="142" t="s">
        <v>3069</v>
      </c>
      <c r="C14" s="142" t="s">
        <v>3060</v>
      </c>
      <c r="D14" s="5"/>
      <c r="E14" s="5"/>
      <c r="F14" s="5"/>
      <c r="G14" s="5"/>
      <c r="H14" s="5"/>
      <c r="I14" s="5"/>
      <c r="J14" s="5"/>
      <c r="K14" s="5"/>
      <c r="L14" s="5"/>
      <c r="M14" s="5"/>
      <c r="N14" s="5"/>
      <c r="O14" s="5"/>
      <c r="P14" s="5"/>
      <c r="Q14" s="5"/>
      <c r="R14" s="5"/>
      <c r="S14" s="5"/>
      <c r="T14" s="5"/>
      <c r="U14" s="5"/>
      <c r="V14" s="5"/>
      <c r="W14" s="5"/>
    </row>
    <row r="15" spans="1:23" ht="15" customHeight="1">
      <c r="A15" s="142" t="s">
        <v>2879</v>
      </c>
      <c r="B15" s="142" t="s">
        <v>3070</v>
      </c>
      <c r="C15" s="142" t="s">
        <v>3060</v>
      </c>
      <c r="D15" s="5"/>
      <c r="E15" s="5"/>
      <c r="F15" s="5"/>
      <c r="G15" s="5"/>
      <c r="H15" s="5"/>
      <c r="I15" s="5"/>
      <c r="J15" s="5"/>
      <c r="K15" s="5"/>
      <c r="L15" s="5"/>
      <c r="M15" s="5"/>
      <c r="N15" s="5"/>
      <c r="O15" s="5"/>
      <c r="P15" s="5"/>
      <c r="Q15" s="5"/>
      <c r="R15" s="5"/>
      <c r="S15" s="5"/>
      <c r="T15" s="5"/>
      <c r="U15" s="5"/>
      <c r="V15" s="5"/>
      <c r="W15" s="5"/>
    </row>
    <row r="16" spans="1:23" ht="15" customHeight="1">
      <c r="A16" s="142" t="s">
        <v>2960</v>
      </c>
      <c r="B16" s="142" t="s">
        <v>3071</v>
      </c>
      <c r="C16" s="142" t="s">
        <v>3060</v>
      </c>
      <c r="D16" s="5"/>
      <c r="E16" s="5"/>
      <c r="F16" s="5"/>
      <c r="G16" s="5"/>
      <c r="H16" s="5"/>
      <c r="I16" s="5"/>
      <c r="J16" s="5"/>
      <c r="K16" s="5"/>
      <c r="L16" s="5"/>
      <c r="M16" s="5"/>
      <c r="N16" s="5"/>
      <c r="O16" s="5"/>
      <c r="P16" s="5"/>
      <c r="Q16" s="5"/>
      <c r="R16" s="5"/>
      <c r="S16" s="5"/>
      <c r="T16" s="5"/>
      <c r="U16" s="5"/>
      <c r="V16" s="5"/>
      <c r="W16" s="5"/>
    </row>
    <row r="17" spans="1:23" ht="15" customHeight="1">
      <c r="A17" s="142" t="s">
        <v>3072</v>
      </c>
      <c r="B17" s="142" t="s">
        <v>3073</v>
      </c>
      <c r="C17" s="142" t="s">
        <v>3060</v>
      </c>
      <c r="D17" s="5"/>
      <c r="E17" s="5"/>
      <c r="F17" s="5"/>
      <c r="G17" s="5"/>
      <c r="H17" s="5"/>
      <c r="I17" s="5"/>
      <c r="J17" s="5"/>
      <c r="K17" s="5"/>
      <c r="L17" s="5"/>
      <c r="M17" s="5"/>
      <c r="N17" s="5"/>
      <c r="O17" s="5"/>
      <c r="P17" s="5"/>
      <c r="Q17" s="5"/>
      <c r="R17" s="5"/>
      <c r="S17" s="5"/>
      <c r="T17" s="5"/>
      <c r="U17" s="5"/>
      <c r="V17" s="5"/>
      <c r="W17" s="5"/>
    </row>
    <row r="18" spans="1:23" ht="15" customHeight="1">
      <c r="A18" s="142" t="s">
        <v>2874</v>
      </c>
      <c r="B18" s="142" t="s">
        <v>3074</v>
      </c>
      <c r="C18" s="142" t="s">
        <v>3060</v>
      </c>
      <c r="D18" s="5"/>
      <c r="E18" s="5"/>
      <c r="F18" s="5"/>
      <c r="G18" s="5"/>
      <c r="H18" s="5"/>
      <c r="I18" s="5"/>
      <c r="J18" s="5"/>
      <c r="K18" s="5"/>
      <c r="L18" s="5"/>
      <c r="M18" s="5"/>
      <c r="N18" s="5"/>
      <c r="O18" s="5"/>
      <c r="P18" s="5"/>
      <c r="Q18" s="5"/>
      <c r="R18" s="5"/>
      <c r="S18" s="5"/>
      <c r="T18" s="5"/>
      <c r="U18" s="5"/>
      <c r="V18" s="5"/>
      <c r="W18" s="5"/>
    </row>
    <row r="19" spans="1:23" ht="15" customHeight="1">
      <c r="A19" s="142" t="s">
        <v>3075</v>
      </c>
      <c r="B19" s="142" t="s">
        <v>3076</v>
      </c>
      <c r="C19" s="142" t="s">
        <v>3060</v>
      </c>
      <c r="D19" s="5"/>
      <c r="E19" s="5"/>
      <c r="F19" s="5"/>
      <c r="G19" s="5"/>
      <c r="H19" s="5"/>
      <c r="I19" s="5"/>
      <c r="J19" s="5"/>
      <c r="K19" s="5"/>
      <c r="L19" s="5"/>
      <c r="M19" s="5"/>
      <c r="N19" s="5"/>
      <c r="O19" s="5"/>
      <c r="P19" s="5"/>
      <c r="Q19" s="5"/>
      <c r="R19" s="5"/>
      <c r="S19" s="5"/>
      <c r="T19" s="5"/>
      <c r="U19" s="5"/>
      <c r="V19" s="5"/>
      <c r="W19" s="5"/>
    </row>
    <row r="20" spans="1:23" ht="15" customHeight="1">
      <c r="A20" s="142" t="s">
        <v>3077</v>
      </c>
      <c r="B20" s="142" t="s">
        <v>3078</v>
      </c>
      <c r="C20" s="142" t="s">
        <v>3060</v>
      </c>
      <c r="D20" s="5"/>
      <c r="E20" s="5"/>
      <c r="F20" s="5"/>
      <c r="G20" s="5"/>
      <c r="H20" s="5"/>
      <c r="I20" s="5"/>
      <c r="J20" s="5"/>
      <c r="K20" s="5"/>
      <c r="L20" s="5"/>
      <c r="M20" s="5"/>
      <c r="N20" s="5"/>
      <c r="O20" s="5"/>
      <c r="P20" s="5"/>
      <c r="Q20" s="5"/>
      <c r="R20" s="5"/>
      <c r="S20" s="5"/>
      <c r="T20" s="5"/>
      <c r="U20" s="5"/>
      <c r="V20" s="5"/>
      <c r="W20" s="5"/>
    </row>
    <row r="21" spans="1:23" ht="15" customHeight="1">
      <c r="A21" s="142" t="s">
        <v>3079</v>
      </c>
      <c r="B21" s="142" t="s">
        <v>3080</v>
      </c>
      <c r="C21" s="142" t="s">
        <v>3060</v>
      </c>
      <c r="D21" s="5"/>
      <c r="E21" s="5"/>
      <c r="F21" s="5"/>
      <c r="G21" s="5"/>
      <c r="H21" s="5"/>
      <c r="I21" s="5"/>
      <c r="J21" s="5"/>
      <c r="K21" s="5"/>
      <c r="L21" s="5"/>
      <c r="M21" s="5"/>
      <c r="N21" s="5"/>
      <c r="O21" s="5"/>
      <c r="P21" s="5"/>
      <c r="Q21" s="5"/>
      <c r="R21" s="5"/>
      <c r="S21" s="5"/>
      <c r="T21" s="5"/>
      <c r="U21" s="5"/>
      <c r="V21" s="5"/>
      <c r="W21" s="5"/>
    </row>
    <row r="22" spans="1:23" ht="15" customHeight="1">
      <c r="A22" s="142" t="s">
        <v>2562</v>
      </c>
      <c r="B22" s="142" t="s">
        <v>3081</v>
      </c>
      <c r="C22" s="142" t="s">
        <v>3060</v>
      </c>
      <c r="D22" s="5"/>
      <c r="E22" s="5"/>
      <c r="F22" s="5"/>
      <c r="G22" s="5"/>
      <c r="H22" s="5"/>
      <c r="I22" s="5"/>
      <c r="J22" s="5"/>
      <c r="K22" s="5"/>
      <c r="L22" s="5"/>
      <c r="M22" s="5"/>
      <c r="N22" s="5"/>
      <c r="O22" s="5"/>
      <c r="P22" s="5"/>
      <c r="Q22" s="5"/>
      <c r="R22" s="5"/>
      <c r="S22" s="5"/>
      <c r="T22" s="5"/>
      <c r="U22" s="5"/>
      <c r="V22" s="5"/>
      <c r="W22" s="5"/>
    </row>
    <row r="23" spans="1:23" ht="15" customHeight="1">
      <c r="A23" s="142" t="s">
        <v>2868</v>
      </c>
      <c r="B23" s="142" t="s">
        <v>3082</v>
      </c>
      <c r="C23" s="142" t="s">
        <v>3060</v>
      </c>
      <c r="D23" s="5"/>
      <c r="E23" s="5"/>
      <c r="F23" s="5"/>
      <c r="G23" s="5"/>
      <c r="H23" s="5"/>
      <c r="I23" s="5"/>
      <c r="J23" s="5"/>
      <c r="K23" s="5"/>
      <c r="L23" s="5"/>
      <c r="M23" s="5"/>
      <c r="N23" s="5"/>
      <c r="O23" s="5"/>
      <c r="P23" s="5"/>
      <c r="Q23" s="5"/>
      <c r="R23" s="5"/>
      <c r="S23" s="5"/>
      <c r="T23" s="5"/>
      <c r="U23" s="5"/>
      <c r="V23" s="5"/>
      <c r="W23" s="5"/>
    </row>
    <row r="24" spans="1:23" ht="15" customHeight="1">
      <c r="A24" s="142" t="s">
        <v>2955</v>
      </c>
      <c r="B24" s="142" t="s">
        <v>3083</v>
      </c>
      <c r="C24" s="142" t="s">
        <v>3060</v>
      </c>
      <c r="D24" s="5"/>
      <c r="E24" s="5"/>
      <c r="F24" s="5"/>
      <c r="G24" s="5"/>
      <c r="H24" s="5"/>
      <c r="I24" s="5"/>
      <c r="J24" s="5"/>
      <c r="K24" s="5"/>
      <c r="L24" s="5"/>
      <c r="M24" s="5"/>
      <c r="N24" s="5"/>
      <c r="O24" s="5"/>
      <c r="P24" s="5"/>
      <c r="Q24" s="5"/>
      <c r="R24" s="5"/>
      <c r="S24" s="5"/>
      <c r="T24" s="5"/>
      <c r="U24" s="5"/>
      <c r="V24" s="5"/>
      <c r="W24" s="5"/>
    </row>
    <row r="25" spans="1:23" ht="15.75" customHeight="1">
      <c r="A25" s="142" t="s">
        <v>2567</v>
      </c>
      <c r="B25" s="142" t="s">
        <v>3084</v>
      </c>
      <c r="C25" s="142" t="s">
        <v>3060</v>
      </c>
      <c r="D25" s="5"/>
      <c r="E25" s="5"/>
      <c r="F25" s="5"/>
      <c r="G25" s="5"/>
      <c r="H25" s="5"/>
      <c r="I25" s="5"/>
      <c r="J25" s="5"/>
      <c r="K25" s="5"/>
      <c r="L25" s="5"/>
      <c r="M25" s="5"/>
      <c r="N25" s="5"/>
      <c r="O25" s="5"/>
      <c r="P25" s="5"/>
      <c r="Q25" s="5"/>
      <c r="R25" s="5"/>
      <c r="S25" s="5"/>
      <c r="T25" s="5"/>
      <c r="U25" s="5"/>
      <c r="V25" s="5"/>
      <c r="W25" s="5"/>
    </row>
    <row r="26" spans="1:23" ht="15.75" customHeight="1">
      <c r="A26" s="142" t="s">
        <v>3085</v>
      </c>
      <c r="B26" s="142" t="s">
        <v>3086</v>
      </c>
      <c r="C26" s="142" t="s">
        <v>3060</v>
      </c>
      <c r="D26" s="5"/>
      <c r="E26" s="5"/>
      <c r="F26" s="5"/>
      <c r="G26" s="5"/>
      <c r="H26" s="5"/>
      <c r="I26" s="5"/>
      <c r="J26" s="5"/>
      <c r="K26" s="5"/>
      <c r="L26" s="5"/>
      <c r="M26" s="5"/>
      <c r="N26" s="5"/>
      <c r="O26" s="5"/>
      <c r="P26" s="5"/>
      <c r="Q26" s="5"/>
      <c r="R26" s="5"/>
      <c r="S26" s="5"/>
      <c r="T26" s="5"/>
      <c r="U26" s="5"/>
      <c r="V26" s="5"/>
      <c r="W26" s="5"/>
    </row>
    <row r="27" spans="1:23" ht="15.75" customHeight="1">
      <c r="A27" s="142" t="s">
        <v>2951</v>
      </c>
      <c r="B27" s="142" t="s">
        <v>3087</v>
      </c>
      <c r="C27" s="142" t="s">
        <v>3060</v>
      </c>
      <c r="D27" s="5"/>
      <c r="E27" s="5"/>
      <c r="F27" s="5"/>
      <c r="G27" s="5"/>
      <c r="H27" s="5"/>
      <c r="I27" s="5"/>
      <c r="J27" s="5"/>
      <c r="K27" s="5"/>
      <c r="L27" s="5"/>
      <c r="M27" s="5"/>
      <c r="N27" s="5"/>
      <c r="O27" s="5"/>
      <c r="P27" s="5"/>
      <c r="Q27" s="5"/>
      <c r="R27" s="5"/>
      <c r="S27" s="5"/>
      <c r="T27" s="5"/>
      <c r="U27" s="5"/>
      <c r="V27" s="5"/>
      <c r="W27" s="5"/>
    </row>
    <row r="28" spans="1:23" ht="15.75" customHeight="1">
      <c r="A28" s="142" t="s">
        <v>2553</v>
      </c>
      <c r="B28" s="142" t="s">
        <v>3088</v>
      </c>
      <c r="C28" s="142" t="s">
        <v>3058</v>
      </c>
      <c r="D28" s="5"/>
      <c r="E28" s="5"/>
      <c r="F28" s="5"/>
      <c r="G28" s="5"/>
      <c r="H28" s="5"/>
      <c r="I28" s="5"/>
      <c r="J28" s="5"/>
      <c r="K28" s="5"/>
      <c r="L28" s="5"/>
      <c r="M28" s="5"/>
      <c r="N28" s="5"/>
      <c r="O28" s="5"/>
      <c r="P28" s="5"/>
      <c r="Q28" s="5"/>
      <c r="R28" s="5"/>
      <c r="S28" s="5"/>
      <c r="T28" s="5"/>
      <c r="U28" s="5"/>
      <c r="V28" s="5"/>
      <c r="W28" s="5"/>
    </row>
    <row r="29" spans="1:23" ht="15.75" customHeight="1">
      <c r="A29" s="142" t="s">
        <v>2209</v>
      </c>
      <c r="B29" s="142" t="s">
        <v>3089</v>
      </c>
      <c r="C29" s="142" t="s">
        <v>3058</v>
      </c>
      <c r="D29" s="5"/>
      <c r="E29" s="5"/>
      <c r="F29" s="5"/>
      <c r="G29" s="5"/>
      <c r="H29" s="5"/>
      <c r="I29" s="5"/>
      <c r="J29" s="5"/>
      <c r="K29" s="5"/>
      <c r="L29" s="5"/>
      <c r="M29" s="5"/>
      <c r="N29" s="5"/>
      <c r="O29" s="5"/>
      <c r="P29" s="5"/>
      <c r="Q29" s="5"/>
      <c r="R29" s="5"/>
      <c r="S29" s="5"/>
      <c r="T29" s="5"/>
      <c r="U29" s="5"/>
      <c r="V29" s="5"/>
      <c r="W29" s="5"/>
    </row>
    <row r="30" spans="1:23" ht="15.75" customHeight="1">
      <c r="A30" s="142" t="s">
        <v>2215</v>
      </c>
      <c r="B30" s="142" t="s">
        <v>3090</v>
      </c>
      <c r="C30" s="142" t="s">
        <v>3060</v>
      </c>
      <c r="D30" s="5"/>
      <c r="E30" s="5"/>
      <c r="F30" s="5"/>
      <c r="G30" s="5"/>
      <c r="H30" s="5"/>
      <c r="I30" s="5"/>
      <c r="J30" s="5"/>
      <c r="K30" s="5"/>
      <c r="L30" s="5"/>
      <c r="M30" s="5"/>
      <c r="N30" s="5"/>
      <c r="O30" s="5"/>
      <c r="P30" s="5"/>
      <c r="Q30" s="5"/>
      <c r="R30" s="5"/>
      <c r="S30" s="5"/>
      <c r="T30" s="5"/>
      <c r="U30" s="5"/>
      <c r="V30" s="5"/>
      <c r="W30" s="5"/>
    </row>
    <row r="31" spans="1:23" ht="15.75" customHeight="1">
      <c r="A31" s="142" t="s">
        <v>2220</v>
      </c>
      <c r="B31" s="142" t="s">
        <v>3091</v>
      </c>
      <c r="C31" s="142" t="s">
        <v>3058</v>
      </c>
      <c r="D31" s="5"/>
      <c r="E31" s="5"/>
      <c r="F31" s="5"/>
      <c r="G31" s="5"/>
      <c r="H31" s="5"/>
      <c r="I31" s="5"/>
      <c r="J31" s="5"/>
      <c r="K31" s="5"/>
      <c r="L31" s="5"/>
      <c r="M31" s="5"/>
      <c r="N31" s="5"/>
      <c r="O31" s="5"/>
      <c r="P31" s="5"/>
      <c r="Q31" s="5"/>
      <c r="R31" s="5"/>
      <c r="S31" s="5"/>
      <c r="T31" s="5"/>
      <c r="U31" s="5"/>
      <c r="V31" s="5"/>
      <c r="W31" s="5"/>
    </row>
    <row r="32" spans="1:23" ht="15.75" customHeight="1">
      <c r="A32" s="142" t="s">
        <v>2230</v>
      </c>
      <c r="B32" s="142" t="s">
        <v>3092</v>
      </c>
      <c r="C32" s="142" t="s">
        <v>3060</v>
      </c>
      <c r="D32" s="5"/>
      <c r="E32" s="5"/>
      <c r="F32" s="5"/>
      <c r="G32" s="5"/>
      <c r="H32" s="5"/>
      <c r="I32" s="5"/>
      <c r="J32" s="5"/>
      <c r="K32" s="5"/>
      <c r="L32" s="5"/>
      <c r="M32" s="5"/>
      <c r="N32" s="5"/>
      <c r="O32" s="5"/>
      <c r="P32" s="5"/>
      <c r="Q32" s="5"/>
      <c r="R32" s="5"/>
      <c r="S32" s="5"/>
      <c r="T32" s="5"/>
      <c r="U32" s="5"/>
      <c r="V32" s="5"/>
      <c r="W32" s="5"/>
    </row>
    <row r="33" spans="1:23" ht="15.75" customHeight="1">
      <c r="A33" s="142" t="s">
        <v>2236</v>
      </c>
      <c r="B33" s="142" t="s">
        <v>3093</v>
      </c>
      <c r="C33" s="142" t="s">
        <v>3058</v>
      </c>
      <c r="D33" s="5"/>
      <c r="E33" s="5"/>
      <c r="F33" s="5"/>
      <c r="G33" s="5"/>
      <c r="H33" s="5"/>
      <c r="I33" s="5"/>
      <c r="J33" s="5"/>
      <c r="K33" s="5"/>
      <c r="L33" s="5"/>
      <c r="M33" s="5"/>
      <c r="N33" s="5"/>
      <c r="O33" s="5"/>
      <c r="P33" s="5"/>
      <c r="Q33" s="5"/>
      <c r="R33" s="5"/>
      <c r="S33" s="5"/>
      <c r="T33" s="5"/>
      <c r="U33" s="5"/>
      <c r="V33" s="5"/>
      <c r="W33" s="5"/>
    </row>
    <row r="34" spans="1:23" ht="15.75" customHeight="1">
      <c r="A34" s="142" t="s">
        <v>2250</v>
      </c>
      <c r="B34" s="142" t="s">
        <v>3094</v>
      </c>
      <c r="C34" s="142" t="s">
        <v>3060</v>
      </c>
      <c r="D34" s="5"/>
      <c r="E34" s="5"/>
      <c r="F34" s="5"/>
      <c r="G34" s="5"/>
      <c r="H34" s="5"/>
      <c r="I34" s="5"/>
      <c r="J34" s="5"/>
      <c r="K34" s="5"/>
      <c r="L34" s="5"/>
      <c r="M34" s="5"/>
      <c r="N34" s="5"/>
      <c r="O34" s="5"/>
      <c r="P34" s="5"/>
      <c r="Q34" s="5"/>
      <c r="R34" s="5"/>
      <c r="S34" s="5"/>
      <c r="T34" s="5"/>
      <c r="U34" s="5"/>
      <c r="V34" s="5"/>
      <c r="W34" s="5"/>
    </row>
    <row r="35" spans="1:23" ht="15.75" customHeight="1">
      <c r="A35" s="142" t="s">
        <v>2276</v>
      </c>
      <c r="B35" s="142" t="s">
        <v>3095</v>
      </c>
      <c r="C35" s="142" t="s">
        <v>3058</v>
      </c>
      <c r="D35" s="5"/>
      <c r="E35" s="5"/>
      <c r="F35" s="5"/>
      <c r="G35" s="5"/>
      <c r="H35" s="5"/>
      <c r="I35" s="5"/>
      <c r="J35" s="5"/>
      <c r="K35" s="5"/>
      <c r="L35" s="5"/>
      <c r="M35" s="5"/>
      <c r="N35" s="5"/>
      <c r="O35" s="5"/>
      <c r="P35" s="5"/>
      <c r="Q35" s="5"/>
      <c r="R35" s="5"/>
      <c r="S35" s="5"/>
      <c r="T35" s="5"/>
      <c r="U35" s="5"/>
      <c r="V35" s="5"/>
      <c r="W35" s="5"/>
    </row>
    <row r="36" spans="1:23" ht="15.75" customHeight="1">
      <c r="A36" s="142" t="s">
        <v>2281</v>
      </c>
      <c r="B36" s="142" t="s">
        <v>3096</v>
      </c>
      <c r="C36" s="142" t="s">
        <v>3060</v>
      </c>
      <c r="D36" s="5"/>
      <c r="E36" s="5"/>
      <c r="F36" s="5"/>
      <c r="G36" s="5"/>
      <c r="H36" s="5"/>
      <c r="I36" s="5"/>
      <c r="J36" s="5"/>
      <c r="K36" s="5"/>
      <c r="L36" s="5"/>
      <c r="M36" s="5"/>
      <c r="N36" s="5"/>
      <c r="O36" s="5"/>
      <c r="P36" s="5"/>
      <c r="Q36" s="5"/>
      <c r="R36" s="5"/>
      <c r="S36" s="5"/>
      <c r="T36" s="5"/>
      <c r="U36" s="5"/>
      <c r="V36" s="5"/>
      <c r="W36" s="5"/>
    </row>
    <row r="37" spans="1:23" ht="15.75" customHeight="1">
      <c r="A37" s="142" t="s">
        <v>2285</v>
      </c>
      <c r="B37" s="142" t="s">
        <v>3097</v>
      </c>
      <c r="C37" s="142" t="s">
        <v>3058</v>
      </c>
      <c r="D37" s="5"/>
      <c r="E37" s="5"/>
      <c r="F37" s="5"/>
      <c r="G37" s="5"/>
      <c r="H37" s="5"/>
      <c r="I37" s="5"/>
      <c r="J37" s="5"/>
      <c r="K37" s="5"/>
      <c r="L37" s="5"/>
      <c r="M37" s="5"/>
      <c r="N37" s="5"/>
      <c r="O37" s="5"/>
      <c r="P37" s="5"/>
      <c r="Q37" s="5"/>
      <c r="R37" s="5"/>
      <c r="S37" s="5"/>
      <c r="T37" s="5"/>
      <c r="U37" s="5"/>
      <c r="V37" s="5"/>
      <c r="W37" s="5"/>
    </row>
    <row r="38" spans="1:23" ht="15.75" customHeight="1">
      <c r="A38" s="142" t="s">
        <v>2290</v>
      </c>
      <c r="B38" s="142" t="s">
        <v>3098</v>
      </c>
      <c r="C38" s="143" t="s">
        <v>3060</v>
      </c>
      <c r="D38" s="5"/>
      <c r="E38" s="5"/>
      <c r="F38" s="5"/>
      <c r="G38" s="5"/>
      <c r="H38" s="5"/>
      <c r="I38" s="5"/>
      <c r="J38" s="5"/>
      <c r="K38" s="5"/>
      <c r="L38" s="5"/>
      <c r="M38" s="5"/>
      <c r="N38" s="5"/>
      <c r="O38" s="5"/>
      <c r="P38" s="5"/>
      <c r="Q38" s="5"/>
      <c r="R38" s="5"/>
      <c r="S38" s="5"/>
      <c r="T38" s="5"/>
      <c r="U38" s="5"/>
      <c r="V38" s="5"/>
      <c r="W38" s="5"/>
    </row>
    <row r="39" spans="1:23" ht="15.75" customHeight="1">
      <c r="A39" s="142" t="s">
        <v>2300</v>
      </c>
      <c r="B39" s="142" t="s">
        <v>3099</v>
      </c>
      <c r="C39" s="142" t="s">
        <v>3060</v>
      </c>
      <c r="D39" s="5"/>
      <c r="E39" s="5"/>
      <c r="F39" s="5"/>
      <c r="G39" s="5"/>
      <c r="H39" s="5"/>
      <c r="I39" s="5"/>
      <c r="J39" s="5"/>
      <c r="K39" s="5"/>
      <c r="L39" s="5"/>
      <c r="M39" s="5"/>
      <c r="N39" s="5"/>
      <c r="O39" s="5"/>
      <c r="P39" s="5"/>
      <c r="Q39" s="5"/>
      <c r="R39" s="5"/>
      <c r="S39" s="5"/>
      <c r="T39" s="5"/>
      <c r="U39" s="5"/>
      <c r="V39" s="5"/>
      <c r="W39" s="5"/>
    </row>
    <row r="40" spans="1:23" ht="15.75" customHeight="1">
      <c r="A40" s="142" t="s">
        <v>2945</v>
      </c>
      <c r="B40" s="142" t="s">
        <v>3100</v>
      </c>
      <c r="C40" s="142" t="s">
        <v>3060</v>
      </c>
      <c r="D40" s="5"/>
      <c r="E40" s="5"/>
      <c r="F40" s="5"/>
      <c r="G40" s="5"/>
      <c r="H40" s="5"/>
      <c r="I40" s="5"/>
      <c r="J40" s="5"/>
      <c r="K40" s="5"/>
      <c r="L40" s="5"/>
      <c r="M40" s="5"/>
      <c r="N40" s="5"/>
      <c r="O40" s="5"/>
      <c r="P40" s="5"/>
      <c r="Q40" s="5"/>
      <c r="R40" s="5"/>
      <c r="S40" s="5"/>
      <c r="T40" s="5"/>
      <c r="U40" s="5"/>
      <c r="V40" s="5"/>
      <c r="W40" s="5"/>
    </row>
    <row r="41" spans="1:23" ht="15.75" customHeight="1">
      <c r="A41" s="142" t="s">
        <v>2305</v>
      </c>
      <c r="B41" s="142" t="s">
        <v>3101</v>
      </c>
      <c r="C41" s="142" t="s">
        <v>3058</v>
      </c>
      <c r="D41" s="5"/>
      <c r="E41" s="5"/>
      <c r="F41" s="5"/>
      <c r="G41" s="5"/>
      <c r="H41" s="5"/>
      <c r="I41" s="5"/>
      <c r="J41" s="5"/>
      <c r="K41" s="5"/>
      <c r="L41" s="5"/>
      <c r="M41" s="5"/>
      <c r="N41" s="5"/>
      <c r="O41" s="5"/>
      <c r="P41" s="5"/>
      <c r="Q41" s="5"/>
      <c r="R41" s="5"/>
      <c r="S41" s="5"/>
      <c r="T41" s="5"/>
      <c r="U41" s="5"/>
      <c r="V41" s="5"/>
      <c r="W41" s="5"/>
    </row>
    <row r="42" spans="1:23" ht="15.75" customHeight="1">
      <c r="A42" s="142" t="s">
        <v>2310</v>
      </c>
      <c r="B42" s="142" t="s">
        <v>3102</v>
      </c>
      <c r="C42" s="142" t="s">
        <v>3060</v>
      </c>
      <c r="D42" s="5"/>
      <c r="E42" s="5"/>
      <c r="F42" s="5"/>
      <c r="G42" s="5"/>
      <c r="H42" s="5"/>
      <c r="I42" s="5"/>
      <c r="J42" s="5"/>
      <c r="K42" s="5"/>
      <c r="L42" s="5"/>
      <c r="M42" s="5"/>
      <c r="N42" s="5"/>
      <c r="O42" s="5"/>
      <c r="P42" s="5"/>
      <c r="Q42" s="5"/>
      <c r="R42" s="5"/>
      <c r="S42" s="5"/>
      <c r="T42" s="5"/>
      <c r="U42" s="5"/>
      <c r="V42" s="5"/>
      <c r="W42" s="5"/>
    </row>
    <row r="43" spans="1:23" ht="15.75" customHeight="1">
      <c r="A43" s="142" t="s">
        <v>2319</v>
      </c>
      <c r="B43" s="142" t="s">
        <v>3103</v>
      </c>
      <c r="C43" s="142" t="s">
        <v>3058</v>
      </c>
      <c r="D43" s="5"/>
      <c r="E43" s="5"/>
      <c r="F43" s="5"/>
      <c r="G43" s="5"/>
      <c r="H43" s="5"/>
      <c r="I43" s="5"/>
      <c r="J43" s="5"/>
      <c r="K43" s="5"/>
      <c r="L43" s="5"/>
      <c r="M43" s="5"/>
      <c r="N43" s="5"/>
      <c r="O43" s="5"/>
      <c r="P43" s="5"/>
      <c r="Q43" s="5"/>
      <c r="R43" s="5"/>
      <c r="S43" s="5"/>
      <c r="T43" s="5"/>
      <c r="U43" s="5"/>
      <c r="V43" s="5"/>
      <c r="W43" s="5"/>
    </row>
    <row r="44" spans="1:23" ht="15.75" customHeight="1">
      <c r="A44" s="142" t="s">
        <v>2324</v>
      </c>
      <c r="B44" s="142" t="s">
        <v>3104</v>
      </c>
      <c r="C44" s="142" t="s">
        <v>3058</v>
      </c>
      <c r="D44" s="5"/>
      <c r="E44" s="5"/>
      <c r="F44" s="5"/>
      <c r="G44" s="5"/>
      <c r="H44" s="5"/>
      <c r="I44" s="5"/>
      <c r="J44" s="5"/>
      <c r="K44" s="5"/>
      <c r="L44" s="5"/>
      <c r="M44" s="5"/>
      <c r="N44" s="5"/>
      <c r="O44" s="5"/>
      <c r="P44" s="5"/>
      <c r="Q44" s="5"/>
      <c r="R44" s="5"/>
      <c r="S44" s="5"/>
      <c r="T44" s="5"/>
      <c r="U44" s="5"/>
      <c r="V44" s="5"/>
      <c r="W44" s="5"/>
    </row>
    <row r="45" spans="1:23" ht="15.75" customHeight="1">
      <c r="A45" s="142" t="s">
        <v>2329</v>
      </c>
      <c r="B45" s="142" t="s">
        <v>3105</v>
      </c>
      <c r="C45" s="143" t="s">
        <v>3060</v>
      </c>
      <c r="D45" s="5"/>
      <c r="E45" s="5"/>
      <c r="F45" s="5"/>
      <c r="G45" s="5"/>
      <c r="H45" s="5"/>
      <c r="I45" s="5"/>
      <c r="J45" s="5"/>
      <c r="K45" s="5"/>
      <c r="L45" s="5"/>
      <c r="M45" s="5"/>
      <c r="N45" s="5"/>
      <c r="O45" s="5"/>
      <c r="P45" s="5"/>
      <c r="Q45" s="5"/>
      <c r="R45" s="5"/>
      <c r="S45" s="5"/>
      <c r="T45" s="5"/>
      <c r="U45" s="5"/>
      <c r="V45" s="5"/>
      <c r="W45" s="5"/>
    </row>
    <row r="46" spans="1:23" ht="15.75" customHeight="1">
      <c r="A46" s="142" t="s">
        <v>2334</v>
      </c>
      <c r="B46" s="142" t="s">
        <v>3106</v>
      </c>
      <c r="C46" s="142" t="s">
        <v>3060</v>
      </c>
      <c r="D46" s="5"/>
      <c r="E46" s="5"/>
      <c r="F46" s="5"/>
      <c r="G46" s="5"/>
      <c r="H46" s="5"/>
      <c r="I46" s="5"/>
      <c r="J46" s="5"/>
      <c r="K46" s="5"/>
      <c r="L46" s="5"/>
      <c r="M46" s="5"/>
      <c r="N46" s="5"/>
      <c r="O46" s="5"/>
      <c r="P46" s="5"/>
      <c r="Q46" s="5"/>
      <c r="R46" s="5"/>
      <c r="S46" s="5"/>
      <c r="T46" s="5"/>
      <c r="U46" s="5"/>
      <c r="V46" s="5"/>
      <c r="W46" s="5"/>
    </row>
    <row r="47" spans="1:23" ht="15.75" customHeight="1">
      <c r="A47" s="142" t="s">
        <v>2339</v>
      </c>
      <c r="B47" s="142" t="s">
        <v>3107</v>
      </c>
      <c r="C47" s="142" t="s">
        <v>3060</v>
      </c>
      <c r="D47" s="5"/>
      <c r="E47" s="5"/>
      <c r="F47" s="5"/>
      <c r="G47" s="5"/>
      <c r="H47" s="5"/>
      <c r="I47" s="5"/>
      <c r="J47" s="5"/>
      <c r="K47" s="5"/>
      <c r="L47" s="5"/>
      <c r="M47" s="5"/>
      <c r="N47" s="5"/>
      <c r="O47" s="5"/>
      <c r="P47" s="5"/>
      <c r="Q47" s="5"/>
      <c r="R47" s="5"/>
      <c r="S47" s="5"/>
      <c r="T47" s="5"/>
      <c r="U47" s="5"/>
      <c r="V47" s="5"/>
      <c r="W47" s="5"/>
    </row>
    <row r="48" spans="1:23" ht="15.75" customHeight="1">
      <c r="A48" s="142" t="s">
        <v>2344</v>
      </c>
      <c r="B48" s="142" t="s">
        <v>3108</v>
      </c>
      <c r="C48" s="143" t="s">
        <v>3060</v>
      </c>
      <c r="D48" s="5"/>
      <c r="E48" s="5"/>
      <c r="F48" s="5"/>
      <c r="G48" s="5"/>
      <c r="H48" s="5"/>
      <c r="I48" s="5"/>
      <c r="J48" s="5"/>
      <c r="K48" s="5"/>
      <c r="L48" s="5"/>
      <c r="M48" s="5"/>
      <c r="N48" s="5"/>
      <c r="O48" s="5"/>
      <c r="P48" s="5"/>
      <c r="Q48" s="5"/>
      <c r="R48" s="5"/>
      <c r="S48" s="5"/>
      <c r="T48" s="5"/>
      <c r="U48" s="5"/>
      <c r="V48" s="5"/>
      <c r="W48" s="5"/>
    </row>
    <row r="49" spans="1:23" ht="15.75" customHeight="1">
      <c r="A49" s="142" t="s">
        <v>2349</v>
      </c>
      <c r="B49" s="142" t="s">
        <v>3109</v>
      </c>
      <c r="C49" s="142" t="s">
        <v>3058</v>
      </c>
      <c r="D49" s="5"/>
      <c r="E49" s="5"/>
      <c r="F49" s="5"/>
      <c r="G49" s="5"/>
      <c r="H49" s="5"/>
      <c r="I49" s="5"/>
      <c r="J49" s="5"/>
      <c r="K49" s="5"/>
      <c r="L49" s="5"/>
      <c r="M49" s="5"/>
      <c r="N49" s="5"/>
      <c r="O49" s="5"/>
      <c r="P49" s="5"/>
      <c r="Q49" s="5"/>
      <c r="R49" s="5"/>
      <c r="S49" s="5"/>
      <c r="T49" s="5"/>
      <c r="U49" s="5"/>
      <c r="V49" s="5"/>
      <c r="W49" s="5"/>
    </row>
    <row r="50" spans="1:23" ht="15.75" customHeight="1">
      <c r="A50" s="142" t="s">
        <v>2358</v>
      </c>
      <c r="B50" s="142" t="s">
        <v>3110</v>
      </c>
      <c r="C50" s="143" t="s">
        <v>3060</v>
      </c>
      <c r="D50" s="5"/>
      <c r="E50" s="5"/>
      <c r="F50" s="5"/>
      <c r="G50" s="5"/>
      <c r="H50" s="5"/>
      <c r="I50" s="5"/>
      <c r="J50" s="5"/>
      <c r="K50" s="5"/>
      <c r="L50" s="5"/>
      <c r="M50" s="5"/>
      <c r="N50" s="5"/>
      <c r="O50" s="5"/>
      <c r="P50" s="5"/>
      <c r="Q50" s="5"/>
      <c r="R50" s="5"/>
      <c r="S50" s="5"/>
      <c r="T50" s="5"/>
      <c r="U50" s="5"/>
      <c r="V50" s="5"/>
      <c r="W50" s="5"/>
    </row>
    <row r="51" spans="1:23" ht="15.75" customHeight="1">
      <c r="A51" s="142" t="s">
        <v>2374</v>
      </c>
      <c r="B51" s="142" t="s">
        <v>3111</v>
      </c>
      <c r="C51" s="142" t="s">
        <v>3058</v>
      </c>
      <c r="D51" s="5"/>
      <c r="E51" s="5"/>
      <c r="F51" s="5"/>
      <c r="G51" s="5"/>
      <c r="H51" s="5"/>
      <c r="I51" s="5"/>
      <c r="J51" s="5"/>
      <c r="K51" s="5"/>
      <c r="L51" s="5"/>
      <c r="M51" s="5"/>
      <c r="N51" s="5"/>
      <c r="O51" s="5"/>
      <c r="P51" s="5"/>
      <c r="Q51" s="5"/>
      <c r="R51" s="5"/>
      <c r="S51" s="5"/>
      <c r="T51" s="5"/>
      <c r="U51" s="5"/>
      <c r="V51" s="5"/>
      <c r="W51" s="5"/>
    </row>
    <row r="52" spans="1:23" ht="15.75" customHeight="1">
      <c r="A52" s="142" t="s">
        <v>2378</v>
      </c>
      <c r="B52" s="142" t="s">
        <v>3112</v>
      </c>
      <c r="C52" s="142" t="s">
        <v>3058</v>
      </c>
      <c r="D52" s="5"/>
      <c r="E52" s="5"/>
      <c r="F52" s="5"/>
      <c r="G52" s="5"/>
      <c r="H52" s="5"/>
      <c r="I52" s="5"/>
      <c r="J52" s="5"/>
      <c r="K52" s="5"/>
      <c r="L52" s="5"/>
      <c r="M52" s="5"/>
      <c r="N52" s="5"/>
      <c r="O52" s="5"/>
      <c r="P52" s="5"/>
      <c r="Q52" s="5"/>
      <c r="R52" s="5"/>
      <c r="S52" s="5"/>
      <c r="T52" s="5"/>
      <c r="U52" s="5"/>
      <c r="V52" s="5"/>
      <c r="W52" s="5"/>
    </row>
    <row r="53" spans="1:23" ht="15.75" customHeight="1">
      <c r="A53" s="142" t="s">
        <v>2383</v>
      </c>
      <c r="B53" s="142" t="s">
        <v>3113</v>
      </c>
      <c r="C53" s="142" t="s">
        <v>3060</v>
      </c>
      <c r="D53" s="5"/>
      <c r="E53" s="5"/>
      <c r="F53" s="5"/>
      <c r="G53" s="5"/>
      <c r="H53" s="5"/>
      <c r="I53" s="5"/>
      <c r="J53" s="5"/>
      <c r="K53" s="5"/>
      <c r="L53" s="5"/>
      <c r="M53" s="5"/>
      <c r="N53" s="5"/>
      <c r="O53" s="5"/>
      <c r="P53" s="5"/>
      <c r="Q53" s="5"/>
      <c r="R53" s="5"/>
      <c r="S53" s="5"/>
      <c r="T53" s="5"/>
      <c r="U53" s="5"/>
      <c r="V53" s="5"/>
      <c r="W53" s="5"/>
    </row>
    <row r="54" spans="1:23" ht="15.75" customHeight="1">
      <c r="A54" s="142" t="s">
        <v>3114</v>
      </c>
      <c r="B54" s="142" t="s">
        <v>3115</v>
      </c>
      <c r="C54" s="142" t="s">
        <v>3058</v>
      </c>
      <c r="D54" s="5"/>
      <c r="E54" s="5"/>
      <c r="F54" s="5"/>
      <c r="G54" s="5"/>
      <c r="H54" s="5"/>
      <c r="I54" s="5"/>
      <c r="J54" s="5"/>
      <c r="K54" s="5"/>
      <c r="L54" s="5"/>
      <c r="M54" s="5"/>
      <c r="N54" s="5"/>
      <c r="O54" s="5"/>
      <c r="P54" s="5"/>
      <c r="Q54" s="5"/>
      <c r="R54" s="5"/>
      <c r="S54" s="5"/>
      <c r="T54" s="5"/>
      <c r="U54" s="5"/>
      <c r="V54" s="5"/>
      <c r="W54" s="5"/>
    </row>
    <row r="55" spans="1:23" ht="15.75" customHeight="1">
      <c r="A55" s="142" t="s">
        <v>2392</v>
      </c>
      <c r="B55" s="142" t="s">
        <v>3116</v>
      </c>
      <c r="C55" s="142" t="s">
        <v>3060</v>
      </c>
      <c r="D55" s="5"/>
      <c r="E55" s="5"/>
      <c r="F55" s="5"/>
      <c r="G55" s="5"/>
      <c r="H55" s="5"/>
      <c r="I55" s="5"/>
      <c r="J55" s="5"/>
      <c r="K55" s="5"/>
      <c r="L55" s="5"/>
      <c r="M55" s="5"/>
      <c r="N55" s="5"/>
      <c r="O55" s="5"/>
      <c r="P55" s="5"/>
      <c r="Q55" s="5"/>
      <c r="R55" s="5"/>
      <c r="S55" s="5"/>
      <c r="T55" s="5"/>
      <c r="U55" s="5"/>
      <c r="V55" s="5"/>
      <c r="W55" s="5"/>
    </row>
    <row r="56" spans="1:23" ht="15.75" customHeight="1">
      <c r="A56" s="142" t="s">
        <v>2397</v>
      </c>
      <c r="B56" s="142" t="s">
        <v>3117</v>
      </c>
      <c r="C56" s="142" t="s">
        <v>3060</v>
      </c>
      <c r="D56" s="5"/>
      <c r="E56" s="5"/>
      <c r="F56" s="5"/>
      <c r="G56" s="5"/>
      <c r="H56" s="5"/>
      <c r="I56" s="5"/>
      <c r="J56" s="5"/>
      <c r="K56" s="5"/>
      <c r="L56" s="5"/>
      <c r="M56" s="5"/>
      <c r="N56" s="5"/>
      <c r="O56" s="5"/>
      <c r="P56" s="5"/>
      <c r="Q56" s="5"/>
      <c r="R56" s="5"/>
      <c r="S56" s="5"/>
      <c r="T56" s="5"/>
      <c r="U56" s="5"/>
      <c r="V56" s="5"/>
      <c r="W56" s="5"/>
    </row>
    <row r="57" spans="1:23" ht="15.75" customHeight="1">
      <c r="A57" s="142" t="s">
        <v>3118</v>
      </c>
      <c r="B57" s="142" t="s">
        <v>3119</v>
      </c>
      <c r="C57" s="142" t="s">
        <v>3058</v>
      </c>
      <c r="D57" s="5"/>
      <c r="E57" s="5"/>
      <c r="F57" s="5"/>
      <c r="G57" s="5"/>
      <c r="H57" s="5"/>
      <c r="I57" s="5"/>
      <c r="J57" s="5"/>
      <c r="K57" s="5"/>
      <c r="L57" s="5"/>
      <c r="M57" s="5"/>
      <c r="N57" s="5"/>
      <c r="O57" s="5"/>
      <c r="P57" s="5"/>
      <c r="Q57" s="5"/>
      <c r="R57" s="5"/>
      <c r="S57" s="5"/>
      <c r="T57" s="5"/>
      <c r="U57" s="5"/>
      <c r="V57" s="5"/>
      <c r="W57" s="5"/>
    </row>
    <row r="58" spans="1:23" ht="15.75" customHeight="1">
      <c r="A58" s="142" t="s">
        <v>3120</v>
      </c>
      <c r="B58" s="142" t="s">
        <v>3121</v>
      </c>
      <c r="C58" s="142" t="s">
        <v>3060</v>
      </c>
      <c r="D58" s="5"/>
      <c r="E58" s="5"/>
      <c r="F58" s="5"/>
      <c r="G58" s="5"/>
      <c r="H58" s="5"/>
      <c r="I58" s="5"/>
      <c r="J58" s="5"/>
      <c r="K58" s="5"/>
      <c r="L58" s="5"/>
      <c r="M58" s="5"/>
      <c r="N58" s="5"/>
      <c r="O58" s="5"/>
      <c r="P58" s="5"/>
      <c r="Q58" s="5"/>
      <c r="R58" s="5"/>
      <c r="S58" s="5"/>
      <c r="T58" s="5"/>
      <c r="U58" s="5"/>
      <c r="V58" s="5"/>
      <c r="W58" s="5"/>
    </row>
    <row r="59" spans="1:23" ht="15.75" customHeight="1">
      <c r="A59" s="142" t="s">
        <v>2442</v>
      </c>
      <c r="B59" s="142" t="s">
        <v>3122</v>
      </c>
      <c r="C59" s="142" t="s">
        <v>3060</v>
      </c>
      <c r="D59" s="5"/>
      <c r="E59" s="5"/>
      <c r="F59" s="5"/>
      <c r="G59" s="5"/>
      <c r="H59" s="5"/>
      <c r="I59" s="5"/>
      <c r="J59" s="5"/>
      <c r="K59" s="5"/>
      <c r="L59" s="5"/>
      <c r="M59" s="5"/>
      <c r="N59" s="5"/>
      <c r="O59" s="5"/>
      <c r="P59" s="5"/>
      <c r="Q59" s="5"/>
      <c r="R59" s="5"/>
      <c r="S59" s="5"/>
      <c r="T59" s="5"/>
      <c r="U59" s="5"/>
      <c r="V59" s="5"/>
      <c r="W59" s="5"/>
    </row>
    <row r="60" spans="1:23" ht="15.75" customHeight="1">
      <c r="A60" s="142" t="s">
        <v>3123</v>
      </c>
      <c r="B60" s="142" t="s">
        <v>3124</v>
      </c>
      <c r="C60" s="142" t="s">
        <v>3058</v>
      </c>
      <c r="D60" s="5"/>
      <c r="E60" s="5"/>
      <c r="F60" s="5"/>
      <c r="G60" s="5"/>
      <c r="H60" s="5"/>
      <c r="I60" s="5"/>
      <c r="J60" s="5"/>
      <c r="K60" s="5"/>
      <c r="L60" s="5"/>
      <c r="M60" s="5"/>
      <c r="N60" s="5"/>
      <c r="O60" s="5"/>
      <c r="P60" s="5"/>
      <c r="Q60" s="5"/>
      <c r="R60" s="5"/>
      <c r="S60" s="5"/>
      <c r="T60" s="5"/>
      <c r="U60" s="5"/>
      <c r="V60" s="5"/>
      <c r="W60" s="5"/>
    </row>
    <row r="61" spans="1:23" ht="15.75" customHeight="1">
      <c r="A61" s="142" t="s">
        <v>2433</v>
      </c>
      <c r="B61" s="142" t="s">
        <v>3125</v>
      </c>
      <c r="C61" s="142" t="s">
        <v>3058</v>
      </c>
      <c r="D61" s="5"/>
      <c r="E61" s="5"/>
      <c r="F61" s="5"/>
      <c r="G61" s="5"/>
      <c r="H61" s="5"/>
      <c r="I61" s="5"/>
      <c r="J61" s="5"/>
      <c r="K61" s="5"/>
      <c r="L61" s="5"/>
      <c r="M61" s="5"/>
      <c r="N61" s="5"/>
      <c r="O61" s="5"/>
      <c r="P61" s="5"/>
      <c r="Q61" s="5"/>
      <c r="R61" s="5"/>
      <c r="S61" s="5"/>
      <c r="T61" s="5"/>
      <c r="U61" s="5"/>
      <c r="V61" s="5"/>
      <c r="W61" s="5"/>
    </row>
    <row r="62" spans="1:23" ht="15.75" customHeight="1">
      <c r="A62" s="142" t="s">
        <v>3126</v>
      </c>
      <c r="B62" s="142" t="s">
        <v>3127</v>
      </c>
      <c r="C62" s="142" t="s">
        <v>3058</v>
      </c>
      <c r="D62" s="5"/>
      <c r="E62" s="5"/>
      <c r="F62" s="5"/>
      <c r="G62" s="5"/>
      <c r="H62" s="5"/>
      <c r="I62" s="5"/>
      <c r="J62" s="5"/>
      <c r="K62" s="5"/>
      <c r="L62" s="5"/>
      <c r="M62" s="5"/>
      <c r="N62" s="5"/>
      <c r="O62" s="5"/>
      <c r="P62" s="5"/>
      <c r="Q62" s="5"/>
      <c r="R62" s="5"/>
      <c r="S62" s="5"/>
      <c r="T62" s="5"/>
      <c r="U62" s="5"/>
      <c r="V62" s="5"/>
      <c r="W62" s="5"/>
    </row>
    <row r="63" spans="1:23" ht="15.75" customHeight="1">
      <c r="A63" s="142" t="s">
        <v>2425</v>
      </c>
      <c r="B63" s="142" t="s">
        <v>3128</v>
      </c>
      <c r="C63" s="142" t="s">
        <v>3058</v>
      </c>
      <c r="D63" s="5"/>
      <c r="E63" s="5"/>
      <c r="F63" s="5"/>
      <c r="G63" s="5"/>
      <c r="H63" s="5"/>
      <c r="I63" s="5"/>
      <c r="J63" s="5"/>
      <c r="K63" s="5"/>
      <c r="L63" s="5"/>
      <c r="M63" s="5"/>
      <c r="N63" s="5"/>
      <c r="O63" s="5"/>
      <c r="P63" s="5"/>
      <c r="Q63" s="5"/>
      <c r="R63" s="5"/>
      <c r="S63" s="5"/>
      <c r="T63" s="5"/>
      <c r="U63" s="5"/>
      <c r="V63" s="5"/>
      <c r="W63" s="5"/>
    </row>
    <row r="64" spans="1:23" ht="15.75" customHeight="1">
      <c r="A64" s="142" t="s">
        <v>2416</v>
      </c>
      <c r="B64" s="142" t="s">
        <v>3129</v>
      </c>
      <c r="C64" s="142" t="s">
        <v>3058</v>
      </c>
      <c r="D64" s="5"/>
      <c r="E64" s="5"/>
      <c r="F64" s="5"/>
      <c r="G64" s="5"/>
      <c r="H64" s="5"/>
      <c r="I64" s="5"/>
      <c r="J64" s="5"/>
      <c r="K64" s="5"/>
      <c r="L64" s="5"/>
      <c r="M64" s="5"/>
      <c r="N64" s="5"/>
      <c r="O64" s="5"/>
      <c r="P64" s="5"/>
      <c r="Q64" s="5"/>
      <c r="R64" s="5"/>
      <c r="S64" s="5"/>
      <c r="T64" s="5"/>
      <c r="U64" s="5"/>
      <c r="V64" s="5"/>
      <c r="W64" s="5"/>
    </row>
    <row r="65" spans="1:23" ht="15.75" customHeight="1">
      <c r="A65" s="142" t="s">
        <v>3130</v>
      </c>
      <c r="B65" s="142" t="s">
        <v>3131</v>
      </c>
      <c r="C65" s="142" t="s">
        <v>3058</v>
      </c>
      <c r="D65" s="5"/>
      <c r="E65" s="5"/>
      <c r="F65" s="5"/>
      <c r="G65" s="5"/>
      <c r="H65" s="5"/>
      <c r="I65" s="5"/>
      <c r="J65" s="5"/>
      <c r="K65" s="5"/>
      <c r="L65" s="5"/>
      <c r="M65" s="5"/>
      <c r="N65" s="5"/>
      <c r="O65" s="5"/>
      <c r="P65" s="5"/>
      <c r="Q65" s="5"/>
      <c r="R65" s="5"/>
      <c r="S65" s="5"/>
      <c r="T65" s="5"/>
      <c r="U65" s="5"/>
      <c r="V65" s="5"/>
      <c r="W65" s="5"/>
    </row>
    <row r="66" spans="1:23" ht="15.75" customHeight="1">
      <c r="A66" s="142" t="s">
        <v>3132</v>
      </c>
      <c r="B66" s="142" t="s">
        <v>3133</v>
      </c>
      <c r="C66" s="142" t="s">
        <v>3058</v>
      </c>
      <c r="D66" s="5"/>
      <c r="E66" s="5"/>
      <c r="F66" s="5"/>
      <c r="G66" s="5"/>
      <c r="H66" s="5"/>
      <c r="I66" s="5"/>
      <c r="J66" s="5"/>
      <c r="K66" s="5"/>
      <c r="L66" s="5"/>
      <c r="M66" s="5"/>
      <c r="N66" s="5"/>
      <c r="O66" s="5"/>
      <c r="P66" s="5"/>
      <c r="Q66" s="5"/>
      <c r="R66" s="5"/>
      <c r="S66" s="5"/>
      <c r="T66" s="5"/>
      <c r="U66" s="5"/>
      <c r="V66" s="5"/>
      <c r="W66" s="5"/>
    </row>
    <row r="67" spans="1:23" ht="15.75" customHeight="1">
      <c r="A67" s="142" t="s">
        <v>2411</v>
      </c>
      <c r="B67" s="142" t="s">
        <v>3134</v>
      </c>
      <c r="C67" s="142" t="s">
        <v>3058</v>
      </c>
      <c r="D67" s="5"/>
      <c r="E67" s="5"/>
      <c r="F67" s="5"/>
      <c r="G67" s="5"/>
      <c r="H67" s="5"/>
      <c r="I67" s="5"/>
      <c r="J67" s="5"/>
      <c r="K67" s="5"/>
      <c r="L67" s="5"/>
      <c r="M67" s="5"/>
      <c r="N67" s="5"/>
      <c r="O67" s="5"/>
      <c r="P67" s="5"/>
      <c r="Q67" s="5"/>
      <c r="R67" s="5"/>
      <c r="S67" s="5"/>
      <c r="T67" s="5"/>
      <c r="U67" s="5"/>
      <c r="V67" s="5"/>
      <c r="W67" s="5"/>
    </row>
    <row r="68" spans="1:23" ht="15.75" customHeight="1">
      <c r="A68" s="142" t="s">
        <v>2989</v>
      </c>
      <c r="B68" s="142" t="s">
        <v>3135</v>
      </c>
      <c r="C68" s="142" t="s">
        <v>3058</v>
      </c>
      <c r="D68" s="5"/>
      <c r="E68" s="5"/>
      <c r="F68" s="5"/>
      <c r="G68" s="5"/>
      <c r="H68" s="5"/>
      <c r="I68" s="5"/>
      <c r="J68" s="5"/>
      <c r="K68" s="5"/>
      <c r="L68" s="5"/>
      <c r="M68" s="5"/>
      <c r="N68" s="5"/>
      <c r="O68" s="5"/>
      <c r="P68" s="5"/>
      <c r="Q68" s="5"/>
      <c r="R68" s="5"/>
      <c r="S68" s="5"/>
      <c r="T68" s="5"/>
      <c r="U68" s="5"/>
      <c r="V68" s="5"/>
      <c r="W68" s="5"/>
    </row>
    <row r="69" spans="1:23" ht="15.75" customHeight="1">
      <c r="A69" s="142" t="s">
        <v>3136</v>
      </c>
      <c r="B69" s="142" t="s">
        <v>3137</v>
      </c>
      <c r="C69" s="142" t="s">
        <v>3058</v>
      </c>
      <c r="D69" s="5"/>
      <c r="E69" s="5"/>
      <c r="F69" s="5"/>
      <c r="G69" s="5"/>
      <c r="H69" s="5"/>
      <c r="I69" s="5"/>
      <c r="J69" s="5"/>
      <c r="K69" s="5"/>
      <c r="L69" s="5"/>
      <c r="M69" s="5"/>
      <c r="N69" s="5"/>
      <c r="O69" s="5"/>
      <c r="P69" s="5"/>
      <c r="Q69" s="5"/>
      <c r="R69" s="5"/>
      <c r="S69" s="5"/>
      <c r="T69" s="5"/>
      <c r="U69" s="5"/>
      <c r="V69" s="5"/>
      <c r="W69" s="5"/>
    </row>
    <row r="70" spans="1:23" ht="15.75" customHeight="1">
      <c r="A70" s="142" t="s">
        <v>3138</v>
      </c>
      <c r="B70" s="142" t="s">
        <v>3139</v>
      </c>
      <c r="C70" s="142" t="s">
        <v>3058</v>
      </c>
      <c r="D70" s="5"/>
      <c r="E70" s="5"/>
      <c r="F70" s="5"/>
      <c r="G70" s="5"/>
      <c r="H70" s="5"/>
      <c r="I70" s="5"/>
      <c r="J70" s="5"/>
      <c r="K70" s="5"/>
      <c r="L70" s="5"/>
      <c r="M70" s="5"/>
      <c r="N70" s="5"/>
      <c r="O70" s="5"/>
      <c r="P70" s="5"/>
      <c r="Q70" s="5"/>
      <c r="R70" s="5"/>
      <c r="S70" s="5"/>
      <c r="T70" s="5"/>
      <c r="U70" s="5"/>
      <c r="V70" s="5"/>
      <c r="W70" s="5"/>
    </row>
    <row r="71" spans="1:23" ht="15.75" customHeight="1">
      <c r="A71" s="142" t="s">
        <v>3140</v>
      </c>
      <c r="B71" s="142" t="s">
        <v>3141</v>
      </c>
      <c r="C71" s="142" t="s">
        <v>3058</v>
      </c>
      <c r="D71" s="5"/>
      <c r="E71" s="5"/>
      <c r="F71" s="5"/>
      <c r="G71" s="5"/>
      <c r="H71" s="5"/>
      <c r="I71" s="5"/>
      <c r="J71" s="5"/>
      <c r="K71" s="5"/>
      <c r="L71" s="5"/>
      <c r="M71" s="5"/>
      <c r="N71" s="5"/>
      <c r="O71" s="5"/>
      <c r="P71" s="5"/>
      <c r="Q71" s="5"/>
      <c r="R71" s="5"/>
      <c r="S71" s="5"/>
      <c r="T71" s="5"/>
      <c r="U71" s="5"/>
      <c r="V71" s="5"/>
      <c r="W71" s="5"/>
    </row>
    <row r="72" spans="1:23" ht="15.75" customHeight="1">
      <c r="A72" s="142" t="s">
        <v>3142</v>
      </c>
      <c r="B72" s="142" t="s">
        <v>3143</v>
      </c>
      <c r="C72" s="142" t="s">
        <v>3058</v>
      </c>
      <c r="D72" s="5"/>
      <c r="E72" s="5"/>
      <c r="F72" s="5"/>
      <c r="G72" s="5"/>
      <c r="H72" s="5"/>
      <c r="I72" s="5"/>
      <c r="J72" s="5"/>
      <c r="K72" s="5"/>
      <c r="L72" s="5"/>
      <c r="M72" s="5"/>
      <c r="N72" s="5"/>
      <c r="O72" s="5"/>
      <c r="P72" s="5"/>
      <c r="Q72" s="5"/>
      <c r="R72" s="5"/>
      <c r="S72" s="5"/>
      <c r="T72" s="5"/>
      <c r="U72" s="5"/>
      <c r="V72" s="5"/>
      <c r="W72" s="5"/>
    </row>
    <row r="73" spans="1:23" ht="15.75" customHeight="1">
      <c r="A73" s="142" t="s">
        <v>3144</v>
      </c>
      <c r="B73" s="142" t="s">
        <v>3145</v>
      </c>
      <c r="C73" s="142" t="s">
        <v>3058</v>
      </c>
      <c r="D73" s="5"/>
      <c r="E73" s="5"/>
      <c r="F73" s="5"/>
      <c r="G73" s="5"/>
      <c r="H73" s="5"/>
      <c r="I73" s="5"/>
      <c r="J73" s="5"/>
      <c r="K73" s="5"/>
      <c r="L73" s="5"/>
      <c r="M73" s="5"/>
      <c r="N73" s="5"/>
      <c r="O73" s="5"/>
      <c r="P73" s="5"/>
      <c r="Q73" s="5"/>
      <c r="R73" s="5"/>
      <c r="S73" s="5"/>
      <c r="T73" s="5"/>
      <c r="U73" s="5"/>
      <c r="V73" s="5"/>
      <c r="W73" s="5"/>
    </row>
    <row r="74" spans="1:23" ht="15.75" customHeight="1">
      <c r="A74" s="142" t="s">
        <v>3146</v>
      </c>
      <c r="B74" s="142" t="s">
        <v>3147</v>
      </c>
      <c r="C74" s="142" t="s">
        <v>3058</v>
      </c>
      <c r="D74" s="5"/>
      <c r="E74" s="5"/>
      <c r="F74" s="5"/>
      <c r="G74" s="5"/>
      <c r="H74" s="5"/>
      <c r="I74" s="5"/>
      <c r="J74" s="5"/>
      <c r="K74" s="5"/>
      <c r="L74" s="5"/>
      <c r="M74" s="5"/>
      <c r="N74" s="5"/>
      <c r="O74" s="5"/>
      <c r="P74" s="5"/>
      <c r="Q74" s="5"/>
      <c r="R74" s="5"/>
      <c r="S74" s="5"/>
      <c r="T74" s="5"/>
      <c r="U74" s="5"/>
      <c r="V74" s="5"/>
      <c r="W74" s="5"/>
    </row>
    <row r="75" spans="1:23" ht="15.75" customHeight="1">
      <c r="A75" s="142" t="s">
        <v>2985</v>
      </c>
      <c r="B75" s="142" t="s">
        <v>3148</v>
      </c>
      <c r="C75" s="142" t="s">
        <v>3060</v>
      </c>
      <c r="D75" s="5"/>
      <c r="E75" s="5"/>
      <c r="F75" s="5"/>
      <c r="G75" s="5"/>
      <c r="H75" s="5"/>
      <c r="I75" s="5"/>
      <c r="J75" s="5"/>
      <c r="K75" s="5"/>
      <c r="L75" s="5"/>
      <c r="M75" s="5"/>
      <c r="N75" s="5"/>
      <c r="O75" s="5"/>
      <c r="P75" s="5"/>
      <c r="Q75" s="5"/>
      <c r="R75" s="5"/>
      <c r="S75" s="5"/>
      <c r="T75" s="5"/>
      <c r="U75" s="5"/>
      <c r="V75" s="5"/>
      <c r="W75" s="5"/>
    </row>
    <row r="76" spans="1:23" ht="15.75" customHeight="1">
      <c r="A76" s="142" t="s">
        <v>3149</v>
      </c>
      <c r="B76" s="142" t="s">
        <v>3150</v>
      </c>
      <c r="C76" s="142" t="s">
        <v>3060</v>
      </c>
      <c r="D76" s="5"/>
      <c r="E76" s="5"/>
      <c r="F76" s="5"/>
      <c r="G76" s="5"/>
      <c r="H76" s="5"/>
      <c r="I76" s="5"/>
      <c r="J76" s="5"/>
      <c r="K76" s="5"/>
      <c r="L76" s="5"/>
      <c r="M76" s="5"/>
      <c r="N76" s="5"/>
      <c r="O76" s="5"/>
      <c r="P76" s="5"/>
      <c r="Q76" s="5"/>
      <c r="R76" s="5"/>
      <c r="S76" s="5"/>
      <c r="T76" s="5"/>
      <c r="U76" s="5"/>
      <c r="V76" s="5"/>
      <c r="W76" s="5"/>
    </row>
    <row r="77" spans="1:23" ht="15.75" customHeight="1">
      <c r="A77" s="142" t="s">
        <v>3151</v>
      </c>
      <c r="B77" s="142" t="s">
        <v>3152</v>
      </c>
      <c r="C77" s="142" t="s">
        <v>3058</v>
      </c>
      <c r="D77" s="5"/>
      <c r="E77" s="5"/>
      <c r="F77" s="5"/>
      <c r="G77" s="5"/>
      <c r="H77" s="5"/>
      <c r="I77" s="5"/>
      <c r="J77" s="5"/>
      <c r="K77" s="5"/>
      <c r="L77" s="5"/>
      <c r="M77" s="5"/>
      <c r="N77" s="5"/>
      <c r="O77" s="5"/>
      <c r="P77" s="5"/>
      <c r="Q77" s="5"/>
      <c r="R77" s="5"/>
      <c r="S77" s="5"/>
      <c r="T77" s="5"/>
      <c r="U77" s="5"/>
      <c r="V77" s="5"/>
      <c r="W77" s="5"/>
    </row>
    <row r="78" spans="1:23" ht="15.75" customHeight="1">
      <c r="A78" s="142" t="s">
        <v>3153</v>
      </c>
      <c r="B78" s="142" t="s">
        <v>3154</v>
      </c>
      <c r="C78" s="142" t="s">
        <v>3058</v>
      </c>
      <c r="D78" s="5"/>
      <c r="E78" s="5"/>
      <c r="F78" s="5"/>
      <c r="G78" s="5"/>
      <c r="H78" s="5"/>
      <c r="I78" s="5"/>
      <c r="J78" s="5"/>
      <c r="K78" s="5"/>
      <c r="L78" s="5"/>
      <c r="M78" s="5"/>
      <c r="N78" s="5"/>
      <c r="O78" s="5"/>
      <c r="P78" s="5"/>
      <c r="Q78" s="5"/>
      <c r="R78" s="5"/>
      <c r="S78" s="5"/>
      <c r="T78" s="5"/>
      <c r="U78" s="5"/>
      <c r="V78" s="5"/>
      <c r="W78" s="5"/>
    </row>
    <row r="79" spans="1:23" ht="15.75" customHeight="1">
      <c r="A79" s="142" t="s">
        <v>3155</v>
      </c>
      <c r="B79" s="142" t="s">
        <v>3156</v>
      </c>
      <c r="C79" s="142" t="s">
        <v>3058</v>
      </c>
      <c r="D79" s="5"/>
      <c r="E79" s="5"/>
      <c r="F79" s="5"/>
      <c r="G79" s="5"/>
      <c r="H79" s="5"/>
      <c r="I79" s="5"/>
      <c r="J79" s="5"/>
      <c r="K79" s="5"/>
      <c r="L79" s="5"/>
      <c r="M79" s="5"/>
      <c r="N79" s="5"/>
      <c r="O79" s="5"/>
      <c r="P79" s="5"/>
      <c r="Q79" s="5"/>
      <c r="R79" s="5"/>
      <c r="S79" s="5"/>
      <c r="T79" s="5"/>
      <c r="U79" s="5"/>
      <c r="V79" s="5"/>
      <c r="W79" s="5"/>
    </row>
    <row r="80" spans="1:23" ht="15.75" customHeight="1">
      <c r="A80" s="142" t="s">
        <v>3157</v>
      </c>
      <c r="B80" s="142" t="s">
        <v>3158</v>
      </c>
      <c r="C80" s="142" t="s">
        <v>3060</v>
      </c>
      <c r="D80" s="5"/>
      <c r="E80" s="5"/>
      <c r="F80" s="5"/>
      <c r="G80" s="5"/>
      <c r="H80" s="5"/>
      <c r="I80" s="5"/>
      <c r="J80" s="5"/>
      <c r="K80" s="5"/>
      <c r="L80" s="5"/>
      <c r="M80" s="5"/>
      <c r="N80" s="5"/>
      <c r="O80" s="5"/>
      <c r="P80" s="5"/>
      <c r="Q80" s="5"/>
      <c r="R80" s="5"/>
      <c r="S80" s="5"/>
      <c r="T80" s="5"/>
      <c r="U80" s="5"/>
      <c r="V80" s="5"/>
      <c r="W80" s="5"/>
    </row>
    <row r="81" spans="1:23" ht="15.75" customHeight="1">
      <c r="A81" s="142" t="s">
        <v>3159</v>
      </c>
      <c r="B81" s="142" t="s">
        <v>3160</v>
      </c>
      <c r="C81" s="142" t="s">
        <v>3060</v>
      </c>
      <c r="D81" s="5"/>
      <c r="E81" s="5"/>
      <c r="F81" s="5"/>
      <c r="G81" s="5"/>
      <c r="H81" s="5"/>
      <c r="I81" s="5"/>
      <c r="J81" s="5"/>
      <c r="K81" s="5"/>
      <c r="L81" s="5"/>
      <c r="M81" s="5"/>
      <c r="N81" s="5"/>
      <c r="O81" s="5"/>
      <c r="P81" s="5"/>
      <c r="Q81" s="5"/>
      <c r="R81" s="5"/>
      <c r="S81" s="5"/>
      <c r="T81" s="5"/>
      <c r="U81" s="5"/>
      <c r="V81" s="5"/>
      <c r="W81" s="5"/>
    </row>
    <row r="82" spans="1:23" ht="15.75" customHeight="1">
      <c r="A82" s="142" t="s">
        <v>3161</v>
      </c>
      <c r="B82" s="142" t="s">
        <v>3162</v>
      </c>
      <c r="C82" s="142" t="s">
        <v>3060</v>
      </c>
      <c r="D82" s="5"/>
      <c r="E82" s="5"/>
      <c r="F82" s="5"/>
      <c r="G82" s="5"/>
      <c r="H82" s="5"/>
      <c r="I82" s="5"/>
      <c r="J82" s="5"/>
      <c r="K82" s="5"/>
      <c r="L82" s="5"/>
      <c r="M82" s="5"/>
      <c r="N82" s="5"/>
      <c r="O82" s="5"/>
      <c r="P82" s="5"/>
      <c r="Q82" s="5"/>
      <c r="R82" s="5"/>
      <c r="S82" s="5"/>
      <c r="T82" s="5"/>
      <c r="U82" s="5"/>
      <c r="V82" s="5"/>
      <c r="W82" s="5"/>
    </row>
    <row r="83" spans="1:23" ht="15.75" customHeight="1">
      <c r="A83" s="142" t="s">
        <v>3163</v>
      </c>
      <c r="B83" s="142" t="s">
        <v>3164</v>
      </c>
      <c r="C83" s="142" t="s">
        <v>3060</v>
      </c>
      <c r="D83" s="5"/>
      <c r="E83" s="5"/>
      <c r="F83" s="5"/>
      <c r="G83" s="5"/>
      <c r="H83" s="5"/>
      <c r="I83" s="5"/>
      <c r="J83" s="5"/>
      <c r="K83" s="5"/>
      <c r="L83" s="5"/>
      <c r="M83" s="5"/>
      <c r="N83" s="5"/>
      <c r="O83" s="5"/>
      <c r="P83" s="5"/>
      <c r="Q83" s="5"/>
      <c r="R83" s="5"/>
      <c r="S83" s="5"/>
      <c r="T83" s="5"/>
      <c r="U83" s="5"/>
      <c r="V83" s="5"/>
      <c r="W83" s="5"/>
    </row>
    <row r="84" spans="1:23" ht="15.75" customHeight="1">
      <c r="A84" s="142" t="s">
        <v>3165</v>
      </c>
      <c r="B84" s="142" t="s">
        <v>3166</v>
      </c>
      <c r="C84" s="142" t="s">
        <v>3058</v>
      </c>
      <c r="D84" s="5"/>
      <c r="E84" s="5"/>
      <c r="F84" s="5"/>
      <c r="G84" s="5"/>
      <c r="H84" s="5"/>
      <c r="I84" s="5"/>
      <c r="J84" s="5"/>
      <c r="K84" s="5"/>
      <c r="L84" s="5"/>
      <c r="M84" s="5"/>
      <c r="N84" s="5"/>
      <c r="O84" s="5"/>
      <c r="P84" s="5"/>
      <c r="Q84" s="5"/>
      <c r="R84" s="5"/>
      <c r="S84" s="5"/>
      <c r="T84" s="5"/>
      <c r="U84" s="5"/>
      <c r="V84" s="5"/>
      <c r="W84" s="5"/>
    </row>
    <row r="85" spans="1:23" ht="15.75" customHeight="1">
      <c r="A85" s="142" t="s">
        <v>3167</v>
      </c>
      <c r="B85" s="142" t="s">
        <v>3168</v>
      </c>
      <c r="C85" s="142" t="s">
        <v>3058</v>
      </c>
      <c r="D85" s="5"/>
      <c r="E85" s="5"/>
      <c r="F85" s="5"/>
      <c r="G85" s="5"/>
      <c r="H85" s="5"/>
      <c r="I85" s="5"/>
      <c r="J85" s="5"/>
      <c r="K85" s="5"/>
      <c r="L85" s="5"/>
      <c r="M85" s="5"/>
      <c r="N85" s="5"/>
      <c r="O85" s="5"/>
      <c r="P85" s="5"/>
      <c r="Q85" s="5"/>
      <c r="R85" s="5"/>
      <c r="S85" s="5"/>
      <c r="T85" s="5"/>
      <c r="U85" s="5"/>
      <c r="V85" s="5"/>
      <c r="W85" s="5"/>
    </row>
    <row r="86" spans="1:23" ht="15.75" customHeight="1">
      <c r="A86" s="142" t="s">
        <v>3169</v>
      </c>
      <c r="B86" s="142" t="s">
        <v>3170</v>
      </c>
      <c r="C86" s="142" t="s">
        <v>3058</v>
      </c>
      <c r="D86" s="5"/>
      <c r="E86" s="5"/>
      <c r="F86" s="5"/>
      <c r="G86" s="5"/>
      <c r="H86" s="5"/>
      <c r="I86" s="5"/>
      <c r="J86" s="5"/>
      <c r="K86" s="5"/>
      <c r="L86" s="5"/>
      <c r="M86" s="5"/>
      <c r="N86" s="5"/>
      <c r="O86" s="5"/>
      <c r="P86" s="5"/>
      <c r="Q86" s="5"/>
      <c r="R86" s="5"/>
      <c r="S86" s="5"/>
      <c r="T86" s="5"/>
      <c r="U86" s="5"/>
      <c r="V86" s="5"/>
      <c r="W86" s="5"/>
    </row>
    <row r="87" spans="1:23" ht="15.75" customHeight="1">
      <c r="A87" s="142" t="s">
        <v>2980</v>
      </c>
      <c r="B87" s="142" t="s">
        <v>2981</v>
      </c>
      <c r="C87" s="142" t="s">
        <v>3060</v>
      </c>
      <c r="D87" s="5"/>
      <c r="E87" s="5"/>
      <c r="F87" s="5"/>
      <c r="G87" s="5"/>
      <c r="H87" s="5"/>
      <c r="I87" s="5"/>
      <c r="J87" s="5"/>
      <c r="K87" s="5"/>
      <c r="L87" s="5"/>
      <c r="M87" s="5"/>
      <c r="N87" s="5"/>
      <c r="O87" s="5"/>
      <c r="P87" s="5"/>
      <c r="Q87" s="5"/>
      <c r="R87" s="5"/>
      <c r="S87" s="5"/>
      <c r="T87" s="5"/>
      <c r="U87" s="5"/>
      <c r="V87" s="5"/>
      <c r="W87" s="5"/>
    </row>
    <row r="88" spans="1:23" ht="15.75" customHeight="1">
      <c r="A88" s="142" t="s">
        <v>3171</v>
      </c>
      <c r="B88" s="142" t="s">
        <v>3172</v>
      </c>
      <c r="C88" s="142" t="s">
        <v>3058</v>
      </c>
      <c r="D88" s="5"/>
      <c r="E88" s="5"/>
      <c r="F88" s="5"/>
      <c r="G88" s="5"/>
      <c r="H88" s="5"/>
      <c r="I88" s="5"/>
      <c r="J88" s="5"/>
      <c r="K88" s="5"/>
      <c r="L88" s="5"/>
      <c r="M88" s="5"/>
      <c r="N88" s="5"/>
      <c r="O88" s="5"/>
      <c r="P88" s="5"/>
      <c r="Q88" s="5"/>
      <c r="R88" s="5"/>
      <c r="S88" s="5"/>
      <c r="T88" s="5"/>
      <c r="U88" s="5"/>
      <c r="V88" s="5"/>
      <c r="W88" s="5"/>
    </row>
    <row r="89" spans="1:23" ht="15.75" customHeight="1">
      <c r="A89" s="142" t="s">
        <v>3173</v>
      </c>
      <c r="B89" s="142" t="s">
        <v>3174</v>
      </c>
      <c r="C89" s="142" t="s">
        <v>3060</v>
      </c>
      <c r="D89" s="5"/>
      <c r="E89" s="5"/>
      <c r="F89" s="5"/>
      <c r="G89" s="5"/>
      <c r="H89" s="5"/>
      <c r="I89" s="5"/>
      <c r="J89" s="5"/>
      <c r="K89" s="5"/>
      <c r="L89" s="5"/>
      <c r="M89" s="5"/>
      <c r="N89" s="5"/>
      <c r="O89" s="5"/>
      <c r="P89" s="5"/>
      <c r="Q89" s="5"/>
      <c r="R89" s="5"/>
      <c r="S89" s="5"/>
      <c r="T89" s="5"/>
      <c r="U89" s="5"/>
      <c r="V89" s="5"/>
      <c r="W89" s="5"/>
    </row>
    <row r="90" spans="1:23" ht="15.75" customHeight="1">
      <c r="A90" s="142" t="s">
        <v>3175</v>
      </c>
      <c r="B90" s="142" t="s">
        <v>3176</v>
      </c>
      <c r="C90" s="142" t="s">
        <v>3060</v>
      </c>
      <c r="D90" s="5"/>
      <c r="E90" s="5"/>
      <c r="F90" s="5"/>
      <c r="G90" s="5"/>
      <c r="H90" s="5"/>
      <c r="I90" s="5"/>
      <c r="J90" s="5"/>
      <c r="K90" s="5"/>
      <c r="L90" s="5"/>
      <c r="M90" s="5"/>
      <c r="N90" s="5"/>
      <c r="O90" s="5"/>
      <c r="P90" s="5"/>
      <c r="Q90" s="5"/>
      <c r="R90" s="5"/>
      <c r="S90" s="5"/>
      <c r="T90" s="5"/>
      <c r="U90" s="5"/>
      <c r="V90" s="5"/>
      <c r="W90" s="5"/>
    </row>
    <row r="91" spans="1:23" ht="15.75" customHeight="1">
      <c r="A91" s="142" t="s">
        <v>3177</v>
      </c>
      <c r="B91" s="142" t="s">
        <v>3178</v>
      </c>
      <c r="C91" s="142" t="s">
        <v>3060</v>
      </c>
      <c r="D91" s="5"/>
      <c r="E91" s="5"/>
      <c r="F91" s="5"/>
      <c r="G91" s="5"/>
      <c r="H91" s="5"/>
      <c r="I91" s="5"/>
      <c r="J91" s="5"/>
      <c r="K91" s="5"/>
      <c r="L91" s="5"/>
      <c r="M91" s="5"/>
      <c r="N91" s="5"/>
      <c r="O91" s="5"/>
      <c r="P91" s="5"/>
      <c r="Q91" s="5"/>
      <c r="R91" s="5"/>
      <c r="S91" s="5"/>
      <c r="T91" s="5"/>
      <c r="U91" s="5"/>
      <c r="V91" s="5"/>
      <c r="W91" s="5"/>
    </row>
    <row r="92" spans="1:23" ht="15.75" customHeight="1">
      <c r="A92" s="142" t="s">
        <v>2939</v>
      </c>
      <c r="B92" s="142" t="s">
        <v>3179</v>
      </c>
      <c r="C92" s="142" t="s">
        <v>3060</v>
      </c>
      <c r="D92" s="5"/>
      <c r="E92" s="5"/>
      <c r="F92" s="5"/>
      <c r="G92" s="5"/>
      <c r="H92" s="5"/>
      <c r="I92" s="5"/>
      <c r="J92" s="5"/>
      <c r="K92" s="5"/>
      <c r="L92" s="5"/>
      <c r="M92" s="5"/>
      <c r="N92" s="5"/>
      <c r="O92" s="5"/>
      <c r="P92" s="5"/>
      <c r="Q92" s="5"/>
      <c r="R92" s="5"/>
      <c r="S92" s="5"/>
      <c r="T92" s="5"/>
      <c r="U92" s="5"/>
      <c r="V92" s="5"/>
      <c r="W92" s="5"/>
    </row>
    <row r="93" spans="1:23" ht="15.75" customHeight="1">
      <c r="A93" s="142" t="s">
        <v>3180</v>
      </c>
      <c r="B93" s="142" t="s">
        <v>3181</v>
      </c>
      <c r="C93" s="142" t="s">
        <v>3058</v>
      </c>
      <c r="D93" s="5"/>
      <c r="E93" s="5"/>
      <c r="F93" s="5"/>
      <c r="G93" s="5"/>
      <c r="H93" s="5"/>
      <c r="I93" s="5"/>
      <c r="J93" s="5"/>
      <c r="K93" s="5"/>
      <c r="L93" s="5"/>
      <c r="M93" s="5"/>
      <c r="N93" s="5"/>
      <c r="O93" s="5"/>
      <c r="P93" s="5"/>
      <c r="Q93" s="5"/>
      <c r="R93" s="5"/>
      <c r="S93" s="5"/>
      <c r="T93" s="5"/>
      <c r="U93" s="5"/>
      <c r="V93" s="5"/>
      <c r="W93" s="5"/>
    </row>
    <row r="94" spans="1:23" ht="15.75" customHeight="1">
      <c r="A94" s="142" t="s">
        <v>3182</v>
      </c>
      <c r="B94" s="142" t="s">
        <v>3183</v>
      </c>
      <c r="C94" s="142" t="s">
        <v>3058</v>
      </c>
      <c r="D94" s="5"/>
      <c r="E94" s="5"/>
      <c r="F94" s="5"/>
      <c r="G94" s="5"/>
      <c r="H94" s="5"/>
      <c r="I94" s="5"/>
      <c r="J94" s="5"/>
      <c r="K94" s="5"/>
      <c r="L94" s="5"/>
      <c r="M94" s="5"/>
      <c r="N94" s="5"/>
      <c r="O94" s="5"/>
      <c r="P94" s="5"/>
      <c r="Q94" s="5"/>
      <c r="R94" s="5"/>
      <c r="S94" s="5"/>
      <c r="T94" s="5"/>
      <c r="U94" s="5"/>
      <c r="V94" s="5"/>
      <c r="W94" s="5"/>
    </row>
    <row r="95" spans="1:23" ht="15.75" customHeight="1">
      <c r="A95" s="142" t="s">
        <v>1436</v>
      </c>
      <c r="B95" s="142" t="s">
        <v>3184</v>
      </c>
      <c r="C95" s="142" t="s">
        <v>3058</v>
      </c>
      <c r="D95" s="5"/>
      <c r="E95" s="5"/>
      <c r="F95" s="5"/>
      <c r="G95" s="5"/>
      <c r="H95" s="5"/>
      <c r="I95" s="5"/>
      <c r="J95" s="5"/>
      <c r="K95" s="5"/>
      <c r="L95" s="5"/>
      <c r="M95" s="5"/>
      <c r="N95" s="5"/>
      <c r="O95" s="5"/>
      <c r="P95" s="5"/>
      <c r="Q95" s="5"/>
      <c r="R95" s="5"/>
      <c r="S95" s="5"/>
      <c r="T95" s="5"/>
      <c r="U95" s="5"/>
      <c r="V95" s="5"/>
      <c r="W95" s="5"/>
    </row>
    <row r="96" spans="1:23" ht="15.75" customHeight="1">
      <c r="A96" s="142" t="s">
        <v>1449</v>
      </c>
      <c r="B96" s="142" t="s">
        <v>3185</v>
      </c>
      <c r="C96" s="142" t="s">
        <v>3058</v>
      </c>
      <c r="D96" s="5"/>
      <c r="E96" s="5"/>
      <c r="F96" s="5"/>
      <c r="G96" s="5"/>
      <c r="H96" s="5"/>
      <c r="I96" s="5"/>
      <c r="J96" s="5"/>
      <c r="K96" s="5"/>
      <c r="L96" s="5"/>
      <c r="M96" s="5"/>
      <c r="N96" s="5"/>
      <c r="O96" s="5"/>
      <c r="P96" s="5"/>
      <c r="Q96" s="5"/>
      <c r="R96" s="5"/>
      <c r="S96" s="5"/>
      <c r="T96" s="5"/>
      <c r="U96" s="5"/>
      <c r="V96" s="5"/>
      <c r="W96" s="5"/>
    </row>
    <row r="97" spans="1:23" ht="15.75" customHeight="1">
      <c r="A97" s="142" t="s">
        <v>1247</v>
      </c>
      <c r="B97" s="142" t="s">
        <v>3186</v>
      </c>
      <c r="C97" s="142" t="s">
        <v>3058</v>
      </c>
      <c r="D97" s="5"/>
      <c r="E97" s="5"/>
      <c r="F97" s="5"/>
      <c r="G97" s="5"/>
      <c r="H97" s="5"/>
      <c r="I97" s="5"/>
      <c r="J97" s="5"/>
      <c r="K97" s="5"/>
      <c r="L97" s="5"/>
      <c r="M97" s="5"/>
      <c r="N97" s="5"/>
      <c r="O97" s="5"/>
      <c r="P97" s="5"/>
      <c r="Q97" s="5"/>
      <c r="R97" s="5"/>
      <c r="S97" s="5"/>
      <c r="T97" s="5"/>
      <c r="U97" s="5"/>
      <c r="V97" s="5"/>
      <c r="W97" s="5"/>
    </row>
    <row r="98" spans="1:23" ht="15.75" customHeight="1">
      <c r="A98" s="142" t="s">
        <v>3187</v>
      </c>
      <c r="B98" s="142" t="s">
        <v>3188</v>
      </c>
      <c r="C98" s="142" t="s">
        <v>3058</v>
      </c>
      <c r="D98" s="5"/>
      <c r="E98" s="5"/>
      <c r="F98" s="5"/>
      <c r="G98" s="5"/>
      <c r="H98" s="5"/>
      <c r="I98" s="5"/>
      <c r="J98" s="5"/>
      <c r="K98" s="5"/>
      <c r="L98" s="5"/>
      <c r="M98" s="5"/>
      <c r="N98" s="5"/>
      <c r="O98" s="5"/>
      <c r="P98" s="5"/>
      <c r="Q98" s="5"/>
      <c r="R98" s="5"/>
      <c r="S98" s="5"/>
      <c r="T98" s="5"/>
      <c r="U98" s="5"/>
      <c r="V98" s="5"/>
      <c r="W98" s="5"/>
    </row>
    <row r="99" spans="1:23" ht="15.75" customHeight="1">
      <c r="A99" s="142" t="s">
        <v>3189</v>
      </c>
      <c r="B99" s="142" t="s">
        <v>3190</v>
      </c>
      <c r="C99" s="142" t="s">
        <v>3058</v>
      </c>
      <c r="D99" s="5"/>
      <c r="E99" s="5"/>
      <c r="F99" s="5"/>
      <c r="G99" s="5"/>
      <c r="H99" s="5"/>
      <c r="I99" s="5"/>
      <c r="J99" s="5"/>
      <c r="K99" s="5"/>
      <c r="L99" s="5"/>
      <c r="M99" s="5"/>
      <c r="N99" s="5"/>
      <c r="O99" s="5"/>
      <c r="P99" s="5"/>
      <c r="Q99" s="5"/>
      <c r="R99" s="5"/>
      <c r="S99" s="5"/>
      <c r="T99" s="5"/>
      <c r="U99" s="5"/>
      <c r="V99" s="5"/>
      <c r="W99" s="5"/>
    </row>
    <row r="100" spans="1:23" ht="15.75" customHeight="1">
      <c r="A100" s="142" t="s">
        <v>1292</v>
      </c>
      <c r="B100" s="142" t="s">
        <v>3191</v>
      </c>
      <c r="C100" s="142" t="s">
        <v>3058</v>
      </c>
      <c r="D100" s="5"/>
      <c r="E100" s="5"/>
      <c r="F100" s="5"/>
      <c r="G100" s="5"/>
      <c r="H100" s="5"/>
      <c r="I100" s="5"/>
      <c r="J100" s="5"/>
      <c r="K100" s="5"/>
      <c r="L100" s="5"/>
      <c r="M100" s="5"/>
      <c r="N100" s="5"/>
      <c r="O100" s="5"/>
      <c r="P100" s="5"/>
      <c r="Q100" s="5"/>
      <c r="R100" s="5"/>
      <c r="S100" s="5"/>
      <c r="T100" s="5"/>
      <c r="U100" s="5"/>
      <c r="V100" s="5"/>
      <c r="W100" s="5"/>
    </row>
    <row r="101" spans="1:23" ht="15.75" customHeight="1">
      <c r="A101" s="142" t="s">
        <v>1305</v>
      </c>
      <c r="B101" s="142" t="s">
        <v>3192</v>
      </c>
      <c r="C101" s="142" t="s">
        <v>3058</v>
      </c>
      <c r="D101" s="5"/>
      <c r="E101" s="5"/>
      <c r="F101" s="5"/>
      <c r="G101" s="5"/>
      <c r="H101" s="5"/>
      <c r="I101" s="5"/>
      <c r="J101" s="5"/>
      <c r="K101" s="5"/>
      <c r="L101" s="5"/>
      <c r="M101" s="5"/>
      <c r="N101" s="5"/>
      <c r="O101" s="5"/>
      <c r="P101" s="5"/>
      <c r="Q101" s="5"/>
      <c r="R101" s="5"/>
      <c r="S101" s="5"/>
      <c r="T101" s="5"/>
      <c r="U101" s="5"/>
      <c r="V101" s="5"/>
      <c r="W101" s="5"/>
    </row>
    <row r="102" spans="1:23" ht="15.75" customHeight="1">
      <c r="A102" s="142" t="s">
        <v>1318</v>
      </c>
      <c r="B102" s="142" t="s">
        <v>3193</v>
      </c>
      <c r="C102" s="142" t="s">
        <v>3058</v>
      </c>
      <c r="D102" s="5"/>
      <c r="E102" s="5"/>
      <c r="F102" s="5"/>
      <c r="G102" s="5"/>
      <c r="H102" s="5"/>
      <c r="I102" s="5"/>
      <c r="J102" s="5"/>
      <c r="K102" s="5"/>
      <c r="L102" s="5"/>
      <c r="M102" s="5"/>
      <c r="N102" s="5"/>
      <c r="O102" s="5"/>
      <c r="P102" s="5"/>
      <c r="Q102" s="5"/>
      <c r="R102" s="5"/>
      <c r="S102" s="5"/>
      <c r="T102" s="5"/>
      <c r="U102" s="5"/>
      <c r="V102" s="5"/>
      <c r="W102" s="5"/>
    </row>
    <row r="103" spans="1:23" ht="15.75" customHeight="1">
      <c r="A103" s="142" t="s">
        <v>1343</v>
      </c>
      <c r="B103" s="142" t="s">
        <v>3194</v>
      </c>
      <c r="C103" s="142" t="s">
        <v>3058</v>
      </c>
      <c r="D103" s="5"/>
      <c r="E103" s="5"/>
      <c r="F103" s="5"/>
      <c r="G103" s="5"/>
      <c r="H103" s="5"/>
      <c r="I103" s="5"/>
      <c r="J103" s="5"/>
      <c r="K103" s="5"/>
      <c r="L103" s="5"/>
      <c r="M103" s="5"/>
      <c r="N103" s="5"/>
      <c r="O103" s="5"/>
      <c r="P103" s="5"/>
      <c r="Q103" s="5"/>
      <c r="R103" s="5"/>
      <c r="S103" s="5"/>
      <c r="T103" s="5"/>
      <c r="U103" s="5"/>
      <c r="V103" s="5"/>
      <c r="W103" s="5"/>
    </row>
    <row r="104" spans="1:23" ht="15.75" customHeight="1">
      <c r="A104" s="142" t="s">
        <v>3195</v>
      </c>
      <c r="B104" s="142" t="s">
        <v>3196</v>
      </c>
      <c r="C104" s="142" t="s">
        <v>3060</v>
      </c>
      <c r="D104" s="5"/>
      <c r="E104" s="5"/>
      <c r="F104" s="5"/>
      <c r="G104" s="5"/>
      <c r="H104" s="5"/>
      <c r="I104" s="5"/>
      <c r="J104" s="5"/>
      <c r="K104" s="5"/>
      <c r="L104" s="5"/>
      <c r="M104" s="5"/>
      <c r="N104" s="5"/>
      <c r="O104" s="5"/>
      <c r="P104" s="5"/>
      <c r="Q104" s="5"/>
      <c r="R104" s="5"/>
      <c r="S104" s="5"/>
      <c r="T104" s="5"/>
      <c r="U104" s="5"/>
      <c r="V104" s="5"/>
      <c r="W104" s="5"/>
    </row>
    <row r="105" spans="1:23" ht="15.75" customHeight="1">
      <c r="A105" s="142" t="s">
        <v>1030</v>
      </c>
      <c r="B105" s="142" t="s">
        <v>3197</v>
      </c>
      <c r="C105" s="142" t="s">
        <v>3060</v>
      </c>
      <c r="D105" s="5"/>
      <c r="E105" s="5"/>
      <c r="F105" s="5"/>
      <c r="G105" s="5"/>
      <c r="H105" s="5"/>
      <c r="I105" s="5"/>
      <c r="J105" s="5"/>
      <c r="K105" s="5"/>
      <c r="L105" s="5"/>
      <c r="M105" s="5"/>
      <c r="N105" s="5"/>
      <c r="O105" s="5"/>
      <c r="P105" s="5"/>
      <c r="Q105" s="5"/>
      <c r="R105" s="5"/>
      <c r="S105" s="5"/>
      <c r="T105" s="5"/>
      <c r="U105" s="5"/>
      <c r="V105" s="5"/>
      <c r="W105" s="5"/>
    </row>
    <row r="106" spans="1:23" ht="15.75" customHeight="1">
      <c r="A106" s="142" t="s">
        <v>1051</v>
      </c>
      <c r="B106" s="142" t="s">
        <v>3198</v>
      </c>
      <c r="C106" s="142" t="s">
        <v>3058</v>
      </c>
      <c r="D106" s="5"/>
      <c r="E106" s="5"/>
      <c r="F106" s="5"/>
      <c r="G106" s="5"/>
      <c r="H106" s="5"/>
      <c r="I106" s="5"/>
      <c r="J106" s="5"/>
      <c r="K106" s="5"/>
      <c r="L106" s="5"/>
      <c r="M106" s="5"/>
      <c r="N106" s="5"/>
      <c r="O106" s="5"/>
      <c r="P106" s="5"/>
      <c r="Q106" s="5"/>
      <c r="R106" s="5"/>
      <c r="S106" s="5"/>
      <c r="T106" s="5"/>
      <c r="U106" s="5"/>
      <c r="V106" s="5"/>
      <c r="W106" s="5"/>
    </row>
    <row r="107" spans="1:23" ht="15.75" customHeight="1">
      <c r="A107" s="142" t="s">
        <v>1056</v>
      </c>
      <c r="B107" s="142" t="s">
        <v>3199</v>
      </c>
      <c r="C107" s="142" t="s">
        <v>3058</v>
      </c>
      <c r="D107" s="5"/>
      <c r="E107" s="5"/>
      <c r="F107" s="5"/>
      <c r="G107" s="5"/>
      <c r="H107" s="5"/>
      <c r="I107" s="5"/>
      <c r="J107" s="5"/>
      <c r="K107" s="5"/>
      <c r="L107" s="5"/>
      <c r="M107" s="5"/>
      <c r="N107" s="5"/>
      <c r="O107" s="5"/>
      <c r="P107" s="5"/>
      <c r="Q107" s="5"/>
      <c r="R107" s="5"/>
      <c r="S107" s="5"/>
      <c r="T107" s="5"/>
      <c r="U107" s="5"/>
      <c r="V107" s="5"/>
      <c r="W107" s="5"/>
    </row>
    <row r="108" spans="1:23" ht="15.75" customHeight="1">
      <c r="A108" s="142" t="s">
        <v>3200</v>
      </c>
      <c r="B108" s="142" t="s">
        <v>3201</v>
      </c>
      <c r="C108" s="142" t="s">
        <v>3060</v>
      </c>
      <c r="D108" s="5"/>
      <c r="E108" s="5"/>
      <c r="F108" s="5"/>
      <c r="G108" s="5"/>
      <c r="H108" s="5"/>
      <c r="I108" s="5"/>
      <c r="J108" s="5"/>
      <c r="K108" s="5"/>
      <c r="L108" s="5"/>
      <c r="M108" s="5"/>
      <c r="N108" s="5"/>
      <c r="O108" s="5"/>
      <c r="P108" s="5"/>
      <c r="Q108" s="5"/>
      <c r="R108" s="5"/>
      <c r="S108" s="5"/>
      <c r="T108" s="5"/>
      <c r="U108" s="5"/>
      <c r="V108" s="5"/>
      <c r="W108" s="5"/>
    </row>
    <row r="109" spans="1:23" ht="15.75" customHeight="1">
      <c r="A109" s="142" t="s">
        <v>1069</v>
      </c>
      <c r="B109" s="142" t="s">
        <v>3202</v>
      </c>
      <c r="C109" s="142" t="s">
        <v>3060</v>
      </c>
      <c r="D109" s="5"/>
      <c r="E109" s="5"/>
      <c r="F109" s="5"/>
      <c r="G109" s="5"/>
      <c r="H109" s="5"/>
      <c r="I109" s="5"/>
      <c r="J109" s="5"/>
      <c r="K109" s="5"/>
      <c r="L109" s="5"/>
      <c r="M109" s="5"/>
      <c r="N109" s="5"/>
      <c r="O109" s="5"/>
      <c r="P109" s="5"/>
      <c r="Q109" s="5"/>
      <c r="R109" s="5"/>
      <c r="S109" s="5"/>
      <c r="T109" s="5"/>
      <c r="U109" s="5"/>
      <c r="V109" s="5"/>
      <c r="W109" s="5"/>
    </row>
    <row r="110" spans="1:23" ht="15.75" customHeight="1">
      <c r="A110" s="142" t="s">
        <v>3203</v>
      </c>
      <c r="B110" s="142" t="s">
        <v>3204</v>
      </c>
      <c r="C110" s="142" t="s">
        <v>3060</v>
      </c>
      <c r="D110" s="5"/>
      <c r="E110" s="5"/>
      <c r="F110" s="5"/>
      <c r="G110" s="5"/>
      <c r="H110" s="5"/>
      <c r="I110" s="5"/>
      <c r="J110" s="5"/>
      <c r="K110" s="5"/>
      <c r="L110" s="5"/>
      <c r="M110" s="5"/>
      <c r="N110" s="5"/>
      <c r="O110" s="5"/>
      <c r="P110" s="5"/>
      <c r="Q110" s="5"/>
      <c r="R110" s="5"/>
      <c r="S110" s="5"/>
      <c r="T110" s="5"/>
      <c r="U110" s="5"/>
      <c r="V110" s="5"/>
      <c r="W110" s="5"/>
    </row>
    <row r="111" spans="1:23" ht="15.75" customHeight="1">
      <c r="A111" s="142" t="s">
        <v>3205</v>
      </c>
      <c r="B111" s="142" t="s">
        <v>3206</v>
      </c>
      <c r="C111" s="142" t="s">
        <v>3060</v>
      </c>
      <c r="D111" s="5"/>
      <c r="E111" s="5"/>
      <c r="F111" s="5"/>
      <c r="G111" s="5"/>
      <c r="H111" s="5"/>
      <c r="I111" s="5"/>
      <c r="J111" s="5"/>
      <c r="K111" s="5"/>
      <c r="L111" s="5"/>
      <c r="M111" s="5"/>
      <c r="N111" s="5"/>
      <c r="O111" s="5"/>
      <c r="P111" s="5"/>
      <c r="Q111" s="5"/>
      <c r="R111" s="5"/>
      <c r="S111" s="5"/>
      <c r="T111" s="5"/>
      <c r="U111" s="5"/>
      <c r="V111" s="5"/>
      <c r="W111" s="5"/>
    </row>
    <row r="112" spans="1:23" ht="15.75" customHeight="1">
      <c r="A112" s="142" t="s">
        <v>1102</v>
      </c>
      <c r="B112" s="142" t="s">
        <v>3207</v>
      </c>
      <c r="C112" s="142" t="s">
        <v>3058</v>
      </c>
      <c r="D112" s="5"/>
      <c r="E112" s="5"/>
      <c r="F112" s="5"/>
      <c r="G112" s="5"/>
      <c r="H112" s="5"/>
      <c r="I112" s="5"/>
      <c r="J112" s="5"/>
      <c r="K112" s="5"/>
      <c r="L112" s="5"/>
      <c r="M112" s="5"/>
      <c r="N112" s="5"/>
      <c r="O112" s="5"/>
      <c r="P112" s="5"/>
      <c r="Q112" s="5"/>
      <c r="R112" s="5"/>
      <c r="S112" s="5"/>
      <c r="T112" s="5"/>
      <c r="U112" s="5"/>
      <c r="V112" s="5"/>
      <c r="W112" s="5"/>
    </row>
    <row r="113" spans="1:23" ht="15.75" customHeight="1">
      <c r="A113" s="142" t="s">
        <v>3208</v>
      </c>
      <c r="B113" s="142" t="s">
        <v>3209</v>
      </c>
      <c r="C113" s="142" t="s">
        <v>3058</v>
      </c>
      <c r="D113" s="5"/>
      <c r="E113" s="5"/>
      <c r="F113" s="5"/>
      <c r="G113" s="5"/>
      <c r="H113" s="5"/>
      <c r="I113" s="5"/>
      <c r="J113" s="5"/>
      <c r="K113" s="5"/>
      <c r="L113" s="5"/>
      <c r="M113" s="5"/>
      <c r="N113" s="5"/>
      <c r="O113" s="5"/>
      <c r="P113" s="5"/>
      <c r="Q113" s="5"/>
      <c r="R113" s="5"/>
      <c r="S113" s="5"/>
      <c r="T113" s="5"/>
      <c r="U113" s="5"/>
      <c r="V113" s="5"/>
      <c r="W113" s="5"/>
    </row>
    <row r="114" spans="1:23" ht="15.75" customHeight="1">
      <c r="A114" s="142" t="s">
        <v>1107</v>
      </c>
      <c r="B114" s="142" t="s">
        <v>3210</v>
      </c>
      <c r="C114" s="142" t="s">
        <v>3058</v>
      </c>
      <c r="D114" s="5"/>
      <c r="E114" s="5"/>
      <c r="F114" s="5"/>
      <c r="G114" s="5"/>
      <c r="H114" s="5"/>
      <c r="I114" s="5"/>
      <c r="J114" s="5"/>
      <c r="K114" s="5"/>
      <c r="L114" s="5"/>
      <c r="M114" s="5"/>
      <c r="N114" s="5"/>
      <c r="O114" s="5"/>
      <c r="P114" s="5"/>
      <c r="Q114" s="5"/>
      <c r="R114" s="5"/>
      <c r="S114" s="5"/>
      <c r="T114" s="5"/>
      <c r="U114" s="5"/>
      <c r="V114" s="5"/>
      <c r="W114" s="5"/>
    </row>
    <row r="115" spans="1:23" ht="15.75" customHeight="1">
      <c r="A115" s="142" t="s">
        <v>1112</v>
      </c>
      <c r="B115" s="142" t="s">
        <v>3211</v>
      </c>
      <c r="C115" s="142" t="s">
        <v>3060</v>
      </c>
      <c r="D115" s="5"/>
      <c r="E115" s="5"/>
      <c r="F115" s="5"/>
      <c r="G115" s="5"/>
      <c r="H115" s="5"/>
      <c r="I115" s="5"/>
      <c r="J115" s="5"/>
      <c r="K115" s="5"/>
      <c r="L115" s="5"/>
      <c r="M115" s="5"/>
      <c r="N115" s="5"/>
      <c r="O115" s="5"/>
      <c r="P115" s="5"/>
      <c r="Q115" s="5"/>
      <c r="R115" s="5"/>
      <c r="S115" s="5"/>
      <c r="T115" s="5"/>
      <c r="U115" s="5"/>
      <c r="V115" s="5"/>
      <c r="W115" s="5"/>
    </row>
    <row r="116" spans="1:23" ht="15.75" customHeight="1">
      <c r="A116" s="142" t="s">
        <v>1140</v>
      </c>
      <c r="B116" s="142" t="s">
        <v>3212</v>
      </c>
      <c r="C116" s="142" t="s">
        <v>3060</v>
      </c>
      <c r="D116" s="5"/>
      <c r="E116" s="5"/>
      <c r="F116" s="5"/>
      <c r="G116" s="5"/>
      <c r="H116" s="5"/>
      <c r="I116" s="5"/>
      <c r="J116" s="5"/>
      <c r="K116" s="5"/>
      <c r="L116" s="5"/>
      <c r="M116" s="5"/>
      <c r="N116" s="5"/>
      <c r="O116" s="5"/>
      <c r="P116" s="5"/>
      <c r="Q116" s="5"/>
      <c r="R116" s="5"/>
      <c r="S116" s="5"/>
      <c r="T116" s="5"/>
      <c r="U116" s="5"/>
      <c r="V116" s="5"/>
      <c r="W116" s="5"/>
    </row>
    <row r="117" spans="1:23" ht="15.75" customHeight="1">
      <c r="A117" s="142" t="s">
        <v>3213</v>
      </c>
      <c r="B117" s="142" t="s">
        <v>3214</v>
      </c>
      <c r="C117" s="142" t="s">
        <v>3060</v>
      </c>
      <c r="D117" s="5"/>
      <c r="E117" s="5"/>
      <c r="F117" s="5"/>
      <c r="G117" s="5"/>
      <c r="H117" s="5"/>
      <c r="I117" s="5"/>
      <c r="J117" s="5"/>
      <c r="K117" s="5"/>
      <c r="L117" s="5"/>
      <c r="M117" s="5"/>
      <c r="N117" s="5"/>
      <c r="O117" s="5"/>
      <c r="P117" s="5"/>
      <c r="Q117" s="5"/>
      <c r="R117" s="5"/>
      <c r="S117" s="5"/>
      <c r="T117" s="5"/>
      <c r="U117" s="5"/>
      <c r="V117" s="5"/>
      <c r="W117" s="5"/>
    </row>
    <row r="118" spans="1:23" ht="15.75" customHeight="1">
      <c r="A118" s="142" t="s">
        <v>3215</v>
      </c>
      <c r="B118" s="142" t="s">
        <v>3216</v>
      </c>
      <c r="C118" s="142" t="s">
        <v>3060</v>
      </c>
      <c r="D118" s="5"/>
      <c r="E118" s="5"/>
      <c r="F118" s="5"/>
      <c r="G118" s="5"/>
      <c r="H118" s="5"/>
      <c r="I118" s="5"/>
      <c r="J118" s="5"/>
      <c r="K118" s="5"/>
      <c r="L118" s="5"/>
      <c r="M118" s="5"/>
      <c r="N118" s="5"/>
      <c r="O118" s="5"/>
      <c r="P118" s="5"/>
      <c r="Q118" s="5"/>
      <c r="R118" s="5"/>
      <c r="S118" s="5"/>
      <c r="T118" s="5"/>
      <c r="U118" s="5"/>
      <c r="V118" s="5"/>
      <c r="W118" s="5"/>
    </row>
    <row r="119" spans="1:23" ht="15.75" customHeight="1">
      <c r="A119" s="142" t="s">
        <v>1176</v>
      </c>
      <c r="B119" s="142" t="s">
        <v>3217</v>
      </c>
      <c r="C119" s="142" t="s">
        <v>3058</v>
      </c>
      <c r="D119" s="5"/>
      <c r="E119" s="5"/>
      <c r="F119" s="5"/>
      <c r="G119" s="5"/>
      <c r="H119" s="5"/>
      <c r="I119" s="5"/>
      <c r="J119" s="5"/>
      <c r="K119" s="5"/>
      <c r="L119" s="5"/>
      <c r="M119" s="5"/>
      <c r="N119" s="5"/>
      <c r="O119" s="5"/>
      <c r="P119" s="5"/>
      <c r="Q119" s="5"/>
      <c r="R119" s="5"/>
      <c r="S119" s="5"/>
      <c r="T119" s="5"/>
      <c r="U119" s="5"/>
      <c r="V119" s="5"/>
      <c r="W119" s="5"/>
    </row>
    <row r="120" spans="1:23" ht="15.75" customHeight="1">
      <c r="A120" s="142" t="s">
        <v>1197</v>
      </c>
      <c r="B120" s="142" t="s">
        <v>3218</v>
      </c>
      <c r="C120" s="142" t="s">
        <v>3058</v>
      </c>
      <c r="D120" s="5"/>
      <c r="E120" s="5"/>
      <c r="F120" s="5"/>
      <c r="G120" s="5"/>
      <c r="H120" s="5"/>
      <c r="I120" s="5"/>
      <c r="J120" s="5"/>
      <c r="K120" s="5"/>
      <c r="L120" s="5"/>
      <c r="M120" s="5"/>
      <c r="N120" s="5"/>
      <c r="O120" s="5"/>
      <c r="P120" s="5"/>
      <c r="Q120" s="5"/>
      <c r="R120" s="5"/>
      <c r="S120" s="5"/>
      <c r="T120" s="5"/>
      <c r="U120" s="5"/>
      <c r="V120" s="5"/>
      <c r="W120" s="5"/>
    </row>
    <row r="121" spans="1:23" ht="15.75" customHeight="1">
      <c r="A121" s="142" t="s">
        <v>3219</v>
      </c>
      <c r="B121" s="142" t="s">
        <v>3220</v>
      </c>
      <c r="C121" s="142" t="s">
        <v>3060</v>
      </c>
      <c r="D121" s="5"/>
      <c r="E121" s="5"/>
      <c r="F121" s="5"/>
      <c r="G121" s="5"/>
      <c r="H121" s="5"/>
      <c r="I121" s="5"/>
      <c r="J121" s="5"/>
      <c r="K121" s="5"/>
      <c r="L121" s="5"/>
      <c r="M121" s="5"/>
      <c r="N121" s="5"/>
      <c r="O121" s="5"/>
      <c r="P121" s="5"/>
      <c r="Q121" s="5"/>
      <c r="R121" s="5"/>
      <c r="S121" s="5"/>
      <c r="T121" s="5"/>
      <c r="U121" s="5"/>
      <c r="V121" s="5"/>
      <c r="W121" s="5"/>
    </row>
    <row r="122" spans="1:23" ht="15.75" customHeight="1">
      <c r="A122" s="142" t="s">
        <v>3221</v>
      </c>
      <c r="B122" s="142" t="s">
        <v>3222</v>
      </c>
      <c r="C122" s="142" t="s">
        <v>3058</v>
      </c>
      <c r="D122" s="5"/>
      <c r="E122" s="5"/>
      <c r="F122" s="5"/>
      <c r="G122" s="5"/>
      <c r="H122" s="5"/>
      <c r="I122" s="5"/>
      <c r="J122" s="5"/>
      <c r="K122" s="5"/>
      <c r="L122" s="5"/>
      <c r="M122" s="5"/>
      <c r="N122" s="5"/>
      <c r="O122" s="5"/>
      <c r="P122" s="5"/>
      <c r="Q122" s="5"/>
      <c r="R122" s="5"/>
      <c r="S122" s="5"/>
      <c r="T122" s="5"/>
      <c r="U122" s="5"/>
      <c r="V122" s="5"/>
      <c r="W122" s="5"/>
    </row>
    <row r="123" spans="1:23" ht="15.75" customHeight="1">
      <c r="A123" s="142" t="s">
        <v>1214</v>
      </c>
      <c r="B123" s="142" t="s">
        <v>3223</v>
      </c>
      <c r="C123" s="142" t="s">
        <v>3058</v>
      </c>
      <c r="D123" s="5"/>
      <c r="E123" s="5"/>
      <c r="F123" s="5"/>
      <c r="G123" s="5"/>
      <c r="H123" s="5"/>
      <c r="I123" s="5"/>
      <c r="J123" s="5"/>
      <c r="K123" s="5"/>
      <c r="L123" s="5"/>
      <c r="M123" s="5"/>
      <c r="N123" s="5"/>
      <c r="O123" s="5"/>
      <c r="P123" s="5"/>
      <c r="Q123" s="5"/>
      <c r="R123" s="5"/>
      <c r="S123" s="5"/>
      <c r="T123" s="5"/>
      <c r="U123" s="5"/>
      <c r="V123" s="5"/>
      <c r="W123" s="5"/>
    </row>
    <row r="124" spans="1:23" ht="15.75" customHeight="1">
      <c r="A124" s="142" t="s">
        <v>1223</v>
      </c>
      <c r="B124" s="142" t="s">
        <v>3224</v>
      </c>
      <c r="C124" s="142" t="s">
        <v>3060</v>
      </c>
      <c r="D124" s="5"/>
      <c r="E124" s="5"/>
      <c r="F124" s="5"/>
      <c r="G124" s="5"/>
      <c r="H124" s="5"/>
      <c r="I124" s="5"/>
      <c r="J124" s="5"/>
      <c r="K124" s="5"/>
      <c r="L124" s="5"/>
      <c r="M124" s="5"/>
      <c r="N124" s="5"/>
      <c r="O124" s="5"/>
      <c r="P124" s="5"/>
      <c r="Q124" s="5"/>
      <c r="R124" s="5"/>
      <c r="S124" s="5"/>
      <c r="T124" s="5"/>
      <c r="U124" s="5"/>
      <c r="V124" s="5"/>
      <c r="W124" s="5"/>
    </row>
    <row r="125" spans="1:23" ht="15.75" customHeight="1">
      <c r="A125" s="142" t="s">
        <v>3225</v>
      </c>
      <c r="B125" s="142" t="s">
        <v>3226</v>
      </c>
      <c r="C125" s="142" t="s">
        <v>3058</v>
      </c>
      <c r="D125" s="5"/>
      <c r="E125" s="5"/>
      <c r="F125" s="5"/>
      <c r="G125" s="5"/>
      <c r="H125" s="5"/>
      <c r="I125" s="5"/>
      <c r="J125" s="5"/>
      <c r="K125" s="5"/>
      <c r="L125" s="5"/>
      <c r="M125" s="5"/>
      <c r="N125" s="5"/>
      <c r="O125" s="5"/>
      <c r="P125" s="5"/>
      <c r="Q125" s="5"/>
      <c r="R125" s="5"/>
      <c r="S125" s="5"/>
      <c r="T125" s="5"/>
      <c r="U125" s="5"/>
      <c r="V125" s="5"/>
      <c r="W125" s="5"/>
    </row>
    <row r="126" spans="1:23" ht="15.75" customHeight="1">
      <c r="A126" s="142" t="s">
        <v>3227</v>
      </c>
      <c r="B126" s="142" t="s">
        <v>3228</v>
      </c>
      <c r="C126" s="142" t="s">
        <v>3058</v>
      </c>
      <c r="D126" s="5"/>
      <c r="E126" s="5"/>
      <c r="F126" s="5"/>
      <c r="G126" s="5"/>
      <c r="H126" s="5"/>
      <c r="I126" s="5"/>
      <c r="J126" s="5"/>
      <c r="K126" s="5"/>
      <c r="L126" s="5"/>
      <c r="M126" s="5"/>
      <c r="N126" s="5"/>
      <c r="O126" s="5"/>
      <c r="P126" s="5"/>
      <c r="Q126" s="5"/>
      <c r="R126" s="5"/>
      <c r="S126" s="5"/>
      <c r="T126" s="5"/>
      <c r="U126" s="5"/>
      <c r="V126" s="5"/>
      <c r="W126" s="5"/>
    </row>
    <row r="127" spans="1:23" ht="15.75" customHeight="1">
      <c r="A127" s="142" t="s">
        <v>3229</v>
      </c>
      <c r="B127" s="142" t="s">
        <v>3230</v>
      </c>
      <c r="C127" s="142" t="s">
        <v>3058</v>
      </c>
      <c r="D127" s="5"/>
      <c r="E127" s="5"/>
      <c r="F127" s="5"/>
      <c r="G127" s="5"/>
      <c r="H127" s="5"/>
      <c r="I127" s="5"/>
      <c r="J127" s="5"/>
      <c r="K127" s="5"/>
      <c r="L127" s="5"/>
      <c r="M127" s="5"/>
      <c r="N127" s="5"/>
      <c r="O127" s="5"/>
      <c r="P127" s="5"/>
      <c r="Q127" s="5"/>
      <c r="R127" s="5"/>
      <c r="S127" s="5"/>
      <c r="T127" s="5"/>
      <c r="U127" s="5"/>
      <c r="V127" s="5"/>
      <c r="W127" s="5"/>
    </row>
    <row r="128" spans="1:23" ht="15.75" customHeight="1">
      <c r="A128" s="142" t="s">
        <v>1482</v>
      </c>
      <c r="B128" s="142" t="s">
        <v>3231</v>
      </c>
      <c r="C128" s="142" t="s">
        <v>3060</v>
      </c>
      <c r="D128" s="5"/>
      <c r="E128" s="5"/>
      <c r="F128" s="5"/>
      <c r="G128" s="5"/>
      <c r="H128" s="5"/>
      <c r="I128" s="5"/>
      <c r="J128" s="5"/>
      <c r="K128" s="5"/>
      <c r="L128" s="5"/>
      <c r="M128" s="5"/>
      <c r="N128" s="5"/>
      <c r="O128" s="5"/>
      <c r="P128" s="5"/>
      <c r="Q128" s="5"/>
      <c r="R128" s="5"/>
      <c r="S128" s="5"/>
      <c r="T128" s="5"/>
      <c r="U128" s="5"/>
      <c r="V128" s="5"/>
      <c r="W128" s="5"/>
    </row>
    <row r="129" spans="1:23" ht="15.75" customHeight="1">
      <c r="A129" s="142" t="s">
        <v>3232</v>
      </c>
      <c r="B129" s="142" t="s">
        <v>3233</v>
      </c>
      <c r="C129" s="142" t="s">
        <v>3058</v>
      </c>
      <c r="D129" s="5"/>
      <c r="E129" s="5"/>
      <c r="F129" s="5"/>
      <c r="G129" s="5"/>
      <c r="H129" s="5"/>
      <c r="I129" s="5"/>
      <c r="J129" s="5"/>
      <c r="K129" s="5"/>
      <c r="L129" s="5"/>
      <c r="M129" s="5"/>
      <c r="N129" s="5"/>
      <c r="O129" s="5"/>
      <c r="P129" s="5"/>
      <c r="Q129" s="5"/>
      <c r="R129" s="5"/>
      <c r="S129" s="5"/>
      <c r="T129" s="5"/>
      <c r="U129" s="5"/>
      <c r="V129" s="5"/>
      <c r="W129" s="5"/>
    </row>
    <row r="130" spans="1:23" ht="15.75" customHeight="1">
      <c r="A130" s="142" t="s">
        <v>3234</v>
      </c>
      <c r="B130" s="142" t="s">
        <v>3235</v>
      </c>
      <c r="C130" s="142" t="s">
        <v>3058</v>
      </c>
      <c r="D130" s="5"/>
      <c r="E130" s="5"/>
      <c r="F130" s="5"/>
      <c r="G130" s="5"/>
      <c r="H130" s="5"/>
      <c r="I130" s="5"/>
      <c r="J130" s="5"/>
      <c r="K130" s="5"/>
      <c r="L130" s="5"/>
      <c r="M130" s="5"/>
      <c r="N130" s="5"/>
      <c r="O130" s="5"/>
      <c r="P130" s="5"/>
      <c r="Q130" s="5"/>
      <c r="R130" s="5"/>
      <c r="S130" s="5"/>
      <c r="T130" s="5"/>
      <c r="U130" s="5"/>
      <c r="V130" s="5"/>
      <c r="W130" s="5"/>
    </row>
    <row r="131" spans="1:23" ht="15.75" customHeight="1">
      <c r="A131" s="142" t="s">
        <v>3236</v>
      </c>
      <c r="B131" s="142" t="s">
        <v>3237</v>
      </c>
      <c r="C131" s="142" t="s">
        <v>3058</v>
      </c>
      <c r="D131" s="5"/>
      <c r="E131" s="5"/>
      <c r="F131" s="5"/>
      <c r="G131" s="5"/>
      <c r="H131" s="5"/>
      <c r="I131" s="5"/>
      <c r="J131" s="5"/>
      <c r="K131" s="5"/>
      <c r="L131" s="5"/>
      <c r="M131" s="5"/>
      <c r="N131" s="5"/>
      <c r="O131" s="5"/>
      <c r="P131" s="5"/>
      <c r="Q131" s="5"/>
      <c r="R131" s="5"/>
      <c r="S131" s="5"/>
      <c r="T131" s="5"/>
      <c r="U131" s="5"/>
      <c r="V131" s="5"/>
      <c r="W131" s="5"/>
    </row>
    <row r="132" spans="1:23" ht="15.75" customHeight="1">
      <c r="A132" s="5"/>
      <c r="B132" s="5"/>
      <c r="C132" s="5"/>
      <c r="D132" s="5"/>
      <c r="E132" s="5"/>
      <c r="F132" s="5"/>
      <c r="G132" s="5"/>
      <c r="H132" s="5"/>
      <c r="I132" s="5"/>
      <c r="J132" s="5"/>
      <c r="K132" s="5"/>
      <c r="L132" s="5"/>
      <c r="M132" s="5"/>
      <c r="N132" s="5"/>
      <c r="O132" s="5"/>
      <c r="P132" s="5"/>
      <c r="Q132" s="5"/>
      <c r="R132" s="5"/>
      <c r="S132" s="5"/>
      <c r="T132" s="5"/>
      <c r="U132" s="5"/>
      <c r="V132" s="5"/>
      <c r="W132" s="5"/>
    </row>
    <row r="133" spans="1:23" ht="15.75" customHeight="1">
      <c r="A133" s="5"/>
      <c r="B133" s="5"/>
      <c r="C133" s="5"/>
      <c r="D133" s="5"/>
      <c r="E133" s="5"/>
      <c r="F133" s="5"/>
      <c r="G133" s="5"/>
      <c r="H133" s="5"/>
      <c r="I133" s="5"/>
      <c r="J133" s="5"/>
      <c r="K133" s="5"/>
      <c r="L133" s="5"/>
      <c r="M133" s="5"/>
      <c r="N133" s="5"/>
      <c r="O133" s="5"/>
      <c r="P133" s="5"/>
      <c r="Q133" s="5"/>
      <c r="R133" s="5"/>
      <c r="S133" s="5"/>
      <c r="T133" s="5"/>
      <c r="U133" s="5"/>
      <c r="V133" s="5"/>
      <c r="W133" s="5"/>
    </row>
    <row r="134" spans="1:23" ht="15.75" customHeight="1">
      <c r="A134" s="5"/>
      <c r="B134" s="5"/>
      <c r="C134" s="5"/>
      <c r="D134" s="5"/>
      <c r="E134" s="5"/>
      <c r="F134" s="5"/>
      <c r="G134" s="5"/>
      <c r="H134" s="5"/>
      <c r="I134" s="5"/>
      <c r="J134" s="5"/>
      <c r="K134" s="5"/>
      <c r="L134" s="5"/>
      <c r="M134" s="5"/>
      <c r="N134" s="5"/>
      <c r="O134" s="5"/>
      <c r="P134" s="5"/>
      <c r="Q134" s="5"/>
      <c r="R134" s="5"/>
      <c r="S134" s="5"/>
      <c r="T134" s="5"/>
      <c r="U134" s="5"/>
      <c r="V134" s="5"/>
      <c r="W134" s="5"/>
    </row>
    <row r="135" spans="1:23" ht="15.75" customHeight="1">
      <c r="A135" s="5"/>
      <c r="B135" s="5"/>
      <c r="C135" s="5"/>
      <c r="D135" s="5"/>
      <c r="E135" s="5"/>
      <c r="F135" s="5"/>
      <c r="G135" s="5"/>
      <c r="H135" s="5"/>
      <c r="I135" s="5"/>
      <c r="J135" s="5"/>
      <c r="K135" s="5"/>
      <c r="L135" s="5"/>
      <c r="M135" s="5"/>
      <c r="N135" s="5"/>
      <c r="O135" s="5"/>
      <c r="P135" s="5"/>
      <c r="Q135" s="5"/>
      <c r="R135" s="5"/>
      <c r="S135" s="5"/>
      <c r="T135" s="5"/>
      <c r="U135" s="5"/>
      <c r="V135" s="5"/>
      <c r="W135" s="5"/>
    </row>
    <row r="136" spans="1:23" ht="15.75" customHeight="1">
      <c r="A136" s="5"/>
      <c r="B136" s="5"/>
      <c r="C136" s="5"/>
      <c r="D136" s="5"/>
      <c r="E136" s="5"/>
      <c r="F136" s="5"/>
      <c r="G136" s="5"/>
      <c r="H136" s="5"/>
      <c r="I136" s="5"/>
      <c r="J136" s="5"/>
      <c r="K136" s="5"/>
      <c r="L136" s="5"/>
      <c r="M136" s="5"/>
      <c r="N136" s="5"/>
      <c r="O136" s="5"/>
      <c r="P136" s="5"/>
      <c r="Q136" s="5"/>
      <c r="R136" s="5"/>
      <c r="S136" s="5"/>
      <c r="T136" s="5"/>
      <c r="U136" s="5"/>
      <c r="V136" s="5"/>
      <c r="W136" s="5"/>
    </row>
    <row r="137" spans="1:23" ht="15.75" customHeight="1">
      <c r="A137" s="5"/>
      <c r="B137" s="5"/>
      <c r="C137" s="5"/>
      <c r="D137" s="5"/>
      <c r="E137" s="5"/>
      <c r="F137" s="5"/>
      <c r="G137" s="5"/>
      <c r="H137" s="5"/>
      <c r="I137" s="5"/>
      <c r="J137" s="5"/>
      <c r="K137" s="5"/>
      <c r="L137" s="5"/>
      <c r="M137" s="5"/>
      <c r="N137" s="5"/>
      <c r="O137" s="5"/>
      <c r="P137" s="5"/>
      <c r="Q137" s="5"/>
      <c r="R137" s="5"/>
      <c r="S137" s="5"/>
      <c r="T137" s="5"/>
      <c r="U137" s="5"/>
      <c r="V137" s="5"/>
      <c r="W137" s="5"/>
    </row>
    <row r="138" spans="1:23" ht="15.75" customHeight="1">
      <c r="A138" s="5"/>
      <c r="B138" s="5"/>
      <c r="C138" s="5"/>
      <c r="D138" s="5"/>
      <c r="E138" s="5"/>
      <c r="F138" s="5"/>
      <c r="G138" s="5"/>
      <c r="H138" s="5"/>
      <c r="I138" s="5"/>
      <c r="J138" s="5"/>
      <c r="K138" s="5"/>
      <c r="L138" s="5"/>
      <c r="M138" s="5"/>
      <c r="N138" s="5"/>
      <c r="O138" s="5"/>
      <c r="P138" s="5"/>
      <c r="Q138" s="5"/>
      <c r="R138" s="5"/>
      <c r="S138" s="5"/>
      <c r="T138" s="5"/>
      <c r="U138" s="5"/>
      <c r="V138" s="5"/>
      <c r="W138" s="5"/>
    </row>
    <row r="139" spans="1:23" ht="15.75" customHeight="1">
      <c r="A139" s="5"/>
      <c r="B139" s="5"/>
      <c r="C139" s="5"/>
      <c r="D139" s="5"/>
      <c r="E139" s="5"/>
      <c r="F139" s="5"/>
      <c r="G139" s="5"/>
      <c r="H139" s="5"/>
      <c r="I139" s="5"/>
      <c r="J139" s="5"/>
      <c r="K139" s="5"/>
      <c r="L139" s="5"/>
      <c r="M139" s="5"/>
      <c r="N139" s="5"/>
      <c r="O139" s="5"/>
      <c r="P139" s="5"/>
      <c r="Q139" s="5"/>
      <c r="R139" s="5"/>
      <c r="S139" s="5"/>
      <c r="T139" s="5"/>
      <c r="U139" s="5"/>
      <c r="V139" s="5"/>
      <c r="W139" s="5"/>
    </row>
    <row r="140" spans="1:23" ht="15.75" customHeight="1">
      <c r="A140" s="5"/>
      <c r="B140" s="5"/>
      <c r="C140" s="5"/>
      <c r="D140" s="5"/>
      <c r="E140" s="5"/>
      <c r="F140" s="5"/>
      <c r="G140" s="5"/>
      <c r="H140" s="5"/>
      <c r="I140" s="5"/>
      <c r="J140" s="5"/>
      <c r="K140" s="5"/>
      <c r="L140" s="5"/>
      <c r="M140" s="5"/>
      <c r="N140" s="5"/>
      <c r="O140" s="5"/>
      <c r="P140" s="5"/>
      <c r="Q140" s="5"/>
      <c r="R140" s="5"/>
      <c r="S140" s="5"/>
      <c r="T140" s="5"/>
      <c r="U140" s="5"/>
      <c r="V140" s="5"/>
      <c r="W140" s="5"/>
    </row>
    <row r="141" spans="1:23" ht="15.75" customHeight="1">
      <c r="A141" s="5"/>
      <c r="B141" s="5"/>
      <c r="C141" s="5"/>
      <c r="D141" s="5"/>
      <c r="E141" s="5"/>
      <c r="F141" s="5"/>
      <c r="G141" s="5"/>
      <c r="H141" s="5"/>
      <c r="I141" s="5"/>
      <c r="J141" s="5"/>
      <c r="K141" s="5"/>
      <c r="L141" s="5"/>
      <c r="M141" s="5"/>
      <c r="N141" s="5"/>
      <c r="O141" s="5"/>
      <c r="P141" s="5"/>
      <c r="Q141" s="5"/>
      <c r="R141" s="5"/>
      <c r="S141" s="5"/>
      <c r="T141" s="5"/>
      <c r="U141" s="5"/>
      <c r="V141" s="5"/>
      <c r="W141" s="5"/>
    </row>
    <row r="142" spans="1:23" ht="15.75" customHeight="1">
      <c r="A142" s="5"/>
      <c r="B142" s="5"/>
      <c r="C142" s="5"/>
      <c r="D142" s="5"/>
      <c r="E142" s="5"/>
      <c r="F142" s="5"/>
      <c r="G142" s="5"/>
      <c r="H142" s="5"/>
      <c r="I142" s="5"/>
      <c r="J142" s="5"/>
      <c r="K142" s="5"/>
      <c r="L142" s="5"/>
      <c r="M142" s="5"/>
      <c r="N142" s="5"/>
      <c r="O142" s="5"/>
      <c r="P142" s="5"/>
      <c r="Q142" s="5"/>
      <c r="R142" s="5"/>
      <c r="S142" s="5"/>
      <c r="T142" s="5"/>
      <c r="U142" s="5"/>
      <c r="V142" s="5"/>
      <c r="W142" s="5"/>
    </row>
    <row r="143" spans="1:23" ht="15.75" customHeight="1">
      <c r="A143" s="5"/>
      <c r="B143" s="5"/>
      <c r="C143" s="5"/>
      <c r="D143" s="5"/>
      <c r="E143" s="5"/>
      <c r="F143" s="5"/>
      <c r="G143" s="5"/>
      <c r="H143" s="5"/>
      <c r="I143" s="5"/>
      <c r="J143" s="5"/>
      <c r="K143" s="5"/>
      <c r="L143" s="5"/>
      <c r="M143" s="5"/>
      <c r="N143" s="5"/>
      <c r="O143" s="5"/>
      <c r="P143" s="5"/>
      <c r="Q143" s="5"/>
      <c r="R143" s="5"/>
      <c r="S143" s="5"/>
      <c r="T143" s="5"/>
      <c r="U143" s="5"/>
      <c r="V143" s="5"/>
      <c r="W143" s="5"/>
    </row>
    <row r="144" spans="1:23" ht="15.75" customHeight="1">
      <c r="A144" s="5"/>
      <c r="B144" s="5"/>
      <c r="C144" s="5"/>
      <c r="D144" s="5"/>
      <c r="E144" s="5"/>
      <c r="F144" s="5"/>
      <c r="G144" s="5"/>
      <c r="H144" s="5"/>
      <c r="I144" s="5"/>
      <c r="J144" s="5"/>
      <c r="K144" s="5"/>
      <c r="L144" s="5"/>
      <c r="M144" s="5"/>
      <c r="N144" s="5"/>
      <c r="O144" s="5"/>
      <c r="P144" s="5"/>
      <c r="Q144" s="5"/>
      <c r="R144" s="5"/>
      <c r="S144" s="5"/>
      <c r="T144" s="5"/>
      <c r="U144" s="5"/>
      <c r="V144" s="5"/>
      <c r="W144" s="5"/>
    </row>
    <row r="145" spans="1:23" ht="15.75" customHeight="1">
      <c r="A145" s="5"/>
      <c r="B145" s="5"/>
      <c r="C145" s="5"/>
      <c r="D145" s="5"/>
      <c r="E145" s="5"/>
      <c r="F145" s="5"/>
      <c r="G145" s="5"/>
      <c r="H145" s="5"/>
      <c r="I145" s="5"/>
      <c r="J145" s="5"/>
      <c r="K145" s="5"/>
      <c r="L145" s="5"/>
      <c r="M145" s="5"/>
      <c r="N145" s="5"/>
      <c r="O145" s="5"/>
      <c r="P145" s="5"/>
      <c r="Q145" s="5"/>
      <c r="R145" s="5"/>
      <c r="S145" s="5"/>
      <c r="T145" s="5"/>
      <c r="U145" s="5"/>
      <c r="V145" s="5"/>
      <c r="W145" s="5"/>
    </row>
    <row r="146" spans="1:23" ht="15.75" customHeight="1">
      <c r="A146" s="5"/>
      <c r="B146" s="5"/>
      <c r="C146" s="5"/>
      <c r="D146" s="5"/>
      <c r="E146" s="5"/>
      <c r="F146" s="5"/>
      <c r="G146" s="5"/>
      <c r="H146" s="5"/>
      <c r="I146" s="5"/>
      <c r="J146" s="5"/>
      <c r="K146" s="5"/>
      <c r="L146" s="5"/>
      <c r="M146" s="5"/>
      <c r="N146" s="5"/>
      <c r="O146" s="5"/>
      <c r="P146" s="5"/>
      <c r="Q146" s="5"/>
      <c r="R146" s="5"/>
      <c r="S146" s="5"/>
      <c r="T146" s="5"/>
      <c r="U146" s="5"/>
      <c r="V146" s="5"/>
      <c r="W146" s="5"/>
    </row>
    <row r="147" spans="1:23" ht="15.75" customHeight="1">
      <c r="A147" s="5"/>
      <c r="B147" s="5"/>
      <c r="C147" s="5"/>
      <c r="D147" s="5"/>
      <c r="E147" s="5"/>
      <c r="F147" s="5"/>
      <c r="G147" s="5"/>
      <c r="H147" s="5"/>
      <c r="I147" s="5"/>
      <c r="J147" s="5"/>
      <c r="K147" s="5"/>
      <c r="L147" s="5"/>
      <c r="M147" s="5"/>
      <c r="N147" s="5"/>
      <c r="O147" s="5"/>
      <c r="P147" s="5"/>
      <c r="Q147" s="5"/>
      <c r="R147" s="5"/>
      <c r="S147" s="5"/>
      <c r="T147" s="5"/>
      <c r="U147" s="5"/>
      <c r="V147" s="5"/>
      <c r="W147" s="5"/>
    </row>
    <row r="148" spans="1:23" ht="15.75" customHeight="1">
      <c r="A148" s="5"/>
      <c r="B148" s="5"/>
      <c r="C148" s="5"/>
      <c r="D148" s="5"/>
      <c r="E148" s="5"/>
      <c r="F148" s="5"/>
      <c r="G148" s="5"/>
      <c r="H148" s="5"/>
      <c r="I148" s="5"/>
      <c r="J148" s="5"/>
      <c r="K148" s="5"/>
      <c r="L148" s="5"/>
      <c r="M148" s="5"/>
      <c r="N148" s="5"/>
      <c r="O148" s="5"/>
      <c r="P148" s="5"/>
      <c r="Q148" s="5"/>
      <c r="R148" s="5"/>
      <c r="S148" s="5"/>
      <c r="T148" s="5"/>
      <c r="U148" s="5"/>
      <c r="V148" s="5"/>
      <c r="W148" s="5"/>
    </row>
    <row r="149" spans="1:23" ht="15.75" customHeight="1">
      <c r="A149" s="5"/>
      <c r="B149" s="5"/>
      <c r="C149" s="5"/>
      <c r="D149" s="5"/>
      <c r="E149" s="5"/>
      <c r="F149" s="5"/>
      <c r="G149" s="5"/>
      <c r="H149" s="5"/>
      <c r="I149" s="5"/>
      <c r="J149" s="5"/>
      <c r="K149" s="5"/>
      <c r="L149" s="5"/>
      <c r="M149" s="5"/>
      <c r="N149" s="5"/>
      <c r="O149" s="5"/>
      <c r="P149" s="5"/>
      <c r="Q149" s="5"/>
      <c r="R149" s="5"/>
      <c r="S149" s="5"/>
      <c r="T149" s="5"/>
      <c r="U149" s="5"/>
      <c r="V149" s="5"/>
      <c r="W149" s="5"/>
    </row>
    <row r="150" spans="1:23" ht="15.75" customHeight="1">
      <c r="A150" s="5"/>
      <c r="B150" s="5"/>
      <c r="C150" s="5"/>
      <c r="D150" s="5"/>
      <c r="E150" s="5"/>
      <c r="F150" s="5"/>
      <c r="G150" s="5"/>
      <c r="H150" s="5"/>
      <c r="I150" s="5"/>
      <c r="J150" s="5"/>
      <c r="K150" s="5"/>
      <c r="L150" s="5"/>
      <c r="M150" s="5"/>
      <c r="N150" s="5"/>
      <c r="O150" s="5"/>
      <c r="P150" s="5"/>
      <c r="Q150" s="5"/>
      <c r="R150" s="5"/>
      <c r="S150" s="5"/>
      <c r="T150" s="5"/>
      <c r="U150" s="5"/>
      <c r="V150" s="5"/>
      <c r="W150" s="5"/>
    </row>
    <row r="151" spans="1:23" ht="15.75" customHeight="1">
      <c r="A151" s="5"/>
      <c r="B151" s="5"/>
      <c r="C151" s="5"/>
      <c r="D151" s="5"/>
      <c r="E151" s="5"/>
      <c r="F151" s="5"/>
      <c r="G151" s="5"/>
      <c r="H151" s="5"/>
      <c r="I151" s="5"/>
      <c r="J151" s="5"/>
      <c r="K151" s="5"/>
      <c r="L151" s="5"/>
      <c r="M151" s="5"/>
      <c r="N151" s="5"/>
      <c r="O151" s="5"/>
      <c r="P151" s="5"/>
      <c r="Q151" s="5"/>
      <c r="R151" s="5"/>
      <c r="S151" s="5"/>
      <c r="T151" s="5"/>
      <c r="U151" s="5"/>
      <c r="V151" s="5"/>
      <c r="W151" s="5"/>
    </row>
    <row r="152" spans="1:23" ht="15.75" customHeight="1">
      <c r="A152" s="5"/>
      <c r="B152" s="5"/>
      <c r="C152" s="5"/>
      <c r="D152" s="5"/>
      <c r="E152" s="5"/>
      <c r="F152" s="5"/>
      <c r="G152" s="5"/>
      <c r="H152" s="5"/>
      <c r="I152" s="5"/>
      <c r="J152" s="5"/>
      <c r="K152" s="5"/>
      <c r="L152" s="5"/>
      <c r="M152" s="5"/>
      <c r="N152" s="5"/>
      <c r="O152" s="5"/>
      <c r="P152" s="5"/>
      <c r="Q152" s="5"/>
      <c r="R152" s="5"/>
      <c r="S152" s="5"/>
      <c r="T152" s="5"/>
      <c r="U152" s="5"/>
      <c r="V152" s="5"/>
      <c r="W152" s="5"/>
    </row>
    <row r="153" spans="1:23" ht="15.75" customHeight="1">
      <c r="A153" s="5"/>
      <c r="B153" s="5"/>
      <c r="C153" s="5"/>
      <c r="D153" s="5"/>
      <c r="E153" s="5"/>
      <c r="F153" s="5"/>
      <c r="G153" s="5"/>
      <c r="H153" s="5"/>
      <c r="I153" s="5"/>
      <c r="J153" s="5"/>
      <c r="K153" s="5"/>
      <c r="L153" s="5"/>
      <c r="M153" s="5"/>
      <c r="N153" s="5"/>
      <c r="O153" s="5"/>
      <c r="P153" s="5"/>
      <c r="Q153" s="5"/>
      <c r="R153" s="5"/>
      <c r="S153" s="5"/>
      <c r="T153" s="5"/>
      <c r="U153" s="5"/>
      <c r="V153" s="5"/>
      <c r="W153" s="5"/>
    </row>
    <row r="154" spans="1:23" ht="15.75" customHeight="1">
      <c r="A154" s="5"/>
      <c r="B154" s="5"/>
      <c r="C154" s="5"/>
      <c r="D154" s="5"/>
      <c r="E154" s="5"/>
      <c r="F154" s="5"/>
      <c r="G154" s="5"/>
      <c r="H154" s="5"/>
      <c r="I154" s="5"/>
      <c r="J154" s="5"/>
      <c r="K154" s="5"/>
      <c r="L154" s="5"/>
      <c r="M154" s="5"/>
      <c r="N154" s="5"/>
      <c r="O154" s="5"/>
      <c r="P154" s="5"/>
      <c r="Q154" s="5"/>
      <c r="R154" s="5"/>
      <c r="S154" s="5"/>
      <c r="T154" s="5"/>
      <c r="U154" s="5"/>
      <c r="V154" s="5"/>
      <c r="W154" s="5"/>
    </row>
    <row r="155" spans="1:23" ht="15.75" customHeight="1">
      <c r="A155" s="5"/>
      <c r="B155" s="5"/>
      <c r="C155" s="5"/>
      <c r="D155" s="5"/>
      <c r="E155" s="5"/>
      <c r="F155" s="5"/>
      <c r="G155" s="5"/>
      <c r="H155" s="5"/>
      <c r="I155" s="5"/>
      <c r="J155" s="5"/>
      <c r="K155" s="5"/>
      <c r="L155" s="5"/>
      <c r="M155" s="5"/>
      <c r="N155" s="5"/>
      <c r="O155" s="5"/>
      <c r="P155" s="5"/>
      <c r="Q155" s="5"/>
      <c r="R155" s="5"/>
      <c r="S155" s="5"/>
      <c r="T155" s="5"/>
      <c r="U155" s="5"/>
      <c r="V155" s="5"/>
      <c r="W155" s="5"/>
    </row>
    <row r="156" spans="1:23" ht="15.75" customHeight="1">
      <c r="A156" s="5"/>
      <c r="B156" s="5"/>
      <c r="C156" s="5"/>
      <c r="D156" s="5"/>
      <c r="E156" s="5"/>
      <c r="F156" s="5"/>
      <c r="G156" s="5"/>
      <c r="H156" s="5"/>
      <c r="I156" s="5"/>
      <c r="J156" s="5"/>
      <c r="K156" s="5"/>
      <c r="L156" s="5"/>
      <c r="M156" s="5"/>
      <c r="N156" s="5"/>
      <c r="O156" s="5"/>
      <c r="P156" s="5"/>
      <c r="Q156" s="5"/>
      <c r="R156" s="5"/>
      <c r="S156" s="5"/>
      <c r="T156" s="5"/>
      <c r="U156" s="5"/>
      <c r="V156" s="5"/>
      <c r="W156" s="5"/>
    </row>
    <row r="157" spans="1:23" ht="15.75" customHeight="1">
      <c r="A157" s="5"/>
      <c r="B157" s="5"/>
      <c r="C157" s="5"/>
      <c r="D157" s="5"/>
      <c r="E157" s="5"/>
      <c r="F157" s="5"/>
      <c r="G157" s="5"/>
      <c r="H157" s="5"/>
      <c r="I157" s="5"/>
      <c r="J157" s="5"/>
      <c r="K157" s="5"/>
      <c r="L157" s="5"/>
      <c r="M157" s="5"/>
      <c r="N157" s="5"/>
      <c r="O157" s="5"/>
      <c r="P157" s="5"/>
      <c r="Q157" s="5"/>
      <c r="R157" s="5"/>
      <c r="S157" s="5"/>
      <c r="T157" s="5"/>
      <c r="U157" s="5"/>
      <c r="V157" s="5"/>
      <c r="W157" s="5"/>
    </row>
    <row r="158" spans="1:23" ht="15.75" customHeight="1">
      <c r="A158" s="5"/>
      <c r="B158" s="5"/>
      <c r="C158" s="5"/>
      <c r="D158" s="5"/>
      <c r="E158" s="5"/>
      <c r="F158" s="5"/>
      <c r="G158" s="5"/>
      <c r="H158" s="5"/>
      <c r="I158" s="5"/>
      <c r="J158" s="5"/>
      <c r="K158" s="5"/>
      <c r="L158" s="5"/>
      <c r="M158" s="5"/>
      <c r="N158" s="5"/>
      <c r="O158" s="5"/>
      <c r="P158" s="5"/>
      <c r="Q158" s="5"/>
      <c r="R158" s="5"/>
      <c r="S158" s="5"/>
      <c r="T158" s="5"/>
      <c r="U158" s="5"/>
      <c r="V158" s="5"/>
      <c r="W158" s="5"/>
    </row>
    <row r="159" spans="1:23" ht="15.75" customHeight="1">
      <c r="A159" s="5"/>
      <c r="B159" s="5"/>
      <c r="C159" s="5"/>
      <c r="D159" s="5"/>
      <c r="E159" s="5"/>
      <c r="F159" s="5"/>
      <c r="G159" s="5"/>
      <c r="H159" s="5"/>
      <c r="I159" s="5"/>
      <c r="J159" s="5"/>
      <c r="K159" s="5"/>
      <c r="L159" s="5"/>
      <c r="M159" s="5"/>
      <c r="N159" s="5"/>
      <c r="O159" s="5"/>
      <c r="P159" s="5"/>
      <c r="Q159" s="5"/>
      <c r="R159" s="5"/>
      <c r="S159" s="5"/>
      <c r="T159" s="5"/>
      <c r="U159" s="5"/>
      <c r="V159" s="5"/>
      <c r="W159" s="5"/>
    </row>
    <row r="160" spans="1:23" ht="15.75" customHeight="1">
      <c r="A160" s="5"/>
      <c r="B160" s="5"/>
      <c r="C160" s="5"/>
      <c r="D160" s="5"/>
      <c r="E160" s="5"/>
      <c r="F160" s="5"/>
      <c r="G160" s="5"/>
      <c r="H160" s="5"/>
      <c r="I160" s="5"/>
      <c r="J160" s="5"/>
      <c r="K160" s="5"/>
      <c r="L160" s="5"/>
      <c r="M160" s="5"/>
      <c r="N160" s="5"/>
      <c r="O160" s="5"/>
      <c r="P160" s="5"/>
      <c r="Q160" s="5"/>
      <c r="R160" s="5"/>
      <c r="S160" s="5"/>
      <c r="T160" s="5"/>
      <c r="U160" s="5"/>
      <c r="V160" s="5"/>
      <c r="W160" s="5"/>
    </row>
    <row r="161" spans="1:23" ht="15.75" customHeight="1">
      <c r="A161" s="5"/>
      <c r="B161" s="5"/>
      <c r="C161" s="5"/>
      <c r="D161" s="5"/>
      <c r="E161" s="5"/>
      <c r="F161" s="5"/>
      <c r="G161" s="5"/>
      <c r="H161" s="5"/>
      <c r="I161" s="5"/>
      <c r="J161" s="5"/>
      <c r="K161" s="5"/>
      <c r="L161" s="5"/>
      <c r="M161" s="5"/>
      <c r="N161" s="5"/>
      <c r="O161" s="5"/>
      <c r="P161" s="5"/>
      <c r="Q161" s="5"/>
      <c r="R161" s="5"/>
      <c r="S161" s="5"/>
      <c r="T161" s="5"/>
      <c r="U161" s="5"/>
      <c r="V161" s="5"/>
      <c r="W161" s="5"/>
    </row>
    <row r="162" spans="1:23" ht="15.75" customHeight="1">
      <c r="A162" s="5"/>
      <c r="B162" s="5"/>
      <c r="C162" s="5"/>
      <c r="D162" s="5"/>
      <c r="E162" s="5"/>
      <c r="F162" s="5"/>
      <c r="G162" s="5"/>
      <c r="H162" s="5"/>
      <c r="I162" s="5"/>
      <c r="J162" s="5"/>
      <c r="K162" s="5"/>
      <c r="L162" s="5"/>
      <c r="M162" s="5"/>
      <c r="N162" s="5"/>
      <c r="O162" s="5"/>
      <c r="P162" s="5"/>
      <c r="Q162" s="5"/>
      <c r="R162" s="5"/>
      <c r="S162" s="5"/>
      <c r="T162" s="5"/>
      <c r="U162" s="5"/>
      <c r="V162" s="5"/>
      <c r="W162" s="5"/>
    </row>
    <row r="163" spans="1:23" ht="15.75" customHeight="1">
      <c r="A163" s="5"/>
      <c r="B163" s="5"/>
      <c r="C163" s="5"/>
      <c r="D163" s="5"/>
      <c r="E163" s="5"/>
      <c r="F163" s="5"/>
      <c r="G163" s="5"/>
      <c r="H163" s="5"/>
      <c r="I163" s="5"/>
      <c r="J163" s="5"/>
      <c r="K163" s="5"/>
      <c r="L163" s="5"/>
      <c r="M163" s="5"/>
      <c r="N163" s="5"/>
      <c r="O163" s="5"/>
      <c r="P163" s="5"/>
      <c r="Q163" s="5"/>
      <c r="R163" s="5"/>
      <c r="S163" s="5"/>
      <c r="T163" s="5"/>
      <c r="U163" s="5"/>
      <c r="V163" s="5"/>
      <c r="W163" s="5"/>
    </row>
    <row r="164" spans="1:23" ht="15.75" customHeight="1">
      <c r="A164" s="5"/>
      <c r="B164" s="5"/>
      <c r="C164" s="5"/>
      <c r="D164" s="5"/>
      <c r="E164" s="5"/>
      <c r="F164" s="5"/>
      <c r="G164" s="5"/>
      <c r="H164" s="5"/>
      <c r="I164" s="5"/>
      <c r="J164" s="5"/>
      <c r="K164" s="5"/>
      <c r="L164" s="5"/>
      <c r="M164" s="5"/>
      <c r="N164" s="5"/>
      <c r="O164" s="5"/>
      <c r="P164" s="5"/>
      <c r="Q164" s="5"/>
      <c r="R164" s="5"/>
      <c r="S164" s="5"/>
      <c r="T164" s="5"/>
      <c r="U164" s="5"/>
      <c r="V164" s="5"/>
      <c r="W164" s="5"/>
    </row>
    <row r="165" spans="1:23" ht="15.75" customHeight="1">
      <c r="A165" s="5"/>
      <c r="B165" s="5"/>
      <c r="C165" s="5"/>
      <c r="D165" s="5"/>
      <c r="E165" s="5"/>
      <c r="F165" s="5"/>
      <c r="G165" s="5"/>
      <c r="H165" s="5"/>
      <c r="I165" s="5"/>
      <c r="J165" s="5"/>
      <c r="K165" s="5"/>
      <c r="L165" s="5"/>
      <c r="M165" s="5"/>
      <c r="N165" s="5"/>
      <c r="O165" s="5"/>
      <c r="P165" s="5"/>
      <c r="Q165" s="5"/>
      <c r="R165" s="5"/>
      <c r="S165" s="5"/>
      <c r="T165" s="5"/>
      <c r="U165" s="5"/>
      <c r="V165" s="5"/>
      <c r="W165" s="5"/>
    </row>
    <row r="166" spans="1:23" ht="15.75" customHeight="1">
      <c r="A166" s="5"/>
      <c r="B166" s="5"/>
      <c r="C166" s="5"/>
      <c r="D166" s="5"/>
      <c r="E166" s="5"/>
      <c r="F166" s="5"/>
      <c r="G166" s="5"/>
      <c r="H166" s="5"/>
      <c r="I166" s="5"/>
      <c r="J166" s="5"/>
      <c r="K166" s="5"/>
      <c r="L166" s="5"/>
      <c r="M166" s="5"/>
      <c r="N166" s="5"/>
      <c r="O166" s="5"/>
      <c r="P166" s="5"/>
      <c r="Q166" s="5"/>
      <c r="R166" s="5"/>
      <c r="S166" s="5"/>
      <c r="T166" s="5"/>
      <c r="U166" s="5"/>
      <c r="V166" s="5"/>
      <c r="W166" s="5"/>
    </row>
    <row r="167" spans="1:23" ht="15.75" customHeight="1">
      <c r="A167" s="5"/>
      <c r="B167" s="5"/>
      <c r="C167" s="5"/>
      <c r="D167" s="5"/>
      <c r="E167" s="5"/>
      <c r="F167" s="5"/>
      <c r="G167" s="5"/>
      <c r="H167" s="5"/>
      <c r="I167" s="5"/>
      <c r="J167" s="5"/>
      <c r="K167" s="5"/>
      <c r="L167" s="5"/>
      <c r="M167" s="5"/>
      <c r="N167" s="5"/>
      <c r="O167" s="5"/>
      <c r="P167" s="5"/>
      <c r="Q167" s="5"/>
      <c r="R167" s="5"/>
      <c r="S167" s="5"/>
      <c r="T167" s="5"/>
      <c r="U167" s="5"/>
      <c r="V167" s="5"/>
      <c r="W167" s="5"/>
    </row>
    <row r="168" spans="1:23" ht="15.75" customHeight="1">
      <c r="A168" s="5"/>
      <c r="B168" s="5"/>
      <c r="C168" s="5"/>
      <c r="D168" s="5"/>
      <c r="E168" s="5"/>
      <c r="F168" s="5"/>
      <c r="G168" s="5"/>
      <c r="H168" s="5"/>
      <c r="I168" s="5"/>
      <c r="J168" s="5"/>
      <c r="K168" s="5"/>
      <c r="L168" s="5"/>
      <c r="M168" s="5"/>
      <c r="N168" s="5"/>
      <c r="O168" s="5"/>
      <c r="P168" s="5"/>
      <c r="Q168" s="5"/>
      <c r="R168" s="5"/>
      <c r="S168" s="5"/>
      <c r="T168" s="5"/>
      <c r="U168" s="5"/>
      <c r="V168" s="5"/>
      <c r="W168" s="5"/>
    </row>
    <row r="169" spans="1:23" ht="15.75" customHeight="1">
      <c r="A169" s="5"/>
      <c r="B169" s="5"/>
      <c r="C169" s="5"/>
      <c r="D169" s="5"/>
      <c r="E169" s="5"/>
      <c r="F169" s="5"/>
      <c r="G169" s="5"/>
      <c r="H169" s="5"/>
      <c r="I169" s="5"/>
      <c r="J169" s="5"/>
      <c r="K169" s="5"/>
      <c r="L169" s="5"/>
      <c r="M169" s="5"/>
      <c r="N169" s="5"/>
      <c r="O169" s="5"/>
      <c r="P169" s="5"/>
      <c r="Q169" s="5"/>
      <c r="R169" s="5"/>
      <c r="S169" s="5"/>
      <c r="T169" s="5"/>
      <c r="U169" s="5"/>
      <c r="V169" s="5"/>
      <c r="W169" s="5"/>
    </row>
    <row r="170" spans="1:23" ht="15.75" customHeight="1">
      <c r="A170" s="5"/>
      <c r="B170" s="5"/>
      <c r="C170" s="5"/>
      <c r="D170" s="5"/>
      <c r="E170" s="5"/>
      <c r="F170" s="5"/>
      <c r="G170" s="5"/>
      <c r="H170" s="5"/>
      <c r="I170" s="5"/>
      <c r="J170" s="5"/>
      <c r="K170" s="5"/>
      <c r="L170" s="5"/>
      <c r="M170" s="5"/>
      <c r="N170" s="5"/>
      <c r="O170" s="5"/>
      <c r="P170" s="5"/>
      <c r="Q170" s="5"/>
      <c r="R170" s="5"/>
      <c r="S170" s="5"/>
      <c r="T170" s="5"/>
      <c r="U170" s="5"/>
      <c r="V170" s="5"/>
      <c r="W170" s="5"/>
    </row>
    <row r="171" spans="1:23" ht="15.75" customHeight="1">
      <c r="A171" s="5"/>
      <c r="B171" s="5"/>
      <c r="C171" s="5"/>
      <c r="D171" s="5"/>
      <c r="E171" s="5"/>
      <c r="F171" s="5"/>
      <c r="G171" s="5"/>
      <c r="H171" s="5"/>
      <c r="I171" s="5"/>
      <c r="J171" s="5"/>
      <c r="K171" s="5"/>
      <c r="L171" s="5"/>
      <c r="M171" s="5"/>
      <c r="N171" s="5"/>
      <c r="O171" s="5"/>
      <c r="P171" s="5"/>
      <c r="Q171" s="5"/>
      <c r="R171" s="5"/>
      <c r="S171" s="5"/>
      <c r="T171" s="5"/>
      <c r="U171" s="5"/>
      <c r="V171" s="5"/>
      <c r="W171" s="5"/>
    </row>
    <row r="172" spans="1:23" ht="15.75" customHeight="1">
      <c r="A172" s="5"/>
      <c r="B172" s="5"/>
      <c r="C172" s="5"/>
      <c r="D172" s="5"/>
      <c r="E172" s="5"/>
      <c r="F172" s="5"/>
      <c r="G172" s="5"/>
      <c r="H172" s="5"/>
      <c r="I172" s="5"/>
      <c r="J172" s="5"/>
      <c r="K172" s="5"/>
      <c r="L172" s="5"/>
      <c r="M172" s="5"/>
      <c r="N172" s="5"/>
      <c r="O172" s="5"/>
      <c r="P172" s="5"/>
      <c r="Q172" s="5"/>
      <c r="R172" s="5"/>
      <c r="S172" s="5"/>
      <c r="T172" s="5"/>
      <c r="U172" s="5"/>
      <c r="V172" s="5"/>
      <c r="W172" s="5"/>
    </row>
    <row r="173" spans="1:23" ht="15.75" customHeight="1">
      <c r="A173" s="5"/>
      <c r="B173" s="5"/>
      <c r="C173" s="5"/>
      <c r="D173" s="5"/>
      <c r="E173" s="5"/>
      <c r="F173" s="5"/>
      <c r="G173" s="5"/>
      <c r="H173" s="5"/>
      <c r="I173" s="5"/>
      <c r="J173" s="5"/>
      <c r="K173" s="5"/>
      <c r="L173" s="5"/>
      <c r="M173" s="5"/>
      <c r="N173" s="5"/>
      <c r="O173" s="5"/>
      <c r="P173" s="5"/>
      <c r="Q173" s="5"/>
      <c r="R173" s="5"/>
      <c r="S173" s="5"/>
      <c r="T173" s="5"/>
      <c r="U173" s="5"/>
      <c r="V173" s="5"/>
      <c r="W173" s="5"/>
    </row>
    <row r="174" spans="1:23" ht="15.75" customHeight="1">
      <c r="A174" s="5"/>
      <c r="B174" s="5"/>
      <c r="C174" s="5"/>
      <c r="D174" s="5"/>
      <c r="E174" s="5"/>
      <c r="F174" s="5"/>
      <c r="G174" s="5"/>
      <c r="H174" s="5"/>
      <c r="I174" s="5"/>
      <c r="J174" s="5"/>
      <c r="K174" s="5"/>
      <c r="L174" s="5"/>
      <c r="M174" s="5"/>
      <c r="N174" s="5"/>
      <c r="O174" s="5"/>
      <c r="P174" s="5"/>
      <c r="Q174" s="5"/>
      <c r="R174" s="5"/>
      <c r="S174" s="5"/>
      <c r="T174" s="5"/>
      <c r="U174" s="5"/>
      <c r="V174" s="5"/>
      <c r="W174" s="5"/>
    </row>
    <row r="175" spans="1:23" ht="15.75" customHeight="1">
      <c r="A175" s="5"/>
      <c r="B175" s="5"/>
      <c r="C175" s="5"/>
      <c r="D175" s="5"/>
      <c r="E175" s="5"/>
      <c r="F175" s="5"/>
      <c r="G175" s="5"/>
      <c r="H175" s="5"/>
      <c r="I175" s="5"/>
      <c r="J175" s="5"/>
      <c r="K175" s="5"/>
      <c r="L175" s="5"/>
      <c r="M175" s="5"/>
      <c r="N175" s="5"/>
      <c r="O175" s="5"/>
      <c r="P175" s="5"/>
      <c r="Q175" s="5"/>
      <c r="R175" s="5"/>
      <c r="S175" s="5"/>
      <c r="T175" s="5"/>
      <c r="U175" s="5"/>
      <c r="V175" s="5"/>
      <c r="W175" s="5"/>
    </row>
    <row r="176" spans="1:23" ht="15.75" customHeight="1">
      <c r="A176" s="5"/>
      <c r="B176" s="5"/>
      <c r="C176" s="5"/>
      <c r="D176" s="5"/>
      <c r="E176" s="5"/>
      <c r="F176" s="5"/>
      <c r="G176" s="5"/>
      <c r="H176" s="5"/>
      <c r="I176" s="5"/>
      <c r="J176" s="5"/>
      <c r="K176" s="5"/>
      <c r="L176" s="5"/>
      <c r="M176" s="5"/>
      <c r="N176" s="5"/>
      <c r="O176" s="5"/>
      <c r="P176" s="5"/>
      <c r="Q176" s="5"/>
      <c r="R176" s="5"/>
      <c r="S176" s="5"/>
      <c r="T176" s="5"/>
      <c r="U176" s="5"/>
      <c r="V176" s="5"/>
      <c r="W176" s="5"/>
    </row>
    <row r="177" spans="1:23" ht="15.75" customHeight="1">
      <c r="A177" s="5"/>
      <c r="B177" s="5"/>
      <c r="C177" s="5"/>
      <c r="D177" s="5"/>
      <c r="E177" s="5"/>
      <c r="F177" s="5"/>
      <c r="G177" s="5"/>
      <c r="H177" s="5"/>
      <c r="I177" s="5"/>
      <c r="J177" s="5"/>
      <c r="K177" s="5"/>
      <c r="L177" s="5"/>
      <c r="M177" s="5"/>
      <c r="N177" s="5"/>
      <c r="O177" s="5"/>
      <c r="P177" s="5"/>
      <c r="Q177" s="5"/>
      <c r="R177" s="5"/>
      <c r="S177" s="5"/>
      <c r="T177" s="5"/>
      <c r="U177" s="5"/>
      <c r="V177" s="5"/>
      <c r="W177" s="5"/>
    </row>
    <row r="178" spans="1:23" ht="15.75" customHeight="1">
      <c r="A178" s="5"/>
      <c r="B178" s="5"/>
      <c r="C178" s="5"/>
      <c r="D178" s="5"/>
      <c r="E178" s="5"/>
      <c r="F178" s="5"/>
      <c r="G178" s="5"/>
      <c r="H178" s="5"/>
      <c r="I178" s="5"/>
      <c r="J178" s="5"/>
      <c r="K178" s="5"/>
      <c r="L178" s="5"/>
      <c r="M178" s="5"/>
      <c r="N178" s="5"/>
      <c r="O178" s="5"/>
      <c r="P178" s="5"/>
      <c r="Q178" s="5"/>
      <c r="R178" s="5"/>
      <c r="S178" s="5"/>
      <c r="T178" s="5"/>
      <c r="U178" s="5"/>
      <c r="V178" s="5"/>
      <c r="W178" s="5"/>
    </row>
    <row r="179" spans="1:23" ht="15.75" customHeight="1">
      <c r="A179" s="5"/>
      <c r="B179" s="5"/>
      <c r="C179" s="5"/>
      <c r="D179" s="5"/>
      <c r="E179" s="5"/>
      <c r="F179" s="5"/>
      <c r="G179" s="5"/>
      <c r="H179" s="5"/>
      <c r="I179" s="5"/>
      <c r="J179" s="5"/>
      <c r="K179" s="5"/>
      <c r="L179" s="5"/>
      <c r="M179" s="5"/>
      <c r="N179" s="5"/>
      <c r="O179" s="5"/>
      <c r="P179" s="5"/>
      <c r="Q179" s="5"/>
      <c r="R179" s="5"/>
      <c r="S179" s="5"/>
      <c r="T179" s="5"/>
      <c r="U179" s="5"/>
      <c r="V179" s="5"/>
      <c r="W179" s="5"/>
    </row>
    <row r="180" spans="1:23" ht="15.75" customHeight="1">
      <c r="A180" s="5"/>
      <c r="B180" s="5"/>
      <c r="C180" s="5"/>
      <c r="D180" s="5"/>
      <c r="E180" s="5"/>
      <c r="F180" s="5"/>
      <c r="G180" s="5"/>
      <c r="H180" s="5"/>
      <c r="I180" s="5"/>
      <c r="J180" s="5"/>
      <c r="K180" s="5"/>
      <c r="L180" s="5"/>
      <c r="M180" s="5"/>
      <c r="N180" s="5"/>
      <c r="O180" s="5"/>
      <c r="P180" s="5"/>
      <c r="Q180" s="5"/>
      <c r="R180" s="5"/>
      <c r="S180" s="5"/>
      <c r="T180" s="5"/>
      <c r="U180" s="5"/>
      <c r="V180" s="5"/>
      <c r="W180" s="5"/>
    </row>
    <row r="181" spans="1:23" ht="15.75" customHeight="1">
      <c r="A181" s="5"/>
      <c r="B181" s="5"/>
      <c r="C181" s="5"/>
      <c r="D181" s="5"/>
      <c r="E181" s="5"/>
      <c r="F181" s="5"/>
      <c r="G181" s="5"/>
      <c r="H181" s="5"/>
      <c r="I181" s="5"/>
      <c r="J181" s="5"/>
      <c r="K181" s="5"/>
      <c r="L181" s="5"/>
      <c r="M181" s="5"/>
      <c r="N181" s="5"/>
      <c r="O181" s="5"/>
      <c r="P181" s="5"/>
      <c r="Q181" s="5"/>
      <c r="R181" s="5"/>
      <c r="S181" s="5"/>
      <c r="T181" s="5"/>
      <c r="U181" s="5"/>
      <c r="V181" s="5"/>
      <c r="W181" s="5"/>
    </row>
    <row r="182" spans="1:23" ht="15.75" customHeight="1">
      <c r="A182" s="5"/>
      <c r="B182" s="5"/>
      <c r="C182" s="5"/>
      <c r="D182" s="5"/>
      <c r="E182" s="5"/>
      <c r="F182" s="5"/>
      <c r="G182" s="5"/>
      <c r="H182" s="5"/>
      <c r="I182" s="5"/>
      <c r="J182" s="5"/>
      <c r="K182" s="5"/>
      <c r="L182" s="5"/>
      <c r="M182" s="5"/>
      <c r="N182" s="5"/>
      <c r="O182" s="5"/>
      <c r="P182" s="5"/>
      <c r="Q182" s="5"/>
      <c r="R182" s="5"/>
      <c r="S182" s="5"/>
      <c r="T182" s="5"/>
      <c r="U182" s="5"/>
      <c r="V182" s="5"/>
      <c r="W182" s="5"/>
    </row>
    <row r="183" spans="1:23" ht="15.75" customHeight="1">
      <c r="A183" s="5"/>
      <c r="B183" s="5"/>
      <c r="C183" s="5"/>
      <c r="D183" s="5"/>
      <c r="E183" s="5"/>
      <c r="F183" s="5"/>
      <c r="G183" s="5"/>
      <c r="H183" s="5"/>
      <c r="I183" s="5"/>
      <c r="J183" s="5"/>
      <c r="K183" s="5"/>
      <c r="L183" s="5"/>
      <c r="M183" s="5"/>
      <c r="N183" s="5"/>
      <c r="O183" s="5"/>
      <c r="P183" s="5"/>
      <c r="Q183" s="5"/>
      <c r="R183" s="5"/>
      <c r="S183" s="5"/>
      <c r="T183" s="5"/>
      <c r="U183" s="5"/>
      <c r="V183" s="5"/>
      <c r="W183" s="5"/>
    </row>
    <row r="184" spans="1:23" ht="15.75" customHeight="1">
      <c r="A184" s="5"/>
      <c r="B184" s="5"/>
      <c r="C184" s="5"/>
      <c r="D184" s="5"/>
      <c r="E184" s="5"/>
      <c r="F184" s="5"/>
      <c r="G184" s="5"/>
      <c r="H184" s="5"/>
      <c r="I184" s="5"/>
      <c r="J184" s="5"/>
      <c r="K184" s="5"/>
      <c r="L184" s="5"/>
      <c r="M184" s="5"/>
      <c r="N184" s="5"/>
      <c r="O184" s="5"/>
      <c r="P184" s="5"/>
      <c r="Q184" s="5"/>
      <c r="R184" s="5"/>
      <c r="S184" s="5"/>
      <c r="T184" s="5"/>
      <c r="U184" s="5"/>
      <c r="V184" s="5"/>
      <c r="W184" s="5"/>
    </row>
    <row r="185" spans="1:23" ht="15.75" customHeight="1">
      <c r="A185" s="5"/>
      <c r="B185" s="5"/>
      <c r="C185" s="5"/>
      <c r="D185" s="5"/>
      <c r="E185" s="5"/>
      <c r="F185" s="5"/>
      <c r="G185" s="5"/>
      <c r="H185" s="5"/>
      <c r="I185" s="5"/>
      <c r="J185" s="5"/>
      <c r="K185" s="5"/>
      <c r="L185" s="5"/>
      <c r="M185" s="5"/>
      <c r="N185" s="5"/>
      <c r="O185" s="5"/>
      <c r="P185" s="5"/>
      <c r="Q185" s="5"/>
      <c r="R185" s="5"/>
      <c r="S185" s="5"/>
      <c r="T185" s="5"/>
      <c r="U185" s="5"/>
      <c r="V185" s="5"/>
      <c r="W185" s="5"/>
    </row>
    <row r="186" spans="1:23" ht="15.75" customHeight="1">
      <c r="A186" s="5"/>
      <c r="B186" s="5"/>
      <c r="C186" s="5"/>
      <c r="D186" s="5"/>
      <c r="E186" s="5"/>
      <c r="F186" s="5"/>
      <c r="G186" s="5"/>
      <c r="H186" s="5"/>
      <c r="I186" s="5"/>
      <c r="J186" s="5"/>
      <c r="K186" s="5"/>
      <c r="L186" s="5"/>
      <c r="M186" s="5"/>
      <c r="N186" s="5"/>
      <c r="O186" s="5"/>
      <c r="P186" s="5"/>
      <c r="Q186" s="5"/>
      <c r="R186" s="5"/>
      <c r="S186" s="5"/>
      <c r="T186" s="5"/>
      <c r="U186" s="5"/>
      <c r="V186" s="5"/>
      <c r="W186" s="5"/>
    </row>
    <row r="187" spans="1:23" ht="15.75" customHeight="1">
      <c r="A187" s="5"/>
      <c r="B187" s="5"/>
      <c r="C187" s="5"/>
      <c r="D187" s="5"/>
      <c r="E187" s="5"/>
      <c r="F187" s="5"/>
      <c r="G187" s="5"/>
      <c r="H187" s="5"/>
      <c r="I187" s="5"/>
      <c r="J187" s="5"/>
      <c r="K187" s="5"/>
      <c r="L187" s="5"/>
      <c r="M187" s="5"/>
      <c r="N187" s="5"/>
      <c r="O187" s="5"/>
      <c r="P187" s="5"/>
      <c r="Q187" s="5"/>
      <c r="R187" s="5"/>
      <c r="S187" s="5"/>
      <c r="T187" s="5"/>
      <c r="U187" s="5"/>
      <c r="V187" s="5"/>
      <c r="W187" s="5"/>
    </row>
    <row r="188" spans="1:23" ht="15.75" customHeight="1">
      <c r="A188" s="5"/>
      <c r="B188" s="5"/>
      <c r="C188" s="5"/>
      <c r="D188" s="5"/>
      <c r="E188" s="5"/>
      <c r="F188" s="5"/>
      <c r="G188" s="5"/>
      <c r="H188" s="5"/>
      <c r="I188" s="5"/>
      <c r="J188" s="5"/>
      <c r="K188" s="5"/>
      <c r="L188" s="5"/>
      <c r="M188" s="5"/>
      <c r="N188" s="5"/>
      <c r="O188" s="5"/>
      <c r="P188" s="5"/>
      <c r="Q188" s="5"/>
      <c r="R188" s="5"/>
      <c r="S188" s="5"/>
      <c r="T188" s="5"/>
      <c r="U188" s="5"/>
      <c r="V188" s="5"/>
      <c r="W188" s="5"/>
    </row>
    <row r="189" spans="1:23" ht="15.75" customHeight="1">
      <c r="A189" s="5"/>
      <c r="B189" s="5"/>
      <c r="C189" s="5"/>
      <c r="D189" s="5"/>
      <c r="E189" s="5"/>
      <c r="F189" s="5"/>
      <c r="G189" s="5"/>
      <c r="H189" s="5"/>
      <c r="I189" s="5"/>
      <c r="J189" s="5"/>
      <c r="K189" s="5"/>
      <c r="L189" s="5"/>
      <c r="M189" s="5"/>
      <c r="N189" s="5"/>
      <c r="O189" s="5"/>
      <c r="P189" s="5"/>
      <c r="Q189" s="5"/>
      <c r="R189" s="5"/>
      <c r="S189" s="5"/>
      <c r="T189" s="5"/>
      <c r="U189" s="5"/>
      <c r="V189" s="5"/>
      <c r="W189" s="5"/>
    </row>
    <row r="190" spans="1:23" ht="15.75" customHeight="1">
      <c r="A190" s="5"/>
      <c r="B190" s="5"/>
      <c r="C190" s="5"/>
      <c r="D190" s="5"/>
      <c r="E190" s="5"/>
      <c r="F190" s="5"/>
      <c r="G190" s="5"/>
      <c r="H190" s="5"/>
      <c r="I190" s="5"/>
      <c r="J190" s="5"/>
      <c r="K190" s="5"/>
      <c r="L190" s="5"/>
      <c r="M190" s="5"/>
      <c r="N190" s="5"/>
      <c r="O190" s="5"/>
      <c r="P190" s="5"/>
      <c r="Q190" s="5"/>
      <c r="R190" s="5"/>
      <c r="S190" s="5"/>
      <c r="T190" s="5"/>
      <c r="U190" s="5"/>
      <c r="V190" s="5"/>
      <c r="W190" s="5"/>
    </row>
    <row r="191" spans="1:23" ht="15.75" customHeight="1">
      <c r="A191" s="5"/>
      <c r="B191" s="5"/>
      <c r="C191" s="5"/>
      <c r="D191" s="5"/>
      <c r="E191" s="5"/>
      <c r="F191" s="5"/>
      <c r="G191" s="5"/>
      <c r="H191" s="5"/>
      <c r="I191" s="5"/>
      <c r="J191" s="5"/>
      <c r="K191" s="5"/>
      <c r="L191" s="5"/>
      <c r="M191" s="5"/>
      <c r="N191" s="5"/>
      <c r="O191" s="5"/>
      <c r="P191" s="5"/>
      <c r="Q191" s="5"/>
      <c r="R191" s="5"/>
      <c r="S191" s="5"/>
      <c r="T191" s="5"/>
      <c r="U191" s="5"/>
      <c r="V191" s="5"/>
      <c r="W191" s="5"/>
    </row>
    <row r="192" spans="1:23" ht="15.75" customHeight="1">
      <c r="A192" s="5"/>
      <c r="B192" s="5"/>
      <c r="C192" s="5"/>
      <c r="D192" s="5"/>
      <c r="E192" s="5"/>
      <c r="F192" s="5"/>
      <c r="G192" s="5"/>
      <c r="H192" s="5"/>
      <c r="I192" s="5"/>
      <c r="J192" s="5"/>
      <c r="K192" s="5"/>
      <c r="L192" s="5"/>
      <c r="M192" s="5"/>
      <c r="N192" s="5"/>
      <c r="O192" s="5"/>
      <c r="P192" s="5"/>
      <c r="Q192" s="5"/>
      <c r="R192" s="5"/>
      <c r="S192" s="5"/>
      <c r="T192" s="5"/>
      <c r="U192" s="5"/>
      <c r="V192" s="5"/>
      <c r="W192" s="5"/>
    </row>
    <row r="193" spans="1:23" ht="15.75" customHeight="1">
      <c r="A193" s="5"/>
      <c r="B193" s="5"/>
      <c r="C193" s="5"/>
      <c r="D193" s="5"/>
      <c r="E193" s="5"/>
      <c r="F193" s="5"/>
      <c r="G193" s="5"/>
      <c r="H193" s="5"/>
      <c r="I193" s="5"/>
      <c r="J193" s="5"/>
      <c r="K193" s="5"/>
      <c r="L193" s="5"/>
      <c r="M193" s="5"/>
      <c r="N193" s="5"/>
      <c r="O193" s="5"/>
      <c r="P193" s="5"/>
      <c r="Q193" s="5"/>
      <c r="R193" s="5"/>
      <c r="S193" s="5"/>
      <c r="T193" s="5"/>
      <c r="U193" s="5"/>
      <c r="V193" s="5"/>
      <c r="W193" s="5"/>
    </row>
    <row r="194" spans="1:23" ht="15.75" customHeight="1">
      <c r="A194" s="5"/>
      <c r="B194" s="5"/>
      <c r="C194" s="5"/>
      <c r="D194" s="5"/>
      <c r="E194" s="5"/>
      <c r="F194" s="5"/>
      <c r="G194" s="5"/>
      <c r="H194" s="5"/>
      <c r="I194" s="5"/>
      <c r="J194" s="5"/>
      <c r="K194" s="5"/>
      <c r="L194" s="5"/>
      <c r="M194" s="5"/>
      <c r="N194" s="5"/>
      <c r="O194" s="5"/>
      <c r="P194" s="5"/>
      <c r="Q194" s="5"/>
      <c r="R194" s="5"/>
      <c r="S194" s="5"/>
      <c r="T194" s="5"/>
      <c r="U194" s="5"/>
      <c r="V194" s="5"/>
      <c r="W194" s="5"/>
    </row>
    <row r="195" spans="1:23" ht="15.75" customHeight="1">
      <c r="A195" s="5"/>
      <c r="B195" s="5"/>
      <c r="C195" s="5"/>
      <c r="D195" s="5"/>
      <c r="E195" s="5"/>
      <c r="F195" s="5"/>
      <c r="G195" s="5"/>
      <c r="H195" s="5"/>
      <c r="I195" s="5"/>
      <c r="J195" s="5"/>
      <c r="K195" s="5"/>
      <c r="L195" s="5"/>
      <c r="M195" s="5"/>
      <c r="N195" s="5"/>
      <c r="O195" s="5"/>
      <c r="P195" s="5"/>
      <c r="Q195" s="5"/>
      <c r="R195" s="5"/>
      <c r="S195" s="5"/>
      <c r="T195" s="5"/>
      <c r="U195" s="5"/>
      <c r="V195" s="5"/>
      <c r="W195" s="5"/>
    </row>
    <row r="196" spans="1:23" ht="15.75" customHeight="1">
      <c r="A196" s="5"/>
      <c r="B196" s="5"/>
      <c r="C196" s="5"/>
      <c r="D196" s="5"/>
      <c r="E196" s="5"/>
      <c r="F196" s="5"/>
      <c r="G196" s="5"/>
      <c r="H196" s="5"/>
      <c r="I196" s="5"/>
      <c r="J196" s="5"/>
      <c r="K196" s="5"/>
      <c r="L196" s="5"/>
      <c r="M196" s="5"/>
      <c r="N196" s="5"/>
      <c r="O196" s="5"/>
      <c r="P196" s="5"/>
      <c r="Q196" s="5"/>
      <c r="R196" s="5"/>
      <c r="S196" s="5"/>
      <c r="T196" s="5"/>
      <c r="U196" s="5"/>
      <c r="V196" s="5"/>
      <c r="W196" s="5"/>
    </row>
    <row r="197" spans="1:23" ht="15.75" customHeight="1">
      <c r="A197" s="5"/>
      <c r="B197" s="5"/>
      <c r="C197" s="5"/>
      <c r="D197" s="5"/>
      <c r="E197" s="5"/>
      <c r="F197" s="5"/>
      <c r="G197" s="5"/>
      <c r="H197" s="5"/>
      <c r="I197" s="5"/>
      <c r="J197" s="5"/>
      <c r="K197" s="5"/>
      <c r="L197" s="5"/>
      <c r="M197" s="5"/>
      <c r="N197" s="5"/>
      <c r="O197" s="5"/>
      <c r="P197" s="5"/>
      <c r="Q197" s="5"/>
      <c r="R197" s="5"/>
      <c r="S197" s="5"/>
      <c r="T197" s="5"/>
      <c r="U197" s="5"/>
      <c r="V197" s="5"/>
      <c r="W197" s="5"/>
    </row>
    <row r="198" spans="1:23" ht="15.75" customHeight="1">
      <c r="A198" s="5"/>
      <c r="B198" s="5"/>
      <c r="C198" s="5"/>
      <c r="D198" s="5"/>
      <c r="E198" s="5"/>
      <c r="F198" s="5"/>
      <c r="G198" s="5"/>
      <c r="H198" s="5"/>
      <c r="I198" s="5"/>
      <c r="J198" s="5"/>
      <c r="K198" s="5"/>
      <c r="L198" s="5"/>
      <c r="M198" s="5"/>
      <c r="N198" s="5"/>
      <c r="O198" s="5"/>
      <c r="P198" s="5"/>
      <c r="Q198" s="5"/>
      <c r="R198" s="5"/>
      <c r="S198" s="5"/>
      <c r="T198" s="5"/>
      <c r="U198" s="5"/>
      <c r="V198" s="5"/>
      <c r="W198" s="5"/>
    </row>
    <row r="199" spans="1:23" ht="15.75" customHeight="1">
      <c r="A199" s="5"/>
      <c r="B199" s="5"/>
      <c r="C199" s="5"/>
      <c r="D199" s="5"/>
      <c r="E199" s="5"/>
      <c r="F199" s="5"/>
      <c r="G199" s="5"/>
      <c r="H199" s="5"/>
      <c r="I199" s="5"/>
      <c r="J199" s="5"/>
      <c r="K199" s="5"/>
      <c r="L199" s="5"/>
      <c r="M199" s="5"/>
      <c r="N199" s="5"/>
      <c r="O199" s="5"/>
      <c r="P199" s="5"/>
      <c r="Q199" s="5"/>
      <c r="R199" s="5"/>
      <c r="S199" s="5"/>
      <c r="T199" s="5"/>
      <c r="U199" s="5"/>
      <c r="V199" s="5"/>
      <c r="W199" s="5"/>
    </row>
    <row r="200" spans="1:23" ht="15.75" customHeight="1">
      <c r="A200" s="5"/>
      <c r="B200" s="5"/>
      <c r="C200" s="5"/>
      <c r="D200" s="5"/>
      <c r="E200" s="5"/>
      <c r="F200" s="5"/>
      <c r="G200" s="5"/>
      <c r="H200" s="5"/>
      <c r="I200" s="5"/>
      <c r="J200" s="5"/>
      <c r="K200" s="5"/>
      <c r="L200" s="5"/>
      <c r="M200" s="5"/>
      <c r="N200" s="5"/>
      <c r="O200" s="5"/>
      <c r="P200" s="5"/>
      <c r="Q200" s="5"/>
      <c r="R200" s="5"/>
      <c r="S200" s="5"/>
      <c r="T200" s="5"/>
      <c r="U200" s="5"/>
      <c r="V200" s="5"/>
      <c r="W200" s="5"/>
    </row>
    <row r="201" spans="1:23" ht="15.75" customHeight="1">
      <c r="A201" s="5"/>
      <c r="B201" s="5"/>
      <c r="C201" s="5"/>
      <c r="D201" s="5"/>
      <c r="E201" s="5"/>
      <c r="F201" s="5"/>
      <c r="G201" s="5"/>
      <c r="H201" s="5"/>
      <c r="I201" s="5"/>
      <c r="J201" s="5"/>
      <c r="K201" s="5"/>
      <c r="L201" s="5"/>
      <c r="M201" s="5"/>
      <c r="N201" s="5"/>
      <c r="O201" s="5"/>
      <c r="P201" s="5"/>
      <c r="Q201" s="5"/>
      <c r="R201" s="5"/>
      <c r="S201" s="5"/>
      <c r="T201" s="5"/>
      <c r="U201" s="5"/>
      <c r="V201" s="5"/>
      <c r="W201" s="5"/>
    </row>
    <row r="202" spans="1:23" ht="15.75" customHeight="1">
      <c r="A202" s="5"/>
      <c r="B202" s="5"/>
      <c r="C202" s="5"/>
      <c r="D202" s="5"/>
      <c r="E202" s="5"/>
      <c r="F202" s="5"/>
      <c r="G202" s="5"/>
      <c r="H202" s="5"/>
      <c r="I202" s="5"/>
      <c r="J202" s="5"/>
      <c r="K202" s="5"/>
      <c r="L202" s="5"/>
      <c r="M202" s="5"/>
      <c r="N202" s="5"/>
      <c r="O202" s="5"/>
      <c r="P202" s="5"/>
      <c r="Q202" s="5"/>
      <c r="R202" s="5"/>
      <c r="S202" s="5"/>
      <c r="T202" s="5"/>
      <c r="U202" s="5"/>
      <c r="V202" s="5"/>
      <c r="W202" s="5"/>
    </row>
    <row r="203" spans="1:23" ht="15.75" customHeight="1">
      <c r="A203" s="5"/>
      <c r="B203" s="5"/>
      <c r="C203" s="5"/>
      <c r="D203" s="5"/>
      <c r="E203" s="5"/>
      <c r="F203" s="5"/>
      <c r="G203" s="5"/>
      <c r="H203" s="5"/>
      <c r="I203" s="5"/>
      <c r="J203" s="5"/>
      <c r="K203" s="5"/>
      <c r="L203" s="5"/>
      <c r="M203" s="5"/>
      <c r="N203" s="5"/>
      <c r="O203" s="5"/>
      <c r="P203" s="5"/>
      <c r="Q203" s="5"/>
      <c r="R203" s="5"/>
      <c r="S203" s="5"/>
      <c r="T203" s="5"/>
      <c r="U203" s="5"/>
      <c r="V203" s="5"/>
      <c r="W203" s="5"/>
    </row>
    <row r="204" spans="1:23" ht="15.75" customHeight="1">
      <c r="A204" s="5"/>
      <c r="B204" s="5"/>
      <c r="C204" s="5"/>
      <c r="D204" s="5"/>
      <c r="E204" s="5"/>
      <c r="F204" s="5"/>
      <c r="G204" s="5"/>
      <c r="H204" s="5"/>
      <c r="I204" s="5"/>
      <c r="J204" s="5"/>
      <c r="K204" s="5"/>
      <c r="L204" s="5"/>
      <c r="M204" s="5"/>
      <c r="N204" s="5"/>
      <c r="O204" s="5"/>
      <c r="P204" s="5"/>
      <c r="Q204" s="5"/>
      <c r="R204" s="5"/>
      <c r="S204" s="5"/>
      <c r="T204" s="5"/>
      <c r="U204" s="5"/>
      <c r="V204" s="5"/>
      <c r="W204" s="5"/>
    </row>
    <row r="205" spans="1:23" ht="15.75" customHeight="1">
      <c r="A205" s="5"/>
      <c r="B205" s="5"/>
      <c r="C205" s="5"/>
      <c r="D205" s="5"/>
      <c r="E205" s="5"/>
      <c r="F205" s="5"/>
      <c r="G205" s="5"/>
      <c r="H205" s="5"/>
      <c r="I205" s="5"/>
      <c r="J205" s="5"/>
      <c r="K205" s="5"/>
      <c r="L205" s="5"/>
      <c r="M205" s="5"/>
      <c r="N205" s="5"/>
      <c r="O205" s="5"/>
      <c r="P205" s="5"/>
      <c r="Q205" s="5"/>
      <c r="R205" s="5"/>
      <c r="S205" s="5"/>
      <c r="T205" s="5"/>
      <c r="U205" s="5"/>
      <c r="V205" s="5"/>
      <c r="W205" s="5"/>
    </row>
    <row r="206" spans="1:23" ht="15.75" customHeight="1">
      <c r="A206" s="5"/>
      <c r="B206" s="5"/>
      <c r="C206" s="5"/>
      <c r="D206" s="5"/>
      <c r="E206" s="5"/>
      <c r="F206" s="5"/>
      <c r="G206" s="5"/>
      <c r="H206" s="5"/>
      <c r="I206" s="5"/>
      <c r="J206" s="5"/>
      <c r="K206" s="5"/>
      <c r="L206" s="5"/>
      <c r="M206" s="5"/>
      <c r="N206" s="5"/>
      <c r="O206" s="5"/>
      <c r="P206" s="5"/>
      <c r="Q206" s="5"/>
      <c r="R206" s="5"/>
      <c r="S206" s="5"/>
      <c r="T206" s="5"/>
      <c r="U206" s="5"/>
      <c r="V206" s="5"/>
      <c r="W206" s="5"/>
    </row>
    <row r="207" spans="1:23" ht="15.75" customHeight="1">
      <c r="A207" s="5"/>
      <c r="B207" s="5"/>
      <c r="C207" s="5"/>
      <c r="D207" s="5"/>
      <c r="E207" s="5"/>
      <c r="F207" s="5"/>
      <c r="G207" s="5"/>
      <c r="H207" s="5"/>
      <c r="I207" s="5"/>
      <c r="J207" s="5"/>
      <c r="K207" s="5"/>
      <c r="L207" s="5"/>
      <c r="M207" s="5"/>
      <c r="N207" s="5"/>
      <c r="O207" s="5"/>
      <c r="P207" s="5"/>
      <c r="Q207" s="5"/>
      <c r="R207" s="5"/>
      <c r="S207" s="5"/>
      <c r="T207" s="5"/>
      <c r="U207" s="5"/>
      <c r="V207" s="5"/>
      <c r="W207" s="5"/>
    </row>
    <row r="208" spans="1:23" ht="15.75" customHeight="1">
      <c r="A208" s="5"/>
      <c r="B208" s="5"/>
      <c r="C208" s="5"/>
      <c r="D208" s="5"/>
      <c r="E208" s="5"/>
      <c r="F208" s="5"/>
      <c r="G208" s="5"/>
      <c r="H208" s="5"/>
      <c r="I208" s="5"/>
      <c r="J208" s="5"/>
      <c r="K208" s="5"/>
      <c r="L208" s="5"/>
      <c r="M208" s="5"/>
      <c r="N208" s="5"/>
      <c r="O208" s="5"/>
      <c r="P208" s="5"/>
      <c r="Q208" s="5"/>
      <c r="R208" s="5"/>
      <c r="S208" s="5"/>
      <c r="T208" s="5"/>
      <c r="U208" s="5"/>
      <c r="V208" s="5"/>
      <c r="W208" s="5"/>
    </row>
    <row r="209" spans="1:23" ht="15.75" customHeight="1">
      <c r="A209" s="5"/>
      <c r="B209" s="5"/>
      <c r="C209" s="5"/>
      <c r="D209" s="5"/>
      <c r="E209" s="5"/>
      <c r="F209" s="5"/>
      <c r="G209" s="5"/>
      <c r="H209" s="5"/>
      <c r="I209" s="5"/>
      <c r="J209" s="5"/>
      <c r="K209" s="5"/>
      <c r="L209" s="5"/>
      <c r="M209" s="5"/>
      <c r="N209" s="5"/>
      <c r="O209" s="5"/>
      <c r="P209" s="5"/>
      <c r="Q209" s="5"/>
      <c r="R209" s="5"/>
      <c r="S209" s="5"/>
      <c r="T209" s="5"/>
      <c r="U209" s="5"/>
      <c r="V209" s="5"/>
      <c r="W209" s="5"/>
    </row>
    <row r="210" spans="1:23" ht="15.75" customHeight="1">
      <c r="A210" s="5"/>
      <c r="B210" s="5"/>
      <c r="C210" s="5"/>
      <c r="D210" s="5"/>
      <c r="E210" s="5"/>
      <c r="F210" s="5"/>
      <c r="G210" s="5"/>
      <c r="H210" s="5"/>
      <c r="I210" s="5"/>
      <c r="J210" s="5"/>
      <c r="K210" s="5"/>
      <c r="L210" s="5"/>
      <c r="M210" s="5"/>
      <c r="N210" s="5"/>
      <c r="O210" s="5"/>
      <c r="P210" s="5"/>
      <c r="Q210" s="5"/>
      <c r="R210" s="5"/>
      <c r="S210" s="5"/>
      <c r="T210" s="5"/>
      <c r="U210" s="5"/>
      <c r="V210" s="5"/>
      <c r="W210" s="5"/>
    </row>
    <row r="211" spans="1:23" ht="15.75" customHeight="1">
      <c r="A211" s="5"/>
      <c r="B211" s="5"/>
      <c r="C211" s="5"/>
      <c r="D211" s="5"/>
      <c r="E211" s="5"/>
      <c r="F211" s="5"/>
      <c r="G211" s="5"/>
      <c r="H211" s="5"/>
      <c r="I211" s="5"/>
      <c r="J211" s="5"/>
      <c r="K211" s="5"/>
      <c r="L211" s="5"/>
      <c r="M211" s="5"/>
      <c r="N211" s="5"/>
      <c r="O211" s="5"/>
      <c r="P211" s="5"/>
      <c r="Q211" s="5"/>
      <c r="R211" s="5"/>
      <c r="S211" s="5"/>
      <c r="T211" s="5"/>
      <c r="U211" s="5"/>
      <c r="V211" s="5"/>
      <c r="W211" s="5"/>
    </row>
    <row r="212" spans="1:23" ht="15.75" customHeight="1">
      <c r="A212" s="5"/>
      <c r="B212" s="5"/>
      <c r="C212" s="5"/>
      <c r="D212" s="5"/>
      <c r="E212" s="5"/>
      <c r="F212" s="5"/>
      <c r="G212" s="5"/>
      <c r="H212" s="5"/>
      <c r="I212" s="5"/>
      <c r="J212" s="5"/>
      <c r="K212" s="5"/>
      <c r="L212" s="5"/>
      <c r="M212" s="5"/>
      <c r="N212" s="5"/>
      <c r="O212" s="5"/>
      <c r="P212" s="5"/>
      <c r="Q212" s="5"/>
      <c r="R212" s="5"/>
      <c r="S212" s="5"/>
      <c r="T212" s="5"/>
      <c r="U212" s="5"/>
      <c r="V212" s="5"/>
      <c r="W212" s="5"/>
    </row>
    <row r="213" spans="1:23" ht="15.75" customHeight="1">
      <c r="A213" s="5"/>
      <c r="B213" s="5"/>
      <c r="C213" s="5"/>
      <c r="D213" s="5"/>
      <c r="E213" s="5"/>
      <c r="F213" s="5"/>
      <c r="G213" s="5"/>
      <c r="H213" s="5"/>
      <c r="I213" s="5"/>
      <c r="J213" s="5"/>
      <c r="K213" s="5"/>
      <c r="L213" s="5"/>
      <c r="M213" s="5"/>
      <c r="N213" s="5"/>
      <c r="O213" s="5"/>
      <c r="P213" s="5"/>
      <c r="Q213" s="5"/>
      <c r="R213" s="5"/>
      <c r="S213" s="5"/>
      <c r="T213" s="5"/>
      <c r="U213" s="5"/>
      <c r="V213" s="5"/>
      <c r="W213" s="5"/>
    </row>
    <row r="214" spans="1:23" ht="15.75" customHeight="1">
      <c r="A214" s="5"/>
      <c r="B214" s="5"/>
      <c r="C214" s="5"/>
      <c r="D214" s="5"/>
      <c r="E214" s="5"/>
      <c r="F214" s="5"/>
      <c r="G214" s="5"/>
      <c r="H214" s="5"/>
      <c r="I214" s="5"/>
      <c r="J214" s="5"/>
      <c r="K214" s="5"/>
      <c r="L214" s="5"/>
      <c r="M214" s="5"/>
      <c r="N214" s="5"/>
      <c r="O214" s="5"/>
      <c r="P214" s="5"/>
      <c r="Q214" s="5"/>
      <c r="R214" s="5"/>
      <c r="S214" s="5"/>
      <c r="T214" s="5"/>
      <c r="U214" s="5"/>
      <c r="V214" s="5"/>
      <c r="W214" s="5"/>
    </row>
    <row r="215" spans="1:23" ht="15.75" customHeight="1">
      <c r="A215" s="5"/>
      <c r="B215" s="5"/>
      <c r="C215" s="5"/>
      <c r="D215" s="5"/>
      <c r="E215" s="5"/>
      <c r="F215" s="5"/>
      <c r="G215" s="5"/>
      <c r="H215" s="5"/>
      <c r="I215" s="5"/>
      <c r="J215" s="5"/>
      <c r="K215" s="5"/>
      <c r="L215" s="5"/>
      <c r="M215" s="5"/>
      <c r="N215" s="5"/>
      <c r="O215" s="5"/>
      <c r="P215" s="5"/>
      <c r="Q215" s="5"/>
      <c r="R215" s="5"/>
      <c r="S215" s="5"/>
      <c r="T215" s="5"/>
      <c r="U215" s="5"/>
      <c r="V215" s="5"/>
      <c r="W215" s="5"/>
    </row>
    <row r="216" spans="1:23" ht="15.75" customHeight="1">
      <c r="A216" s="5"/>
      <c r="B216" s="5"/>
      <c r="C216" s="5"/>
      <c r="D216" s="5"/>
      <c r="E216" s="5"/>
      <c r="F216" s="5"/>
      <c r="G216" s="5"/>
      <c r="H216" s="5"/>
      <c r="I216" s="5"/>
      <c r="J216" s="5"/>
      <c r="K216" s="5"/>
      <c r="L216" s="5"/>
      <c r="M216" s="5"/>
      <c r="N216" s="5"/>
      <c r="O216" s="5"/>
      <c r="P216" s="5"/>
      <c r="Q216" s="5"/>
      <c r="R216" s="5"/>
      <c r="S216" s="5"/>
      <c r="T216" s="5"/>
      <c r="U216" s="5"/>
      <c r="V216" s="5"/>
      <c r="W216" s="5"/>
    </row>
    <row r="217" spans="1:23" ht="15.75" customHeight="1">
      <c r="A217" s="5"/>
      <c r="B217" s="5"/>
      <c r="C217" s="5"/>
      <c r="D217" s="5"/>
      <c r="E217" s="5"/>
      <c r="F217" s="5"/>
      <c r="G217" s="5"/>
      <c r="H217" s="5"/>
      <c r="I217" s="5"/>
      <c r="J217" s="5"/>
      <c r="K217" s="5"/>
      <c r="L217" s="5"/>
      <c r="M217" s="5"/>
      <c r="N217" s="5"/>
      <c r="O217" s="5"/>
      <c r="P217" s="5"/>
      <c r="Q217" s="5"/>
      <c r="R217" s="5"/>
      <c r="S217" s="5"/>
      <c r="T217" s="5"/>
      <c r="U217" s="5"/>
      <c r="V217" s="5"/>
      <c r="W217" s="5"/>
    </row>
    <row r="218" spans="1:23" ht="15.75" customHeight="1">
      <c r="A218" s="5"/>
      <c r="B218" s="5"/>
      <c r="C218" s="5"/>
      <c r="D218" s="5"/>
      <c r="E218" s="5"/>
      <c r="F218" s="5"/>
      <c r="G218" s="5"/>
      <c r="H218" s="5"/>
      <c r="I218" s="5"/>
      <c r="J218" s="5"/>
      <c r="K218" s="5"/>
      <c r="L218" s="5"/>
      <c r="M218" s="5"/>
      <c r="N218" s="5"/>
      <c r="O218" s="5"/>
      <c r="P218" s="5"/>
      <c r="Q218" s="5"/>
      <c r="R218" s="5"/>
      <c r="S218" s="5"/>
      <c r="T218" s="5"/>
      <c r="U218" s="5"/>
      <c r="V218" s="5"/>
      <c r="W218" s="5"/>
    </row>
    <row r="219" spans="1:23" ht="15.75" customHeight="1">
      <c r="A219" s="5"/>
      <c r="B219" s="5"/>
      <c r="C219" s="5"/>
      <c r="D219" s="5"/>
      <c r="E219" s="5"/>
      <c r="F219" s="5"/>
      <c r="G219" s="5"/>
      <c r="H219" s="5"/>
      <c r="I219" s="5"/>
      <c r="J219" s="5"/>
      <c r="K219" s="5"/>
      <c r="L219" s="5"/>
      <c r="M219" s="5"/>
      <c r="N219" s="5"/>
      <c r="O219" s="5"/>
      <c r="P219" s="5"/>
      <c r="Q219" s="5"/>
      <c r="R219" s="5"/>
      <c r="S219" s="5"/>
      <c r="T219" s="5"/>
      <c r="U219" s="5"/>
      <c r="V219" s="5"/>
      <c r="W219" s="5"/>
    </row>
    <row r="220" spans="1:23" ht="15.75" customHeight="1">
      <c r="A220" s="5"/>
      <c r="B220" s="5"/>
      <c r="C220" s="5"/>
      <c r="D220" s="5"/>
      <c r="E220" s="5"/>
      <c r="F220" s="5"/>
      <c r="G220" s="5"/>
      <c r="H220" s="5"/>
      <c r="I220" s="5"/>
      <c r="J220" s="5"/>
      <c r="K220" s="5"/>
      <c r="L220" s="5"/>
      <c r="M220" s="5"/>
      <c r="N220" s="5"/>
      <c r="O220" s="5"/>
      <c r="P220" s="5"/>
      <c r="Q220" s="5"/>
      <c r="R220" s="5"/>
      <c r="S220" s="5"/>
      <c r="T220" s="5"/>
      <c r="U220" s="5"/>
      <c r="V220" s="5"/>
      <c r="W220" s="5"/>
    </row>
    <row r="221" spans="1:23" ht="15.75" customHeight="1">
      <c r="A221" s="5"/>
      <c r="B221" s="5"/>
      <c r="C221" s="5"/>
      <c r="D221" s="5"/>
      <c r="E221" s="5"/>
      <c r="F221" s="5"/>
      <c r="G221" s="5"/>
      <c r="H221" s="5"/>
      <c r="I221" s="5"/>
      <c r="J221" s="5"/>
      <c r="K221" s="5"/>
      <c r="L221" s="5"/>
      <c r="M221" s="5"/>
      <c r="N221" s="5"/>
      <c r="O221" s="5"/>
      <c r="P221" s="5"/>
      <c r="Q221" s="5"/>
      <c r="R221" s="5"/>
      <c r="S221" s="5"/>
      <c r="T221" s="5"/>
      <c r="U221" s="5"/>
      <c r="V221" s="5"/>
      <c r="W221" s="5"/>
    </row>
    <row r="222" spans="1:23" ht="15.75" customHeight="1">
      <c r="A222" s="5"/>
      <c r="B222" s="5"/>
      <c r="C222" s="5"/>
      <c r="D222" s="5"/>
      <c r="E222" s="5"/>
      <c r="F222" s="5"/>
      <c r="G222" s="5"/>
      <c r="H222" s="5"/>
      <c r="I222" s="5"/>
      <c r="J222" s="5"/>
      <c r="K222" s="5"/>
      <c r="L222" s="5"/>
      <c r="M222" s="5"/>
      <c r="N222" s="5"/>
      <c r="O222" s="5"/>
      <c r="P222" s="5"/>
      <c r="Q222" s="5"/>
      <c r="R222" s="5"/>
      <c r="S222" s="5"/>
      <c r="T222" s="5"/>
      <c r="U222" s="5"/>
      <c r="V222" s="5"/>
      <c r="W222" s="5"/>
    </row>
    <row r="223" spans="1:23" ht="15.75" customHeight="1">
      <c r="A223" s="5"/>
      <c r="B223" s="5"/>
      <c r="C223" s="5"/>
      <c r="D223" s="5"/>
      <c r="E223" s="5"/>
      <c r="F223" s="5"/>
      <c r="G223" s="5"/>
      <c r="H223" s="5"/>
      <c r="I223" s="5"/>
      <c r="J223" s="5"/>
      <c r="K223" s="5"/>
      <c r="L223" s="5"/>
      <c r="M223" s="5"/>
      <c r="N223" s="5"/>
      <c r="O223" s="5"/>
      <c r="P223" s="5"/>
      <c r="Q223" s="5"/>
      <c r="R223" s="5"/>
      <c r="S223" s="5"/>
      <c r="T223" s="5"/>
      <c r="U223" s="5"/>
      <c r="V223" s="5"/>
      <c r="W223" s="5"/>
    </row>
    <row r="224" spans="1:23" ht="15.75" customHeight="1">
      <c r="A224" s="5"/>
      <c r="B224" s="5"/>
      <c r="C224" s="5"/>
      <c r="D224" s="5"/>
      <c r="E224" s="5"/>
      <c r="F224" s="5"/>
      <c r="G224" s="5"/>
      <c r="H224" s="5"/>
      <c r="I224" s="5"/>
      <c r="J224" s="5"/>
      <c r="K224" s="5"/>
      <c r="L224" s="5"/>
      <c r="M224" s="5"/>
      <c r="N224" s="5"/>
      <c r="O224" s="5"/>
      <c r="P224" s="5"/>
      <c r="Q224" s="5"/>
      <c r="R224" s="5"/>
      <c r="S224" s="5"/>
      <c r="T224" s="5"/>
      <c r="U224" s="5"/>
      <c r="V224" s="5"/>
      <c r="W224" s="5"/>
    </row>
    <row r="225" spans="1:23" ht="15.75" customHeight="1">
      <c r="A225" s="5"/>
      <c r="B225" s="5"/>
      <c r="C225" s="5"/>
      <c r="D225" s="5"/>
      <c r="E225" s="5"/>
      <c r="F225" s="5"/>
      <c r="G225" s="5"/>
      <c r="H225" s="5"/>
      <c r="I225" s="5"/>
      <c r="J225" s="5"/>
      <c r="K225" s="5"/>
      <c r="L225" s="5"/>
      <c r="M225" s="5"/>
      <c r="N225" s="5"/>
      <c r="O225" s="5"/>
      <c r="P225" s="5"/>
      <c r="Q225" s="5"/>
      <c r="R225" s="5"/>
      <c r="S225" s="5"/>
      <c r="T225" s="5"/>
      <c r="U225" s="5"/>
      <c r="V225" s="5"/>
      <c r="W225" s="5"/>
    </row>
    <row r="226" spans="1:23" ht="15.75" customHeight="1">
      <c r="A226" s="5"/>
      <c r="B226" s="5"/>
      <c r="C226" s="5"/>
      <c r="D226" s="5"/>
      <c r="E226" s="5"/>
      <c r="F226" s="5"/>
      <c r="G226" s="5"/>
      <c r="H226" s="5"/>
      <c r="I226" s="5"/>
      <c r="J226" s="5"/>
      <c r="K226" s="5"/>
      <c r="L226" s="5"/>
      <c r="M226" s="5"/>
      <c r="N226" s="5"/>
      <c r="O226" s="5"/>
      <c r="P226" s="5"/>
      <c r="Q226" s="5"/>
      <c r="R226" s="5"/>
      <c r="S226" s="5"/>
      <c r="T226" s="5"/>
      <c r="U226" s="5"/>
      <c r="V226" s="5"/>
      <c r="W226" s="5"/>
    </row>
    <row r="227" spans="1:23" ht="15.75" customHeight="1">
      <c r="A227" s="5"/>
      <c r="B227" s="5"/>
      <c r="C227" s="5"/>
      <c r="D227" s="5"/>
      <c r="E227" s="5"/>
      <c r="F227" s="5"/>
      <c r="G227" s="5"/>
      <c r="H227" s="5"/>
      <c r="I227" s="5"/>
      <c r="J227" s="5"/>
      <c r="K227" s="5"/>
      <c r="L227" s="5"/>
      <c r="M227" s="5"/>
      <c r="N227" s="5"/>
      <c r="O227" s="5"/>
      <c r="P227" s="5"/>
      <c r="Q227" s="5"/>
      <c r="R227" s="5"/>
      <c r="S227" s="5"/>
      <c r="T227" s="5"/>
      <c r="U227" s="5"/>
      <c r="V227" s="5"/>
      <c r="W227" s="5"/>
    </row>
    <row r="228" spans="1:23" ht="15.75" customHeight="1">
      <c r="A228" s="5"/>
      <c r="B228" s="5"/>
      <c r="C228" s="5"/>
      <c r="D228" s="5"/>
      <c r="E228" s="5"/>
      <c r="F228" s="5"/>
      <c r="G228" s="5"/>
      <c r="H228" s="5"/>
      <c r="I228" s="5"/>
      <c r="J228" s="5"/>
      <c r="K228" s="5"/>
      <c r="L228" s="5"/>
      <c r="M228" s="5"/>
      <c r="N228" s="5"/>
      <c r="O228" s="5"/>
      <c r="P228" s="5"/>
      <c r="Q228" s="5"/>
      <c r="R228" s="5"/>
      <c r="S228" s="5"/>
      <c r="T228" s="5"/>
      <c r="U228" s="5"/>
      <c r="V228" s="5"/>
      <c r="W228" s="5"/>
    </row>
    <row r="229" spans="1:23" ht="15.75" customHeight="1">
      <c r="A229" s="5"/>
      <c r="B229" s="5"/>
      <c r="C229" s="5"/>
      <c r="D229" s="5"/>
      <c r="E229" s="5"/>
      <c r="F229" s="5"/>
      <c r="G229" s="5"/>
      <c r="H229" s="5"/>
      <c r="I229" s="5"/>
      <c r="J229" s="5"/>
      <c r="K229" s="5"/>
      <c r="L229" s="5"/>
      <c r="M229" s="5"/>
      <c r="N229" s="5"/>
      <c r="O229" s="5"/>
      <c r="P229" s="5"/>
      <c r="Q229" s="5"/>
      <c r="R229" s="5"/>
      <c r="S229" s="5"/>
      <c r="T229" s="5"/>
      <c r="U229" s="5"/>
      <c r="V229" s="5"/>
      <c r="W229" s="5"/>
    </row>
    <row r="230" spans="1:23" ht="15.75" customHeight="1">
      <c r="A230" s="5"/>
      <c r="B230" s="5"/>
      <c r="C230" s="5"/>
      <c r="D230" s="5"/>
      <c r="E230" s="5"/>
      <c r="F230" s="5"/>
      <c r="G230" s="5"/>
      <c r="H230" s="5"/>
      <c r="I230" s="5"/>
      <c r="J230" s="5"/>
      <c r="K230" s="5"/>
      <c r="L230" s="5"/>
      <c r="M230" s="5"/>
      <c r="N230" s="5"/>
      <c r="O230" s="5"/>
      <c r="P230" s="5"/>
      <c r="Q230" s="5"/>
      <c r="R230" s="5"/>
      <c r="S230" s="5"/>
      <c r="T230" s="5"/>
      <c r="U230" s="5"/>
      <c r="V230" s="5"/>
      <c r="W230" s="5"/>
    </row>
    <row r="231" spans="1:23" ht="15.75" customHeight="1"/>
    <row r="232" spans="1:23" ht="15.75" customHeight="1"/>
    <row r="233" spans="1:23" ht="15.75" customHeight="1"/>
    <row r="234" spans="1:23" ht="15.75" customHeight="1"/>
    <row r="235" spans="1:23" ht="15.75" customHeight="1"/>
    <row r="236" spans="1:23" ht="15.75" customHeight="1"/>
    <row r="237" spans="1:23" ht="15.75" customHeight="1"/>
    <row r="238" spans="1:23" ht="15.75" customHeight="1"/>
    <row r="239" spans="1:23" ht="15.75" customHeight="1"/>
    <row r="240" spans="1: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000"/>
  <sheetViews>
    <sheetView workbookViewId="0"/>
  </sheetViews>
  <sheetFormatPr defaultColWidth="12.6640625" defaultRowHeight="15" customHeight="1"/>
  <cols>
    <col min="1" max="24" width="7.6640625" customWidth="1"/>
  </cols>
  <sheetData>
    <row r="1" spans="1:24" ht="14.25" customHeight="1">
      <c r="A1" s="144" t="s">
        <v>117</v>
      </c>
      <c r="B1" s="145" t="s">
        <v>119</v>
      </c>
      <c r="C1" s="145" t="s">
        <v>120</v>
      </c>
      <c r="D1" s="146" t="s">
        <v>123</v>
      </c>
      <c r="E1" s="147"/>
      <c r="F1" s="147"/>
      <c r="G1" s="147"/>
      <c r="H1" s="148"/>
      <c r="I1" s="147"/>
      <c r="J1" s="149"/>
      <c r="K1" s="149"/>
      <c r="L1" s="149"/>
      <c r="M1" s="149"/>
      <c r="N1" s="149"/>
      <c r="O1" s="149"/>
      <c r="P1" s="149"/>
      <c r="Q1" s="149"/>
      <c r="R1" s="149"/>
      <c r="S1" s="149"/>
      <c r="T1" s="149"/>
      <c r="U1" s="149"/>
      <c r="V1" s="149"/>
      <c r="W1" s="149"/>
      <c r="X1" s="149"/>
    </row>
    <row r="2" spans="1:24" ht="14.25" customHeight="1"/>
    <row r="3" spans="1:24" ht="14.25" customHeight="1"/>
    <row r="4" spans="1:24" ht="14.25" customHeight="1"/>
    <row r="5" spans="1:24" ht="14.25" customHeight="1"/>
    <row r="6" spans="1:24" ht="14.25" customHeight="1"/>
    <row r="7" spans="1:24" ht="14.25" customHeight="1"/>
    <row r="8" spans="1:24" ht="14.25" customHeight="1"/>
    <row r="9" spans="1:24" ht="14.25" customHeight="1"/>
    <row r="10" spans="1:24" ht="14.25" customHeight="1"/>
    <row r="11" spans="1:24" ht="14.25" customHeight="1"/>
    <row r="12" spans="1:24" ht="14.25" customHeight="1"/>
    <row r="13" spans="1:24" ht="14.25" customHeight="1"/>
    <row r="14" spans="1:24" ht="14.25" customHeight="1"/>
    <row r="15" spans="1:24" ht="14.25" customHeight="1"/>
    <row r="16" spans="1:24"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1000"/>
  <sheetViews>
    <sheetView workbookViewId="0"/>
  </sheetViews>
  <sheetFormatPr defaultColWidth="12.6640625" defaultRowHeight="15" customHeight="1"/>
  <cols>
    <col min="1" max="24" width="7.6640625" customWidth="1"/>
  </cols>
  <sheetData>
    <row r="1" spans="1:24" ht="14.25" customHeight="1">
      <c r="A1" s="144" t="s">
        <v>117</v>
      </c>
      <c r="B1" s="145" t="s">
        <v>119</v>
      </c>
      <c r="C1" s="145" t="s">
        <v>120</v>
      </c>
      <c r="D1" s="146" t="s">
        <v>123</v>
      </c>
      <c r="E1" s="147"/>
      <c r="F1" s="147"/>
      <c r="G1" s="147"/>
      <c r="H1" s="148"/>
      <c r="I1" s="147"/>
      <c r="J1" s="149"/>
      <c r="K1" s="149"/>
      <c r="L1" s="149"/>
      <c r="M1" s="149"/>
      <c r="N1" s="149"/>
      <c r="O1" s="149"/>
      <c r="P1" s="149"/>
      <c r="Q1" s="149"/>
      <c r="R1" s="149"/>
      <c r="S1" s="149"/>
      <c r="T1" s="149"/>
      <c r="U1" s="149"/>
      <c r="V1" s="149"/>
      <c r="W1" s="149"/>
      <c r="X1" s="149"/>
    </row>
    <row r="2" spans="1:24" ht="14.25" customHeight="1"/>
    <row r="3" spans="1:24" ht="14.25" customHeight="1"/>
    <row r="4" spans="1:24" ht="14.25" customHeight="1"/>
    <row r="5" spans="1:24" ht="14.25" customHeight="1"/>
    <row r="6" spans="1:24" ht="14.25" customHeight="1"/>
    <row r="7" spans="1:24" ht="14.25" customHeight="1"/>
    <row r="8" spans="1:24" ht="14.25" customHeight="1"/>
    <row r="9" spans="1:24" ht="14.25" customHeight="1"/>
    <row r="10" spans="1:24" ht="14.25" customHeight="1"/>
    <row r="11" spans="1:24" ht="14.25" customHeight="1"/>
    <row r="12" spans="1:24" ht="14.25" customHeight="1"/>
    <row r="13" spans="1:24" ht="14.25" customHeight="1"/>
    <row r="14" spans="1:24" ht="14.25" customHeight="1"/>
    <row r="15" spans="1:24" ht="14.25" customHeight="1"/>
    <row r="16" spans="1:24"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1000"/>
  <sheetViews>
    <sheetView workbookViewId="0"/>
  </sheetViews>
  <sheetFormatPr defaultColWidth="12.6640625" defaultRowHeight="15" customHeight="1"/>
  <cols>
    <col min="1" max="1" width="7.6640625" customWidth="1"/>
    <col min="2" max="2" width="31.88671875" customWidth="1"/>
    <col min="3" max="3" width="41.77734375" customWidth="1"/>
    <col min="4" max="4" width="7.6640625" customWidth="1"/>
    <col min="5" max="5" width="21.21875" customWidth="1"/>
    <col min="6" max="20" width="7.6640625" customWidth="1"/>
  </cols>
  <sheetData>
    <row r="1" spans="1:20" ht="14.25" customHeight="1">
      <c r="A1" s="150"/>
      <c r="B1" s="151"/>
      <c r="C1" s="151"/>
      <c r="D1" s="151"/>
      <c r="E1" s="151"/>
      <c r="F1" s="151"/>
      <c r="G1" s="150"/>
      <c r="H1" s="150"/>
      <c r="I1" s="150"/>
      <c r="J1" s="150"/>
      <c r="K1" s="150"/>
      <c r="L1" s="150"/>
      <c r="M1" s="150"/>
      <c r="N1" s="150"/>
      <c r="O1" s="150"/>
      <c r="P1" s="150"/>
      <c r="Q1" s="150"/>
      <c r="R1" s="150"/>
      <c r="S1" s="150"/>
      <c r="T1" s="150"/>
    </row>
    <row r="2" spans="1:20" ht="14.25" customHeight="1">
      <c r="A2" s="152"/>
      <c r="B2" s="279" t="s">
        <v>3238</v>
      </c>
      <c r="C2" s="280"/>
      <c r="D2" s="280"/>
      <c r="E2" s="280"/>
      <c r="F2" s="281"/>
      <c r="G2" s="153"/>
      <c r="H2" s="153"/>
      <c r="I2" s="153"/>
      <c r="J2" s="153"/>
      <c r="K2" s="153"/>
      <c r="L2" s="153"/>
      <c r="M2" s="153"/>
      <c r="N2" s="153"/>
      <c r="O2" s="153"/>
      <c r="P2" s="153"/>
      <c r="Q2" s="153"/>
      <c r="R2" s="153"/>
      <c r="S2" s="153"/>
      <c r="T2" s="153"/>
    </row>
    <row r="3" spans="1:20" ht="14.25" customHeight="1">
      <c r="A3" s="154"/>
      <c r="B3" s="155" t="s">
        <v>3239</v>
      </c>
      <c r="C3" s="156" t="s">
        <v>3240</v>
      </c>
      <c r="D3" s="155" t="s">
        <v>3241</v>
      </c>
      <c r="E3" s="157" t="s">
        <v>3056</v>
      </c>
      <c r="F3" s="155" t="s">
        <v>3242</v>
      </c>
      <c r="G3" s="158"/>
      <c r="H3" s="153"/>
      <c r="I3" s="153"/>
      <c r="J3" s="153"/>
      <c r="K3" s="153"/>
      <c r="L3" s="153"/>
      <c r="M3" s="153"/>
      <c r="N3" s="153"/>
      <c r="O3" s="153"/>
      <c r="P3" s="153"/>
      <c r="Q3" s="153"/>
      <c r="R3" s="153"/>
      <c r="S3" s="153"/>
      <c r="T3" s="153"/>
    </row>
    <row r="4" spans="1:20" ht="14.25" customHeight="1">
      <c r="B4" s="159" t="s">
        <v>3243</v>
      </c>
      <c r="C4" s="160" t="s">
        <v>3244</v>
      </c>
      <c r="D4" s="18" t="s">
        <v>3245</v>
      </c>
      <c r="E4" s="18" t="s">
        <v>3246</v>
      </c>
      <c r="F4" s="18"/>
    </row>
    <row r="5" spans="1:20" ht="14.25" customHeight="1">
      <c r="B5" s="161" t="s">
        <v>3247</v>
      </c>
      <c r="C5" s="160" t="s">
        <v>3248</v>
      </c>
      <c r="D5" s="18" t="s">
        <v>3245</v>
      </c>
      <c r="E5" s="18" t="s">
        <v>3246</v>
      </c>
      <c r="F5" s="18"/>
    </row>
    <row r="6" spans="1:20" ht="14.25" customHeight="1">
      <c r="B6" s="161" t="s">
        <v>3249</v>
      </c>
      <c r="C6" s="160" t="s">
        <v>3250</v>
      </c>
      <c r="D6" s="18" t="s">
        <v>3245</v>
      </c>
      <c r="E6" s="18" t="s">
        <v>3246</v>
      </c>
      <c r="F6" s="18"/>
    </row>
    <row r="7" spans="1:20" ht="14.25" customHeight="1">
      <c r="B7" s="159" t="s">
        <v>3251</v>
      </c>
      <c r="C7" s="162" t="s">
        <v>3252</v>
      </c>
      <c r="D7" s="18" t="s">
        <v>3253</v>
      </c>
      <c r="E7" s="18"/>
      <c r="F7" s="18"/>
    </row>
    <row r="8" spans="1:20" ht="14.25" customHeight="1">
      <c r="B8" s="161" t="s">
        <v>3249</v>
      </c>
      <c r="C8" s="163" t="s">
        <v>3250</v>
      </c>
      <c r="D8" s="18" t="s">
        <v>3253</v>
      </c>
      <c r="E8" s="18"/>
      <c r="F8" s="18"/>
    </row>
    <row r="9" spans="1:20" ht="14.25" customHeight="1">
      <c r="B9" s="161" t="s">
        <v>3243</v>
      </c>
      <c r="C9" s="163" t="s">
        <v>3244</v>
      </c>
      <c r="D9" s="18" t="s">
        <v>3253</v>
      </c>
      <c r="E9" s="18"/>
      <c r="F9" s="18"/>
    </row>
    <row r="10" spans="1:20" ht="14.25" customHeight="1">
      <c r="B10" s="161" t="s">
        <v>3254</v>
      </c>
      <c r="C10" s="163" t="s">
        <v>3255</v>
      </c>
      <c r="D10" s="18" t="s">
        <v>3245</v>
      </c>
      <c r="E10" s="18" t="s">
        <v>3246</v>
      </c>
      <c r="F10" s="18"/>
    </row>
    <row r="11" spans="1:20" ht="14.25" customHeight="1">
      <c r="B11" s="161" t="s">
        <v>3256</v>
      </c>
      <c r="C11" s="163" t="s">
        <v>3257</v>
      </c>
      <c r="D11" s="18" t="s">
        <v>3245</v>
      </c>
      <c r="E11" s="18"/>
      <c r="F11" s="18"/>
    </row>
    <row r="12" spans="1:20" ht="14.25" customHeight="1">
      <c r="B12" s="161" t="s">
        <v>3258</v>
      </c>
      <c r="C12" s="163" t="s">
        <v>3259</v>
      </c>
      <c r="D12" s="18" t="s">
        <v>3245</v>
      </c>
      <c r="E12" s="18"/>
      <c r="F12" s="18"/>
    </row>
    <row r="13" spans="1:20" ht="14.25" customHeight="1">
      <c r="B13" s="161" t="s">
        <v>3260</v>
      </c>
      <c r="C13" s="163" t="s">
        <v>3261</v>
      </c>
      <c r="D13" s="18" t="s">
        <v>3245</v>
      </c>
      <c r="E13" s="18"/>
      <c r="F13" s="18"/>
    </row>
    <row r="14" spans="1:20" ht="14.25" customHeight="1">
      <c r="B14" s="161" t="s">
        <v>3262</v>
      </c>
      <c r="C14" s="163" t="s">
        <v>3263</v>
      </c>
      <c r="D14" s="18" t="s">
        <v>3245</v>
      </c>
      <c r="E14" s="18"/>
      <c r="F14" s="18"/>
    </row>
    <row r="15" spans="1:20" ht="14.25" customHeight="1">
      <c r="B15" s="161" t="s">
        <v>3264</v>
      </c>
      <c r="C15" s="163" t="s">
        <v>3265</v>
      </c>
      <c r="D15" s="18" t="s">
        <v>3245</v>
      </c>
      <c r="E15" s="18"/>
      <c r="F15" s="18"/>
    </row>
    <row r="16" spans="1:20" ht="14.25" customHeight="1">
      <c r="B16" s="161" t="s">
        <v>3266</v>
      </c>
      <c r="C16" s="163" t="s">
        <v>3267</v>
      </c>
      <c r="D16" s="18" t="s">
        <v>3245</v>
      </c>
      <c r="E16" s="18"/>
      <c r="F16" s="18"/>
    </row>
    <row r="17" spans="2:6" ht="14.25" customHeight="1">
      <c r="B17" s="161" t="s">
        <v>3268</v>
      </c>
      <c r="C17" s="163" t="s">
        <v>3269</v>
      </c>
      <c r="D17" s="18" t="s">
        <v>3245</v>
      </c>
      <c r="E17" s="18"/>
      <c r="F17" s="18"/>
    </row>
    <row r="18" spans="2:6" ht="14.25" customHeight="1">
      <c r="B18" s="161" t="s">
        <v>3270</v>
      </c>
      <c r="C18" s="163" t="s">
        <v>3271</v>
      </c>
      <c r="D18" s="18" t="s">
        <v>3245</v>
      </c>
      <c r="E18" s="18"/>
      <c r="F18" s="18"/>
    </row>
    <row r="19" spans="2:6" ht="14.25" customHeight="1">
      <c r="B19" s="161" t="s">
        <v>3272</v>
      </c>
      <c r="C19" s="162" t="s">
        <v>3273</v>
      </c>
      <c r="D19" s="18" t="s">
        <v>3245</v>
      </c>
      <c r="E19" s="18"/>
      <c r="F19" s="18"/>
    </row>
    <row r="20" spans="2:6" ht="14.25" customHeight="1">
      <c r="B20" s="161" t="s">
        <v>3274</v>
      </c>
      <c r="C20" s="163" t="s">
        <v>3275</v>
      </c>
      <c r="D20" s="18" t="s">
        <v>3245</v>
      </c>
      <c r="E20" s="18"/>
      <c r="F20" s="18"/>
    </row>
    <row r="21" spans="2:6" ht="14.25" customHeight="1">
      <c r="B21" s="164" t="s">
        <v>3276</v>
      </c>
      <c r="C21" s="165" t="s">
        <v>3277</v>
      </c>
      <c r="D21" s="18" t="s">
        <v>3245</v>
      </c>
      <c r="E21" s="18" t="s">
        <v>3246</v>
      </c>
    </row>
    <row r="22" spans="2:6" ht="14.25" customHeight="1">
      <c r="B22" s="164" t="s">
        <v>3278</v>
      </c>
      <c r="C22" s="165" t="s">
        <v>3279</v>
      </c>
      <c r="D22" s="18" t="s">
        <v>3245</v>
      </c>
    </row>
    <row r="23" spans="2:6" ht="14.25" customHeight="1">
      <c r="B23" s="164" t="s">
        <v>3280</v>
      </c>
      <c r="C23" s="165" t="s">
        <v>3281</v>
      </c>
      <c r="D23" s="18" t="s">
        <v>3245</v>
      </c>
    </row>
    <row r="24" spans="2:6" ht="14.25" customHeight="1">
      <c r="B24" s="164" t="s">
        <v>3282</v>
      </c>
      <c r="C24" s="165" t="s">
        <v>3283</v>
      </c>
      <c r="D24" s="18" t="s">
        <v>3245</v>
      </c>
    </row>
    <row r="25" spans="2:6" ht="14.25" customHeight="1">
      <c r="B25" s="164" t="s">
        <v>3284</v>
      </c>
      <c r="C25" s="35" t="s">
        <v>3285</v>
      </c>
      <c r="D25" s="18" t="s">
        <v>3245</v>
      </c>
    </row>
    <row r="26" spans="2:6" ht="14.25" customHeight="1">
      <c r="B26" s="164" t="s">
        <v>3286</v>
      </c>
      <c r="C26" s="35" t="s">
        <v>3287</v>
      </c>
      <c r="D26" s="18" t="s">
        <v>3245</v>
      </c>
    </row>
    <row r="27" spans="2:6" ht="14.25" customHeight="1">
      <c r="B27" s="164" t="s">
        <v>3288</v>
      </c>
      <c r="C27" s="24" t="s">
        <v>3289</v>
      </c>
      <c r="D27" s="18" t="s">
        <v>3290</v>
      </c>
    </row>
    <row r="28" spans="2:6" ht="14.25" customHeight="1"/>
    <row r="29" spans="2:6" ht="14.25" customHeight="1"/>
    <row r="30" spans="2:6" ht="14.25" customHeight="1"/>
    <row r="31" spans="2:6" ht="14.25" customHeight="1"/>
    <row r="32" spans="2:6"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F2"/>
  </mergeCells>
  <hyperlinks>
    <hyperlink ref="B4" r:id="rId1" xr:uid="{00000000-0004-0000-0600-000000000000}"/>
    <hyperlink ref="B5" r:id="rId2" xr:uid="{00000000-0004-0000-0600-000001000000}"/>
    <hyperlink ref="B6" r:id="rId3" xr:uid="{00000000-0004-0000-0600-000002000000}"/>
    <hyperlink ref="B7" r:id="rId4" xr:uid="{00000000-0004-0000-0600-000003000000}"/>
    <hyperlink ref="B8" r:id="rId5" xr:uid="{00000000-0004-0000-0600-000004000000}"/>
    <hyperlink ref="B9" r:id="rId6" xr:uid="{00000000-0004-0000-0600-000005000000}"/>
    <hyperlink ref="B10" r:id="rId7" xr:uid="{00000000-0004-0000-0600-000006000000}"/>
    <hyperlink ref="B11" r:id="rId8" xr:uid="{00000000-0004-0000-0600-000007000000}"/>
    <hyperlink ref="B12" r:id="rId9" xr:uid="{00000000-0004-0000-0600-000008000000}"/>
    <hyperlink ref="B13" r:id="rId10" xr:uid="{00000000-0004-0000-0600-000009000000}"/>
    <hyperlink ref="B14" r:id="rId11" xr:uid="{00000000-0004-0000-0600-00000A000000}"/>
    <hyperlink ref="B15" r:id="rId12" xr:uid="{00000000-0004-0000-0600-00000B000000}"/>
    <hyperlink ref="B16" r:id="rId13" xr:uid="{00000000-0004-0000-0600-00000C000000}"/>
    <hyperlink ref="B17" r:id="rId14" xr:uid="{00000000-0004-0000-0600-00000D000000}"/>
    <hyperlink ref="B18" r:id="rId15" xr:uid="{00000000-0004-0000-0600-00000E000000}"/>
    <hyperlink ref="B19" r:id="rId16" xr:uid="{00000000-0004-0000-0600-00000F000000}"/>
    <hyperlink ref="B20" r:id="rId17" xr:uid="{00000000-0004-0000-0600-000010000000}"/>
    <hyperlink ref="B21" r:id="rId18" xr:uid="{00000000-0004-0000-0600-000011000000}"/>
    <hyperlink ref="B22" r:id="rId19" xr:uid="{00000000-0004-0000-0600-000012000000}"/>
    <hyperlink ref="B23" r:id="rId20" xr:uid="{00000000-0004-0000-0600-000013000000}"/>
    <hyperlink ref="B24" r:id="rId21" xr:uid="{00000000-0004-0000-0600-000014000000}"/>
    <hyperlink ref="B25" r:id="rId22" xr:uid="{00000000-0004-0000-0600-000015000000}"/>
    <hyperlink ref="B26" r:id="rId23" xr:uid="{00000000-0004-0000-0600-000016000000}"/>
    <hyperlink ref="B27" r:id="rId24" xr:uid="{00000000-0004-0000-0600-000017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U1000"/>
  <sheetViews>
    <sheetView workbookViewId="0"/>
  </sheetViews>
  <sheetFormatPr defaultColWidth="12.6640625" defaultRowHeight="15" customHeight="1"/>
  <cols>
    <col min="1" max="2" width="7.6640625" customWidth="1"/>
    <col min="3" max="3" width="35.77734375" customWidth="1"/>
    <col min="4" max="4" width="47.77734375" customWidth="1"/>
    <col min="5" max="5" width="13.6640625" customWidth="1"/>
    <col min="6" max="21" width="7.6640625" customWidth="1"/>
  </cols>
  <sheetData>
    <row r="1" spans="2:21" ht="14.25" customHeight="1"/>
    <row r="2" spans="2:21" ht="14.25" customHeight="1">
      <c r="B2" s="150"/>
      <c r="C2" s="151"/>
      <c r="D2" s="151"/>
      <c r="E2" s="151"/>
      <c r="F2" s="151"/>
      <c r="G2" s="151"/>
      <c r="H2" s="150"/>
      <c r="I2" s="150"/>
      <c r="J2" s="150"/>
      <c r="K2" s="150"/>
      <c r="L2" s="150"/>
      <c r="M2" s="150"/>
      <c r="N2" s="150"/>
      <c r="O2" s="150"/>
      <c r="P2" s="150"/>
      <c r="Q2" s="150"/>
      <c r="R2" s="150"/>
      <c r="S2" s="150"/>
      <c r="T2" s="150"/>
      <c r="U2" s="150"/>
    </row>
    <row r="3" spans="2:21" ht="14.25" customHeight="1">
      <c r="B3" s="152"/>
      <c r="C3" s="282" t="s">
        <v>3238</v>
      </c>
      <c r="D3" s="283"/>
      <c r="E3" s="283"/>
      <c r="F3" s="283"/>
      <c r="G3" s="284"/>
      <c r="H3" s="153"/>
      <c r="I3" s="153"/>
      <c r="J3" s="153"/>
      <c r="K3" s="153"/>
      <c r="L3" s="153"/>
      <c r="M3" s="153"/>
      <c r="N3" s="153"/>
      <c r="O3" s="153"/>
      <c r="P3" s="153"/>
      <c r="Q3" s="153"/>
      <c r="R3" s="153"/>
      <c r="S3" s="153"/>
      <c r="T3" s="153"/>
      <c r="U3" s="153"/>
    </row>
    <row r="4" spans="2:21" ht="14.25" customHeight="1">
      <c r="B4" s="152"/>
      <c r="C4" s="166" t="s">
        <v>3291</v>
      </c>
      <c r="D4" s="167" t="s">
        <v>3240</v>
      </c>
      <c r="E4" s="166" t="s">
        <v>3241</v>
      </c>
      <c r="F4" s="285" t="s">
        <v>3242</v>
      </c>
      <c r="G4" s="284"/>
      <c r="H4" s="153" t="s">
        <v>3292</v>
      </c>
      <c r="I4" s="153"/>
      <c r="J4" s="153"/>
      <c r="K4" s="153"/>
      <c r="L4" s="153"/>
      <c r="M4" s="153"/>
      <c r="N4" s="153"/>
      <c r="O4" s="153"/>
      <c r="P4" s="153"/>
      <c r="Q4" s="153"/>
      <c r="R4" s="153"/>
      <c r="S4" s="153"/>
      <c r="T4" s="153"/>
      <c r="U4" s="153"/>
    </row>
    <row r="5" spans="2:21" ht="14.25" customHeight="1">
      <c r="C5" s="161" t="s">
        <v>3293</v>
      </c>
      <c r="D5" s="18" t="s">
        <v>3294</v>
      </c>
      <c r="E5" s="18" t="s">
        <v>3290</v>
      </c>
    </row>
    <row r="6" spans="2:21" ht="14.25" customHeight="1">
      <c r="C6" s="161" t="s">
        <v>3295</v>
      </c>
      <c r="D6" s="18" t="s">
        <v>3261</v>
      </c>
      <c r="E6" s="18" t="s">
        <v>3290</v>
      </c>
    </row>
    <row r="7" spans="2:21" ht="14.25" customHeight="1">
      <c r="C7" s="161" t="s">
        <v>3296</v>
      </c>
      <c r="D7" s="18" t="s">
        <v>3297</v>
      </c>
      <c r="E7" s="18" t="s">
        <v>3290</v>
      </c>
    </row>
    <row r="8" spans="2:21" ht="14.25" customHeight="1">
      <c r="C8" s="161" t="s">
        <v>3298</v>
      </c>
      <c r="D8" s="18" t="s">
        <v>3279</v>
      </c>
      <c r="E8" s="18" t="s">
        <v>3290</v>
      </c>
    </row>
    <row r="9" spans="2:21" ht="14.25" customHeight="1">
      <c r="C9" s="161" t="s">
        <v>3299</v>
      </c>
      <c r="D9" s="18" t="s">
        <v>3273</v>
      </c>
      <c r="E9" s="18" t="s">
        <v>3290</v>
      </c>
    </row>
    <row r="10" spans="2:21" ht="14.25" customHeight="1">
      <c r="C10" s="161" t="s">
        <v>3300</v>
      </c>
      <c r="D10" s="18" t="s">
        <v>3301</v>
      </c>
      <c r="E10" s="18" t="s">
        <v>3290</v>
      </c>
    </row>
    <row r="11" spans="2:21" ht="14.25" customHeight="1">
      <c r="C11" s="161" t="s">
        <v>3302</v>
      </c>
      <c r="D11" s="18" t="s">
        <v>3303</v>
      </c>
      <c r="E11" s="18" t="s">
        <v>3290</v>
      </c>
    </row>
    <row r="12" spans="2:21" ht="14.25" customHeight="1">
      <c r="C12" s="161" t="s">
        <v>3304</v>
      </c>
      <c r="D12" s="160" t="s">
        <v>3305</v>
      </c>
      <c r="E12" s="18" t="s">
        <v>3290</v>
      </c>
    </row>
    <row r="13" spans="2:21" ht="14.25" customHeight="1">
      <c r="C13" s="161" t="s">
        <v>3306</v>
      </c>
      <c r="D13" s="18" t="s">
        <v>3307</v>
      </c>
      <c r="E13" s="18" t="s">
        <v>3290</v>
      </c>
    </row>
    <row r="14" spans="2:21" ht="14.25" customHeight="1">
      <c r="C14" s="161" t="s">
        <v>3308</v>
      </c>
      <c r="D14" s="160" t="s">
        <v>3309</v>
      </c>
      <c r="E14" s="18" t="s">
        <v>3290</v>
      </c>
    </row>
    <row r="15" spans="2:21" ht="14.25" customHeight="1">
      <c r="C15" s="161" t="s">
        <v>3310</v>
      </c>
      <c r="D15" s="160" t="s">
        <v>3311</v>
      </c>
      <c r="E15" s="18" t="s">
        <v>3290</v>
      </c>
    </row>
    <row r="16" spans="2:21" ht="14.25" customHeight="1">
      <c r="C16" s="161" t="s">
        <v>3312</v>
      </c>
      <c r="D16" s="160" t="s">
        <v>3313</v>
      </c>
      <c r="E16" s="18" t="s">
        <v>3290</v>
      </c>
    </row>
    <row r="17" spans="3:5" ht="14.25" customHeight="1">
      <c r="C17" s="161" t="s">
        <v>3314</v>
      </c>
      <c r="D17" s="18" t="s">
        <v>3315</v>
      </c>
      <c r="E17" s="18" t="s">
        <v>3290</v>
      </c>
    </row>
    <row r="18" spans="3:5" ht="14.25" customHeight="1">
      <c r="C18" s="161" t="s">
        <v>3316</v>
      </c>
      <c r="D18" s="160" t="s">
        <v>3317</v>
      </c>
      <c r="E18" s="18" t="s">
        <v>3290</v>
      </c>
    </row>
    <row r="19" spans="3:5" ht="14.25" customHeight="1">
      <c r="C19" s="161" t="s">
        <v>3318</v>
      </c>
      <c r="D19" s="160" t="s">
        <v>3319</v>
      </c>
      <c r="E19" s="18" t="s">
        <v>3290</v>
      </c>
    </row>
    <row r="20" spans="3:5" ht="14.25" customHeight="1">
      <c r="C20" s="161" t="s">
        <v>3320</v>
      </c>
      <c r="D20" s="160" t="s">
        <v>3321</v>
      </c>
      <c r="E20" s="18" t="s">
        <v>3290</v>
      </c>
    </row>
    <row r="21" spans="3:5" ht="14.25" customHeight="1">
      <c r="C21" s="161" t="s">
        <v>3322</v>
      </c>
      <c r="D21" s="160" t="s">
        <v>3323</v>
      </c>
      <c r="E21" s="18" t="s">
        <v>3290</v>
      </c>
    </row>
    <row r="22" spans="3:5" ht="14.25" customHeight="1">
      <c r="C22" s="161" t="s">
        <v>3324</v>
      </c>
      <c r="D22" s="160" t="s">
        <v>3325</v>
      </c>
      <c r="E22" s="18" t="s">
        <v>3290</v>
      </c>
    </row>
    <row r="23" spans="3:5" ht="14.25" customHeight="1">
      <c r="C23" s="161" t="s">
        <v>3326</v>
      </c>
      <c r="D23" s="160" t="s">
        <v>3327</v>
      </c>
      <c r="E23" s="18" t="s">
        <v>3290</v>
      </c>
    </row>
    <row r="24" spans="3:5" ht="14.25" customHeight="1">
      <c r="C24" s="161" t="s">
        <v>3328</v>
      </c>
      <c r="D24" s="18" t="s">
        <v>3329</v>
      </c>
      <c r="E24" s="18" t="s">
        <v>3290</v>
      </c>
    </row>
    <row r="25" spans="3:5" ht="14.25" customHeight="1">
      <c r="C25" s="161" t="s">
        <v>3330</v>
      </c>
      <c r="D25" s="18" t="s">
        <v>3283</v>
      </c>
      <c r="E25" s="18" t="s">
        <v>3290</v>
      </c>
    </row>
    <row r="26" spans="3:5" ht="14.25" customHeight="1">
      <c r="C26" s="164" t="s">
        <v>3288</v>
      </c>
      <c r="D26" s="24" t="s">
        <v>3289</v>
      </c>
      <c r="E26" s="18" t="s">
        <v>3290</v>
      </c>
    </row>
    <row r="27" spans="3:5" ht="14.25" customHeight="1">
      <c r="C27" s="164" t="s">
        <v>3331</v>
      </c>
      <c r="D27" s="35" t="s">
        <v>3332</v>
      </c>
      <c r="E27" s="18" t="s">
        <v>3290</v>
      </c>
    </row>
    <row r="28" spans="3:5" ht="14.25" customHeight="1">
      <c r="C28" s="168" t="s">
        <v>3333</v>
      </c>
      <c r="D28" s="35" t="s">
        <v>3334</v>
      </c>
      <c r="E28" s="18" t="s">
        <v>3290</v>
      </c>
    </row>
    <row r="29" spans="3:5" ht="14.25" customHeight="1">
      <c r="C29" s="164" t="s">
        <v>3335</v>
      </c>
      <c r="D29" s="35" t="s">
        <v>3336</v>
      </c>
      <c r="E29" s="18" t="s">
        <v>3290</v>
      </c>
    </row>
    <row r="30" spans="3:5" ht="14.25" customHeight="1"/>
    <row r="31" spans="3:5" ht="14.25" customHeight="1"/>
    <row r="32" spans="3:5"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3:G3"/>
    <mergeCell ref="F4:G4"/>
  </mergeCells>
  <hyperlinks>
    <hyperlink ref="C5" r:id="rId1" xr:uid="{00000000-0004-0000-0700-000000000000}"/>
    <hyperlink ref="C6" r:id="rId2" xr:uid="{00000000-0004-0000-0700-000001000000}"/>
    <hyperlink ref="C7" r:id="rId3" xr:uid="{00000000-0004-0000-0700-000002000000}"/>
    <hyperlink ref="C8" r:id="rId4" xr:uid="{00000000-0004-0000-0700-000003000000}"/>
    <hyperlink ref="C9" r:id="rId5" xr:uid="{00000000-0004-0000-0700-000004000000}"/>
    <hyperlink ref="C10" r:id="rId6" xr:uid="{00000000-0004-0000-0700-000005000000}"/>
    <hyperlink ref="C11" r:id="rId7" xr:uid="{00000000-0004-0000-0700-000006000000}"/>
    <hyperlink ref="C12" r:id="rId8" xr:uid="{00000000-0004-0000-0700-000007000000}"/>
    <hyperlink ref="C13" r:id="rId9" xr:uid="{00000000-0004-0000-0700-000008000000}"/>
    <hyperlink ref="C14" r:id="rId10" xr:uid="{00000000-0004-0000-0700-000009000000}"/>
    <hyperlink ref="C15" r:id="rId11" xr:uid="{00000000-0004-0000-0700-00000A000000}"/>
    <hyperlink ref="C16" r:id="rId12" xr:uid="{00000000-0004-0000-0700-00000B000000}"/>
    <hyperlink ref="C17" r:id="rId13" xr:uid="{00000000-0004-0000-0700-00000C000000}"/>
    <hyperlink ref="C18" r:id="rId14" xr:uid="{00000000-0004-0000-0700-00000D000000}"/>
    <hyperlink ref="C19" r:id="rId15" xr:uid="{00000000-0004-0000-0700-00000E000000}"/>
    <hyperlink ref="C20" r:id="rId16" xr:uid="{00000000-0004-0000-0700-00000F000000}"/>
    <hyperlink ref="C21" r:id="rId17" xr:uid="{00000000-0004-0000-0700-000010000000}"/>
    <hyperlink ref="C22" r:id="rId18" xr:uid="{00000000-0004-0000-0700-000011000000}"/>
    <hyperlink ref="C23" r:id="rId19" xr:uid="{00000000-0004-0000-0700-000012000000}"/>
    <hyperlink ref="C24" r:id="rId20" xr:uid="{00000000-0004-0000-0700-000013000000}"/>
    <hyperlink ref="C25" r:id="rId21" xr:uid="{00000000-0004-0000-0700-000014000000}"/>
    <hyperlink ref="C26" r:id="rId22" xr:uid="{00000000-0004-0000-0700-000015000000}"/>
    <hyperlink ref="C27" r:id="rId23" xr:uid="{00000000-0004-0000-0700-000016000000}"/>
    <hyperlink ref="C28" r:id="rId24" xr:uid="{00000000-0004-0000-0700-000017000000}"/>
    <hyperlink ref="C29" r:id="rId25" xr:uid="{00000000-0004-0000-0700-000018000000}"/>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0"/>
  <sheetViews>
    <sheetView workbookViewId="0">
      <pane ySplit="1" topLeftCell="A2" activePane="bottomLeft" state="frozen"/>
      <selection pane="bottomLeft" activeCell="B3" sqref="B3"/>
    </sheetView>
  </sheetViews>
  <sheetFormatPr defaultColWidth="12.6640625" defaultRowHeight="15" customHeight="1"/>
  <cols>
    <col min="1" max="1" width="12.6640625" customWidth="1"/>
    <col min="2" max="2" width="42.33203125" customWidth="1"/>
    <col min="3" max="4" width="12.6640625" customWidth="1"/>
    <col min="5" max="5" width="15.33203125" customWidth="1"/>
    <col min="6" max="6" width="23.33203125" customWidth="1"/>
    <col min="7" max="7" width="14.33203125" customWidth="1"/>
  </cols>
  <sheetData>
    <row r="1" spans="1:26" ht="15.75" customHeight="1">
      <c r="A1" s="169" t="s">
        <v>3054</v>
      </c>
      <c r="B1" s="170" t="s">
        <v>3337</v>
      </c>
      <c r="C1" s="171" t="s">
        <v>3338</v>
      </c>
      <c r="D1" s="171" t="s">
        <v>3339</v>
      </c>
      <c r="E1" s="171" t="s">
        <v>3340</v>
      </c>
      <c r="F1" s="171" t="s">
        <v>3341</v>
      </c>
      <c r="G1" s="171" t="s">
        <v>3342</v>
      </c>
      <c r="H1" s="172"/>
      <c r="I1" s="172"/>
      <c r="J1" s="172"/>
      <c r="K1" s="172"/>
      <c r="L1" s="172"/>
      <c r="M1" s="172"/>
      <c r="N1" s="172"/>
      <c r="O1" s="172"/>
      <c r="P1" s="172"/>
      <c r="Q1" s="172"/>
      <c r="R1" s="172"/>
      <c r="S1" s="172"/>
      <c r="T1" s="172"/>
      <c r="U1" s="172"/>
      <c r="V1" s="172"/>
      <c r="W1" s="172"/>
      <c r="X1" s="172"/>
      <c r="Y1" s="172"/>
      <c r="Z1" s="172"/>
    </row>
    <row r="2" spans="1:26" ht="15.75" customHeight="1">
      <c r="A2" s="173">
        <v>293</v>
      </c>
      <c r="B2" s="174" t="s">
        <v>3343</v>
      </c>
      <c r="C2" s="175" t="s">
        <v>182</v>
      </c>
      <c r="D2" s="175" t="s">
        <v>182</v>
      </c>
      <c r="E2" s="175" t="s">
        <v>3344</v>
      </c>
      <c r="F2" s="175" t="s">
        <v>3253</v>
      </c>
      <c r="G2" s="175"/>
      <c r="H2" s="172"/>
      <c r="I2" s="172"/>
      <c r="J2" s="172"/>
      <c r="K2" s="172"/>
      <c r="L2" s="172"/>
      <c r="M2" s="172"/>
      <c r="N2" s="172"/>
      <c r="O2" s="172"/>
      <c r="P2" s="172"/>
      <c r="Q2" s="172"/>
      <c r="R2" s="172"/>
      <c r="S2" s="172"/>
      <c r="T2" s="172"/>
      <c r="U2" s="172"/>
      <c r="V2" s="172"/>
      <c r="W2" s="172"/>
      <c r="X2" s="172"/>
      <c r="Y2" s="172"/>
      <c r="Z2" s="172"/>
    </row>
    <row r="3" spans="1:26" ht="15.75" customHeight="1">
      <c r="A3" s="173">
        <v>291</v>
      </c>
      <c r="B3" s="174" t="s">
        <v>3345</v>
      </c>
      <c r="C3" s="175" t="s">
        <v>182</v>
      </c>
      <c r="D3" s="175" t="s">
        <v>182</v>
      </c>
      <c r="E3" s="175" t="s">
        <v>3346</v>
      </c>
      <c r="F3" s="175" t="s">
        <v>3253</v>
      </c>
      <c r="G3" s="175"/>
      <c r="H3" s="172"/>
      <c r="I3" s="172"/>
      <c r="J3" s="172"/>
      <c r="K3" s="172"/>
      <c r="L3" s="172"/>
      <c r="M3" s="172"/>
      <c r="N3" s="172"/>
      <c r="O3" s="172"/>
      <c r="P3" s="172"/>
      <c r="Q3" s="172"/>
      <c r="R3" s="172"/>
      <c r="S3" s="172"/>
      <c r="T3" s="172"/>
      <c r="U3" s="172"/>
      <c r="V3" s="172"/>
      <c r="W3" s="172"/>
      <c r="X3" s="172"/>
      <c r="Y3" s="172"/>
      <c r="Z3" s="172"/>
    </row>
    <row r="4" spans="1:26" ht="15.75" customHeight="1">
      <c r="A4" s="176">
        <v>276</v>
      </c>
      <c r="B4" s="177" t="s">
        <v>3347</v>
      </c>
      <c r="C4" s="178" t="s">
        <v>720</v>
      </c>
      <c r="D4" s="178" t="s">
        <v>182</v>
      </c>
      <c r="E4" s="178" t="s">
        <v>3348</v>
      </c>
      <c r="F4" s="179" t="s">
        <v>3253</v>
      </c>
      <c r="G4" s="178"/>
      <c r="H4" s="179" t="s">
        <v>3253</v>
      </c>
    </row>
    <row r="5" spans="1:26" ht="15.75" customHeight="1">
      <c r="A5" s="173">
        <v>252</v>
      </c>
      <c r="B5" s="174" t="s">
        <v>3349</v>
      </c>
      <c r="C5" s="175" t="s">
        <v>182</v>
      </c>
      <c r="D5" s="175" t="s">
        <v>182</v>
      </c>
      <c r="E5" s="175" t="s">
        <v>3346</v>
      </c>
      <c r="F5" s="175" t="s">
        <v>3350</v>
      </c>
      <c r="G5" s="175"/>
      <c r="H5" s="180" t="s">
        <v>3351</v>
      </c>
      <c r="I5" s="181" t="s">
        <v>3352</v>
      </c>
      <c r="J5" s="172"/>
      <c r="K5" s="172"/>
      <c r="L5" s="172"/>
      <c r="M5" s="172"/>
      <c r="N5" s="172"/>
      <c r="O5" s="172"/>
      <c r="P5" s="172"/>
      <c r="Q5" s="172"/>
      <c r="R5" s="172"/>
      <c r="S5" s="172"/>
      <c r="T5" s="172"/>
      <c r="U5" s="172"/>
      <c r="V5" s="172"/>
      <c r="W5" s="172"/>
      <c r="X5" s="172"/>
      <c r="Y5" s="172"/>
      <c r="Z5" s="172"/>
    </row>
    <row r="6" spans="1:26" ht="15.75" customHeight="1">
      <c r="A6" s="173">
        <v>231</v>
      </c>
      <c r="B6" s="174" t="s">
        <v>3329</v>
      </c>
      <c r="C6" s="175" t="s">
        <v>182</v>
      </c>
      <c r="D6" s="175" t="s">
        <v>720</v>
      </c>
      <c r="E6" s="175" t="s">
        <v>3344</v>
      </c>
      <c r="F6" s="175" t="s">
        <v>3253</v>
      </c>
      <c r="G6" s="175"/>
      <c r="H6" s="182"/>
      <c r="I6" s="172"/>
      <c r="J6" s="172"/>
      <c r="K6" s="172"/>
      <c r="L6" s="172"/>
      <c r="M6" s="172"/>
      <c r="N6" s="172"/>
      <c r="O6" s="172"/>
      <c r="P6" s="172"/>
      <c r="Q6" s="172"/>
      <c r="R6" s="172"/>
      <c r="S6" s="172"/>
      <c r="T6" s="172"/>
      <c r="U6" s="172"/>
      <c r="V6" s="172"/>
      <c r="W6" s="172"/>
      <c r="X6" s="172"/>
      <c r="Y6" s="172"/>
      <c r="Z6" s="172"/>
    </row>
    <row r="7" spans="1:26" ht="15.75" customHeight="1">
      <c r="A7" s="176">
        <v>226</v>
      </c>
      <c r="B7" s="177" t="s">
        <v>3353</v>
      </c>
      <c r="C7" s="178" t="s">
        <v>720</v>
      </c>
      <c r="D7" s="178" t="s">
        <v>182</v>
      </c>
      <c r="E7" s="178" t="s">
        <v>3348</v>
      </c>
      <c r="F7" s="179" t="s">
        <v>3253</v>
      </c>
      <c r="G7" s="178"/>
      <c r="H7" s="179" t="s">
        <v>3253</v>
      </c>
    </row>
    <row r="8" spans="1:26" ht="15.75" customHeight="1">
      <c r="A8" s="173">
        <v>225</v>
      </c>
      <c r="B8" s="174" t="s">
        <v>3353</v>
      </c>
      <c r="C8" s="175" t="s">
        <v>182</v>
      </c>
      <c r="D8" s="175" t="s">
        <v>720</v>
      </c>
      <c r="E8" s="175" t="s">
        <v>3344</v>
      </c>
      <c r="F8" s="175" t="s">
        <v>3354</v>
      </c>
      <c r="G8" s="175"/>
      <c r="H8" s="183" t="s">
        <v>3355</v>
      </c>
      <c r="I8" s="172"/>
      <c r="J8" s="172"/>
      <c r="K8" s="172"/>
      <c r="L8" s="172"/>
      <c r="M8" s="172"/>
      <c r="N8" s="172"/>
      <c r="O8" s="172"/>
      <c r="P8" s="172"/>
      <c r="Q8" s="172"/>
      <c r="R8" s="172"/>
      <c r="S8" s="172"/>
      <c r="T8" s="172"/>
      <c r="U8" s="172"/>
      <c r="V8" s="172"/>
      <c r="W8" s="172"/>
      <c r="X8" s="172"/>
      <c r="Y8" s="172"/>
      <c r="Z8" s="172"/>
    </row>
    <row r="9" spans="1:26" ht="15.75" customHeight="1">
      <c r="A9" s="184">
        <v>223</v>
      </c>
      <c r="B9" s="185" t="s">
        <v>3325</v>
      </c>
      <c r="C9" s="186" t="s">
        <v>182</v>
      </c>
      <c r="D9" s="186" t="s">
        <v>720</v>
      </c>
      <c r="E9" s="186" t="s">
        <v>3344</v>
      </c>
      <c r="F9" s="186" t="s">
        <v>3354</v>
      </c>
      <c r="G9" s="186"/>
      <c r="H9" s="187" t="s">
        <v>3356</v>
      </c>
      <c r="I9" s="188"/>
      <c r="J9" s="188"/>
      <c r="K9" s="188"/>
      <c r="L9" s="188"/>
      <c r="M9" s="188"/>
      <c r="N9" s="188"/>
      <c r="O9" s="188"/>
      <c r="P9" s="188"/>
      <c r="Q9" s="188"/>
      <c r="R9" s="188"/>
      <c r="S9" s="188"/>
      <c r="T9" s="188"/>
      <c r="U9" s="188"/>
      <c r="V9" s="188"/>
      <c r="W9" s="188"/>
      <c r="X9" s="188"/>
      <c r="Y9" s="188"/>
      <c r="Z9" s="188"/>
    </row>
    <row r="10" spans="1:26" ht="15.75" customHeight="1">
      <c r="A10" s="189">
        <v>220</v>
      </c>
      <c r="B10" s="190" t="s">
        <v>3319</v>
      </c>
      <c r="C10" s="191" t="s">
        <v>720</v>
      </c>
      <c r="D10" s="191" t="s">
        <v>182</v>
      </c>
      <c r="E10" s="191" t="s">
        <v>3348</v>
      </c>
      <c r="F10" s="191" t="s">
        <v>3357</v>
      </c>
      <c r="G10" s="191" t="s">
        <v>3358</v>
      </c>
    </row>
    <row r="11" spans="1:26" ht="15.75" customHeight="1">
      <c r="A11" s="173">
        <v>219</v>
      </c>
      <c r="B11" s="174" t="s">
        <v>3319</v>
      </c>
      <c r="C11" s="175" t="s">
        <v>182</v>
      </c>
      <c r="D11" s="175" t="s">
        <v>720</v>
      </c>
      <c r="E11" s="175" t="s">
        <v>3344</v>
      </c>
      <c r="F11" s="175" t="s">
        <v>3359</v>
      </c>
      <c r="G11" s="175"/>
      <c r="H11" s="172"/>
      <c r="I11" s="172"/>
      <c r="J11" s="172"/>
      <c r="K11" s="172"/>
      <c r="L11" s="172"/>
      <c r="M11" s="172"/>
      <c r="N11" s="172"/>
      <c r="O11" s="172"/>
      <c r="P11" s="172"/>
      <c r="Q11" s="172"/>
      <c r="R11" s="172"/>
      <c r="S11" s="172"/>
      <c r="T11" s="172"/>
      <c r="U11" s="172"/>
      <c r="V11" s="172"/>
      <c r="W11" s="172"/>
      <c r="X11" s="172"/>
      <c r="Y11" s="172"/>
      <c r="Z11" s="172"/>
    </row>
    <row r="12" spans="1:26" ht="15.75" customHeight="1">
      <c r="A12" s="173">
        <v>217</v>
      </c>
      <c r="B12" s="174" t="s">
        <v>3315</v>
      </c>
      <c r="C12" s="175" t="s">
        <v>182</v>
      </c>
      <c r="D12" s="175" t="s">
        <v>720</v>
      </c>
      <c r="E12" s="175" t="s">
        <v>3344</v>
      </c>
      <c r="F12" s="175" t="s">
        <v>3253</v>
      </c>
      <c r="G12" s="175"/>
      <c r="H12" s="182" t="s">
        <v>3253</v>
      </c>
      <c r="I12" s="172"/>
      <c r="J12" s="172"/>
      <c r="K12" s="172"/>
      <c r="L12" s="172"/>
      <c r="M12" s="172"/>
      <c r="N12" s="172"/>
      <c r="O12" s="172"/>
      <c r="P12" s="172"/>
      <c r="Q12" s="172"/>
      <c r="R12" s="172"/>
      <c r="S12" s="172"/>
      <c r="T12" s="172"/>
      <c r="U12" s="172"/>
      <c r="V12" s="172"/>
      <c r="W12" s="172"/>
      <c r="X12" s="172"/>
      <c r="Y12" s="172"/>
      <c r="Z12" s="172"/>
    </row>
    <row r="13" spans="1:26" ht="15.75" customHeight="1">
      <c r="A13" s="176">
        <v>216</v>
      </c>
      <c r="B13" s="177" t="s">
        <v>3360</v>
      </c>
      <c r="C13" s="178" t="s">
        <v>720</v>
      </c>
      <c r="D13" s="178" t="s">
        <v>182</v>
      </c>
      <c r="E13" s="178" t="s">
        <v>3348</v>
      </c>
      <c r="F13" s="192" t="s">
        <v>3253</v>
      </c>
      <c r="G13" s="178"/>
      <c r="H13" s="193"/>
    </row>
    <row r="14" spans="1:26" ht="15.75" customHeight="1">
      <c r="A14" s="189">
        <v>215</v>
      </c>
      <c r="B14" s="190" t="s">
        <v>3361</v>
      </c>
      <c r="C14" s="191"/>
      <c r="D14" s="191"/>
      <c r="E14" s="191" t="s">
        <v>3348</v>
      </c>
      <c r="F14" s="191" t="s">
        <v>3253</v>
      </c>
      <c r="G14" s="191"/>
    </row>
    <row r="15" spans="1:26" ht="15.75" customHeight="1">
      <c r="A15" s="173">
        <v>213</v>
      </c>
      <c r="B15" s="174" t="s">
        <v>3311</v>
      </c>
      <c r="C15" s="175" t="s">
        <v>182</v>
      </c>
      <c r="D15" s="175" t="s">
        <v>720</v>
      </c>
      <c r="E15" s="175" t="s">
        <v>3344</v>
      </c>
      <c r="F15" s="175" t="s">
        <v>3253</v>
      </c>
      <c r="G15" s="175"/>
      <c r="H15" s="172"/>
      <c r="I15" s="172"/>
      <c r="J15" s="172"/>
      <c r="K15" s="172"/>
      <c r="L15" s="172"/>
      <c r="M15" s="172"/>
      <c r="N15" s="172"/>
      <c r="O15" s="172"/>
      <c r="P15" s="172"/>
      <c r="Q15" s="172"/>
      <c r="R15" s="172"/>
      <c r="S15" s="172"/>
      <c r="T15" s="172"/>
      <c r="U15" s="172"/>
      <c r="V15" s="172"/>
      <c r="W15" s="172"/>
      <c r="X15" s="172"/>
      <c r="Y15" s="172"/>
      <c r="Z15" s="172"/>
    </row>
    <row r="16" spans="1:26" ht="15.75" customHeight="1">
      <c r="A16" s="173">
        <v>212</v>
      </c>
      <c r="B16" s="174" t="s">
        <v>3309</v>
      </c>
      <c r="C16" s="175" t="s">
        <v>182</v>
      </c>
      <c r="D16" s="175" t="s">
        <v>720</v>
      </c>
      <c r="E16" s="175" t="s">
        <v>3344</v>
      </c>
      <c r="F16" s="175" t="s">
        <v>3253</v>
      </c>
      <c r="G16" s="175"/>
      <c r="H16" s="172"/>
      <c r="I16" s="172"/>
      <c r="J16" s="172"/>
      <c r="K16" s="172"/>
      <c r="L16" s="172"/>
      <c r="M16" s="172"/>
      <c r="N16" s="172"/>
      <c r="O16" s="172"/>
      <c r="P16" s="172"/>
      <c r="Q16" s="172"/>
      <c r="R16" s="172"/>
      <c r="S16" s="172"/>
      <c r="T16" s="172"/>
      <c r="U16" s="172"/>
      <c r="V16" s="172"/>
      <c r="W16" s="172"/>
      <c r="X16" s="172"/>
      <c r="Y16" s="172"/>
      <c r="Z16" s="172"/>
    </row>
    <row r="17" spans="1:26" ht="15.75" customHeight="1">
      <c r="A17" s="173">
        <v>209</v>
      </c>
      <c r="B17" s="174" t="s">
        <v>3362</v>
      </c>
      <c r="C17" s="175" t="s">
        <v>182</v>
      </c>
      <c r="D17" s="175" t="s">
        <v>720</v>
      </c>
      <c r="E17" s="175" t="s">
        <v>3344</v>
      </c>
      <c r="F17" s="175" t="s">
        <v>3357</v>
      </c>
      <c r="G17" s="175"/>
      <c r="H17" s="172"/>
      <c r="I17" s="172"/>
      <c r="J17" s="172"/>
      <c r="K17" s="172"/>
      <c r="L17" s="172"/>
      <c r="M17" s="172"/>
      <c r="N17" s="172"/>
      <c r="O17" s="172"/>
      <c r="P17" s="172"/>
      <c r="Q17" s="172"/>
      <c r="R17" s="172"/>
      <c r="S17" s="172"/>
      <c r="T17" s="172"/>
      <c r="U17" s="172"/>
      <c r="V17" s="172"/>
      <c r="W17" s="172"/>
      <c r="X17" s="172"/>
      <c r="Y17" s="172"/>
      <c r="Z17" s="172"/>
    </row>
    <row r="18" spans="1:26" ht="15.75" customHeight="1">
      <c r="A18" s="173">
        <v>205</v>
      </c>
      <c r="B18" s="174" t="s">
        <v>3363</v>
      </c>
      <c r="C18" s="175" t="s">
        <v>182</v>
      </c>
      <c r="D18" s="175" t="s">
        <v>720</v>
      </c>
      <c r="E18" s="175" t="s">
        <v>3344</v>
      </c>
      <c r="F18" s="175" t="s">
        <v>3253</v>
      </c>
      <c r="G18" s="175"/>
      <c r="H18" s="172"/>
      <c r="I18" s="172"/>
      <c r="J18" s="172"/>
      <c r="K18" s="172"/>
      <c r="L18" s="172"/>
      <c r="M18" s="172"/>
      <c r="N18" s="172"/>
      <c r="O18" s="172"/>
      <c r="P18" s="172"/>
      <c r="Q18" s="172"/>
      <c r="R18" s="172"/>
      <c r="S18" s="172"/>
      <c r="T18" s="172"/>
      <c r="U18" s="172"/>
      <c r="V18" s="172"/>
      <c r="W18" s="172"/>
      <c r="X18" s="172"/>
      <c r="Y18" s="172"/>
      <c r="Z18" s="172"/>
    </row>
    <row r="19" spans="1:26" ht="15.75" customHeight="1">
      <c r="A19" s="173">
        <v>203</v>
      </c>
      <c r="B19" s="174" t="s">
        <v>3279</v>
      </c>
      <c r="C19" s="175" t="s">
        <v>182</v>
      </c>
      <c r="D19" s="175" t="s">
        <v>720</v>
      </c>
      <c r="E19" s="175" t="s">
        <v>3344</v>
      </c>
      <c r="F19" s="175" t="s">
        <v>3354</v>
      </c>
      <c r="G19" s="175"/>
      <c r="H19" s="194" t="s">
        <v>3356</v>
      </c>
      <c r="I19" s="172"/>
      <c r="J19" s="172"/>
      <c r="K19" s="172"/>
      <c r="L19" s="172"/>
      <c r="M19" s="172"/>
      <c r="N19" s="172"/>
      <c r="O19" s="172"/>
      <c r="P19" s="172"/>
      <c r="Q19" s="172"/>
      <c r="R19" s="172"/>
      <c r="S19" s="172"/>
      <c r="T19" s="172"/>
      <c r="U19" s="172"/>
      <c r="V19" s="172"/>
      <c r="W19" s="172"/>
      <c r="X19" s="172"/>
      <c r="Y19" s="172"/>
      <c r="Z19" s="172"/>
    </row>
    <row r="20" spans="1:26" ht="15.75" customHeight="1">
      <c r="A20" s="189">
        <v>199</v>
      </c>
      <c r="B20" s="190" t="s">
        <v>3281</v>
      </c>
      <c r="C20" s="191" t="s">
        <v>720</v>
      </c>
      <c r="D20" s="191" t="s">
        <v>182</v>
      </c>
      <c r="E20" s="191" t="s">
        <v>3348</v>
      </c>
      <c r="F20" s="191" t="s">
        <v>3253</v>
      </c>
      <c r="G20" s="191"/>
      <c r="H20" s="18"/>
    </row>
    <row r="21" spans="1:26" ht="15.75" customHeight="1">
      <c r="A21" s="176">
        <v>197</v>
      </c>
      <c r="B21" s="177" t="s">
        <v>3279</v>
      </c>
      <c r="C21" s="178" t="s">
        <v>720</v>
      </c>
      <c r="D21" s="178" t="s">
        <v>182</v>
      </c>
      <c r="E21" s="178" t="s">
        <v>3348</v>
      </c>
      <c r="F21" s="178" t="s">
        <v>3354</v>
      </c>
      <c r="G21" s="178" t="s">
        <v>3364</v>
      </c>
      <c r="H21" s="195"/>
    </row>
    <row r="22" spans="1:26" ht="15.75" customHeight="1">
      <c r="A22" s="189">
        <v>196</v>
      </c>
      <c r="B22" s="190" t="s">
        <v>3277</v>
      </c>
      <c r="C22" s="191" t="s">
        <v>720</v>
      </c>
      <c r="D22" s="191" t="s">
        <v>182</v>
      </c>
      <c r="E22" s="191" t="s">
        <v>3348</v>
      </c>
      <c r="F22" s="178" t="s">
        <v>3354</v>
      </c>
      <c r="G22" s="191"/>
      <c r="H22" s="195"/>
    </row>
    <row r="23" spans="1:26" ht="15.75" customHeight="1">
      <c r="A23" s="173">
        <v>195</v>
      </c>
      <c r="B23" s="174" t="s">
        <v>3297</v>
      </c>
      <c r="C23" s="175" t="s">
        <v>182</v>
      </c>
      <c r="D23" s="175" t="s">
        <v>720</v>
      </c>
      <c r="E23" s="175" t="s">
        <v>3344</v>
      </c>
      <c r="F23" s="175" t="s">
        <v>3253</v>
      </c>
      <c r="G23" s="175"/>
      <c r="H23" s="182"/>
      <c r="I23" s="172"/>
      <c r="J23" s="172"/>
      <c r="K23" s="172"/>
      <c r="L23" s="172"/>
      <c r="M23" s="172"/>
      <c r="N23" s="172"/>
      <c r="O23" s="172"/>
      <c r="P23" s="172"/>
      <c r="Q23" s="172"/>
      <c r="R23" s="172"/>
      <c r="S23" s="172"/>
      <c r="T23" s="172"/>
      <c r="U23" s="172"/>
      <c r="V23" s="172"/>
      <c r="W23" s="172"/>
      <c r="X23" s="172"/>
      <c r="Y23" s="172"/>
      <c r="Z23" s="172"/>
    </row>
    <row r="24" spans="1:26" ht="15.75" customHeight="1">
      <c r="A24" s="173">
        <v>191</v>
      </c>
      <c r="B24" s="174" t="s">
        <v>3294</v>
      </c>
      <c r="C24" s="175" t="s">
        <v>182</v>
      </c>
      <c r="D24" s="175" t="s">
        <v>720</v>
      </c>
      <c r="E24" s="175" t="s">
        <v>3344</v>
      </c>
      <c r="F24" s="175" t="s">
        <v>3354</v>
      </c>
      <c r="G24" s="175"/>
      <c r="H24" s="172"/>
      <c r="I24" s="172"/>
      <c r="J24" s="172"/>
      <c r="K24" s="172"/>
      <c r="L24" s="172"/>
      <c r="M24" s="172"/>
      <c r="N24" s="172"/>
      <c r="O24" s="172"/>
      <c r="P24" s="172"/>
      <c r="Q24" s="172"/>
      <c r="R24" s="172"/>
      <c r="S24" s="172"/>
      <c r="T24" s="172"/>
      <c r="U24" s="172"/>
      <c r="V24" s="172"/>
      <c r="W24" s="172"/>
      <c r="X24" s="172"/>
      <c r="Y24" s="172"/>
      <c r="Z24" s="172"/>
    </row>
    <row r="25" spans="1:26" ht="15.75" customHeight="1">
      <c r="A25" s="173">
        <v>187</v>
      </c>
      <c r="B25" s="174" t="s">
        <v>3365</v>
      </c>
      <c r="C25" s="175" t="s">
        <v>182</v>
      </c>
      <c r="D25" s="175" t="s">
        <v>720</v>
      </c>
      <c r="E25" s="175" t="s">
        <v>3344</v>
      </c>
      <c r="F25" s="175" t="s">
        <v>3253</v>
      </c>
      <c r="G25" s="175"/>
      <c r="H25" s="172"/>
      <c r="I25" s="172"/>
      <c r="J25" s="172"/>
      <c r="K25" s="172"/>
      <c r="L25" s="172"/>
      <c r="M25" s="172"/>
      <c r="N25" s="172"/>
      <c r="O25" s="172"/>
      <c r="P25" s="172"/>
      <c r="Q25" s="172"/>
      <c r="R25" s="172"/>
      <c r="S25" s="172"/>
      <c r="T25" s="172"/>
      <c r="U25" s="172"/>
      <c r="V25" s="172"/>
      <c r="W25" s="172"/>
      <c r="X25" s="172"/>
      <c r="Y25" s="172"/>
      <c r="Z25" s="172"/>
    </row>
    <row r="26" spans="1:26" ht="15.75" customHeight="1">
      <c r="A26" s="189">
        <v>158</v>
      </c>
      <c r="B26" s="190" t="s">
        <v>3259</v>
      </c>
      <c r="C26" s="191" t="s">
        <v>720</v>
      </c>
      <c r="D26" s="191" t="s">
        <v>182</v>
      </c>
      <c r="E26" s="191" t="s">
        <v>3348</v>
      </c>
      <c r="F26" s="191" t="s">
        <v>3354</v>
      </c>
      <c r="G26" s="191"/>
      <c r="H26" s="195"/>
    </row>
    <row r="27" spans="1:26" ht="15.75" customHeight="1">
      <c r="A27" s="189">
        <v>156</v>
      </c>
      <c r="B27" s="190" t="s">
        <v>3366</v>
      </c>
      <c r="C27" s="191"/>
      <c r="D27" s="191"/>
      <c r="E27" s="191" t="s">
        <v>3348</v>
      </c>
      <c r="F27" s="191" t="s">
        <v>3253</v>
      </c>
      <c r="G27" s="191"/>
    </row>
    <row r="28" spans="1:26" ht="15.75" customHeight="1">
      <c r="A28" s="189">
        <v>155</v>
      </c>
      <c r="B28" s="190" t="s">
        <v>3261</v>
      </c>
      <c r="C28" s="191" t="s">
        <v>720</v>
      </c>
      <c r="D28" s="191" t="s">
        <v>182</v>
      </c>
      <c r="E28" s="191" t="s">
        <v>3348</v>
      </c>
      <c r="F28" s="191" t="s">
        <v>3354</v>
      </c>
      <c r="G28" s="191"/>
      <c r="H28" s="195"/>
    </row>
    <row r="29" spans="1:26" ht="15.75" customHeight="1">
      <c r="A29" s="173">
        <v>154</v>
      </c>
      <c r="B29" s="174" t="s">
        <v>3367</v>
      </c>
      <c r="C29" s="175" t="s">
        <v>182</v>
      </c>
      <c r="D29" s="175" t="s">
        <v>720</v>
      </c>
      <c r="E29" s="175" t="s">
        <v>3344</v>
      </c>
      <c r="F29" s="175" t="s">
        <v>3253</v>
      </c>
      <c r="G29" s="175"/>
      <c r="H29" s="172"/>
      <c r="I29" s="172"/>
      <c r="J29" s="172"/>
      <c r="K29" s="172"/>
      <c r="L29" s="172"/>
      <c r="M29" s="172"/>
      <c r="N29" s="172"/>
      <c r="O29" s="172"/>
      <c r="P29" s="172"/>
      <c r="Q29" s="172"/>
      <c r="R29" s="172"/>
      <c r="S29" s="172"/>
      <c r="T29" s="172"/>
      <c r="U29" s="172"/>
      <c r="V29" s="172"/>
      <c r="W29" s="172"/>
      <c r="X29" s="172"/>
      <c r="Y29" s="172"/>
      <c r="Z29" s="172"/>
    </row>
    <row r="30" spans="1:26" ht="15.75" customHeight="1">
      <c r="A30" s="189">
        <v>140</v>
      </c>
      <c r="B30" s="190" t="s">
        <v>3275</v>
      </c>
      <c r="C30" s="191" t="s">
        <v>720</v>
      </c>
      <c r="D30" s="191" t="s">
        <v>182</v>
      </c>
      <c r="E30" s="191" t="s">
        <v>3348</v>
      </c>
      <c r="F30" s="179" t="s">
        <v>3253</v>
      </c>
      <c r="G30" s="191"/>
      <c r="H30" s="193" t="s">
        <v>3253</v>
      </c>
    </row>
    <row r="31" spans="1:26" ht="15.75" customHeight="1">
      <c r="A31" s="173">
        <v>114</v>
      </c>
      <c r="B31" s="174" t="s">
        <v>3368</v>
      </c>
      <c r="C31" s="175" t="s">
        <v>182</v>
      </c>
      <c r="D31" s="175" t="s">
        <v>182</v>
      </c>
      <c r="E31" s="175" t="s">
        <v>3346</v>
      </c>
      <c r="F31" s="175" t="s">
        <v>3253</v>
      </c>
      <c r="G31" s="175"/>
      <c r="H31" s="172"/>
      <c r="I31" s="172"/>
      <c r="J31" s="172"/>
      <c r="K31" s="172"/>
      <c r="L31" s="172"/>
      <c r="M31" s="172"/>
      <c r="N31" s="172"/>
      <c r="O31" s="172"/>
      <c r="P31" s="172"/>
      <c r="Q31" s="172"/>
      <c r="R31" s="172"/>
      <c r="S31" s="172"/>
      <c r="T31" s="172"/>
      <c r="U31" s="172"/>
      <c r="V31" s="172"/>
      <c r="W31" s="172"/>
      <c r="X31" s="172"/>
      <c r="Y31" s="172"/>
      <c r="Z31" s="172"/>
    </row>
    <row r="32" spans="1:26" ht="15.75" customHeight="1">
      <c r="A32" s="189">
        <v>112</v>
      </c>
      <c r="B32" s="190" t="s">
        <v>3369</v>
      </c>
      <c r="C32" s="191" t="s">
        <v>720</v>
      </c>
      <c r="D32" s="191" t="s">
        <v>182</v>
      </c>
      <c r="E32" s="191" t="s">
        <v>3348</v>
      </c>
      <c r="F32" s="191" t="s">
        <v>3354</v>
      </c>
      <c r="G32" s="191"/>
      <c r="H32" s="196" t="s">
        <v>3355</v>
      </c>
    </row>
    <row r="33" spans="1:26" ht="15.75" customHeight="1">
      <c r="A33" s="189">
        <v>111</v>
      </c>
      <c r="B33" s="190" t="s">
        <v>3370</v>
      </c>
      <c r="C33" s="191" t="s">
        <v>720</v>
      </c>
      <c r="D33" s="191" t="s">
        <v>182</v>
      </c>
      <c r="E33" s="191" t="s">
        <v>3348</v>
      </c>
      <c r="F33" s="191" t="s">
        <v>3354</v>
      </c>
      <c r="G33" s="191"/>
    </row>
    <row r="34" spans="1:26" ht="15.75" customHeight="1">
      <c r="A34" s="189">
        <v>110</v>
      </c>
      <c r="B34" s="190" t="s">
        <v>3371</v>
      </c>
      <c r="C34" s="191" t="s">
        <v>720</v>
      </c>
      <c r="D34" s="191" t="s">
        <v>182</v>
      </c>
      <c r="E34" s="191" t="s">
        <v>3348</v>
      </c>
      <c r="F34" s="191" t="s">
        <v>3354</v>
      </c>
      <c r="G34" s="191"/>
      <c r="H34" s="195" t="s">
        <v>3356</v>
      </c>
    </row>
    <row r="35" spans="1:26" ht="15.75" customHeight="1">
      <c r="A35" s="189">
        <v>94</v>
      </c>
      <c r="B35" s="190" t="s">
        <v>3372</v>
      </c>
      <c r="C35" s="191" t="s">
        <v>720</v>
      </c>
      <c r="D35" s="191" t="s">
        <v>182</v>
      </c>
      <c r="E35" s="191" t="s">
        <v>3348</v>
      </c>
      <c r="F35" s="191" t="s">
        <v>3358</v>
      </c>
    </row>
    <row r="36" spans="1:26" ht="15.75" customHeight="1">
      <c r="A36" s="189">
        <v>79</v>
      </c>
      <c r="B36" s="190" t="s">
        <v>3373</v>
      </c>
      <c r="C36" s="191" t="s">
        <v>720</v>
      </c>
      <c r="D36" s="191" t="s">
        <v>182</v>
      </c>
      <c r="E36" s="191" t="s">
        <v>3348</v>
      </c>
      <c r="F36" s="191" t="s">
        <v>3253</v>
      </c>
      <c r="G36" s="191"/>
    </row>
    <row r="37" spans="1:26" ht="15.75" customHeight="1">
      <c r="A37" s="173">
        <v>261</v>
      </c>
      <c r="B37" s="174" t="s">
        <v>3374</v>
      </c>
      <c r="C37" s="175" t="s">
        <v>182</v>
      </c>
      <c r="D37" s="175" t="s">
        <v>720</v>
      </c>
      <c r="E37" s="175" t="s">
        <v>3344</v>
      </c>
      <c r="F37" s="175" t="s">
        <v>3375</v>
      </c>
      <c r="G37" s="175"/>
      <c r="H37" s="172"/>
      <c r="I37" s="172"/>
      <c r="J37" s="172"/>
      <c r="K37" s="172"/>
      <c r="L37" s="172"/>
      <c r="M37" s="172"/>
      <c r="N37" s="172"/>
      <c r="O37" s="172"/>
      <c r="P37" s="172"/>
      <c r="Q37" s="172"/>
      <c r="R37" s="172"/>
      <c r="S37" s="172"/>
      <c r="T37" s="172"/>
      <c r="U37" s="172"/>
      <c r="V37" s="172"/>
      <c r="W37" s="172"/>
      <c r="X37" s="172"/>
      <c r="Y37" s="172"/>
      <c r="Z37" s="172"/>
    </row>
    <row r="38" spans="1:26" ht="15.75" customHeight="1">
      <c r="A38" s="197">
        <v>260</v>
      </c>
      <c r="B38" s="198" t="s">
        <v>3332</v>
      </c>
      <c r="C38" s="199" t="s">
        <v>720</v>
      </c>
      <c r="D38" s="199" t="s">
        <v>182</v>
      </c>
      <c r="E38" s="199" t="s">
        <v>3348</v>
      </c>
      <c r="F38" s="179" t="s">
        <v>3253</v>
      </c>
      <c r="G38" s="199"/>
      <c r="H38" s="200"/>
      <c r="J38" s="200"/>
      <c r="K38" s="200"/>
      <c r="L38" s="200"/>
      <c r="M38" s="200"/>
      <c r="N38" s="200"/>
      <c r="O38" s="200"/>
      <c r="P38" s="200"/>
      <c r="Q38" s="200"/>
      <c r="R38" s="200"/>
      <c r="S38" s="200"/>
      <c r="T38" s="200"/>
      <c r="U38" s="200"/>
      <c r="V38" s="200"/>
      <c r="W38" s="200"/>
      <c r="X38" s="200"/>
      <c r="Y38" s="200"/>
      <c r="Z38" s="200"/>
    </row>
    <row r="39" spans="1:26" ht="15.75" customHeight="1">
      <c r="A39" s="173">
        <v>259</v>
      </c>
      <c r="B39" s="174" t="s">
        <v>3332</v>
      </c>
      <c r="C39" s="175" t="s">
        <v>182</v>
      </c>
      <c r="D39" s="175" t="s">
        <v>720</v>
      </c>
      <c r="E39" s="175" t="s">
        <v>3344</v>
      </c>
      <c r="F39" s="175" t="s">
        <v>3253</v>
      </c>
      <c r="G39" s="175"/>
      <c r="H39" s="182" t="s">
        <v>3253</v>
      </c>
      <c r="I39" s="172"/>
      <c r="J39" s="172"/>
      <c r="K39" s="172"/>
      <c r="L39" s="172"/>
      <c r="M39" s="172"/>
      <c r="N39" s="172"/>
      <c r="O39" s="172"/>
      <c r="P39" s="172"/>
      <c r="Q39" s="172"/>
      <c r="R39" s="172"/>
      <c r="S39" s="172"/>
      <c r="T39" s="172"/>
      <c r="U39" s="172"/>
      <c r="V39" s="172"/>
      <c r="W39" s="172"/>
      <c r="X39" s="172"/>
      <c r="Y39" s="172"/>
      <c r="Z39" s="172"/>
    </row>
    <row r="40" spans="1:26" ht="15.75" customHeight="1">
      <c r="A40" s="173">
        <v>210</v>
      </c>
      <c r="B40" s="174" t="s">
        <v>3305</v>
      </c>
      <c r="C40" s="175" t="s">
        <v>182</v>
      </c>
      <c r="D40" s="175" t="s">
        <v>720</v>
      </c>
      <c r="E40" s="175" t="s">
        <v>3344</v>
      </c>
      <c r="F40" s="175" t="s">
        <v>3354</v>
      </c>
      <c r="G40" s="175"/>
      <c r="H40" s="172"/>
      <c r="I40" s="172"/>
      <c r="J40" s="172"/>
      <c r="K40" s="172"/>
      <c r="L40" s="172"/>
      <c r="M40" s="172"/>
      <c r="N40" s="172"/>
      <c r="O40" s="172"/>
      <c r="P40" s="172"/>
      <c r="Q40" s="172"/>
      <c r="R40" s="172"/>
      <c r="S40" s="172"/>
      <c r="T40" s="172"/>
      <c r="U40" s="172"/>
      <c r="V40" s="172"/>
      <c r="W40" s="172"/>
      <c r="X40" s="172"/>
      <c r="Y40" s="172"/>
      <c r="Z40" s="172"/>
    </row>
    <row r="41" spans="1:26" ht="15.75" customHeight="1">
      <c r="A41" s="189">
        <v>90</v>
      </c>
      <c r="B41" s="190" t="s">
        <v>3376</v>
      </c>
      <c r="C41" s="191" t="s">
        <v>720</v>
      </c>
      <c r="D41" s="191" t="s">
        <v>182</v>
      </c>
      <c r="E41" s="191" t="s">
        <v>3348</v>
      </c>
      <c r="F41" s="191" t="s">
        <v>3377</v>
      </c>
      <c r="G41" s="191"/>
    </row>
    <row r="42" spans="1:26" ht="15.75" customHeight="1">
      <c r="A42" s="189">
        <v>87</v>
      </c>
      <c r="B42" s="190" t="s">
        <v>3378</v>
      </c>
      <c r="C42" s="191" t="s">
        <v>720</v>
      </c>
      <c r="D42" s="191" t="s">
        <v>182</v>
      </c>
      <c r="E42" s="191" t="s">
        <v>3348</v>
      </c>
      <c r="F42" s="191" t="s">
        <v>3377</v>
      </c>
      <c r="G42" s="191"/>
    </row>
    <row r="43" spans="1:26" ht="15.75" customHeight="1">
      <c r="A43" s="200">
        <v>201</v>
      </c>
      <c r="B43" s="201" t="s">
        <v>3379</v>
      </c>
      <c r="C43" s="200" t="s">
        <v>720</v>
      </c>
      <c r="D43" s="200" t="s">
        <v>182</v>
      </c>
      <c r="E43" s="200" t="s">
        <v>3348</v>
      </c>
      <c r="F43" s="191" t="s">
        <v>3354</v>
      </c>
      <c r="G43" s="200"/>
      <c r="H43" s="200"/>
      <c r="J43" s="200"/>
      <c r="K43" s="200"/>
      <c r="L43" s="200"/>
      <c r="M43" s="200"/>
      <c r="N43" s="200"/>
      <c r="O43" s="200"/>
      <c r="P43" s="200"/>
      <c r="Q43" s="200"/>
      <c r="R43" s="200"/>
      <c r="S43" s="200"/>
      <c r="T43" s="200"/>
      <c r="U43" s="200"/>
      <c r="V43" s="200"/>
      <c r="W43" s="200"/>
      <c r="X43" s="200"/>
      <c r="Y43" s="200"/>
      <c r="Z43" s="200"/>
    </row>
    <row r="44" spans="1:26" ht="15.75" customHeight="1">
      <c r="A44" s="172">
        <v>280</v>
      </c>
      <c r="B44" s="202" t="s">
        <v>3380</v>
      </c>
      <c r="C44" s="172" t="s">
        <v>182</v>
      </c>
      <c r="D44" s="172" t="s">
        <v>182</v>
      </c>
      <c r="E44" s="172" t="s">
        <v>3346</v>
      </c>
      <c r="F44" s="172" t="s">
        <v>3350</v>
      </c>
      <c r="G44" s="172" t="s">
        <v>3381</v>
      </c>
      <c r="H44" s="172"/>
      <c r="I44" s="172"/>
      <c r="J44" s="172"/>
      <c r="K44" s="172"/>
      <c r="L44" s="172"/>
      <c r="M44" s="172"/>
      <c r="N44" s="172"/>
      <c r="O44" s="172"/>
      <c r="P44" s="172"/>
      <c r="Q44" s="172"/>
      <c r="R44" s="172"/>
      <c r="S44" s="172"/>
      <c r="T44" s="172"/>
      <c r="U44" s="172"/>
      <c r="V44" s="172"/>
      <c r="W44" s="172"/>
      <c r="X44" s="172"/>
      <c r="Y44" s="172"/>
      <c r="Z44" s="172"/>
    </row>
    <row r="45" spans="1:26" ht="15.75" customHeight="1">
      <c r="A45" s="172">
        <v>214</v>
      </c>
      <c r="B45" s="202" t="s">
        <v>3382</v>
      </c>
      <c r="C45" s="172" t="s">
        <v>182</v>
      </c>
      <c r="D45" s="172" t="s">
        <v>182</v>
      </c>
      <c r="E45" s="172" t="s">
        <v>3346</v>
      </c>
      <c r="F45" s="175" t="s">
        <v>3253</v>
      </c>
      <c r="G45" s="172"/>
      <c r="H45" s="172"/>
      <c r="I45" s="172"/>
      <c r="J45" s="172"/>
      <c r="K45" s="172"/>
      <c r="L45" s="172"/>
      <c r="M45" s="172"/>
      <c r="N45" s="172"/>
      <c r="O45" s="172"/>
      <c r="P45" s="172"/>
      <c r="Q45" s="172"/>
      <c r="R45" s="172"/>
      <c r="S45" s="172"/>
      <c r="T45" s="172"/>
      <c r="U45" s="172"/>
      <c r="V45" s="172"/>
      <c r="W45" s="172"/>
      <c r="X45" s="172"/>
      <c r="Y45" s="172"/>
      <c r="Z45" s="172"/>
    </row>
    <row r="46" spans="1:26" ht="15.75" customHeight="1">
      <c r="A46" s="172">
        <v>249</v>
      </c>
      <c r="B46" s="202" t="s">
        <v>3383</v>
      </c>
      <c r="C46" s="172" t="s">
        <v>182</v>
      </c>
      <c r="D46" s="172" t="s">
        <v>182</v>
      </c>
      <c r="E46" s="172" t="s">
        <v>3346</v>
      </c>
      <c r="F46" s="172" t="s">
        <v>3354</v>
      </c>
      <c r="G46" s="172"/>
      <c r="H46" s="172"/>
      <c r="I46" s="172"/>
      <c r="J46" s="172"/>
      <c r="K46" s="172"/>
      <c r="L46" s="172"/>
      <c r="M46" s="172"/>
      <c r="N46" s="172"/>
      <c r="O46" s="172"/>
      <c r="P46" s="172"/>
      <c r="Q46" s="172"/>
      <c r="R46" s="172"/>
      <c r="S46" s="172"/>
      <c r="T46" s="172"/>
      <c r="U46" s="172"/>
      <c r="V46" s="172"/>
      <c r="W46" s="172"/>
      <c r="X46" s="172"/>
      <c r="Y46" s="172"/>
      <c r="Z46" s="172"/>
    </row>
    <row r="47" spans="1:26" ht="15.75" customHeight="1">
      <c r="A47" s="172">
        <v>250</v>
      </c>
      <c r="B47" s="202" t="s">
        <v>3384</v>
      </c>
      <c r="C47" s="172" t="s">
        <v>182</v>
      </c>
      <c r="D47" s="172" t="s">
        <v>182</v>
      </c>
      <c r="E47" s="172" t="s">
        <v>3346</v>
      </c>
      <c r="F47" s="172" t="s">
        <v>3354</v>
      </c>
      <c r="G47" s="172"/>
      <c r="H47" s="172"/>
      <c r="I47" s="172"/>
      <c r="J47" s="172"/>
      <c r="K47" s="172"/>
      <c r="L47" s="172"/>
      <c r="M47" s="172"/>
      <c r="N47" s="172"/>
      <c r="O47" s="172"/>
      <c r="P47" s="172"/>
      <c r="Q47" s="172"/>
      <c r="R47" s="172"/>
      <c r="S47" s="172"/>
      <c r="T47" s="172"/>
      <c r="U47" s="172"/>
      <c r="V47" s="172"/>
      <c r="W47" s="172"/>
      <c r="X47" s="172"/>
      <c r="Y47" s="172"/>
      <c r="Z47" s="172"/>
    </row>
    <row r="48" spans="1:26" ht="15.75" customHeight="1">
      <c r="A48" s="172">
        <v>214</v>
      </c>
      <c r="B48" s="202" t="s">
        <v>3313</v>
      </c>
      <c r="C48" s="172" t="s">
        <v>182</v>
      </c>
      <c r="D48" s="172" t="s">
        <v>720</v>
      </c>
      <c r="E48" s="172" t="s">
        <v>3344</v>
      </c>
      <c r="F48" s="172" t="s">
        <v>3253</v>
      </c>
      <c r="G48" s="172"/>
      <c r="H48" s="172"/>
      <c r="I48" s="172"/>
      <c r="J48" s="172"/>
      <c r="K48" s="172"/>
      <c r="L48" s="172"/>
      <c r="M48" s="172"/>
      <c r="N48" s="172"/>
      <c r="O48" s="172"/>
      <c r="P48" s="172"/>
      <c r="Q48" s="172"/>
      <c r="R48" s="172"/>
      <c r="S48" s="172"/>
      <c r="T48" s="172"/>
      <c r="U48" s="172"/>
      <c r="V48" s="172"/>
      <c r="W48" s="172"/>
      <c r="X48" s="172"/>
      <c r="Y48" s="172"/>
      <c r="Z48" s="172"/>
    </row>
    <row r="49" spans="1:26" ht="15.75" customHeight="1">
      <c r="A49" s="172">
        <v>291</v>
      </c>
      <c r="B49" s="202" t="s">
        <v>3385</v>
      </c>
      <c r="C49" s="172" t="s">
        <v>182</v>
      </c>
      <c r="D49" s="172" t="s">
        <v>182</v>
      </c>
      <c r="E49" s="172" t="s">
        <v>3346</v>
      </c>
      <c r="F49" s="172" t="s">
        <v>3253</v>
      </c>
      <c r="G49" s="172"/>
      <c r="H49" s="172"/>
      <c r="I49" s="172"/>
      <c r="J49" s="172"/>
      <c r="K49" s="172"/>
      <c r="L49" s="172"/>
      <c r="M49" s="172"/>
      <c r="N49" s="172"/>
      <c r="O49" s="172"/>
      <c r="P49" s="172"/>
      <c r="Q49" s="172"/>
      <c r="R49" s="172"/>
      <c r="S49" s="172"/>
      <c r="T49" s="172"/>
      <c r="U49" s="172"/>
      <c r="V49" s="172"/>
      <c r="W49" s="172"/>
      <c r="X49" s="172"/>
      <c r="Y49" s="172"/>
      <c r="Z49" s="172"/>
    </row>
    <row r="50" spans="1:26" ht="15.75" customHeight="1">
      <c r="A50" s="188">
        <v>324</v>
      </c>
      <c r="B50" s="203" t="s">
        <v>3386</v>
      </c>
      <c r="C50" s="188" t="s">
        <v>720</v>
      </c>
      <c r="D50" s="188" t="s">
        <v>182</v>
      </c>
      <c r="E50" s="188" t="s">
        <v>3348</v>
      </c>
      <c r="F50" s="188" t="s">
        <v>3253</v>
      </c>
      <c r="G50" s="188"/>
      <c r="H50" s="188"/>
      <c r="I50" s="188"/>
      <c r="J50" s="188"/>
      <c r="K50" s="188"/>
      <c r="L50" s="188"/>
      <c r="M50" s="188"/>
      <c r="N50" s="188"/>
      <c r="O50" s="188"/>
      <c r="P50" s="188"/>
      <c r="Q50" s="188"/>
      <c r="R50" s="188"/>
      <c r="S50" s="188"/>
      <c r="T50" s="188"/>
      <c r="U50" s="188"/>
      <c r="V50" s="188"/>
      <c r="W50" s="188"/>
      <c r="X50" s="188"/>
      <c r="Y50" s="188"/>
      <c r="Z50" s="188"/>
    </row>
    <row r="51" spans="1:26" ht="15.75" customHeight="1">
      <c r="A51" s="188">
        <v>325</v>
      </c>
      <c r="B51" s="203" t="s">
        <v>3387</v>
      </c>
      <c r="C51" s="188" t="s">
        <v>182</v>
      </c>
      <c r="D51" s="188" t="s">
        <v>720</v>
      </c>
      <c r="E51" s="188" t="s">
        <v>3344</v>
      </c>
      <c r="F51" s="188" t="s">
        <v>3388</v>
      </c>
      <c r="G51" s="188"/>
      <c r="H51" s="188"/>
      <c r="I51" s="188"/>
      <c r="J51" s="188"/>
      <c r="K51" s="188"/>
      <c r="L51" s="188"/>
      <c r="M51" s="188"/>
      <c r="N51" s="188"/>
      <c r="O51" s="188"/>
      <c r="P51" s="188"/>
      <c r="Q51" s="188"/>
      <c r="R51" s="188"/>
      <c r="S51" s="188"/>
      <c r="T51" s="188"/>
      <c r="U51" s="188"/>
      <c r="V51" s="188"/>
      <c r="W51" s="188"/>
      <c r="X51" s="188"/>
      <c r="Y51" s="188"/>
      <c r="Z51" s="188"/>
    </row>
    <row r="52" spans="1:26" ht="15.75" customHeight="1">
      <c r="A52" s="188">
        <v>330</v>
      </c>
      <c r="B52" s="203" t="s">
        <v>3389</v>
      </c>
      <c r="C52" s="188" t="s">
        <v>182</v>
      </c>
      <c r="D52" s="188" t="s">
        <v>720</v>
      </c>
      <c r="E52" s="188" t="s">
        <v>3344</v>
      </c>
      <c r="F52" s="188" t="s">
        <v>3388</v>
      </c>
      <c r="G52" s="188"/>
      <c r="H52" s="188"/>
      <c r="I52" s="188"/>
      <c r="J52" s="188"/>
      <c r="K52" s="188"/>
      <c r="L52" s="188"/>
      <c r="M52" s="188"/>
      <c r="N52" s="188"/>
      <c r="O52" s="188"/>
      <c r="P52" s="188"/>
      <c r="Q52" s="188"/>
      <c r="R52" s="188"/>
      <c r="S52" s="188"/>
      <c r="T52" s="188"/>
      <c r="U52" s="188"/>
      <c r="V52" s="188"/>
      <c r="W52" s="188"/>
      <c r="X52" s="188"/>
      <c r="Y52" s="188"/>
      <c r="Z52" s="188"/>
    </row>
    <row r="53" spans="1:26" ht="15.75" customHeight="1">
      <c r="A53" s="188">
        <v>351</v>
      </c>
      <c r="B53" s="203" t="s">
        <v>3390</v>
      </c>
      <c r="C53" s="188" t="s">
        <v>720</v>
      </c>
      <c r="D53" s="188" t="s">
        <v>182</v>
      </c>
      <c r="E53" s="188" t="s">
        <v>3348</v>
      </c>
      <c r="F53" s="188" t="s">
        <v>3253</v>
      </c>
      <c r="G53" s="188"/>
      <c r="H53" s="188"/>
      <c r="I53" s="188"/>
      <c r="J53" s="188"/>
      <c r="K53" s="188"/>
      <c r="L53" s="188"/>
      <c r="M53" s="188"/>
      <c r="N53" s="188"/>
      <c r="O53" s="188"/>
      <c r="P53" s="188"/>
      <c r="Q53" s="188"/>
      <c r="R53" s="188"/>
      <c r="S53" s="188"/>
      <c r="T53" s="188"/>
      <c r="U53" s="188"/>
      <c r="V53" s="188"/>
      <c r="W53" s="188"/>
      <c r="X53" s="188"/>
      <c r="Y53" s="188"/>
      <c r="Z53" s="188"/>
    </row>
    <row r="54" spans="1:26" ht="15.75" customHeight="1">
      <c r="A54" s="188">
        <v>373</v>
      </c>
      <c r="B54" s="203" t="s">
        <v>3391</v>
      </c>
      <c r="C54" s="188" t="s">
        <v>182</v>
      </c>
      <c r="D54" s="188" t="s">
        <v>720</v>
      </c>
      <c r="E54" s="188" t="s">
        <v>3344</v>
      </c>
      <c r="F54" s="188" t="s">
        <v>3388</v>
      </c>
      <c r="G54" s="188"/>
      <c r="H54" s="188"/>
      <c r="I54" s="188"/>
      <c r="J54" s="188"/>
      <c r="K54" s="188"/>
      <c r="L54" s="188"/>
      <c r="M54" s="188"/>
      <c r="N54" s="188"/>
      <c r="O54" s="188"/>
      <c r="P54" s="188"/>
      <c r="Q54" s="188"/>
      <c r="R54" s="188"/>
      <c r="S54" s="188"/>
      <c r="T54" s="188"/>
      <c r="U54" s="188"/>
      <c r="V54" s="188"/>
      <c r="W54" s="188"/>
      <c r="X54" s="188"/>
      <c r="Y54" s="188"/>
      <c r="Z54" s="188"/>
    </row>
    <row r="55" spans="1:26" ht="15.75" customHeight="1">
      <c r="A55" s="188">
        <v>201</v>
      </c>
      <c r="B55" s="203" t="s">
        <v>3379</v>
      </c>
      <c r="C55" s="188" t="s">
        <v>182</v>
      </c>
      <c r="D55" s="188" t="s">
        <v>182</v>
      </c>
      <c r="E55" s="188" t="s">
        <v>3348</v>
      </c>
      <c r="F55" s="188" t="s">
        <v>3357</v>
      </c>
      <c r="G55" s="188"/>
      <c r="H55" s="188"/>
      <c r="I55" s="188"/>
      <c r="J55" s="188"/>
      <c r="K55" s="188"/>
      <c r="L55" s="188"/>
      <c r="M55" s="188"/>
      <c r="N55" s="188"/>
      <c r="O55" s="188"/>
      <c r="P55" s="188"/>
      <c r="Q55" s="188"/>
      <c r="R55" s="188"/>
      <c r="S55" s="188"/>
      <c r="T55" s="188"/>
      <c r="U55" s="188"/>
      <c r="V55" s="188"/>
      <c r="W55" s="188"/>
      <c r="X55" s="188"/>
      <c r="Y55" s="188"/>
      <c r="Z55" s="188"/>
    </row>
    <row r="56" spans="1:26" ht="15.75" customHeight="1">
      <c r="A56" s="188">
        <v>155</v>
      </c>
      <c r="B56" s="203" t="s">
        <v>3392</v>
      </c>
      <c r="C56" s="188" t="s">
        <v>720</v>
      </c>
      <c r="D56" s="188" t="s">
        <v>182</v>
      </c>
      <c r="E56" s="188" t="s">
        <v>3348</v>
      </c>
      <c r="F56" s="188" t="s">
        <v>3357</v>
      </c>
      <c r="G56" s="188" t="s">
        <v>3393</v>
      </c>
      <c r="H56" s="188"/>
      <c r="I56" s="188"/>
      <c r="J56" s="188"/>
      <c r="K56" s="188"/>
      <c r="L56" s="188"/>
      <c r="M56" s="188"/>
      <c r="N56" s="188"/>
      <c r="O56" s="188"/>
      <c r="P56" s="188"/>
      <c r="Q56" s="188"/>
      <c r="R56" s="188"/>
      <c r="S56" s="188"/>
      <c r="T56" s="188"/>
      <c r="U56" s="188"/>
      <c r="V56" s="188"/>
      <c r="W56" s="188"/>
      <c r="X56" s="188"/>
      <c r="Y56" s="188"/>
      <c r="Z56" s="188"/>
    </row>
    <row r="57" spans="1:26" ht="15.75" customHeight="1">
      <c r="A57" s="188">
        <v>211</v>
      </c>
      <c r="B57" s="203" t="s">
        <v>3394</v>
      </c>
      <c r="C57" s="188" t="s">
        <v>182</v>
      </c>
      <c r="D57" s="188" t="s">
        <v>720</v>
      </c>
      <c r="E57" s="188" t="s">
        <v>3344</v>
      </c>
      <c r="F57" s="188" t="s">
        <v>3388</v>
      </c>
      <c r="G57" s="188"/>
      <c r="H57" s="188"/>
      <c r="I57" s="188"/>
      <c r="J57" s="188"/>
      <c r="K57" s="188"/>
      <c r="L57" s="188"/>
      <c r="M57" s="188"/>
      <c r="N57" s="188"/>
      <c r="O57" s="188"/>
      <c r="P57" s="188"/>
      <c r="Q57" s="188"/>
      <c r="R57" s="188"/>
      <c r="S57" s="188"/>
      <c r="T57" s="188"/>
      <c r="U57" s="188"/>
      <c r="V57" s="188"/>
      <c r="W57" s="188"/>
      <c r="X57" s="188"/>
      <c r="Y57" s="188"/>
      <c r="Z57" s="188"/>
    </row>
    <row r="58" spans="1:26" ht="15.75" customHeight="1">
      <c r="A58" s="188">
        <v>232</v>
      </c>
      <c r="B58" s="203" t="s">
        <v>3395</v>
      </c>
      <c r="C58" s="188" t="s">
        <v>182</v>
      </c>
      <c r="D58" s="188" t="s">
        <v>182</v>
      </c>
      <c r="E58" s="188" t="s">
        <v>3346</v>
      </c>
      <c r="F58" s="188" t="s">
        <v>3354</v>
      </c>
      <c r="G58" s="188" t="s">
        <v>3396</v>
      </c>
      <c r="H58" s="188" t="s">
        <v>3397</v>
      </c>
      <c r="I58" s="188"/>
      <c r="J58" s="188"/>
      <c r="K58" s="188"/>
      <c r="L58" s="188"/>
      <c r="M58" s="188"/>
      <c r="N58" s="188"/>
      <c r="O58" s="188"/>
      <c r="P58" s="188"/>
      <c r="Q58" s="188"/>
      <c r="R58" s="188"/>
      <c r="S58" s="188"/>
      <c r="T58" s="188"/>
      <c r="U58" s="188"/>
      <c r="V58" s="188"/>
      <c r="W58" s="188"/>
      <c r="X58" s="188"/>
      <c r="Y58" s="188"/>
      <c r="Z58" s="188"/>
    </row>
    <row r="59" spans="1:26" ht="15.75" customHeight="1">
      <c r="A59" s="188">
        <v>383</v>
      </c>
      <c r="B59" s="203" t="s">
        <v>3398</v>
      </c>
      <c r="C59" s="188" t="s">
        <v>182</v>
      </c>
      <c r="D59" s="188" t="s">
        <v>182</v>
      </c>
      <c r="E59" s="188" t="s">
        <v>3346</v>
      </c>
      <c r="F59" s="188" t="s">
        <v>3388</v>
      </c>
      <c r="G59" s="188"/>
      <c r="H59" s="188" t="s">
        <v>3397</v>
      </c>
      <c r="I59" s="188"/>
      <c r="J59" s="188"/>
      <c r="K59" s="188"/>
      <c r="L59" s="188"/>
      <c r="M59" s="188"/>
      <c r="N59" s="188"/>
      <c r="O59" s="188"/>
      <c r="P59" s="188"/>
      <c r="Q59" s="188"/>
      <c r="R59" s="188"/>
      <c r="S59" s="188"/>
      <c r="T59" s="188"/>
      <c r="U59" s="188"/>
      <c r="V59" s="188"/>
      <c r="W59" s="188"/>
      <c r="X59" s="188"/>
      <c r="Y59" s="188"/>
      <c r="Z59" s="188"/>
    </row>
    <row r="60" spans="1:26" ht="15.75" customHeight="1">
      <c r="A60" s="188">
        <v>94</v>
      </c>
      <c r="B60" s="203" t="s">
        <v>3372</v>
      </c>
      <c r="C60" s="188" t="s">
        <v>720</v>
      </c>
      <c r="D60" s="188" t="s">
        <v>182</v>
      </c>
      <c r="E60" s="188" t="s">
        <v>3348</v>
      </c>
      <c r="F60" s="175" t="s">
        <v>3359</v>
      </c>
      <c r="G60" s="188"/>
      <c r="H60" s="188"/>
      <c r="I60" s="188"/>
      <c r="J60" s="188"/>
      <c r="K60" s="188"/>
      <c r="L60" s="188"/>
      <c r="M60" s="188"/>
      <c r="N60" s="188"/>
      <c r="O60" s="188"/>
      <c r="P60" s="188"/>
      <c r="Q60" s="188"/>
      <c r="R60" s="188"/>
      <c r="S60" s="188"/>
      <c r="T60" s="188"/>
      <c r="U60" s="188"/>
      <c r="V60" s="188"/>
      <c r="W60" s="188"/>
      <c r="X60" s="188"/>
      <c r="Y60" s="188"/>
      <c r="Z60" s="188"/>
    </row>
    <row r="61" spans="1:26" ht="15.75" customHeight="1">
      <c r="A61" s="188">
        <v>200</v>
      </c>
      <c r="B61" s="203" t="s">
        <v>3395</v>
      </c>
      <c r="C61" s="188" t="s">
        <v>720</v>
      </c>
      <c r="D61" s="188" t="s">
        <v>182</v>
      </c>
      <c r="E61" s="188" t="s">
        <v>3348</v>
      </c>
      <c r="F61" s="188" t="s">
        <v>3253</v>
      </c>
      <c r="G61" s="188"/>
      <c r="H61" s="188"/>
      <c r="I61" s="188"/>
      <c r="J61" s="188"/>
      <c r="K61" s="188"/>
      <c r="L61" s="188"/>
      <c r="M61" s="188"/>
      <c r="N61" s="188"/>
      <c r="O61" s="188"/>
      <c r="P61" s="188"/>
      <c r="Q61" s="188"/>
      <c r="R61" s="188"/>
      <c r="S61" s="188"/>
      <c r="T61" s="188"/>
      <c r="U61" s="188"/>
      <c r="V61" s="188"/>
      <c r="W61" s="188"/>
      <c r="X61" s="188"/>
      <c r="Y61" s="188"/>
      <c r="Z61" s="188"/>
    </row>
    <row r="62" spans="1:26" ht="15.75" customHeight="1">
      <c r="A62" s="188">
        <v>202</v>
      </c>
      <c r="B62" s="203" t="s">
        <v>3287</v>
      </c>
      <c r="C62" s="188" t="s">
        <v>720</v>
      </c>
      <c r="D62" s="188" t="s">
        <v>182</v>
      </c>
      <c r="E62" s="188" t="s">
        <v>3348</v>
      </c>
      <c r="F62" s="188" t="s">
        <v>3253</v>
      </c>
      <c r="G62" s="188"/>
      <c r="H62" s="188"/>
      <c r="I62" s="188"/>
      <c r="J62" s="188"/>
      <c r="K62" s="188"/>
      <c r="L62" s="188"/>
      <c r="M62" s="188"/>
      <c r="N62" s="188"/>
      <c r="O62" s="188"/>
      <c r="P62" s="188"/>
      <c r="Q62" s="188"/>
      <c r="R62" s="188"/>
      <c r="S62" s="188"/>
      <c r="T62" s="188"/>
      <c r="U62" s="188"/>
      <c r="V62" s="188"/>
      <c r="W62" s="188"/>
      <c r="X62" s="188"/>
      <c r="Y62" s="188"/>
      <c r="Z62" s="188"/>
    </row>
    <row r="63" spans="1:26" ht="15.75" customHeight="1">
      <c r="A63" s="172"/>
      <c r="B63" s="202"/>
      <c r="C63" s="172"/>
      <c r="D63" s="172"/>
      <c r="E63" s="172"/>
      <c r="F63" s="172"/>
      <c r="G63" s="172"/>
      <c r="H63" s="172"/>
      <c r="I63" s="172"/>
      <c r="J63" s="172"/>
      <c r="K63" s="172"/>
      <c r="L63" s="172"/>
      <c r="M63" s="172"/>
      <c r="N63" s="172"/>
      <c r="O63" s="172"/>
      <c r="P63" s="172"/>
      <c r="Q63" s="172"/>
      <c r="R63" s="172"/>
      <c r="S63" s="172"/>
      <c r="T63" s="172"/>
      <c r="U63" s="172"/>
      <c r="V63" s="172"/>
      <c r="W63" s="172"/>
      <c r="X63" s="172"/>
      <c r="Y63" s="172"/>
      <c r="Z63" s="172"/>
    </row>
    <row r="64" spans="1:26" ht="15.75" customHeight="1">
      <c r="A64" s="172"/>
      <c r="B64" s="202"/>
      <c r="C64" s="172"/>
      <c r="D64" s="172"/>
      <c r="E64" s="172"/>
      <c r="F64" s="172"/>
      <c r="G64" s="172"/>
      <c r="H64" s="172"/>
      <c r="I64" s="172"/>
      <c r="J64" s="172"/>
      <c r="K64" s="172"/>
      <c r="L64" s="172"/>
      <c r="M64" s="172"/>
      <c r="N64" s="172"/>
      <c r="O64" s="172"/>
      <c r="P64" s="172"/>
      <c r="Q64" s="172"/>
      <c r="R64" s="172"/>
      <c r="S64" s="172"/>
      <c r="T64" s="172"/>
      <c r="U64" s="172"/>
      <c r="V64" s="172"/>
      <c r="W64" s="172"/>
      <c r="X64" s="172"/>
      <c r="Y64" s="172"/>
      <c r="Z64" s="172"/>
    </row>
    <row r="65" spans="1:26" ht="15.75" customHeight="1">
      <c r="A65" s="172"/>
      <c r="B65" s="202"/>
      <c r="C65" s="172"/>
      <c r="D65" s="172"/>
      <c r="E65" s="172"/>
      <c r="F65" s="172"/>
      <c r="G65" s="172"/>
      <c r="H65" s="172"/>
      <c r="I65" s="172"/>
      <c r="J65" s="172"/>
      <c r="K65" s="172"/>
      <c r="L65" s="172"/>
      <c r="M65" s="172"/>
      <c r="N65" s="172"/>
      <c r="O65" s="172"/>
      <c r="P65" s="172"/>
      <c r="Q65" s="172"/>
      <c r="R65" s="172"/>
      <c r="S65" s="172"/>
      <c r="T65" s="172"/>
      <c r="U65" s="172"/>
      <c r="V65" s="172"/>
      <c r="W65" s="172"/>
      <c r="X65" s="172"/>
      <c r="Y65" s="172"/>
      <c r="Z65" s="172"/>
    </row>
    <row r="66" spans="1:26" ht="15.75" customHeight="1">
      <c r="A66" s="172"/>
      <c r="B66" s="202"/>
      <c r="C66" s="172"/>
      <c r="D66" s="172"/>
      <c r="E66" s="172"/>
      <c r="F66" s="172"/>
      <c r="G66" s="172"/>
      <c r="H66" s="172"/>
      <c r="I66" s="172"/>
      <c r="J66" s="172"/>
      <c r="K66" s="172"/>
      <c r="L66" s="172"/>
      <c r="M66" s="172"/>
      <c r="N66" s="172"/>
      <c r="O66" s="172"/>
      <c r="P66" s="172"/>
      <c r="Q66" s="172"/>
      <c r="R66" s="172"/>
      <c r="S66" s="172"/>
      <c r="T66" s="172"/>
      <c r="U66" s="172"/>
      <c r="V66" s="172"/>
      <c r="W66" s="172"/>
      <c r="X66" s="172"/>
      <c r="Y66" s="172"/>
      <c r="Z66" s="172"/>
    </row>
    <row r="67" spans="1:26" ht="15.75" customHeight="1">
      <c r="A67" s="172"/>
      <c r="B67" s="202"/>
      <c r="C67" s="172"/>
      <c r="D67" s="172"/>
      <c r="E67" s="172"/>
      <c r="F67" s="172"/>
      <c r="G67" s="172"/>
      <c r="H67" s="172"/>
      <c r="I67" s="172"/>
      <c r="J67" s="172"/>
      <c r="K67" s="172"/>
      <c r="L67" s="172"/>
      <c r="M67" s="172"/>
      <c r="N67" s="172"/>
      <c r="O67" s="172"/>
      <c r="P67" s="172"/>
      <c r="Q67" s="172"/>
      <c r="R67" s="172"/>
      <c r="S67" s="172"/>
      <c r="T67" s="172"/>
      <c r="U67" s="172"/>
      <c r="V67" s="172"/>
      <c r="W67" s="172"/>
      <c r="X67" s="172"/>
      <c r="Y67" s="172"/>
      <c r="Z67" s="172"/>
    </row>
    <row r="68" spans="1:26" ht="15.75" customHeight="1">
      <c r="A68" s="172"/>
      <c r="B68" s="202"/>
      <c r="C68" s="172"/>
      <c r="D68" s="172"/>
      <c r="E68" s="172"/>
      <c r="F68" s="172"/>
      <c r="G68" s="172"/>
      <c r="H68" s="172"/>
      <c r="I68" s="172"/>
      <c r="J68" s="172"/>
      <c r="K68" s="172"/>
      <c r="L68" s="172"/>
      <c r="M68" s="172"/>
      <c r="N68" s="172"/>
      <c r="O68" s="172"/>
      <c r="P68" s="172"/>
      <c r="Q68" s="172"/>
      <c r="R68" s="172"/>
      <c r="S68" s="172"/>
      <c r="T68" s="172"/>
      <c r="U68" s="172"/>
      <c r="V68" s="172"/>
      <c r="W68" s="172"/>
      <c r="X68" s="172"/>
      <c r="Y68" s="172"/>
      <c r="Z68" s="172"/>
    </row>
    <row r="69" spans="1:26" ht="15.75" customHeight="1">
      <c r="A69" s="172"/>
      <c r="B69" s="202"/>
      <c r="C69" s="172"/>
      <c r="D69" s="172"/>
      <c r="E69" s="172"/>
      <c r="F69" s="172"/>
      <c r="G69" s="172"/>
      <c r="H69" s="172"/>
      <c r="I69" s="172"/>
      <c r="J69" s="172"/>
      <c r="K69" s="172"/>
      <c r="L69" s="172"/>
      <c r="M69" s="172"/>
      <c r="N69" s="172"/>
      <c r="O69" s="172"/>
      <c r="P69" s="172"/>
      <c r="Q69" s="172"/>
      <c r="R69" s="172"/>
      <c r="S69" s="172"/>
      <c r="T69" s="172"/>
      <c r="U69" s="172"/>
      <c r="V69" s="172"/>
      <c r="W69" s="172"/>
      <c r="X69" s="172"/>
      <c r="Y69" s="172"/>
      <c r="Z69" s="172"/>
    </row>
    <row r="70" spans="1:26" ht="15.75" customHeight="1">
      <c r="A70" s="172"/>
      <c r="B70" s="202"/>
      <c r="C70" s="172"/>
      <c r="D70" s="172"/>
      <c r="E70" s="172"/>
      <c r="F70" s="172"/>
      <c r="G70" s="172"/>
      <c r="H70" s="172"/>
      <c r="I70" s="172"/>
      <c r="J70" s="172"/>
      <c r="K70" s="172"/>
      <c r="L70" s="172"/>
      <c r="M70" s="172"/>
      <c r="N70" s="172"/>
      <c r="O70" s="172"/>
      <c r="P70" s="172"/>
      <c r="Q70" s="172"/>
      <c r="R70" s="172"/>
      <c r="S70" s="172"/>
      <c r="T70" s="172"/>
      <c r="U70" s="172"/>
      <c r="V70" s="172"/>
      <c r="W70" s="172"/>
      <c r="X70" s="172"/>
      <c r="Y70" s="172"/>
      <c r="Z70" s="172"/>
    </row>
    <row r="71" spans="1:26" ht="15.75" customHeight="1">
      <c r="A71" s="172"/>
      <c r="B71" s="202"/>
      <c r="C71" s="172"/>
      <c r="D71" s="172"/>
      <c r="E71" s="172"/>
      <c r="F71" s="172"/>
      <c r="G71" s="172"/>
      <c r="H71" s="172"/>
      <c r="I71" s="172"/>
      <c r="J71" s="172"/>
      <c r="K71" s="172"/>
      <c r="L71" s="172"/>
      <c r="M71" s="172"/>
      <c r="N71" s="172"/>
      <c r="O71" s="172"/>
      <c r="P71" s="172"/>
      <c r="Q71" s="172"/>
      <c r="R71" s="172"/>
      <c r="S71" s="172"/>
      <c r="T71" s="172"/>
      <c r="U71" s="172"/>
      <c r="V71" s="172"/>
      <c r="W71" s="172"/>
      <c r="X71" s="172"/>
      <c r="Y71" s="172"/>
      <c r="Z71" s="172"/>
    </row>
    <row r="72" spans="1:26" ht="15.75" customHeight="1">
      <c r="A72" s="172"/>
      <c r="B72" s="202"/>
      <c r="C72" s="172"/>
      <c r="D72" s="172"/>
      <c r="E72" s="172"/>
      <c r="F72" s="172"/>
      <c r="G72" s="172"/>
      <c r="H72" s="172"/>
      <c r="I72" s="172"/>
      <c r="J72" s="172"/>
      <c r="K72" s="172"/>
      <c r="L72" s="172"/>
      <c r="M72" s="172"/>
      <c r="N72" s="172"/>
      <c r="O72" s="172"/>
      <c r="P72" s="172"/>
      <c r="Q72" s="172"/>
      <c r="R72" s="172"/>
      <c r="S72" s="172"/>
      <c r="T72" s="172"/>
      <c r="U72" s="172"/>
      <c r="V72" s="172"/>
      <c r="W72" s="172"/>
      <c r="X72" s="172"/>
      <c r="Y72" s="172"/>
      <c r="Z72" s="172"/>
    </row>
    <row r="73" spans="1:26" ht="15.75" customHeight="1">
      <c r="A73" s="172"/>
      <c r="B73" s="202"/>
      <c r="C73" s="172"/>
      <c r="D73" s="172"/>
      <c r="E73" s="172"/>
      <c r="F73" s="172"/>
      <c r="G73" s="172"/>
      <c r="H73" s="172"/>
      <c r="I73" s="172"/>
      <c r="J73" s="172"/>
      <c r="K73" s="172"/>
      <c r="L73" s="172"/>
      <c r="M73" s="172"/>
      <c r="N73" s="172"/>
      <c r="O73" s="172"/>
      <c r="P73" s="172"/>
      <c r="Q73" s="172"/>
      <c r="R73" s="172"/>
      <c r="S73" s="172"/>
      <c r="T73" s="172"/>
      <c r="U73" s="172"/>
      <c r="V73" s="172"/>
      <c r="W73" s="172"/>
      <c r="X73" s="172"/>
      <c r="Y73" s="172"/>
      <c r="Z73" s="172"/>
    </row>
    <row r="74" spans="1:26" ht="15.75" customHeight="1">
      <c r="A74" s="172"/>
      <c r="B74" s="202"/>
      <c r="C74" s="172"/>
      <c r="D74" s="172"/>
      <c r="E74" s="172"/>
      <c r="F74" s="172"/>
      <c r="G74" s="172"/>
      <c r="H74" s="172"/>
      <c r="I74" s="172"/>
      <c r="J74" s="172"/>
      <c r="K74" s="172"/>
      <c r="L74" s="172"/>
      <c r="M74" s="172"/>
      <c r="N74" s="172"/>
      <c r="O74" s="172"/>
      <c r="P74" s="172"/>
      <c r="Q74" s="172"/>
      <c r="R74" s="172"/>
      <c r="S74" s="172"/>
      <c r="T74" s="172"/>
      <c r="U74" s="172"/>
      <c r="V74" s="172"/>
      <c r="W74" s="172"/>
      <c r="X74" s="172"/>
      <c r="Y74" s="172"/>
      <c r="Z74" s="172"/>
    </row>
    <row r="75" spans="1:26" ht="15.75" customHeight="1">
      <c r="A75" s="172"/>
      <c r="B75" s="202"/>
      <c r="C75" s="172"/>
      <c r="D75" s="172"/>
      <c r="E75" s="172"/>
      <c r="F75" s="172"/>
      <c r="G75" s="172"/>
      <c r="H75" s="172"/>
      <c r="I75" s="172"/>
      <c r="J75" s="172"/>
      <c r="K75" s="172"/>
      <c r="L75" s="172"/>
      <c r="M75" s="172"/>
      <c r="N75" s="172"/>
      <c r="O75" s="172"/>
      <c r="P75" s="172"/>
      <c r="Q75" s="172"/>
      <c r="R75" s="172"/>
      <c r="S75" s="172"/>
      <c r="T75" s="172"/>
      <c r="U75" s="172"/>
      <c r="V75" s="172"/>
      <c r="W75" s="172"/>
      <c r="X75" s="172"/>
      <c r="Y75" s="172"/>
      <c r="Z75" s="172"/>
    </row>
    <row r="76" spans="1:26" ht="15.75" customHeight="1">
      <c r="A76" s="172"/>
      <c r="B76" s="202"/>
      <c r="C76" s="172"/>
      <c r="D76" s="172"/>
      <c r="E76" s="172"/>
      <c r="F76" s="172"/>
      <c r="G76" s="172"/>
      <c r="H76" s="172"/>
      <c r="I76" s="172"/>
      <c r="J76" s="172"/>
      <c r="K76" s="172"/>
      <c r="L76" s="172"/>
      <c r="M76" s="172"/>
      <c r="N76" s="172"/>
      <c r="O76" s="172"/>
      <c r="P76" s="172"/>
      <c r="Q76" s="172"/>
      <c r="R76" s="172"/>
      <c r="S76" s="172"/>
      <c r="T76" s="172"/>
      <c r="U76" s="172"/>
      <c r="V76" s="172"/>
      <c r="W76" s="172"/>
      <c r="X76" s="172"/>
      <c r="Y76" s="172"/>
      <c r="Z76" s="172"/>
    </row>
    <row r="77" spans="1:26" ht="15.75" customHeight="1">
      <c r="A77" s="172"/>
      <c r="B77" s="202"/>
      <c r="C77" s="172"/>
      <c r="D77" s="172"/>
      <c r="E77" s="172"/>
      <c r="F77" s="172"/>
      <c r="G77" s="172"/>
      <c r="H77" s="172"/>
      <c r="I77" s="172"/>
      <c r="J77" s="172"/>
      <c r="K77" s="172"/>
      <c r="L77" s="172"/>
      <c r="M77" s="172"/>
      <c r="N77" s="172"/>
      <c r="O77" s="172"/>
      <c r="P77" s="172"/>
      <c r="Q77" s="172"/>
      <c r="R77" s="172"/>
      <c r="S77" s="172"/>
      <c r="T77" s="172"/>
      <c r="U77" s="172"/>
      <c r="V77" s="172"/>
      <c r="W77" s="172"/>
      <c r="X77" s="172"/>
      <c r="Y77" s="172"/>
      <c r="Z77" s="172"/>
    </row>
    <row r="78" spans="1:26" ht="15.75" customHeight="1">
      <c r="A78" s="172"/>
      <c r="B78" s="202"/>
      <c r="C78" s="172"/>
      <c r="D78" s="172"/>
      <c r="E78" s="172"/>
      <c r="F78" s="172"/>
      <c r="G78" s="172"/>
      <c r="H78" s="172"/>
      <c r="I78" s="172"/>
      <c r="J78" s="172"/>
      <c r="K78" s="172"/>
      <c r="L78" s="172"/>
      <c r="M78" s="172"/>
      <c r="N78" s="172"/>
      <c r="O78" s="172"/>
      <c r="P78" s="172"/>
      <c r="Q78" s="172"/>
      <c r="R78" s="172"/>
      <c r="S78" s="172"/>
      <c r="T78" s="172"/>
      <c r="U78" s="172"/>
      <c r="V78" s="172"/>
      <c r="W78" s="172"/>
      <c r="X78" s="172"/>
      <c r="Y78" s="172"/>
      <c r="Z78" s="172"/>
    </row>
    <row r="79" spans="1:26" ht="15.75" customHeight="1">
      <c r="A79" s="172"/>
      <c r="B79" s="202"/>
      <c r="C79" s="172"/>
      <c r="D79" s="172"/>
      <c r="E79" s="172"/>
      <c r="F79" s="172"/>
      <c r="G79" s="172"/>
      <c r="H79" s="172"/>
      <c r="I79" s="172"/>
      <c r="J79" s="172"/>
      <c r="K79" s="172"/>
      <c r="L79" s="172"/>
      <c r="M79" s="172"/>
      <c r="N79" s="172"/>
      <c r="O79" s="172"/>
      <c r="P79" s="172"/>
      <c r="Q79" s="172"/>
      <c r="R79" s="172"/>
      <c r="S79" s="172"/>
      <c r="T79" s="172"/>
      <c r="U79" s="172"/>
      <c r="V79" s="172"/>
      <c r="W79" s="172"/>
      <c r="X79" s="172"/>
      <c r="Y79" s="172"/>
      <c r="Z79" s="172"/>
    </row>
    <row r="80" spans="1:26" ht="15.75" customHeight="1">
      <c r="A80" s="172"/>
      <c r="B80" s="202"/>
      <c r="C80" s="172"/>
      <c r="D80" s="172"/>
      <c r="E80" s="172"/>
      <c r="F80" s="172"/>
      <c r="G80" s="172"/>
      <c r="H80" s="172"/>
      <c r="I80" s="172"/>
      <c r="J80" s="172"/>
      <c r="K80" s="172"/>
      <c r="L80" s="172"/>
      <c r="M80" s="172"/>
      <c r="N80" s="172"/>
      <c r="O80" s="172"/>
      <c r="P80" s="172"/>
      <c r="Q80" s="172"/>
      <c r="R80" s="172"/>
      <c r="S80" s="172"/>
      <c r="T80" s="172"/>
      <c r="U80" s="172"/>
      <c r="V80" s="172"/>
      <c r="W80" s="172"/>
      <c r="X80" s="172"/>
      <c r="Y80" s="172"/>
      <c r="Z80" s="172"/>
    </row>
    <row r="81" spans="1:26" ht="15.75" customHeight="1">
      <c r="A81" s="172"/>
      <c r="B81" s="202"/>
      <c r="C81" s="172"/>
      <c r="D81" s="172"/>
      <c r="E81" s="172"/>
      <c r="F81" s="172"/>
      <c r="G81" s="172"/>
      <c r="H81" s="172"/>
      <c r="I81" s="172"/>
      <c r="J81" s="172"/>
      <c r="K81" s="172"/>
      <c r="L81" s="172"/>
      <c r="M81" s="172"/>
      <c r="N81" s="172"/>
      <c r="O81" s="172"/>
      <c r="P81" s="172"/>
      <c r="Q81" s="172"/>
      <c r="R81" s="172"/>
      <c r="S81" s="172"/>
      <c r="T81" s="172"/>
      <c r="U81" s="172"/>
      <c r="V81" s="172"/>
      <c r="W81" s="172"/>
      <c r="X81" s="172"/>
      <c r="Y81" s="172"/>
      <c r="Z81" s="172"/>
    </row>
    <row r="82" spans="1:26" ht="15.75" customHeight="1">
      <c r="A82" s="172"/>
      <c r="B82" s="202"/>
      <c r="C82" s="172"/>
      <c r="D82" s="172"/>
      <c r="E82" s="172"/>
      <c r="F82" s="172"/>
      <c r="G82" s="172"/>
      <c r="H82" s="172"/>
      <c r="I82" s="172"/>
      <c r="J82" s="172"/>
      <c r="K82" s="172"/>
      <c r="L82" s="172"/>
      <c r="M82" s="172"/>
      <c r="N82" s="172"/>
      <c r="O82" s="172"/>
      <c r="P82" s="172"/>
      <c r="Q82" s="172"/>
      <c r="R82" s="172"/>
      <c r="S82" s="172"/>
      <c r="T82" s="172"/>
      <c r="U82" s="172"/>
      <c r="V82" s="172"/>
      <c r="W82" s="172"/>
      <c r="X82" s="172"/>
      <c r="Y82" s="172"/>
      <c r="Z82" s="172"/>
    </row>
    <row r="83" spans="1:26" ht="15.75" customHeight="1">
      <c r="A83" s="172"/>
      <c r="B83" s="202"/>
      <c r="C83" s="172"/>
      <c r="D83" s="172"/>
      <c r="E83" s="172"/>
      <c r="F83" s="172"/>
      <c r="G83" s="172"/>
      <c r="H83" s="172"/>
      <c r="I83" s="172"/>
      <c r="J83" s="172"/>
      <c r="K83" s="172"/>
      <c r="L83" s="172"/>
      <c r="M83" s="172"/>
      <c r="N83" s="172"/>
      <c r="O83" s="172"/>
      <c r="P83" s="172"/>
      <c r="Q83" s="172"/>
      <c r="R83" s="172"/>
      <c r="S83" s="172"/>
      <c r="T83" s="172"/>
      <c r="U83" s="172"/>
      <c r="V83" s="172"/>
      <c r="W83" s="172"/>
      <c r="X83" s="172"/>
      <c r="Y83" s="172"/>
      <c r="Z83" s="172"/>
    </row>
    <row r="84" spans="1:26" ht="15.75" customHeight="1">
      <c r="A84" s="172"/>
      <c r="B84" s="202"/>
      <c r="C84" s="172"/>
      <c r="D84" s="172"/>
      <c r="E84" s="172"/>
      <c r="F84" s="172"/>
      <c r="G84" s="172"/>
      <c r="H84" s="172"/>
      <c r="I84" s="172"/>
      <c r="J84" s="172"/>
      <c r="K84" s="172"/>
      <c r="L84" s="172"/>
      <c r="M84" s="172"/>
      <c r="N84" s="172"/>
      <c r="O84" s="172"/>
      <c r="P84" s="172"/>
      <c r="Q84" s="172"/>
      <c r="R84" s="172"/>
      <c r="S84" s="172"/>
      <c r="T84" s="172"/>
      <c r="U84" s="172"/>
      <c r="V84" s="172"/>
      <c r="W84" s="172"/>
      <c r="X84" s="172"/>
      <c r="Y84" s="172"/>
      <c r="Z84" s="172"/>
    </row>
    <row r="85" spans="1:26" ht="15.75" customHeight="1">
      <c r="A85" s="172"/>
      <c r="B85" s="202"/>
      <c r="C85" s="172"/>
      <c r="D85" s="172"/>
      <c r="E85" s="172"/>
      <c r="F85" s="172"/>
      <c r="G85" s="172"/>
      <c r="H85" s="172"/>
      <c r="I85" s="172"/>
      <c r="J85" s="172"/>
      <c r="K85" s="172"/>
      <c r="L85" s="172"/>
      <c r="M85" s="172"/>
      <c r="N85" s="172"/>
      <c r="O85" s="172"/>
      <c r="P85" s="172"/>
      <c r="Q85" s="172"/>
      <c r="R85" s="172"/>
      <c r="S85" s="172"/>
      <c r="T85" s="172"/>
      <c r="U85" s="172"/>
      <c r="V85" s="172"/>
      <c r="W85" s="172"/>
      <c r="X85" s="172"/>
      <c r="Y85" s="172"/>
      <c r="Z85" s="172"/>
    </row>
    <row r="86" spans="1:26" ht="15.75" customHeight="1">
      <c r="A86" s="172"/>
      <c r="B86" s="202"/>
      <c r="C86" s="172"/>
      <c r="D86" s="172"/>
      <c r="E86" s="172"/>
      <c r="F86" s="172"/>
      <c r="G86" s="172"/>
      <c r="H86" s="172"/>
      <c r="I86" s="172"/>
      <c r="J86" s="172"/>
      <c r="K86" s="172"/>
      <c r="L86" s="172"/>
      <c r="M86" s="172"/>
      <c r="N86" s="172"/>
      <c r="O86" s="172"/>
      <c r="P86" s="172"/>
      <c r="Q86" s="172"/>
      <c r="R86" s="172"/>
      <c r="S86" s="172"/>
      <c r="T86" s="172"/>
      <c r="U86" s="172"/>
      <c r="V86" s="172"/>
      <c r="W86" s="172"/>
      <c r="X86" s="172"/>
      <c r="Y86" s="172"/>
      <c r="Z86" s="172"/>
    </row>
    <row r="87" spans="1:26" ht="15.75" customHeight="1">
      <c r="A87" s="172"/>
      <c r="B87" s="202"/>
      <c r="C87" s="172"/>
      <c r="D87" s="172"/>
      <c r="E87" s="172"/>
      <c r="F87" s="172"/>
      <c r="G87" s="172"/>
      <c r="H87" s="172"/>
      <c r="I87" s="172"/>
      <c r="J87" s="172"/>
      <c r="K87" s="172"/>
      <c r="L87" s="172"/>
      <c r="M87" s="172"/>
      <c r="N87" s="172"/>
      <c r="O87" s="172"/>
      <c r="P87" s="172"/>
      <c r="Q87" s="172"/>
      <c r="R87" s="172"/>
      <c r="S87" s="172"/>
      <c r="T87" s="172"/>
      <c r="U87" s="172"/>
      <c r="V87" s="172"/>
      <c r="W87" s="172"/>
      <c r="X87" s="172"/>
      <c r="Y87" s="172"/>
      <c r="Z87" s="172"/>
    </row>
    <row r="88" spans="1:26" ht="15.75" customHeight="1">
      <c r="A88" s="172"/>
      <c r="B88" s="202"/>
      <c r="C88" s="172"/>
      <c r="D88" s="172"/>
      <c r="E88" s="172"/>
      <c r="F88" s="172"/>
      <c r="G88" s="172"/>
      <c r="H88" s="172"/>
      <c r="I88" s="172"/>
      <c r="J88" s="172"/>
      <c r="K88" s="172"/>
      <c r="L88" s="172"/>
      <c r="M88" s="172"/>
      <c r="N88" s="172"/>
      <c r="O88" s="172"/>
      <c r="P88" s="172"/>
      <c r="Q88" s="172"/>
      <c r="R88" s="172"/>
      <c r="S88" s="172"/>
      <c r="T88" s="172"/>
      <c r="U88" s="172"/>
      <c r="V88" s="172"/>
      <c r="W88" s="172"/>
      <c r="X88" s="172"/>
      <c r="Y88" s="172"/>
      <c r="Z88" s="172"/>
    </row>
    <row r="89" spans="1:26" ht="15.75" customHeight="1">
      <c r="A89" s="172"/>
      <c r="B89" s="202"/>
      <c r="C89" s="172"/>
      <c r="D89" s="172"/>
      <c r="E89" s="172"/>
      <c r="F89" s="172"/>
      <c r="G89" s="172"/>
      <c r="H89" s="172"/>
      <c r="I89" s="172"/>
      <c r="J89" s="172"/>
      <c r="K89" s="172"/>
      <c r="L89" s="172"/>
      <c r="M89" s="172"/>
      <c r="N89" s="172"/>
      <c r="O89" s="172"/>
      <c r="P89" s="172"/>
      <c r="Q89" s="172"/>
      <c r="R89" s="172"/>
      <c r="S89" s="172"/>
      <c r="T89" s="172"/>
      <c r="U89" s="172"/>
      <c r="V89" s="172"/>
      <c r="W89" s="172"/>
      <c r="X89" s="172"/>
      <c r="Y89" s="172"/>
      <c r="Z89" s="172"/>
    </row>
    <row r="90" spans="1:26" ht="15.75" customHeight="1">
      <c r="A90" s="172"/>
      <c r="B90" s="202"/>
      <c r="C90" s="172"/>
      <c r="D90" s="172"/>
      <c r="E90" s="172"/>
      <c r="F90" s="172"/>
      <c r="G90" s="172"/>
      <c r="H90" s="172"/>
      <c r="I90" s="172"/>
      <c r="J90" s="172"/>
      <c r="K90" s="172"/>
      <c r="L90" s="172"/>
      <c r="M90" s="172"/>
      <c r="N90" s="172"/>
      <c r="O90" s="172"/>
      <c r="P90" s="172"/>
      <c r="Q90" s="172"/>
      <c r="R90" s="172"/>
      <c r="S90" s="172"/>
      <c r="T90" s="172"/>
      <c r="U90" s="172"/>
      <c r="V90" s="172"/>
      <c r="W90" s="172"/>
      <c r="X90" s="172"/>
      <c r="Y90" s="172"/>
      <c r="Z90" s="172"/>
    </row>
    <row r="91" spans="1:26" ht="15.75" customHeight="1">
      <c r="A91" s="172"/>
      <c r="B91" s="202"/>
      <c r="C91" s="172"/>
      <c r="D91" s="172"/>
      <c r="E91" s="172"/>
      <c r="F91" s="172"/>
      <c r="G91" s="172"/>
      <c r="H91" s="172"/>
      <c r="I91" s="172"/>
      <c r="J91" s="172"/>
      <c r="K91" s="172"/>
      <c r="L91" s="172"/>
      <c r="M91" s="172"/>
      <c r="N91" s="172"/>
      <c r="O91" s="172"/>
      <c r="P91" s="172"/>
      <c r="Q91" s="172"/>
      <c r="R91" s="172"/>
      <c r="S91" s="172"/>
      <c r="T91" s="172"/>
      <c r="U91" s="172"/>
      <c r="V91" s="172"/>
      <c r="W91" s="172"/>
      <c r="X91" s="172"/>
      <c r="Y91" s="172"/>
      <c r="Z91" s="172"/>
    </row>
    <row r="92" spans="1:26" ht="15.75" customHeight="1">
      <c r="A92" s="172"/>
      <c r="B92" s="202"/>
      <c r="C92" s="172"/>
      <c r="D92" s="172"/>
      <c r="E92" s="172"/>
      <c r="F92" s="172"/>
      <c r="G92" s="172"/>
      <c r="H92" s="172"/>
      <c r="I92" s="172"/>
      <c r="J92" s="172"/>
      <c r="K92" s="172"/>
      <c r="L92" s="172"/>
      <c r="M92" s="172"/>
      <c r="N92" s="172"/>
      <c r="O92" s="172"/>
      <c r="P92" s="172"/>
      <c r="Q92" s="172"/>
      <c r="R92" s="172"/>
      <c r="S92" s="172"/>
      <c r="T92" s="172"/>
      <c r="U92" s="172"/>
      <c r="V92" s="172"/>
      <c r="W92" s="172"/>
      <c r="X92" s="172"/>
      <c r="Y92" s="172"/>
      <c r="Z92" s="172"/>
    </row>
    <row r="93" spans="1:26" ht="15.75" customHeight="1">
      <c r="A93" s="172"/>
      <c r="B93" s="202"/>
      <c r="C93" s="172"/>
      <c r="D93" s="172"/>
      <c r="E93" s="172"/>
      <c r="F93" s="172"/>
      <c r="G93" s="172"/>
      <c r="H93" s="172"/>
      <c r="I93" s="172"/>
      <c r="J93" s="172"/>
      <c r="K93" s="172"/>
      <c r="L93" s="172"/>
      <c r="M93" s="172"/>
      <c r="N93" s="172"/>
      <c r="O93" s="172"/>
      <c r="P93" s="172"/>
      <c r="Q93" s="172"/>
      <c r="R93" s="172"/>
      <c r="S93" s="172"/>
      <c r="T93" s="172"/>
      <c r="U93" s="172"/>
      <c r="V93" s="172"/>
      <c r="W93" s="172"/>
      <c r="X93" s="172"/>
      <c r="Y93" s="172"/>
      <c r="Z93" s="172"/>
    </row>
    <row r="94" spans="1:26" ht="15.75" customHeight="1">
      <c r="A94" s="172"/>
      <c r="B94" s="202"/>
      <c r="C94" s="172"/>
      <c r="D94" s="172"/>
      <c r="E94" s="172"/>
      <c r="F94" s="172"/>
      <c r="G94" s="172"/>
      <c r="H94" s="172"/>
      <c r="I94" s="172"/>
      <c r="J94" s="172"/>
      <c r="K94" s="172"/>
      <c r="L94" s="172"/>
      <c r="M94" s="172"/>
      <c r="N94" s="172"/>
      <c r="O94" s="172"/>
      <c r="P94" s="172"/>
      <c r="Q94" s="172"/>
      <c r="R94" s="172"/>
      <c r="S94" s="172"/>
      <c r="T94" s="172"/>
      <c r="U94" s="172"/>
      <c r="V94" s="172"/>
      <c r="W94" s="172"/>
      <c r="X94" s="172"/>
      <c r="Y94" s="172"/>
      <c r="Z94" s="172"/>
    </row>
    <row r="95" spans="1:26" ht="15.75" customHeight="1">
      <c r="A95" s="172"/>
      <c r="B95" s="202"/>
      <c r="C95" s="172"/>
      <c r="D95" s="172"/>
      <c r="E95" s="172"/>
      <c r="F95" s="172"/>
      <c r="G95" s="172"/>
      <c r="H95" s="172"/>
      <c r="I95" s="172"/>
      <c r="J95" s="172"/>
      <c r="K95" s="172"/>
      <c r="L95" s="172"/>
      <c r="M95" s="172"/>
      <c r="N95" s="172"/>
      <c r="O95" s="172"/>
      <c r="P95" s="172"/>
      <c r="Q95" s="172"/>
      <c r="R95" s="172"/>
      <c r="S95" s="172"/>
      <c r="T95" s="172"/>
      <c r="U95" s="172"/>
      <c r="V95" s="172"/>
      <c r="W95" s="172"/>
      <c r="X95" s="172"/>
      <c r="Y95" s="172"/>
      <c r="Z95" s="172"/>
    </row>
    <row r="96" spans="1:26" ht="15.75" customHeight="1">
      <c r="A96" s="172"/>
      <c r="B96" s="202"/>
      <c r="C96" s="172"/>
      <c r="D96" s="172"/>
      <c r="E96" s="172"/>
      <c r="F96" s="172"/>
      <c r="G96" s="172"/>
      <c r="H96" s="172"/>
      <c r="I96" s="172"/>
      <c r="J96" s="172"/>
      <c r="K96" s="172"/>
      <c r="L96" s="172"/>
      <c r="M96" s="172"/>
      <c r="N96" s="172"/>
      <c r="O96" s="172"/>
      <c r="P96" s="172"/>
      <c r="Q96" s="172"/>
      <c r="R96" s="172"/>
      <c r="S96" s="172"/>
      <c r="T96" s="172"/>
      <c r="U96" s="172"/>
      <c r="V96" s="172"/>
      <c r="W96" s="172"/>
      <c r="X96" s="172"/>
      <c r="Y96" s="172"/>
      <c r="Z96" s="172"/>
    </row>
    <row r="97" spans="1:26" ht="15.75" customHeight="1">
      <c r="A97" s="172"/>
      <c r="B97" s="202"/>
      <c r="C97" s="172"/>
      <c r="D97" s="172"/>
      <c r="E97" s="172"/>
      <c r="F97" s="172"/>
      <c r="G97" s="172"/>
      <c r="H97" s="172"/>
      <c r="I97" s="172"/>
      <c r="J97" s="172"/>
      <c r="K97" s="172"/>
      <c r="L97" s="172"/>
      <c r="M97" s="172"/>
      <c r="N97" s="172"/>
      <c r="O97" s="172"/>
      <c r="P97" s="172"/>
      <c r="Q97" s="172"/>
      <c r="R97" s="172"/>
      <c r="S97" s="172"/>
      <c r="T97" s="172"/>
      <c r="U97" s="172"/>
      <c r="V97" s="172"/>
      <c r="W97" s="172"/>
      <c r="X97" s="172"/>
      <c r="Y97" s="172"/>
      <c r="Z97" s="172"/>
    </row>
    <row r="98" spans="1:26" ht="15.75" customHeight="1">
      <c r="A98" s="172"/>
      <c r="B98" s="202"/>
      <c r="C98" s="172"/>
      <c r="D98" s="172"/>
      <c r="E98" s="172"/>
      <c r="F98" s="172"/>
      <c r="G98" s="172"/>
      <c r="H98" s="172"/>
      <c r="I98" s="172"/>
      <c r="J98" s="172"/>
      <c r="K98" s="172"/>
      <c r="L98" s="172"/>
      <c r="M98" s="172"/>
      <c r="N98" s="172"/>
      <c r="O98" s="172"/>
      <c r="P98" s="172"/>
      <c r="Q98" s="172"/>
      <c r="R98" s="172"/>
      <c r="S98" s="172"/>
      <c r="T98" s="172"/>
      <c r="U98" s="172"/>
      <c r="V98" s="172"/>
      <c r="W98" s="172"/>
      <c r="X98" s="172"/>
      <c r="Y98" s="172"/>
      <c r="Z98" s="172"/>
    </row>
    <row r="99" spans="1:26" ht="15.75" customHeight="1">
      <c r="A99" s="172"/>
      <c r="B99" s="202"/>
      <c r="C99" s="172"/>
      <c r="D99" s="172"/>
      <c r="E99" s="172"/>
      <c r="F99" s="172"/>
      <c r="G99" s="172"/>
      <c r="H99" s="172"/>
      <c r="I99" s="172"/>
      <c r="J99" s="172"/>
      <c r="K99" s="172"/>
      <c r="L99" s="172"/>
      <c r="M99" s="172"/>
      <c r="N99" s="172"/>
      <c r="O99" s="172"/>
      <c r="P99" s="172"/>
      <c r="Q99" s="172"/>
      <c r="R99" s="172"/>
      <c r="S99" s="172"/>
      <c r="T99" s="172"/>
      <c r="U99" s="172"/>
      <c r="V99" s="172"/>
      <c r="W99" s="172"/>
      <c r="X99" s="172"/>
      <c r="Y99" s="172"/>
      <c r="Z99" s="172"/>
    </row>
    <row r="100" spans="1:26" ht="15.75" customHeight="1">
      <c r="A100" s="172"/>
      <c r="B100" s="202"/>
      <c r="C100" s="172"/>
      <c r="D100" s="172"/>
      <c r="E100" s="172"/>
      <c r="F100" s="172"/>
      <c r="G100" s="172"/>
      <c r="H100" s="172"/>
      <c r="I100" s="172"/>
      <c r="J100" s="172"/>
      <c r="K100" s="172"/>
      <c r="L100" s="172"/>
      <c r="M100" s="172"/>
      <c r="N100" s="172"/>
      <c r="O100" s="172"/>
      <c r="P100" s="172"/>
      <c r="Q100" s="172"/>
      <c r="R100" s="172"/>
      <c r="S100" s="172"/>
      <c r="T100" s="172"/>
      <c r="U100" s="172"/>
      <c r="V100" s="172"/>
      <c r="W100" s="172"/>
      <c r="X100" s="172"/>
      <c r="Y100" s="172"/>
      <c r="Z100" s="172"/>
    </row>
    <row r="101" spans="1:26" ht="15.75" customHeight="1">
      <c r="A101" s="172"/>
      <c r="B101" s="202"/>
      <c r="C101" s="172"/>
      <c r="D101" s="172"/>
      <c r="E101" s="172"/>
      <c r="F101" s="172"/>
      <c r="G101" s="172"/>
      <c r="H101" s="172"/>
      <c r="I101" s="172"/>
      <c r="J101" s="172"/>
      <c r="K101" s="172"/>
      <c r="L101" s="172"/>
      <c r="M101" s="172"/>
      <c r="N101" s="172"/>
      <c r="O101" s="172"/>
      <c r="P101" s="172"/>
      <c r="Q101" s="172"/>
      <c r="R101" s="172"/>
      <c r="S101" s="172"/>
      <c r="T101" s="172"/>
      <c r="U101" s="172"/>
      <c r="V101" s="172"/>
      <c r="W101" s="172"/>
      <c r="X101" s="172"/>
      <c r="Y101" s="172"/>
      <c r="Z101" s="172"/>
    </row>
    <row r="102" spans="1:26" ht="15.75" customHeight="1">
      <c r="A102" s="172"/>
      <c r="B102" s="202"/>
      <c r="C102" s="172"/>
      <c r="D102" s="172"/>
      <c r="E102" s="172"/>
      <c r="F102" s="172"/>
      <c r="G102" s="172"/>
      <c r="H102" s="172"/>
      <c r="I102" s="172"/>
      <c r="J102" s="172"/>
      <c r="K102" s="172"/>
      <c r="L102" s="172"/>
      <c r="M102" s="172"/>
      <c r="N102" s="172"/>
      <c r="O102" s="172"/>
      <c r="P102" s="172"/>
      <c r="Q102" s="172"/>
      <c r="R102" s="172"/>
      <c r="S102" s="172"/>
      <c r="T102" s="172"/>
      <c r="U102" s="172"/>
      <c r="V102" s="172"/>
      <c r="W102" s="172"/>
      <c r="X102" s="172"/>
      <c r="Y102" s="172"/>
      <c r="Z102" s="172"/>
    </row>
    <row r="103" spans="1:26" ht="15.75" customHeight="1">
      <c r="A103" s="172"/>
      <c r="B103" s="202"/>
      <c r="C103" s="172"/>
      <c r="D103" s="172"/>
      <c r="E103" s="172"/>
      <c r="F103" s="172"/>
      <c r="G103" s="172"/>
      <c r="H103" s="172"/>
      <c r="I103" s="172"/>
      <c r="J103" s="172"/>
      <c r="K103" s="172"/>
      <c r="L103" s="172"/>
      <c r="M103" s="172"/>
      <c r="N103" s="172"/>
      <c r="O103" s="172"/>
      <c r="P103" s="172"/>
      <c r="Q103" s="172"/>
      <c r="R103" s="172"/>
      <c r="S103" s="172"/>
      <c r="T103" s="172"/>
      <c r="U103" s="172"/>
      <c r="V103" s="172"/>
      <c r="W103" s="172"/>
      <c r="X103" s="172"/>
      <c r="Y103" s="172"/>
      <c r="Z103" s="172"/>
    </row>
    <row r="104" spans="1:26" ht="15.75" customHeight="1">
      <c r="A104" s="172"/>
      <c r="B104" s="202"/>
      <c r="C104" s="172"/>
      <c r="D104" s="172"/>
      <c r="E104" s="172"/>
      <c r="F104" s="172"/>
      <c r="G104" s="172"/>
      <c r="H104" s="172"/>
      <c r="I104" s="172"/>
      <c r="J104" s="172"/>
      <c r="K104" s="172"/>
      <c r="L104" s="172"/>
      <c r="M104" s="172"/>
      <c r="N104" s="172"/>
      <c r="O104" s="172"/>
      <c r="P104" s="172"/>
      <c r="Q104" s="172"/>
      <c r="R104" s="172"/>
      <c r="S104" s="172"/>
      <c r="T104" s="172"/>
      <c r="U104" s="172"/>
      <c r="V104" s="172"/>
      <c r="W104" s="172"/>
      <c r="X104" s="172"/>
      <c r="Y104" s="172"/>
      <c r="Z104" s="172"/>
    </row>
    <row r="105" spans="1:26" ht="15.75" customHeight="1">
      <c r="A105" s="172"/>
      <c r="B105" s="202"/>
      <c r="C105" s="172"/>
      <c r="D105" s="172"/>
      <c r="E105" s="172"/>
      <c r="F105" s="172"/>
      <c r="G105" s="172"/>
      <c r="H105" s="172"/>
      <c r="I105" s="172"/>
      <c r="J105" s="172"/>
      <c r="K105" s="172"/>
      <c r="L105" s="172"/>
      <c r="M105" s="172"/>
      <c r="N105" s="172"/>
      <c r="O105" s="172"/>
      <c r="P105" s="172"/>
      <c r="Q105" s="172"/>
      <c r="R105" s="172"/>
      <c r="S105" s="172"/>
      <c r="T105" s="172"/>
      <c r="U105" s="172"/>
      <c r="V105" s="172"/>
      <c r="W105" s="172"/>
      <c r="X105" s="172"/>
      <c r="Y105" s="172"/>
      <c r="Z105" s="172"/>
    </row>
    <row r="106" spans="1:26" ht="15.75" customHeight="1">
      <c r="A106" s="172"/>
      <c r="B106" s="202"/>
      <c r="C106" s="172"/>
      <c r="D106" s="172"/>
      <c r="E106" s="172"/>
      <c r="F106" s="172"/>
      <c r="G106" s="172"/>
      <c r="H106" s="172"/>
      <c r="I106" s="172"/>
      <c r="J106" s="172"/>
      <c r="K106" s="172"/>
      <c r="L106" s="172"/>
      <c r="M106" s="172"/>
      <c r="N106" s="172"/>
      <c r="O106" s="172"/>
      <c r="P106" s="172"/>
      <c r="Q106" s="172"/>
      <c r="R106" s="172"/>
      <c r="S106" s="172"/>
      <c r="T106" s="172"/>
      <c r="U106" s="172"/>
      <c r="V106" s="172"/>
      <c r="W106" s="172"/>
      <c r="X106" s="172"/>
      <c r="Y106" s="172"/>
      <c r="Z106" s="172"/>
    </row>
    <row r="107" spans="1:26" ht="15.75" customHeight="1">
      <c r="A107" s="172"/>
      <c r="B107" s="202"/>
      <c r="C107" s="172"/>
      <c r="D107" s="172"/>
      <c r="E107" s="172"/>
      <c r="F107" s="172"/>
      <c r="G107" s="172"/>
      <c r="H107" s="172"/>
      <c r="I107" s="172"/>
      <c r="J107" s="172"/>
      <c r="K107" s="172"/>
      <c r="L107" s="172"/>
      <c r="M107" s="172"/>
      <c r="N107" s="172"/>
      <c r="O107" s="172"/>
      <c r="P107" s="172"/>
      <c r="Q107" s="172"/>
      <c r="R107" s="172"/>
      <c r="S107" s="172"/>
      <c r="T107" s="172"/>
      <c r="U107" s="172"/>
      <c r="V107" s="172"/>
      <c r="W107" s="172"/>
      <c r="X107" s="172"/>
      <c r="Y107" s="172"/>
      <c r="Z107" s="172"/>
    </row>
    <row r="108" spans="1:26" ht="15.75" customHeight="1">
      <c r="A108" s="172"/>
      <c r="B108" s="202"/>
      <c r="C108" s="172"/>
      <c r="D108" s="172"/>
      <c r="E108" s="172"/>
      <c r="F108" s="172"/>
      <c r="G108" s="172"/>
      <c r="H108" s="172"/>
      <c r="I108" s="172"/>
      <c r="J108" s="172"/>
      <c r="K108" s="172"/>
      <c r="L108" s="172"/>
      <c r="M108" s="172"/>
      <c r="N108" s="172"/>
      <c r="O108" s="172"/>
      <c r="P108" s="172"/>
      <c r="Q108" s="172"/>
      <c r="R108" s="172"/>
      <c r="S108" s="172"/>
      <c r="T108" s="172"/>
      <c r="U108" s="172"/>
      <c r="V108" s="172"/>
      <c r="W108" s="172"/>
      <c r="X108" s="172"/>
      <c r="Y108" s="172"/>
      <c r="Z108" s="172"/>
    </row>
    <row r="109" spans="1:26" ht="15.75" customHeight="1">
      <c r="A109" s="172"/>
      <c r="B109" s="202"/>
      <c r="C109" s="172"/>
      <c r="D109" s="172"/>
      <c r="E109" s="172"/>
      <c r="F109" s="172"/>
      <c r="G109" s="172"/>
      <c r="H109" s="172"/>
      <c r="I109" s="172"/>
      <c r="J109" s="172"/>
      <c r="K109" s="172"/>
      <c r="L109" s="172"/>
      <c r="M109" s="172"/>
      <c r="N109" s="172"/>
      <c r="O109" s="172"/>
      <c r="P109" s="172"/>
      <c r="Q109" s="172"/>
      <c r="R109" s="172"/>
      <c r="S109" s="172"/>
      <c r="T109" s="172"/>
      <c r="U109" s="172"/>
      <c r="V109" s="172"/>
      <c r="W109" s="172"/>
      <c r="X109" s="172"/>
      <c r="Y109" s="172"/>
      <c r="Z109" s="172"/>
    </row>
    <row r="110" spans="1:26" ht="15.75" customHeight="1">
      <c r="A110" s="172"/>
      <c r="B110" s="202"/>
      <c r="C110" s="172"/>
      <c r="D110" s="172"/>
      <c r="E110" s="172"/>
      <c r="F110" s="172"/>
      <c r="G110" s="172"/>
      <c r="H110" s="172"/>
      <c r="I110" s="172"/>
      <c r="J110" s="172"/>
      <c r="K110" s="172"/>
      <c r="L110" s="172"/>
      <c r="M110" s="172"/>
      <c r="N110" s="172"/>
      <c r="O110" s="172"/>
      <c r="P110" s="172"/>
      <c r="Q110" s="172"/>
      <c r="R110" s="172"/>
      <c r="S110" s="172"/>
      <c r="T110" s="172"/>
      <c r="U110" s="172"/>
      <c r="V110" s="172"/>
      <c r="W110" s="172"/>
      <c r="X110" s="172"/>
      <c r="Y110" s="172"/>
      <c r="Z110" s="172"/>
    </row>
    <row r="111" spans="1:26" ht="15.75" customHeight="1">
      <c r="A111" s="172"/>
      <c r="B111" s="202"/>
      <c r="C111" s="172"/>
      <c r="D111" s="172"/>
      <c r="E111" s="172"/>
      <c r="F111" s="172"/>
      <c r="G111" s="172"/>
      <c r="H111" s="172"/>
      <c r="I111" s="172"/>
      <c r="J111" s="172"/>
      <c r="K111" s="172"/>
      <c r="L111" s="172"/>
      <c r="M111" s="172"/>
      <c r="N111" s="172"/>
      <c r="O111" s="172"/>
      <c r="P111" s="172"/>
      <c r="Q111" s="172"/>
      <c r="R111" s="172"/>
      <c r="S111" s="172"/>
      <c r="T111" s="172"/>
      <c r="U111" s="172"/>
      <c r="V111" s="172"/>
      <c r="W111" s="172"/>
      <c r="X111" s="172"/>
      <c r="Y111" s="172"/>
      <c r="Z111" s="172"/>
    </row>
    <row r="112" spans="1:26" ht="15.75" customHeight="1">
      <c r="A112" s="172"/>
      <c r="B112" s="202"/>
      <c r="C112" s="172"/>
      <c r="D112" s="172"/>
      <c r="E112" s="172"/>
      <c r="F112" s="172"/>
      <c r="G112" s="172"/>
      <c r="H112" s="172"/>
      <c r="I112" s="172"/>
      <c r="J112" s="172"/>
      <c r="K112" s="172"/>
      <c r="L112" s="172"/>
      <c r="M112" s="172"/>
      <c r="N112" s="172"/>
      <c r="O112" s="172"/>
      <c r="P112" s="172"/>
      <c r="Q112" s="172"/>
      <c r="R112" s="172"/>
      <c r="S112" s="172"/>
      <c r="T112" s="172"/>
      <c r="U112" s="172"/>
      <c r="V112" s="172"/>
      <c r="W112" s="172"/>
      <c r="X112" s="172"/>
      <c r="Y112" s="172"/>
      <c r="Z112" s="172"/>
    </row>
    <row r="113" spans="1:26" ht="15.75" customHeight="1">
      <c r="A113" s="172"/>
      <c r="B113" s="202"/>
      <c r="C113" s="172"/>
      <c r="D113" s="172"/>
      <c r="E113" s="172"/>
      <c r="F113" s="172"/>
      <c r="G113" s="172"/>
      <c r="H113" s="172"/>
      <c r="I113" s="172"/>
      <c r="J113" s="172"/>
      <c r="K113" s="172"/>
      <c r="L113" s="172"/>
      <c r="M113" s="172"/>
      <c r="N113" s="172"/>
      <c r="O113" s="172"/>
      <c r="P113" s="172"/>
      <c r="Q113" s="172"/>
      <c r="R113" s="172"/>
      <c r="S113" s="172"/>
      <c r="T113" s="172"/>
      <c r="U113" s="172"/>
      <c r="V113" s="172"/>
      <c r="W113" s="172"/>
      <c r="X113" s="172"/>
      <c r="Y113" s="172"/>
      <c r="Z113" s="172"/>
    </row>
    <row r="114" spans="1:26" ht="15.75" customHeight="1">
      <c r="A114" s="172"/>
      <c r="B114" s="202"/>
      <c r="C114" s="172"/>
      <c r="D114" s="172"/>
      <c r="E114" s="172"/>
      <c r="F114" s="172"/>
      <c r="G114" s="172"/>
      <c r="H114" s="172"/>
      <c r="I114" s="172"/>
      <c r="J114" s="172"/>
      <c r="K114" s="172"/>
      <c r="L114" s="172"/>
      <c r="M114" s="172"/>
      <c r="N114" s="172"/>
      <c r="O114" s="172"/>
      <c r="P114" s="172"/>
      <c r="Q114" s="172"/>
      <c r="R114" s="172"/>
      <c r="S114" s="172"/>
      <c r="T114" s="172"/>
      <c r="U114" s="172"/>
      <c r="V114" s="172"/>
      <c r="W114" s="172"/>
      <c r="X114" s="172"/>
      <c r="Y114" s="172"/>
      <c r="Z114" s="172"/>
    </row>
    <row r="115" spans="1:26" ht="15.75" customHeight="1">
      <c r="A115" s="172"/>
      <c r="B115" s="202"/>
      <c r="C115" s="172"/>
      <c r="D115" s="172"/>
      <c r="E115" s="172"/>
      <c r="F115" s="172"/>
      <c r="G115" s="172"/>
      <c r="H115" s="172"/>
      <c r="I115" s="172"/>
      <c r="J115" s="172"/>
      <c r="K115" s="172"/>
      <c r="L115" s="172"/>
      <c r="M115" s="172"/>
      <c r="N115" s="172"/>
      <c r="O115" s="172"/>
      <c r="P115" s="172"/>
      <c r="Q115" s="172"/>
      <c r="R115" s="172"/>
      <c r="S115" s="172"/>
      <c r="T115" s="172"/>
      <c r="U115" s="172"/>
      <c r="V115" s="172"/>
      <c r="W115" s="172"/>
      <c r="X115" s="172"/>
      <c r="Y115" s="172"/>
      <c r="Z115" s="172"/>
    </row>
    <row r="116" spans="1:26" ht="15.75" customHeight="1">
      <c r="A116" s="172"/>
      <c r="B116" s="202"/>
      <c r="C116" s="172"/>
      <c r="D116" s="172"/>
      <c r="E116" s="172"/>
      <c r="F116" s="172"/>
      <c r="G116" s="172"/>
      <c r="H116" s="172"/>
      <c r="I116" s="172"/>
      <c r="J116" s="172"/>
      <c r="K116" s="172"/>
      <c r="L116" s="172"/>
      <c r="M116" s="172"/>
      <c r="N116" s="172"/>
      <c r="O116" s="172"/>
      <c r="P116" s="172"/>
      <c r="Q116" s="172"/>
      <c r="R116" s="172"/>
      <c r="S116" s="172"/>
      <c r="T116" s="172"/>
      <c r="U116" s="172"/>
      <c r="V116" s="172"/>
      <c r="W116" s="172"/>
      <c r="X116" s="172"/>
      <c r="Y116" s="172"/>
      <c r="Z116" s="172"/>
    </row>
    <row r="117" spans="1:26" ht="15.75" customHeight="1">
      <c r="A117" s="172"/>
      <c r="B117" s="202"/>
      <c r="C117" s="172"/>
      <c r="D117" s="172"/>
      <c r="E117" s="172"/>
      <c r="F117" s="172"/>
      <c r="G117" s="172"/>
      <c r="H117" s="172"/>
      <c r="I117" s="172"/>
      <c r="J117" s="172"/>
      <c r="K117" s="172"/>
      <c r="L117" s="172"/>
      <c r="M117" s="172"/>
      <c r="N117" s="172"/>
      <c r="O117" s="172"/>
      <c r="P117" s="172"/>
      <c r="Q117" s="172"/>
      <c r="R117" s="172"/>
      <c r="S117" s="172"/>
      <c r="T117" s="172"/>
      <c r="U117" s="172"/>
      <c r="V117" s="172"/>
      <c r="W117" s="172"/>
      <c r="X117" s="172"/>
      <c r="Y117" s="172"/>
      <c r="Z117" s="172"/>
    </row>
    <row r="118" spans="1:26" ht="15.75" customHeight="1">
      <c r="A118" s="172"/>
      <c r="B118" s="202"/>
      <c r="C118" s="172"/>
      <c r="D118" s="172"/>
      <c r="E118" s="172"/>
      <c r="F118" s="172"/>
      <c r="G118" s="172"/>
      <c r="H118" s="172"/>
      <c r="I118" s="172"/>
      <c r="J118" s="172"/>
      <c r="K118" s="172"/>
      <c r="L118" s="172"/>
      <c r="M118" s="172"/>
      <c r="N118" s="172"/>
      <c r="O118" s="172"/>
      <c r="P118" s="172"/>
      <c r="Q118" s="172"/>
      <c r="R118" s="172"/>
      <c r="S118" s="172"/>
      <c r="T118" s="172"/>
      <c r="U118" s="172"/>
      <c r="V118" s="172"/>
      <c r="W118" s="172"/>
      <c r="X118" s="172"/>
      <c r="Y118" s="172"/>
      <c r="Z118" s="172"/>
    </row>
    <row r="119" spans="1:26" ht="15.75" customHeight="1">
      <c r="A119" s="172"/>
      <c r="B119" s="202"/>
      <c r="C119" s="172"/>
      <c r="D119" s="172"/>
      <c r="E119" s="172"/>
      <c r="F119" s="172"/>
      <c r="G119" s="172"/>
      <c r="H119" s="172"/>
      <c r="I119" s="172"/>
      <c r="J119" s="172"/>
      <c r="K119" s="172"/>
      <c r="L119" s="172"/>
      <c r="M119" s="172"/>
      <c r="N119" s="172"/>
      <c r="O119" s="172"/>
      <c r="P119" s="172"/>
      <c r="Q119" s="172"/>
      <c r="R119" s="172"/>
      <c r="S119" s="172"/>
      <c r="T119" s="172"/>
      <c r="U119" s="172"/>
      <c r="V119" s="172"/>
      <c r="W119" s="172"/>
      <c r="X119" s="172"/>
      <c r="Y119" s="172"/>
      <c r="Z119" s="172"/>
    </row>
    <row r="120" spans="1:26" ht="15.75" customHeight="1">
      <c r="A120" s="172"/>
      <c r="B120" s="202"/>
      <c r="C120" s="172"/>
      <c r="D120" s="172"/>
      <c r="E120" s="172"/>
      <c r="F120" s="172"/>
      <c r="G120" s="172"/>
      <c r="H120" s="172"/>
      <c r="I120" s="172"/>
      <c r="J120" s="172"/>
      <c r="K120" s="172"/>
      <c r="L120" s="172"/>
      <c r="M120" s="172"/>
      <c r="N120" s="172"/>
      <c r="O120" s="172"/>
      <c r="P120" s="172"/>
      <c r="Q120" s="172"/>
      <c r="R120" s="172"/>
      <c r="S120" s="172"/>
      <c r="T120" s="172"/>
      <c r="U120" s="172"/>
      <c r="V120" s="172"/>
      <c r="W120" s="172"/>
      <c r="X120" s="172"/>
      <c r="Y120" s="172"/>
      <c r="Z120" s="172"/>
    </row>
    <row r="121" spans="1:26" ht="15.75" customHeight="1">
      <c r="A121" s="172"/>
      <c r="B121" s="202"/>
      <c r="C121" s="172"/>
      <c r="D121" s="172"/>
      <c r="E121" s="172"/>
      <c r="F121" s="172"/>
      <c r="G121" s="172"/>
      <c r="H121" s="172"/>
      <c r="I121" s="172"/>
      <c r="J121" s="172"/>
      <c r="K121" s="172"/>
      <c r="L121" s="172"/>
      <c r="M121" s="172"/>
      <c r="N121" s="172"/>
      <c r="O121" s="172"/>
      <c r="P121" s="172"/>
      <c r="Q121" s="172"/>
      <c r="R121" s="172"/>
      <c r="S121" s="172"/>
      <c r="T121" s="172"/>
      <c r="U121" s="172"/>
      <c r="V121" s="172"/>
      <c r="W121" s="172"/>
      <c r="X121" s="172"/>
      <c r="Y121" s="172"/>
      <c r="Z121" s="172"/>
    </row>
    <row r="122" spans="1:26" ht="15.75" customHeight="1">
      <c r="A122" s="172"/>
      <c r="B122" s="202"/>
      <c r="C122" s="172"/>
      <c r="D122" s="172"/>
      <c r="E122" s="172"/>
      <c r="F122" s="172"/>
      <c r="G122" s="172"/>
      <c r="H122" s="172"/>
      <c r="I122" s="172"/>
      <c r="J122" s="172"/>
      <c r="K122" s="172"/>
      <c r="L122" s="172"/>
      <c r="M122" s="172"/>
      <c r="N122" s="172"/>
      <c r="O122" s="172"/>
      <c r="P122" s="172"/>
      <c r="Q122" s="172"/>
      <c r="R122" s="172"/>
      <c r="S122" s="172"/>
      <c r="T122" s="172"/>
      <c r="U122" s="172"/>
      <c r="V122" s="172"/>
      <c r="W122" s="172"/>
      <c r="X122" s="172"/>
      <c r="Y122" s="172"/>
      <c r="Z122" s="172"/>
    </row>
    <row r="123" spans="1:26" ht="15.75" customHeight="1">
      <c r="A123" s="172"/>
      <c r="B123" s="202"/>
      <c r="C123" s="172"/>
      <c r="D123" s="172"/>
      <c r="E123" s="172"/>
      <c r="F123" s="172"/>
      <c r="G123" s="172"/>
      <c r="H123" s="172"/>
      <c r="I123" s="172"/>
      <c r="J123" s="172"/>
      <c r="K123" s="172"/>
      <c r="L123" s="172"/>
      <c r="M123" s="172"/>
      <c r="N123" s="172"/>
      <c r="O123" s="172"/>
      <c r="P123" s="172"/>
      <c r="Q123" s="172"/>
      <c r="R123" s="172"/>
      <c r="S123" s="172"/>
      <c r="T123" s="172"/>
      <c r="U123" s="172"/>
      <c r="V123" s="172"/>
      <c r="W123" s="172"/>
      <c r="X123" s="172"/>
      <c r="Y123" s="172"/>
      <c r="Z123" s="172"/>
    </row>
    <row r="124" spans="1:26" ht="15.75" customHeight="1">
      <c r="A124" s="172"/>
      <c r="B124" s="202"/>
      <c r="C124" s="172"/>
      <c r="D124" s="172"/>
      <c r="E124" s="172"/>
      <c r="F124" s="172"/>
      <c r="G124" s="172"/>
      <c r="H124" s="172"/>
      <c r="I124" s="172"/>
      <c r="J124" s="172"/>
      <c r="K124" s="172"/>
      <c r="L124" s="172"/>
      <c r="M124" s="172"/>
      <c r="N124" s="172"/>
      <c r="O124" s="172"/>
      <c r="P124" s="172"/>
      <c r="Q124" s="172"/>
      <c r="R124" s="172"/>
      <c r="S124" s="172"/>
      <c r="T124" s="172"/>
      <c r="U124" s="172"/>
      <c r="V124" s="172"/>
      <c r="W124" s="172"/>
      <c r="X124" s="172"/>
      <c r="Y124" s="172"/>
      <c r="Z124" s="172"/>
    </row>
    <row r="125" spans="1:26" ht="15.75" customHeight="1">
      <c r="A125" s="172"/>
      <c r="B125" s="202"/>
      <c r="C125" s="172"/>
      <c r="D125" s="172"/>
      <c r="E125" s="172"/>
      <c r="F125" s="172"/>
      <c r="G125" s="172"/>
      <c r="H125" s="172"/>
      <c r="I125" s="172"/>
      <c r="J125" s="172"/>
      <c r="K125" s="172"/>
      <c r="L125" s="172"/>
      <c r="M125" s="172"/>
      <c r="N125" s="172"/>
      <c r="O125" s="172"/>
      <c r="P125" s="172"/>
      <c r="Q125" s="172"/>
      <c r="R125" s="172"/>
      <c r="S125" s="172"/>
      <c r="T125" s="172"/>
      <c r="U125" s="172"/>
      <c r="V125" s="172"/>
      <c r="W125" s="172"/>
      <c r="X125" s="172"/>
      <c r="Y125" s="172"/>
      <c r="Z125" s="172"/>
    </row>
    <row r="126" spans="1:26" ht="15.75" customHeight="1">
      <c r="A126" s="172"/>
      <c r="B126" s="202"/>
      <c r="C126" s="172"/>
      <c r="D126" s="172"/>
      <c r="E126" s="172"/>
      <c r="F126" s="172"/>
      <c r="G126" s="172"/>
      <c r="H126" s="172"/>
      <c r="I126" s="172"/>
      <c r="J126" s="172"/>
      <c r="K126" s="172"/>
      <c r="L126" s="172"/>
      <c r="M126" s="172"/>
      <c r="N126" s="172"/>
      <c r="O126" s="172"/>
      <c r="P126" s="172"/>
      <c r="Q126" s="172"/>
      <c r="R126" s="172"/>
      <c r="S126" s="172"/>
      <c r="T126" s="172"/>
      <c r="U126" s="172"/>
      <c r="V126" s="172"/>
      <c r="W126" s="172"/>
      <c r="X126" s="172"/>
      <c r="Y126" s="172"/>
      <c r="Z126" s="172"/>
    </row>
    <row r="127" spans="1:26" ht="15.75" customHeight="1">
      <c r="A127" s="172"/>
      <c r="B127" s="202"/>
      <c r="C127" s="172"/>
      <c r="D127" s="172"/>
      <c r="E127" s="172"/>
      <c r="F127" s="172"/>
      <c r="G127" s="172"/>
      <c r="H127" s="172"/>
      <c r="I127" s="172"/>
      <c r="J127" s="172"/>
      <c r="K127" s="172"/>
      <c r="L127" s="172"/>
      <c r="M127" s="172"/>
      <c r="N127" s="172"/>
      <c r="O127" s="172"/>
      <c r="P127" s="172"/>
      <c r="Q127" s="172"/>
      <c r="R127" s="172"/>
      <c r="S127" s="172"/>
      <c r="T127" s="172"/>
      <c r="U127" s="172"/>
      <c r="V127" s="172"/>
      <c r="W127" s="172"/>
      <c r="X127" s="172"/>
      <c r="Y127" s="172"/>
      <c r="Z127" s="172"/>
    </row>
    <row r="128" spans="1:26" ht="15.75" customHeight="1">
      <c r="A128" s="172"/>
      <c r="B128" s="202"/>
      <c r="C128" s="172"/>
      <c r="D128" s="172"/>
      <c r="E128" s="172"/>
      <c r="F128" s="172"/>
      <c r="G128" s="172"/>
      <c r="H128" s="172"/>
      <c r="I128" s="172"/>
      <c r="J128" s="172"/>
      <c r="K128" s="172"/>
      <c r="L128" s="172"/>
      <c r="M128" s="172"/>
      <c r="N128" s="172"/>
      <c r="O128" s="172"/>
      <c r="P128" s="172"/>
      <c r="Q128" s="172"/>
      <c r="R128" s="172"/>
      <c r="S128" s="172"/>
      <c r="T128" s="172"/>
      <c r="U128" s="172"/>
      <c r="V128" s="172"/>
      <c r="W128" s="172"/>
      <c r="X128" s="172"/>
      <c r="Y128" s="172"/>
      <c r="Z128" s="172"/>
    </row>
    <row r="129" spans="1:26" ht="15.75" customHeight="1">
      <c r="A129" s="172"/>
      <c r="B129" s="202"/>
      <c r="C129" s="172"/>
      <c r="D129" s="172"/>
      <c r="E129" s="172"/>
      <c r="F129" s="172"/>
      <c r="G129" s="172"/>
      <c r="H129" s="172"/>
      <c r="I129" s="172"/>
      <c r="J129" s="172"/>
      <c r="K129" s="172"/>
      <c r="L129" s="172"/>
      <c r="M129" s="172"/>
      <c r="N129" s="172"/>
      <c r="O129" s="172"/>
      <c r="P129" s="172"/>
      <c r="Q129" s="172"/>
      <c r="R129" s="172"/>
      <c r="S129" s="172"/>
      <c r="T129" s="172"/>
      <c r="U129" s="172"/>
      <c r="V129" s="172"/>
      <c r="W129" s="172"/>
      <c r="X129" s="172"/>
      <c r="Y129" s="172"/>
      <c r="Z129" s="172"/>
    </row>
    <row r="130" spans="1:26" ht="15.75" customHeight="1">
      <c r="A130" s="172"/>
      <c r="B130" s="202"/>
      <c r="C130" s="172"/>
      <c r="D130" s="172"/>
      <c r="E130" s="172"/>
      <c r="F130" s="172"/>
      <c r="G130" s="172"/>
      <c r="H130" s="172"/>
      <c r="I130" s="172"/>
      <c r="J130" s="172"/>
      <c r="K130" s="172"/>
      <c r="L130" s="172"/>
      <c r="M130" s="172"/>
      <c r="N130" s="172"/>
      <c r="O130" s="172"/>
      <c r="P130" s="172"/>
      <c r="Q130" s="172"/>
      <c r="R130" s="172"/>
      <c r="S130" s="172"/>
      <c r="T130" s="172"/>
      <c r="U130" s="172"/>
      <c r="V130" s="172"/>
      <c r="W130" s="172"/>
      <c r="X130" s="172"/>
      <c r="Y130" s="172"/>
      <c r="Z130" s="172"/>
    </row>
    <row r="131" spans="1:26" ht="15.75" customHeight="1">
      <c r="A131" s="172"/>
      <c r="B131" s="202"/>
      <c r="C131" s="172"/>
      <c r="D131" s="172"/>
      <c r="E131" s="172"/>
      <c r="F131" s="172"/>
      <c r="G131" s="172"/>
      <c r="H131" s="172"/>
      <c r="I131" s="172"/>
      <c r="J131" s="172"/>
      <c r="K131" s="172"/>
      <c r="L131" s="172"/>
      <c r="M131" s="172"/>
      <c r="N131" s="172"/>
      <c r="O131" s="172"/>
      <c r="P131" s="172"/>
      <c r="Q131" s="172"/>
      <c r="R131" s="172"/>
      <c r="S131" s="172"/>
      <c r="T131" s="172"/>
      <c r="U131" s="172"/>
      <c r="V131" s="172"/>
      <c r="W131" s="172"/>
      <c r="X131" s="172"/>
      <c r="Y131" s="172"/>
      <c r="Z131" s="172"/>
    </row>
    <row r="132" spans="1:26" ht="15.75" customHeight="1">
      <c r="A132" s="172"/>
      <c r="B132" s="202"/>
      <c r="C132" s="172"/>
      <c r="D132" s="172"/>
      <c r="E132" s="172"/>
      <c r="F132" s="172"/>
      <c r="G132" s="172"/>
      <c r="H132" s="172"/>
      <c r="I132" s="172"/>
      <c r="J132" s="172"/>
      <c r="K132" s="172"/>
      <c r="L132" s="172"/>
      <c r="M132" s="172"/>
      <c r="N132" s="172"/>
      <c r="O132" s="172"/>
      <c r="P132" s="172"/>
      <c r="Q132" s="172"/>
      <c r="R132" s="172"/>
      <c r="S132" s="172"/>
      <c r="T132" s="172"/>
      <c r="U132" s="172"/>
      <c r="V132" s="172"/>
      <c r="W132" s="172"/>
      <c r="X132" s="172"/>
      <c r="Y132" s="172"/>
      <c r="Z132" s="172"/>
    </row>
    <row r="133" spans="1:26" ht="15.75" customHeight="1">
      <c r="A133" s="172"/>
      <c r="B133" s="202"/>
      <c r="C133" s="172"/>
      <c r="D133" s="172"/>
      <c r="E133" s="172"/>
      <c r="F133" s="172"/>
      <c r="G133" s="172"/>
      <c r="H133" s="172"/>
      <c r="I133" s="172"/>
      <c r="J133" s="172"/>
      <c r="K133" s="172"/>
      <c r="L133" s="172"/>
      <c r="M133" s="172"/>
      <c r="N133" s="172"/>
      <c r="O133" s="172"/>
      <c r="P133" s="172"/>
      <c r="Q133" s="172"/>
      <c r="R133" s="172"/>
      <c r="S133" s="172"/>
      <c r="T133" s="172"/>
      <c r="U133" s="172"/>
      <c r="V133" s="172"/>
      <c r="W133" s="172"/>
      <c r="X133" s="172"/>
      <c r="Y133" s="172"/>
      <c r="Z133" s="172"/>
    </row>
    <row r="134" spans="1:26" ht="15.75" customHeight="1">
      <c r="A134" s="172"/>
      <c r="B134" s="202"/>
      <c r="C134" s="172"/>
      <c r="D134" s="172"/>
      <c r="E134" s="172"/>
      <c r="F134" s="172"/>
      <c r="G134" s="172"/>
      <c r="H134" s="172"/>
      <c r="I134" s="172"/>
      <c r="J134" s="172"/>
      <c r="K134" s="172"/>
      <c r="L134" s="172"/>
      <c r="M134" s="172"/>
      <c r="N134" s="172"/>
      <c r="O134" s="172"/>
      <c r="P134" s="172"/>
      <c r="Q134" s="172"/>
      <c r="R134" s="172"/>
      <c r="S134" s="172"/>
      <c r="T134" s="172"/>
      <c r="U134" s="172"/>
      <c r="V134" s="172"/>
      <c r="W134" s="172"/>
      <c r="X134" s="172"/>
      <c r="Y134" s="172"/>
      <c r="Z134" s="172"/>
    </row>
    <row r="135" spans="1:26" ht="15.75" customHeight="1">
      <c r="A135" s="172"/>
      <c r="B135" s="202"/>
      <c r="C135" s="172"/>
      <c r="D135" s="172"/>
      <c r="E135" s="172"/>
      <c r="F135" s="172"/>
      <c r="G135" s="172"/>
      <c r="H135" s="172"/>
      <c r="I135" s="172"/>
      <c r="J135" s="172"/>
      <c r="K135" s="172"/>
      <c r="L135" s="172"/>
      <c r="M135" s="172"/>
      <c r="N135" s="172"/>
      <c r="O135" s="172"/>
      <c r="P135" s="172"/>
      <c r="Q135" s="172"/>
      <c r="R135" s="172"/>
      <c r="S135" s="172"/>
      <c r="T135" s="172"/>
      <c r="U135" s="172"/>
      <c r="V135" s="172"/>
      <c r="W135" s="172"/>
      <c r="X135" s="172"/>
      <c r="Y135" s="172"/>
      <c r="Z135" s="172"/>
    </row>
    <row r="136" spans="1:26" ht="15.75" customHeight="1">
      <c r="A136" s="172"/>
      <c r="B136" s="202"/>
      <c r="C136" s="172"/>
      <c r="D136" s="172"/>
      <c r="E136" s="172"/>
      <c r="F136" s="172"/>
      <c r="G136" s="172"/>
      <c r="H136" s="172"/>
      <c r="I136" s="172"/>
      <c r="J136" s="172"/>
      <c r="K136" s="172"/>
      <c r="L136" s="172"/>
      <c r="M136" s="172"/>
      <c r="N136" s="172"/>
      <c r="O136" s="172"/>
      <c r="P136" s="172"/>
      <c r="Q136" s="172"/>
      <c r="R136" s="172"/>
      <c r="S136" s="172"/>
      <c r="T136" s="172"/>
      <c r="U136" s="172"/>
      <c r="V136" s="172"/>
      <c r="W136" s="172"/>
      <c r="X136" s="172"/>
      <c r="Y136" s="172"/>
      <c r="Z136" s="172"/>
    </row>
    <row r="137" spans="1:26" ht="15.75" customHeight="1">
      <c r="A137" s="172"/>
      <c r="B137" s="202"/>
      <c r="C137" s="172"/>
      <c r="D137" s="172"/>
      <c r="E137" s="172"/>
      <c r="F137" s="172"/>
      <c r="G137" s="172"/>
      <c r="H137" s="172"/>
      <c r="I137" s="172"/>
      <c r="J137" s="172"/>
      <c r="K137" s="172"/>
      <c r="L137" s="172"/>
      <c r="M137" s="172"/>
      <c r="N137" s="172"/>
      <c r="O137" s="172"/>
      <c r="P137" s="172"/>
      <c r="Q137" s="172"/>
      <c r="R137" s="172"/>
      <c r="S137" s="172"/>
      <c r="T137" s="172"/>
      <c r="U137" s="172"/>
      <c r="V137" s="172"/>
      <c r="W137" s="172"/>
      <c r="X137" s="172"/>
      <c r="Y137" s="172"/>
      <c r="Z137" s="172"/>
    </row>
    <row r="138" spans="1:26" ht="15.75" customHeight="1">
      <c r="A138" s="172"/>
      <c r="B138" s="202"/>
      <c r="C138" s="172"/>
      <c r="D138" s="172"/>
      <c r="E138" s="172"/>
      <c r="F138" s="172"/>
      <c r="G138" s="172"/>
      <c r="H138" s="172"/>
      <c r="I138" s="172"/>
      <c r="J138" s="172"/>
      <c r="K138" s="172"/>
      <c r="L138" s="172"/>
      <c r="M138" s="172"/>
      <c r="N138" s="172"/>
      <c r="O138" s="172"/>
      <c r="P138" s="172"/>
      <c r="Q138" s="172"/>
      <c r="R138" s="172"/>
      <c r="S138" s="172"/>
      <c r="T138" s="172"/>
      <c r="U138" s="172"/>
      <c r="V138" s="172"/>
      <c r="W138" s="172"/>
      <c r="X138" s="172"/>
      <c r="Y138" s="172"/>
      <c r="Z138" s="172"/>
    </row>
    <row r="139" spans="1:26" ht="15.75" customHeight="1">
      <c r="A139" s="172"/>
      <c r="B139" s="202"/>
      <c r="C139" s="172"/>
      <c r="D139" s="172"/>
      <c r="E139" s="172"/>
      <c r="F139" s="172"/>
      <c r="G139" s="172"/>
      <c r="H139" s="172"/>
      <c r="I139" s="172"/>
      <c r="J139" s="172"/>
      <c r="K139" s="172"/>
      <c r="L139" s="172"/>
      <c r="M139" s="172"/>
      <c r="N139" s="172"/>
      <c r="O139" s="172"/>
      <c r="P139" s="172"/>
      <c r="Q139" s="172"/>
      <c r="R139" s="172"/>
      <c r="S139" s="172"/>
      <c r="T139" s="172"/>
      <c r="U139" s="172"/>
      <c r="V139" s="172"/>
      <c r="W139" s="172"/>
      <c r="X139" s="172"/>
      <c r="Y139" s="172"/>
      <c r="Z139" s="172"/>
    </row>
    <row r="140" spans="1:26" ht="15.75" customHeight="1">
      <c r="A140" s="172"/>
      <c r="B140" s="202"/>
      <c r="C140" s="172"/>
      <c r="D140" s="172"/>
      <c r="E140" s="172"/>
      <c r="F140" s="172"/>
      <c r="G140" s="172"/>
      <c r="H140" s="172"/>
      <c r="I140" s="172"/>
      <c r="J140" s="172"/>
      <c r="K140" s="172"/>
      <c r="L140" s="172"/>
      <c r="M140" s="172"/>
      <c r="N140" s="172"/>
      <c r="O140" s="172"/>
      <c r="P140" s="172"/>
      <c r="Q140" s="172"/>
      <c r="R140" s="172"/>
      <c r="S140" s="172"/>
      <c r="T140" s="172"/>
      <c r="U140" s="172"/>
      <c r="V140" s="172"/>
      <c r="W140" s="172"/>
      <c r="X140" s="172"/>
      <c r="Y140" s="172"/>
      <c r="Z140" s="172"/>
    </row>
    <row r="141" spans="1:26" ht="15.75" customHeight="1">
      <c r="A141" s="172"/>
      <c r="B141" s="202"/>
      <c r="C141" s="172"/>
      <c r="D141" s="172"/>
      <c r="E141" s="172"/>
      <c r="F141" s="172"/>
      <c r="G141" s="172"/>
      <c r="H141" s="172"/>
      <c r="I141" s="172"/>
      <c r="J141" s="172"/>
      <c r="K141" s="172"/>
      <c r="L141" s="172"/>
      <c r="M141" s="172"/>
      <c r="N141" s="172"/>
      <c r="O141" s="172"/>
      <c r="P141" s="172"/>
      <c r="Q141" s="172"/>
      <c r="R141" s="172"/>
      <c r="S141" s="172"/>
      <c r="T141" s="172"/>
      <c r="U141" s="172"/>
      <c r="V141" s="172"/>
      <c r="W141" s="172"/>
      <c r="X141" s="172"/>
      <c r="Y141" s="172"/>
      <c r="Z141" s="172"/>
    </row>
    <row r="142" spans="1:26" ht="15.75" customHeight="1">
      <c r="A142" s="172"/>
      <c r="B142" s="202"/>
      <c r="C142" s="172"/>
      <c r="D142" s="172"/>
      <c r="E142" s="172"/>
      <c r="F142" s="172"/>
      <c r="G142" s="172"/>
      <c r="H142" s="172"/>
      <c r="I142" s="172"/>
      <c r="J142" s="172"/>
      <c r="K142" s="172"/>
      <c r="L142" s="172"/>
      <c r="M142" s="172"/>
      <c r="N142" s="172"/>
      <c r="O142" s="172"/>
      <c r="P142" s="172"/>
      <c r="Q142" s="172"/>
      <c r="R142" s="172"/>
      <c r="S142" s="172"/>
      <c r="T142" s="172"/>
      <c r="U142" s="172"/>
      <c r="V142" s="172"/>
      <c r="W142" s="172"/>
      <c r="X142" s="172"/>
      <c r="Y142" s="172"/>
      <c r="Z142" s="172"/>
    </row>
    <row r="143" spans="1:26" ht="15.75" customHeight="1">
      <c r="A143" s="172"/>
      <c r="B143" s="202"/>
      <c r="C143" s="172"/>
      <c r="D143" s="172"/>
      <c r="E143" s="172"/>
      <c r="F143" s="172"/>
      <c r="G143" s="172"/>
      <c r="H143" s="172"/>
      <c r="I143" s="172"/>
      <c r="J143" s="172"/>
      <c r="K143" s="172"/>
      <c r="L143" s="172"/>
      <c r="M143" s="172"/>
      <c r="N143" s="172"/>
      <c r="O143" s="172"/>
      <c r="P143" s="172"/>
      <c r="Q143" s="172"/>
      <c r="R143" s="172"/>
      <c r="S143" s="172"/>
      <c r="T143" s="172"/>
      <c r="U143" s="172"/>
      <c r="V143" s="172"/>
      <c r="W143" s="172"/>
      <c r="X143" s="172"/>
      <c r="Y143" s="172"/>
      <c r="Z143" s="172"/>
    </row>
    <row r="144" spans="1:26" ht="15.75" customHeight="1">
      <c r="A144" s="172"/>
      <c r="B144" s="202"/>
      <c r="C144" s="172"/>
      <c r="D144" s="172"/>
      <c r="E144" s="172"/>
      <c r="F144" s="172"/>
      <c r="G144" s="172"/>
      <c r="H144" s="172"/>
      <c r="I144" s="172"/>
      <c r="J144" s="172"/>
      <c r="K144" s="172"/>
      <c r="L144" s="172"/>
      <c r="M144" s="172"/>
      <c r="N144" s="172"/>
      <c r="O144" s="172"/>
      <c r="P144" s="172"/>
      <c r="Q144" s="172"/>
      <c r="R144" s="172"/>
      <c r="S144" s="172"/>
      <c r="T144" s="172"/>
      <c r="U144" s="172"/>
      <c r="V144" s="172"/>
      <c r="W144" s="172"/>
      <c r="X144" s="172"/>
      <c r="Y144" s="172"/>
      <c r="Z144" s="172"/>
    </row>
    <row r="145" spans="1:26" ht="15.75" customHeight="1">
      <c r="A145" s="172"/>
      <c r="B145" s="202"/>
      <c r="C145" s="172"/>
      <c r="D145" s="172"/>
      <c r="E145" s="172"/>
      <c r="F145" s="172"/>
      <c r="G145" s="172"/>
      <c r="H145" s="172"/>
      <c r="I145" s="172"/>
      <c r="J145" s="172"/>
      <c r="K145" s="172"/>
      <c r="L145" s="172"/>
      <c r="M145" s="172"/>
      <c r="N145" s="172"/>
      <c r="O145" s="172"/>
      <c r="P145" s="172"/>
      <c r="Q145" s="172"/>
      <c r="R145" s="172"/>
      <c r="S145" s="172"/>
      <c r="T145" s="172"/>
      <c r="U145" s="172"/>
      <c r="V145" s="172"/>
      <c r="W145" s="172"/>
      <c r="X145" s="172"/>
      <c r="Y145" s="172"/>
      <c r="Z145" s="172"/>
    </row>
    <row r="146" spans="1:26" ht="15.75" customHeight="1">
      <c r="A146" s="172"/>
      <c r="B146" s="202"/>
      <c r="C146" s="172"/>
      <c r="D146" s="172"/>
      <c r="E146" s="172"/>
      <c r="F146" s="172"/>
      <c r="G146" s="172"/>
      <c r="H146" s="172"/>
      <c r="I146" s="172"/>
      <c r="J146" s="172"/>
      <c r="K146" s="172"/>
      <c r="L146" s="172"/>
      <c r="M146" s="172"/>
      <c r="N146" s="172"/>
      <c r="O146" s="172"/>
      <c r="P146" s="172"/>
      <c r="Q146" s="172"/>
      <c r="R146" s="172"/>
      <c r="S146" s="172"/>
      <c r="T146" s="172"/>
      <c r="U146" s="172"/>
      <c r="V146" s="172"/>
      <c r="W146" s="172"/>
      <c r="X146" s="172"/>
      <c r="Y146" s="172"/>
      <c r="Z146" s="172"/>
    </row>
    <row r="147" spans="1:26" ht="15.75" customHeight="1">
      <c r="A147" s="172"/>
      <c r="B147" s="202"/>
      <c r="C147" s="172"/>
      <c r="D147" s="172"/>
      <c r="E147" s="172"/>
      <c r="F147" s="172"/>
      <c r="G147" s="172"/>
      <c r="H147" s="172"/>
      <c r="I147" s="172"/>
      <c r="J147" s="172"/>
      <c r="K147" s="172"/>
      <c r="L147" s="172"/>
      <c r="M147" s="172"/>
      <c r="N147" s="172"/>
      <c r="O147" s="172"/>
      <c r="P147" s="172"/>
      <c r="Q147" s="172"/>
      <c r="R147" s="172"/>
      <c r="S147" s="172"/>
      <c r="T147" s="172"/>
      <c r="U147" s="172"/>
      <c r="V147" s="172"/>
      <c r="W147" s="172"/>
      <c r="X147" s="172"/>
      <c r="Y147" s="172"/>
      <c r="Z147" s="172"/>
    </row>
    <row r="148" spans="1:26" ht="15.75" customHeight="1">
      <c r="A148" s="172"/>
      <c r="B148" s="202"/>
      <c r="C148" s="172"/>
      <c r="D148" s="172"/>
      <c r="E148" s="172"/>
      <c r="F148" s="172"/>
      <c r="G148" s="172"/>
      <c r="H148" s="172"/>
      <c r="I148" s="172"/>
      <c r="J148" s="172"/>
      <c r="K148" s="172"/>
      <c r="L148" s="172"/>
      <c r="M148" s="172"/>
      <c r="N148" s="172"/>
      <c r="O148" s="172"/>
      <c r="P148" s="172"/>
      <c r="Q148" s="172"/>
      <c r="R148" s="172"/>
      <c r="S148" s="172"/>
      <c r="T148" s="172"/>
      <c r="U148" s="172"/>
      <c r="V148" s="172"/>
      <c r="W148" s="172"/>
      <c r="X148" s="172"/>
      <c r="Y148" s="172"/>
      <c r="Z148" s="172"/>
    </row>
    <row r="149" spans="1:26" ht="15.75" customHeight="1">
      <c r="A149" s="172"/>
      <c r="B149" s="202"/>
      <c r="C149" s="172"/>
      <c r="D149" s="172"/>
      <c r="E149" s="172"/>
      <c r="F149" s="172"/>
      <c r="G149" s="172"/>
      <c r="H149" s="172"/>
      <c r="I149" s="172"/>
      <c r="J149" s="172"/>
      <c r="K149" s="172"/>
      <c r="L149" s="172"/>
      <c r="M149" s="172"/>
      <c r="N149" s="172"/>
      <c r="O149" s="172"/>
      <c r="P149" s="172"/>
      <c r="Q149" s="172"/>
      <c r="R149" s="172"/>
      <c r="S149" s="172"/>
      <c r="T149" s="172"/>
      <c r="U149" s="172"/>
      <c r="V149" s="172"/>
      <c r="W149" s="172"/>
      <c r="X149" s="172"/>
      <c r="Y149" s="172"/>
      <c r="Z149" s="172"/>
    </row>
    <row r="150" spans="1:26" ht="15.75" customHeight="1">
      <c r="A150" s="172"/>
      <c r="B150" s="202"/>
      <c r="C150" s="172"/>
      <c r="D150" s="172"/>
      <c r="E150" s="172"/>
      <c r="F150" s="172"/>
      <c r="G150" s="172"/>
      <c r="H150" s="172"/>
      <c r="I150" s="172"/>
      <c r="J150" s="172"/>
      <c r="K150" s="172"/>
      <c r="L150" s="172"/>
      <c r="M150" s="172"/>
      <c r="N150" s="172"/>
      <c r="O150" s="172"/>
      <c r="P150" s="172"/>
      <c r="Q150" s="172"/>
      <c r="R150" s="172"/>
      <c r="S150" s="172"/>
      <c r="T150" s="172"/>
      <c r="U150" s="172"/>
      <c r="V150" s="172"/>
      <c r="W150" s="172"/>
      <c r="X150" s="172"/>
      <c r="Y150" s="172"/>
      <c r="Z150" s="172"/>
    </row>
    <row r="151" spans="1:26" ht="15.75" customHeight="1">
      <c r="A151" s="172"/>
      <c r="B151" s="202"/>
      <c r="C151" s="172"/>
      <c r="D151" s="172"/>
      <c r="E151" s="172"/>
      <c r="F151" s="172"/>
      <c r="G151" s="172"/>
      <c r="H151" s="172"/>
      <c r="I151" s="172"/>
      <c r="J151" s="172"/>
      <c r="K151" s="172"/>
      <c r="L151" s="172"/>
      <c r="M151" s="172"/>
      <c r="N151" s="172"/>
      <c r="O151" s="172"/>
      <c r="P151" s="172"/>
      <c r="Q151" s="172"/>
      <c r="R151" s="172"/>
      <c r="S151" s="172"/>
      <c r="T151" s="172"/>
      <c r="U151" s="172"/>
      <c r="V151" s="172"/>
      <c r="W151" s="172"/>
      <c r="X151" s="172"/>
      <c r="Y151" s="172"/>
      <c r="Z151" s="172"/>
    </row>
    <row r="152" spans="1:26" ht="15.75" customHeight="1">
      <c r="A152" s="172"/>
      <c r="B152" s="202"/>
      <c r="C152" s="172"/>
      <c r="D152" s="172"/>
      <c r="E152" s="172"/>
      <c r="F152" s="172"/>
      <c r="G152" s="172"/>
      <c r="H152" s="172"/>
      <c r="I152" s="172"/>
      <c r="J152" s="172"/>
      <c r="K152" s="172"/>
      <c r="L152" s="172"/>
      <c r="M152" s="172"/>
      <c r="N152" s="172"/>
      <c r="O152" s="172"/>
      <c r="P152" s="172"/>
      <c r="Q152" s="172"/>
      <c r="R152" s="172"/>
      <c r="S152" s="172"/>
      <c r="T152" s="172"/>
      <c r="U152" s="172"/>
      <c r="V152" s="172"/>
      <c r="W152" s="172"/>
      <c r="X152" s="172"/>
      <c r="Y152" s="172"/>
      <c r="Z152" s="172"/>
    </row>
    <row r="153" spans="1:26" ht="15.75" customHeight="1">
      <c r="A153" s="172"/>
      <c r="B153" s="202"/>
      <c r="C153" s="172"/>
      <c r="D153" s="172"/>
      <c r="E153" s="172"/>
      <c r="F153" s="172"/>
      <c r="G153" s="172"/>
      <c r="H153" s="172"/>
      <c r="I153" s="172"/>
      <c r="J153" s="172"/>
      <c r="K153" s="172"/>
      <c r="L153" s="172"/>
      <c r="M153" s="172"/>
      <c r="N153" s="172"/>
      <c r="O153" s="172"/>
      <c r="P153" s="172"/>
      <c r="Q153" s="172"/>
      <c r="R153" s="172"/>
      <c r="S153" s="172"/>
      <c r="T153" s="172"/>
      <c r="U153" s="172"/>
      <c r="V153" s="172"/>
      <c r="W153" s="172"/>
      <c r="X153" s="172"/>
      <c r="Y153" s="172"/>
      <c r="Z153" s="172"/>
    </row>
    <row r="154" spans="1:26" ht="15.75" customHeight="1">
      <c r="A154" s="172"/>
      <c r="B154" s="202"/>
      <c r="C154" s="172"/>
      <c r="D154" s="172"/>
      <c r="E154" s="172"/>
      <c r="F154" s="172"/>
      <c r="G154" s="172"/>
      <c r="H154" s="172"/>
      <c r="I154" s="172"/>
      <c r="J154" s="172"/>
      <c r="K154" s="172"/>
      <c r="L154" s="172"/>
      <c r="M154" s="172"/>
      <c r="N154" s="172"/>
      <c r="O154" s="172"/>
      <c r="P154" s="172"/>
      <c r="Q154" s="172"/>
      <c r="R154" s="172"/>
      <c r="S154" s="172"/>
      <c r="T154" s="172"/>
      <c r="U154" s="172"/>
      <c r="V154" s="172"/>
      <c r="W154" s="172"/>
      <c r="X154" s="172"/>
      <c r="Y154" s="172"/>
      <c r="Z154" s="172"/>
    </row>
    <row r="155" spans="1:26" ht="15.75" customHeight="1">
      <c r="A155" s="172"/>
      <c r="B155" s="202"/>
      <c r="C155" s="172"/>
      <c r="D155" s="172"/>
      <c r="E155" s="172"/>
      <c r="F155" s="172"/>
      <c r="G155" s="172"/>
      <c r="H155" s="172"/>
      <c r="I155" s="172"/>
      <c r="J155" s="172"/>
      <c r="K155" s="172"/>
      <c r="L155" s="172"/>
      <c r="M155" s="172"/>
      <c r="N155" s="172"/>
      <c r="O155" s="172"/>
      <c r="P155" s="172"/>
      <c r="Q155" s="172"/>
      <c r="R155" s="172"/>
      <c r="S155" s="172"/>
      <c r="T155" s="172"/>
      <c r="U155" s="172"/>
      <c r="V155" s="172"/>
      <c r="W155" s="172"/>
      <c r="X155" s="172"/>
      <c r="Y155" s="172"/>
      <c r="Z155" s="172"/>
    </row>
    <row r="156" spans="1:26" ht="15.75" customHeight="1">
      <c r="A156" s="172"/>
      <c r="B156" s="202"/>
      <c r="C156" s="172"/>
      <c r="D156" s="172"/>
      <c r="E156" s="172"/>
      <c r="F156" s="172"/>
      <c r="G156" s="172"/>
      <c r="H156" s="172"/>
      <c r="I156" s="172"/>
      <c r="J156" s="172"/>
      <c r="K156" s="172"/>
      <c r="L156" s="172"/>
      <c r="M156" s="172"/>
      <c r="N156" s="172"/>
      <c r="O156" s="172"/>
      <c r="P156" s="172"/>
      <c r="Q156" s="172"/>
      <c r="R156" s="172"/>
      <c r="S156" s="172"/>
      <c r="T156" s="172"/>
      <c r="U156" s="172"/>
      <c r="V156" s="172"/>
      <c r="W156" s="172"/>
      <c r="X156" s="172"/>
      <c r="Y156" s="172"/>
      <c r="Z156" s="172"/>
    </row>
    <row r="157" spans="1:26" ht="15.75" customHeight="1">
      <c r="A157" s="172"/>
      <c r="B157" s="202"/>
      <c r="C157" s="172"/>
      <c r="D157" s="172"/>
      <c r="E157" s="172"/>
      <c r="F157" s="172"/>
      <c r="G157" s="172"/>
      <c r="H157" s="172"/>
      <c r="I157" s="172"/>
      <c r="J157" s="172"/>
      <c r="K157" s="172"/>
      <c r="L157" s="172"/>
      <c r="M157" s="172"/>
      <c r="N157" s="172"/>
      <c r="O157" s="172"/>
      <c r="P157" s="172"/>
      <c r="Q157" s="172"/>
      <c r="R157" s="172"/>
      <c r="S157" s="172"/>
      <c r="T157" s="172"/>
      <c r="U157" s="172"/>
      <c r="V157" s="172"/>
      <c r="W157" s="172"/>
      <c r="X157" s="172"/>
      <c r="Y157" s="172"/>
      <c r="Z157" s="172"/>
    </row>
    <row r="158" spans="1:26" ht="15.75" customHeight="1">
      <c r="A158" s="172"/>
      <c r="B158" s="202"/>
      <c r="C158" s="172"/>
      <c r="D158" s="172"/>
      <c r="E158" s="172"/>
      <c r="F158" s="172"/>
      <c r="G158" s="172"/>
      <c r="H158" s="172"/>
      <c r="I158" s="172"/>
      <c r="J158" s="172"/>
      <c r="K158" s="172"/>
      <c r="L158" s="172"/>
      <c r="M158" s="172"/>
      <c r="N158" s="172"/>
      <c r="O158" s="172"/>
      <c r="P158" s="172"/>
      <c r="Q158" s="172"/>
      <c r="R158" s="172"/>
      <c r="S158" s="172"/>
      <c r="T158" s="172"/>
      <c r="U158" s="172"/>
      <c r="V158" s="172"/>
      <c r="W158" s="172"/>
      <c r="X158" s="172"/>
      <c r="Y158" s="172"/>
      <c r="Z158" s="172"/>
    </row>
    <row r="159" spans="1:26" ht="15.75" customHeight="1">
      <c r="A159" s="172"/>
      <c r="B159" s="202"/>
      <c r="C159" s="172"/>
      <c r="D159" s="172"/>
      <c r="E159" s="172"/>
      <c r="F159" s="172"/>
      <c r="G159" s="172"/>
      <c r="H159" s="172"/>
      <c r="I159" s="172"/>
      <c r="J159" s="172"/>
      <c r="K159" s="172"/>
      <c r="L159" s="172"/>
      <c r="M159" s="172"/>
      <c r="N159" s="172"/>
      <c r="O159" s="172"/>
      <c r="P159" s="172"/>
      <c r="Q159" s="172"/>
      <c r="R159" s="172"/>
      <c r="S159" s="172"/>
      <c r="T159" s="172"/>
      <c r="U159" s="172"/>
      <c r="V159" s="172"/>
      <c r="W159" s="172"/>
      <c r="X159" s="172"/>
      <c r="Y159" s="172"/>
      <c r="Z159" s="172"/>
    </row>
    <row r="160" spans="1:26" ht="15.75" customHeight="1">
      <c r="A160" s="172"/>
      <c r="B160" s="202"/>
      <c r="C160" s="172"/>
      <c r="D160" s="172"/>
      <c r="E160" s="172"/>
      <c r="F160" s="172"/>
      <c r="G160" s="172"/>
      <c r="H160" s="172"/>
      <c r="I160" s="172"/>
      <c r="J160" s="172"/>
      <c r="K160" s="172"/>
      <c r="L160" s="172"/>
      <c r="M160" s="172"/>
      <c r="N160" s="172"/>
      <c r="O160" s="172"/>
      <c r="P160" s="172"/>
      <c r="Q160" s="172"/>
      <c r="R160" s="172"/>
      <c r="S160" s="172"/>
      <c r="T160" s="172"/>
      <c r="U160" s="172"/>
      <c r="V160" s="172"/>
      <c r="W160" s="172"/>
      <c r="X160" s="172"/>
      <c r="Y160" s="172"/>
      <c r="Z160" s="172"/>
    </row>
    <row r="161" spans="1:26" ht="15.75" customHeight="1">
      <c r="A161" s="172"/>
      <c r="B161" s="202"/>
      <c r="C161" s="172"/>
      <c r="D161" s="172"/>
      <c r="E161" s="172"/>
      <c r="F161" s="172"/>
      <c r="G161" s="172"/>
      <c r="H161" s="172"/>
      <c r="I161" s="172"/>
      <c r="J161" s="172"/>
      <c r="K161" s="172"/>
      <c r="L161" s="172"/>
      <c r="M161" s="172"/>
      <c r="N161" s="172"/>
      <c r="O161" s="172"/>
      <c r="P161" s="172"/>
      <c r="Q161" s="172"/>
      <c r="R161" s="172"/>
      <c r="S161" s="172"/>
      <c r="T161" s="172"/>
      <c r="U161" s="172"/>
      <c r="V161" s="172"/>
      <c r="W161" s="172"/>
      <c r="X161" s="172"/>
      <c r="Y161" s="172"/>
      <c r="Z161" s="172"/>
    </row>
    <row r="162" spans="1:26" ht="15.75" customHeight="1">
      <c r="A162" s="172"/>
      <c r="B162" s="202"/>
      <c r="C162" s="172"/>
      <c r="D162" s="172"/>
      <c r="E162" s="172"/>
      <c r="F162" s="172"/>
      <c r="G162" s="172"/>
      <c r="H162" s="172"/>
      <c r="I162" s="172"/>
      <c r="J162" s="172"/>
      <c r="K162" s="172"/>
      <c r="L162" s="172"/>
      <c r="M162" s="172"/>
      <c r="N162" s="172"/>
      <c r="O162" s="172"/>
      <c r="P162" s="172"/>
      <c r="Q162" s="172"/>
      <c r="R162" s="172"/>
      <c r="S162" s="172"/>
      <c r="T162" s="172"/>
      <c r="U162" s="172"/>
      <c r="V162" s="172"/>
      <c r="W162" s="172"/>
      <c r="X162" s="172"/>
      <c r="Y162" s="172"/>
      <c r="Z162" s="172"/>
    </row>
    <row r="163" spans="1:26" ht="15.75" customHeight="1">
      <c r="A163" s="172"/>
      <c r="B163" s="202"/>
      <c r="C163" s="172"/>
      <c r="D163" s="172"/>
      <c r="E163" s="172"/>
      <c r="F163" s="172"/>
      <c r="G163" s="172"/>
      <c r="H163" s="172"/>
      <c r="I163" s="172"/>
      <c r="J163" s="172"/>
      <c r="K163" s="172"/>
      <c r="L163" s="172"/>
      <c r="M163" s="172"/>
      <c r="N163" s="172"/>
      <c r="O163" s="172"/>
      <c r="P163" s="172"/>
      <c r="Q163" s="172"/>
      <c r="R163" s="172"/>
      <c r="S163" s="172"/>
      <c r="T163" s="172"/>
      <c r="U163" s="172"/>
      <c r="V163" s="172"/>
      <c r="W163" s="172"/>
      <c r="X163" s="172"/>
      <c r="Y163" s="172"/>
      <c r="Z163" s="172"/>
    </row>
    <row r="164" spans="1:26" ht="15.75" customHeight="1">
      <c r="A164" s="172"/>
      <c r="B164" s="202"/>
      <c r="C164" s="172"/>
      <c r="D164" s="172"/>
      <c r="E164" s="172"/>
      <c r="F164" s="172"/>
      <c r="G164" s="172"/>
      <c r="H164" s="172"/>
      <c r="I164" s="172"/>
      <c r="J164" s="172"/>
      <c r="K164" s="172"/>
      <c r="L164" s="172"/>
      <c r="M164" s="172"/>
      <c r="N164" s="172"/>
      <c r="O164" s="172"/>
      <c r="P164" s="172"/>
      <c r="Q164" s="172"/>
      <c r="R164" s="172"/>
      <c r="S164" s="172"/>
      <c r="T164" s="172"/>
      <c r="U164" s="172"/>
      <c r="V164" s="172"/>
      <c r="W164" s="172"/>
      <c r="X164" s="172"/>
      <c r="Y164" s="172"/>
      <c r="Z164" s="172"/>
    </row>
    <row r="165" spans="1:26" ht="15.75" customHeight="1">
      <c r="A165" s="172"/>
      <c r="B165" s="202"/>
      <c r="C165" s="172"/>
      <c r="D165" s="172"/>
      <c r="E165" s="172"/>
      <c r="F165" s="172"/>
      <c r="G165" s="172"/>
      <c r="H165" s="172"/>
      <c r="I165" s="172"/>
      <c r="J165" s="172"/>
      <c r="K165" s="172"/>
      <c r="L165" s="172"/>
      <c r="M165" s="172"/>
      <c r="N165" s="172"/>
      <c r="O165" s="172"/>
      <c r="P165" s="172"/>
      <c r="Q165" s="172"/>
      <c r="R165" s="172"/>
      <c r="S165" s="172"/>
      <c r="T165" s="172"/>
      <c r="U165" s="172"/>
      <c r="V165" s="172"/>
      <c r="W165" s="172"/>
      <c r="X165" s="172"/>
      <c r="Y165" s="172"/>
      <c r="Z165" s="172"/>
    </row>
    <row r="166" spans="1:26" ht="15.75" customHeight="1">
      <c r="A166" s="172"/>
      <c r="B166" s="202"/>
      <c r="C166" s="172"/>
      <c r="D166" s="172"/>
      <c r="E166" s="172"/>
      <c r="F166" s="172"/>
      <c r="G166" s="172"/>
      <c r="H166" s="172"/>
      <c r="I166" s="172"/>
      <c r="J166" s="172"/>
      <c r="K166" s="172"/>
      <c r="L166" s="172"/>
      <c r="M166" s="172"/>
      <c r="N166" s="172"/>
      <c r="O166" s="172"/>
      <c r="P166" s="172"/>
      <c r="Q166" s="172"/>
      <c r="R166" s="172"/>
      <c r="S166" s="172"/>
      <c r="T166" s="172"/>
      <c r="U166" s="172"/>
      <c r="V166" s="172"/>
      <c r="W166" s="172"/>
      <c r="X166" s="172"/>
      <c r="Y166" s="172"/>
      <c r="Z166" s="172"/>
    </row>
    <row r="167" spans="1:26" ht="15.75" customHeight="1">
      <c r="A167" s="172"/>
      <c r="B167" s="202"/>
      <c r="C167" s="172"/>
      <c r="D167" s="172"/>
      <c r="E167" s="172"/>
      <c r="F167" s="172"/>
      <c r="G167" s="172"/>
      <c r="H167" s="172"/>
      <c r="I167" s="172"/>
      <c r="J167" s="172"/>
      <c r="K167" s="172"/>
      <c r="L167" s="172"/>
      <c r="M167" s="172"/>
      <c r="N167" s="172"/>
      <c r="O167" s="172"/>
      <c r="P167" s="172"/>
      <c r="Q167" s="172"/>
      <c r="R167" s="172"/>
      <c r="S167" s="172"/>
      <c r="T167" s="172"/>
      <c r="U167" s="172"/>
      <c r="V167" s="172"/>
      <c r="W167" s="172"/>
      <c r="X167" s="172"/>
      <c r="Y167" s="172"/>
      <c r="Z167" s="172"/>
    </row>
    <row r="168" spans="1:26" ht="15.75" customHeight="1">
      <c r="A168" s="172"/>
      <c r="B168" s="202"/>
      <c r="C168" s="172"/>
      <c r="D168" s="172"/>
      <c r="E168" s="172"/>
      <c r="F168" s="172"/>
      <c r="G168" s="172"/>
      <c r="H168" s="172"/>
      <c r="I168" s="172"/>
      <c r="J168" s="172"/>
      <c r="K168" s="172"/>
      <c r="L168" s="172"/>
      <c r="M168" s="172"/>
      <c r="N168" s="172"/>
      <c r="O168" s="172"/>
      <c r="P168" s="172"/>
      <c r="Q168" s="172"/>
      <c r="R168" s="172"/>
      <c r="S168" s="172"/>
      <c r="T168" s="172"/>
      <c r="U168" s="172"/>
      <c r="V168" s="172"/>
      <c r="W168" s="172"/>
      <c r="X168" s="172"/>
      <c r="Y168" s="172"/>
      <c r="Z168" s="172"/>
    </row>
    <row r="169" spans="1:26" ht="15.75" customHeight="1">
      <c r="A169" s="172"/>
      <c r="B169" s="202"/>
      <c r="C169" s="172"/>
      <c r="D169" s="172"/>
      <c r="E169" s="172"/>
      <c r="F169" s="172"/>
      <c r="G169" s="172"/>
      <c r="H169" s="172"/>
      <c r="I169" s="172"/>
      <c r="J169" s="172"/>
      <c r="K169" s="172"/>
      <c r="L169" s="172"/>
      <c r="M169" s="172"/>
      <c r="N169" s="172"/>
      <c r="O169" s="172"/>
      <c r="P169" s="172"/>
      <c r="Q169" s="172"/>
      <c r="R169" s="172"/>
      <c r="S169" s="172"/>
      <c r="T169" s="172"/>
      <c r="U169" s="172"/>
      <c r="V169" s="172"/>
      <c r="W169" s="172"/>
      <c r="X169" s="172"/>
      <c r="Y169" s="172"/>
      <c r="Z169" s="172"/>
    </row>
    <row r="170" spans="1:26" ht="15.75" customHeight="1">
      <c r="A170" s="172"/>
      <c r="B170" s="202"/>
      <c r="C170" s="172"/>
      <c r="D170" s="172"/>
      <c r="E170" s="172"/>
      <c r="F170" s="172"/>
      <c r="G170" s="172"/>
      <c r="H170" s="172"/>
      <c r="I170" s="172"/>
      <c r="J170" s="172"/>
      <c r="K170" s="172"/>
      <c r="L170" s="172"/>
      <c r="M170" s="172"/>
      <c r="N170" s="172"/>
      <c r="O170" s="172"/>
      <c r="P170" s="172"/>
      <c r="Q170" s="172"/>
      <c r="R170" s="172"/>
      <c r="S170" s="172"/>
      <c r="T170" s="172"/>
      <c r="U170" s="172"/>
      <c r="V170" s="172"/>
      <c r="W170" s="172"/>
      <c r="X170" s="172"/>
      <c r="Y170" s="172"/>
      <c r="Z170" s="172"/>
    </row>
    <row r="171" spans="1:26" ht="15.75" customHeight="1">
      <c r="A171" s="172"/>
      <c r="B171" s="202"/>
      <c r="C171" s="172"/>
      <c r="D171" s="172"/>
      <c r="E171" s="172"/>
      <c r="F171" s="172"/>
      <c r="G171" s="172"/>
      <c r="H171" s="172"/>
      <c r="I171" s="172"/>
      <c r="J171" s="172"/>
      <c r="K171" s="172"/>
      <c r="L171" s="172"/>
      <c r="M171" s="172"/>
      <c r="N171" s="172"/>
      <c r="O171" s="172"/>
      <c r="P171" s="172"/>
      <c r="Q171" s="172"/>
      <c r="R171" s="172"/>
      <c r="S171" s="172"/>
      <c r="T171" s="172"/>
      <c r="U171" s="172"/>
      <c r="V171" s="172"/>
      <c r="W171" s="172"/>
      <c r="X171" s="172"/>
      <c r="Y171" s="172"/>
      <c r="Z171" s="172"/>
    </row>
    <row r="172" spans="1:26" ht="15.75" customHeight="1">
      <c r="A172" s="172"/>
      <c r="B172" s="202"/>
      <c r="C172" s="172"/>
      <c r="D172" s="172"/>
      <c r="E172" s="172"/>
      <c r="F172" s="172"/>
      <c r="G172" s="172"/>
      <c r="H172" s="172"/>
      <c r="I172" s="172"/>
      <c r="J172" s="172"/>
      <c r="K172" s="172"/>
      <c r="L172" s="172"/>
      <c r="M172" s="172"/>
      <c r="N172" s="172"/>
      <c r="O172" s="172"/>
      <c r="P172" s="172"/>
      <c r="Q172" s="172"/>
      <c r="R172" s="172"/>
      <c r="S172" s="172"/>
      <c r="T172" s="172"/>
      <c r="U172" s="172"/>
      <c r="V172" s="172"/>
      <c r="W172" s="172"/>
      <c r="X172" s="172"/>
      <c r="Y172" s="172"/>
      <c r="Z172" s="172"/>
    </row>
    <row r="173" spans="1:26" ht="15.75" customHeight="1">
      <c r="A173" s="172"/>
      <c r="B173" s="202"/>
      <c r="C173" s="172"/>
      <c r="D173" s="172"/>
      <c r="E173" s="172"/>
      <c r="F173" s="172"/>
      <c r="G173" s="172"/>
      <c r="H173" s="172"/>
      <c r="I173" s="172"/>
      <c r="J173" s="172"/>
      <c r="K173" s="172"/>
      <c r="L173" s="172"/>
      <c r="M173" s="172"/>
      <c r="N173" s="172"/>
      <c r="O173" s="172"/>
      <c r="P173" s="172"/>
      <c r="Q173" s="172"/>
      <c r="R173" s="172"/>
      <c r="S173" s="172"/>
      <c r="T173" s="172"/>
      <c r="U173" s="172"/>
      <c r="V173" s="172"/>
      <c r="W173" s="172"/>
      <c r="X173" s="172"/>
      <c r="Y173" s="172"/>
      <c r="Z173" s="172"/>
    </row>
    <row r="174" spans="1:26" ht="15.75" customHeight="1">
      <c r="A174" s="172"/>
      <c r="B174" s="202"/>
      <c r="C174" s="172"/>
      <c r="D174" s="172"/>
      <c r="E174" s="172"/>
      <c r="F174" s="172"/>
      <c r="G174" s="172"/>
      <c r="H174" s="172"/>
      <c r="I174" s="172"/>
      <c r="J174" s="172"/>
      <c r="K174" s="172"/>
      <c r="L174" s="172"/>
      <c r="M174" s="172"/>
      <c r="N174" s="172"/>
      <c r="O174" s="172"/>
      <c r="P174" s="172"/>
      <c r="Q174" s="172"/>
      <c r="R174" s="172"/>
      <c r="S174" s="172"/>
      <c r="T174" s="172"/>
      <c r="U174" s="172"/>
      <c r="V174" s="172"/>
      <c r="W174" s="172"/>
      <c r="X174" s="172"/>
      <c r="Y174" s="172"/>
      <c r="Z174" s="172"/>
    </row>
    <row r="175" spans="1:26" ht="15.75" customHeight="1">
      <c r="A175" s="172"/>
      <c r="B175" s="202"/>
      <c r="C175" s="172"/>
      <c r="D175" s="172"/>
      <c r="E175" s="172"/>
      <c r="F175" s="172"/>
      <c r="G175" s="172"/>
      <c r="H175" s="172"/>
      <c r="I175" s="172"/>
      <c r="J175" s="172"/>
      <c r="K175" s="172"/>
      <c r="L175" s="172"/>
      <c r="M175" s="172"/>
      <c r="N175" s="172"/>
      <c r="O175" s="172"/>
      <c r="P175" s="172"/>
      <c r="Q175" s="172"/>
      <c r="R175" s="172"/>
      <c r="S175" s="172"/>
      <c r="T175" s="172"/>
      <c r="U175" s="172"/>
      <c r="V175" s="172"/>
      <c r="W175" s="172"/>
      <c r="X175" s="172"/>
      <c r="Y175" s="172"/>
      <c r="Z175" s="172"/>
    </row>
    <row r="176" spans="1:26" ht="15.75" customHeight="1">
      <c r="A176" s="172"/>
      <c r="B176" s="202"/>
      <c r="C176" s="172"/>
      <c r="D176" s="172"/>
      <c r="E176" s="172"/>
      <c r="F176" s="172"/>
      <c r="G176" s="172"/>
      <c r="H176" s="172"/>
      <c r="I176" s="172"/>
      <c r="J176" s="172"/>
      <c r="K176" s="172"/>
      <c r="L176" s="172"/>
      <c r="M176" s="172"/>
      <c r="N176" s="172"/>
      <c r="O176" s="172"/>
      <c r="P176" s="172"/>
      <c r="Q176" s="172"/>
      <c r="R176" s="172"/>
      <c r="S176" s="172"/>
      <c r="T176" s="172"/>
      <c r="U176" s="172"/>
      <c r="V176" s="172"/>
      <c r="W176" s="172"/>
      <c r="X176" s="172"/>
      <c r="Y176" s="172"/>
      <c r="Z176" s="172"/>
    </row>
    <row r="177" spans="1:26" ht="15.75" customHeight="1">
      <c r="A177" s="172"/>
      <c r="B177" s="202"/>
      <c r="C177" s="172"/>
      <c r="D177" s="172"/>
      <c r="E177" s="172"/>
      <c r="F177" s="172"/>
      <c r="G177" s="172"/>
      <c r="H177" s="172"/>
      <c r="I177" s="172"/>
      <c r="J177" s="172"/>
      <c r="K177" s="172"/>
      <c r="L177" s="172"/>
      <c r="M177" s="172"/>
      <c r="N177" s="172"/>
      <c r="O177" s="172"/>
      <c r="P177" s="172"/>
      <c r="Q177" s="172"/>
      <c r="R177" s="172"/>
      <c r="S177" s="172"/>
      <c r="T177" s="172"/>
      <c r="U177" s="172"/>
      <c r="V177" s="172"/>
      <c r="W177" s="172"/>
      <c r="X177" s="172"/>
      <c r="Y177" s="172"/>
      <c r="Z177" s="172"/>
    </row>
    <row r="178" spans="1:26" ht="15.75" customHeight="1">
      <c r="A178" s="172"/>
      <c r="B178" s="202"/>
      <c r="C178" s="172"/>
      <c r="D178" s="172"/>
      <c r="E178" s="172"/>
      <c r="F178" s="172"/>
      <c r="G178" s="172"/>
      <c r="H178" s="172"/>
      <c r="I178" s="172"/>
      <c r="J178" s="172"/>
      <c r="K178" s="172"/>
      <c r="L178" s="172"/>
      <c r="M178" s="172"/>
      <c r="N178" s="172"/>
      <c r="O178" s="172"/>
      <c r="P178" s="172"/>
      <c r="Q178" s="172"/>
      <c r="R178" s="172"/>
      <c r="S178" s="172"/>
      <c r="T178" s="172"/>
      <c r="U178" s="172"/>
      <c r="V178" s="172"/>
      <c r="W178" s="172"/>
      <c r="X178" s="172"/>
      <c r="Y178" s="172"/>
      <c r="Z178" s="172"/>
    </row>
    <row r="179" spans="1:26" ht="15.75" customHeight="1">
      <c r="A179" s="172"/>
      <c r="B179" s="202"/>
      <c r="C179" s="172"/>
      <c r="D179" s="172"/>
      <c r="E179" s="172"/>
      <c r="F179" s="172"/>
      <c r="G179" s="172"/>
      <c r="H179" s="172"/>
      <c r="I179" s="172"/>
      <c r="J179" s="172"/>
      <c r="K179" s="172"/>
      <c r="L179" s="172"/>
      <c r="M179" s="172"/>
      <c r="N179" s="172"/>
      <c r="O179" s="172"/>
      <c r="P179" s="172"/>
      <c r="Q179" s="172"/>
      <c r="R179" s="172"/>
      <c r="S179" s="172"/>
      <c r="T179" s="172"/>
      <c r="U179" s="172"/>
      <c r="V179" s="172"/>
      <c r="W179" s="172"/>
      <c r="X179" s="172"/>
      <c r="Y179" s="172"/>
      <c r="Z179" s="172"/>
    </row>
    <row r="180" spans="1:26" ht="15.75" customHeight="1">
      <c r="A180" s="172"/>
      <c r="B180" s="202"/>
      <c r="C180" s="172"/>
      <c r="D180" s="172"/>
      <c r="E180" s="172"/>
      <c r="F180" s="172"/>
      <c r="G180" s="172"/>
      <c r="H180" s="172"/>
      <c r="I180" s="172"/>
      <c r="J180" s="172"/>
      <c r="K180" s="172"/>
      <c r="L180" s="172"/>
      <c r="M180" s="172"/>
      <c r="N180" s="172"/>
      <c r="O180" s="172"/>
      <c r="P180" s="172"/>
      <c r="Q180" s="172"/>
      <c r="R180" s="172"/>
      <c r="S180" s="172"/>
      <c r="T180" s="172"/>
      <c r="U180" s="172"/>
      <c r="V180" s="172"/>
      <c r="W180" s="172"/>
      <c r="X180" s="172"/>
      <c r="Y180" s="172"/>
      <c r="Z180" s="172"/>
    </row>
    <row r="181" spans="1:26" ht="15.75" customHeight="1">
      <c r="A181" s="172"/>
      <c r="B181" s="202"/>
      <c r="C181" s="172"/>
      <c r="D181" s="172"/>
      <c r="E181" s="172"/>
      <c r="F181" s="172"/>
      <c r="G181" s="172"/>
      <c r="H181" s="172"/>
      <c r="I181" s="172"/>
      <c r="J181" s="172"/>
      <c r="K181" s="172"/>
      <c r="L181" s="172"/>
      <c r="M181" s="172"/>
      <c r="N181" s="172"/>
      <c r="O181" s="172"/>
      <c r="P181" s="172"/>
      <c r="Q181" s="172"/>
      <c r="R181" s="172"/>
      <c r="S181" s="172"/>
      <c r="T181" s="172"/>
      <c r="U181" s="172"/>
      <c r="V181" s="172"/>
      <c r="W181" s="172"/>
      <c r="X181" s="172"/>
      <c r="Y181" s="172"/>
      <c r="Z181" s="172"/>
    </row>
    <row r="182" spans="1:26" ht="15.75" customHeight="1">
      <c r="A182" s="172"/>
      <c r="B182" s="202"/>
      <c r="C182" s="172"/>
      <c r="D182" s="172"/>
      <c r="E182" s="172"/>
      <c r="F182" s="172"/>
      <c r="G182" s="172"/>
      <c r="H182" s="172"/>
      <c r="I182" s="172"/>
      <c r="J182" s="172"/>
      <c r="K182" s="172"/>
      <c r="L182" s="172"/>
      <c r="M182" s="172"/>
      <c r="N182" s="172"/>
      <c r="O182" s="172"/>
      <c r="P182" s="172"/>
      <c r="Q182" s="172"/>
      <c r="R182" s="172"/>
      <c r="S182" s="172"/>
      <c r="T182" s="172"/>
      <c r="U182" s="172"/>
      <c r="V182" s="172"/>
      <c r="W182" s="172"/>
      <c r="X182" s="172"/>
      <c r="Y182" s="172"/>
      <c r="Z182" s="172"/>
    </row>
    <row r="183" spans="1:26" ht="15.75" customHeight="1">
      <c r="A183" s="172"/>
      <c r="B183" s="202"/>
      <c r="C183" s="172"/>
      <c r="D183" s="172"/>
      <c r="E183" s="172"/>
      <c r="F183" s="172"/>
      <c r="G183" s="172"/>
      <c r="H183" s="172"/>
      <c r="I183" s="172"/>
      <c r="J183" s="172"/>
      <c r="K183" s="172"/>
      <c r="L183" s="172"/>
      <c r="M183" s="172"/>
      <c r="N183" s="172"/>
      <c r="O183" s="172"/>
      <c r="P183" s="172"/>
      <c r="Q183" s="172"/>
      <c r="R183" s="172"/>
      <c r="S183" s="172"/>
      <c r="T183" s="172"/>
      <c r="U183" s="172"/>
      <c r="V183" s="172"/>
      <c r="W183" s="172"/>
      <c r="X183" s="172"/>
      <c r="Y183" s="172"/>
      <c r="Z183" s="172"/>
    </row>
    <row r="184" spans="1:26" ht="15.75" customHeight="1">
      <c r="A184" s="172"/>
      <c r="B184" s="202"/>
      <c r="C184" s="172"/>
      <c r="D184" s="172"/>
      <c r="E184" s="172"/>
      <c r="F184" s="172"/>
      <c r="G184" s="172"/>
      <c r="H184" s="172"/>
      <c r="I184" s="172"/>
      <c r="J184" s="172"/>
      <c r="K184" s="172"/>
      <c r="L184" s="172"/>
      <c r="M184" s="172"/>
      <c r="N184" s="172"/>
      <c r="O184" s="172"/>
      <c r="P184" s="172"/>
      <c r="Q184" s="172"/>
      <c r="R184" s="172"/>
      <c r="S184" s="172"/>
      <c r="T184" s="172"/>
      <c r="U184" s="172"/>
      <c r="V184" s="172"/>
      <c r="W184" s="172"/>
      <c r="X184" s="172"/>
      <c r="Y184" s="172"/>
      <c r="Z184" s="172"/>
    </row>
    <row r="185" spans="1:26" ht="15.75" customHeight="1">
      <c r="A185" s="172"/>
      <c r="B185" s="202"/>
      <c r="C185" s="172"/>
      <c r="D185" s="172"/>
      <c r="E185" s="172"/>
      <c r="F185" s="172"/>
      <c r="G185" s="172"/>
      <c r="H185" s="172"/>
      <c r="I185" s="172"/>
      <c r="J185" s="172"/>
      <c r="K185" s="172"/>
      <c r="L185" s="172"/>
      <c r="M185" s="172"/>
      <c r="N185" s="172"/>
      <c r="O185" s="172"/>
      <c r="P185" s="172"/>
      <c r="Q185" s="172"/>
      <c r="R185" s="172"/>
      <c r="S185" s="172"/>
      <c r="T185" s="172"/>
      <c r="U185" s="172"/>
      <c r="V185" s="172"/>
      <c r="W185" s="172"/>
      <c r="X185" s="172"/>
      <c r="Y185" s="172"/>
      <c r="Z185" s="172"/>
    </row>
    <row r="186" spans="1:26" ht="15.75" customHeight="1">
      <c r="A186" s="172"/>
      <c r="B186" s="202"/>
      <c r="C186" s="172"/>
      <c r="D186" s="172"/>
      <c r="E186" s="172"/>
      <c r="F186" s="172"/>
      <c r="G186" s="172"/>
      <c r="H186" s="172"/>
      <c r="I186" s="172"/>
      <c r="J186" s="172"/>
      <c r="K186" s="172"/>
      <c r="L186" s="172"/>
      <c r="M186" s="172"/>
      <c r="N186" s="172"/>
      <c r="O186" s="172"/>
      <c r="P186" s="172"/>
      <c r="Q186" s="172"/>
      <c r="R186" s="172"/>
      <c r="S186" s="172"/>
      <c r="T186" s="172"/>
      <c r="U186" s="172"/>
      <c r="V186" s="172"/>
      <c r="W186" s="172"/>
      <c r="X186" s="172"/>
      <c r="Y186" s="172"/>
      <c r="Z186" s="172"/>
    </row>
    <row r="187" spans="1:26" ht="15.75" customHeight="1">
      <c r="A187" s="172"/>
      <c r="B187" s="202"/>
      <c r="C187" s="172"/>
      <c r="D187" s="172"/>
      <c r="E187" s="172"/>
      <c r="F187" s="172"/>
      <c r="G187" s="172"/>
      <c r="H187" s="172"/>
      <c r="I187" s="172"/>
      <c r="J187" s="172"/>
      <c r="K187" s="172"/>
      <c r="L187" s="172"/>
      <c r="M187" s="172"/>
      <c r="N187" s="172"/>
      <c r="O187" s="172"/>
      <c r="P187" s="172"/>
      <c r="Q187" s="172"/>
      <c r="R187" s="172"/>
      <c r="S187" s="172"/>
      <c r="T187" s="172"/>
      <c r="U187" s="172"/>
      <c r="V187" s="172"/>
      <c r="W187" s="172"/>
      <c r="X187" s="172"/>
      <c r="Y187" s="172"/>
      <c r="Z187" s="172"/>
    </row>
    <row r="188" spans="1:26" ht="15.75" customHeight="1">
      <c r="A188" s="172"/>
      <c r="B188" s="202"/>
      <c r="C188" s="172"/>
      <c r="D188" s="172"/>
      <c r="E188" s="172"/>
      <c r="F188" s="172"/>
      <c r="G188" s="172"/>
      <c r="H188" s="172"/>
      <c r="I188" s="172"/>
      <c r="J188" s="172"/>
      <c r="K188" s="172"/>
      <c r="L188" s="172"/>
      <c r="M188" s="172"/>
      <c r="N188" s="172"/>
      <c r="O188" s="172"/>
      <c r="P188" s="172"/>
      <c r="Q188" s="172"/>
      <c r="R188" s="172"/>
      <c r="S188" s="172"/>
      <c r="T188" s="172"/>
      <c r="U188" s="172"/>
      <c r="V188" s="172"/>
      <c r="W188" s="172"/>
      <c r="X188" s="172"/>
      <c r="Y188" s="172"/>
      <c r="Z188" s="172"/>
    </row>
    <row r="189" spans="1:26" ht="15.75" customHeight="1">
      <c r="A189" s="172"/>
      <c r="B189" s="202"/>
      <c r="C189" s="172"/>
      <c r="D189" s="172"/>
      <c r="E189" s="172"/>
      <c r="F189" s="172"/>
      <c r="G189" s="172"/>
      <c r="H189" s="172"/>
      <c r="I189" s="172"/>
      <c r="J189" s="172"/>
      <c r="K189" s="172"/>
      <c r="L189" s="172"/>
      <c r="M189" s="172"/>
      <c r="N189" s="172"/>
      <c r="O189" s="172"/>
      <c r="P189" s="172"/>
      <c r="Q189" s="172"/>
      <c r="R189" s="172"/>
      <c r="S189" s="172"/>
      <c r="T189" s="172"/>
      <c r="U189" s="172"/>
      <c r="V189" s="172"/>
      <c r="W189" s="172"/>
      <c r="X189" s="172"/>
      <c r="Y189" s="172"/>
      <c r="Z189" s="172"/>
    </row>
    <row r="190" spans="1:26" ht="15.75" customHeight="1">
      <c r="A190" s="172"/>
      <c r="B190" s="202"/>
      <c r="C190" s="172"/>
      <c r="D190" s="172"/>
      <c r="E190" s="172"/>
      <c r="F190" s="172"/>
      <c r="G190" s="172"/>
      <c r="H190" s="172"/>
      <c r="I190" s="172"/>
      <c r="J190" s="172"/>
      <c r="K190" s="172"/>
      <c r="L190" s="172"/>
      <c r="M190" s="172"/>
      <c r="N190" s="172"/>
      <c r="O190" s="172"/>
      <c r="P190" s="172"/>
      <c r="Q190" s="172"/>
      <c r="R190" s="172"/>
      <c r="S190" s="172"/>
      <c r="T190" s="172"/>
      <c r="U190" s="172"/>
      <c r="V190" s="172"/>
      <c r="W190" s="172"/>
      <c r="X190" s="172"/>
      <c r="Y190" s="172"/>
      <c r="Z190" s="172"/>
    </row>
    <row r="191" spans="1:26" ht="15.75" customHeight="1">
      <c r="A191" s="172"/>
      <c r="B191" s="202"/>
      <c r="C191" s="172"/>
      <c r="D191" s="172"/>
      <c r="E191" s="172"/>
      <c r="F191" s="172"/>
      <c r="G191" s="172"/>
      <c r="H191" s="172"/>
      <c r="I191" s="172"/>
      <c r="J191" s="172"/>
      <c r="K191" s="172"/>
      <c r="L191" s="172"/>
      <c r="M191" s="172"/>
      <c r="N191" s="172"/>
      <c r="O191" s="172"/>
      <c r="P191" s="172"/>
      <c r="Q191" s="172"/>
      <c r="R191" s="172"/>
      <c r="S191" s="172"/>
      <c r="T191" s="172"/>
      <c r="U191" s="172"/>
      <c r="V191" s="172"/>
      <c r="W191" s="172"/>
      <c r="X191" s="172"/>
      <c r="Y191" s="172"/>
      <c r="Z191" s="172"/>
    </row>
    <row r="192" spans="1:26" ht="15.75" customHeight="1">
      <c r="A192" s="172"/>
      <c r="B192" s="202"/>
      <c r="C192" s="172"/>
      <c r="D192" s="172"/>
      <c r="E192" s="172"/>
      <c r="F192" s="172"/>
      <c r="G192" s="172"/>
      <c r="H192" s="172"/>
      <c r="I192" s="172"/>
      <c r="J192" s="172"/>
      <c r="K192" s="172"/>
      <c r="L192" s="172"/>
      <c r="M192" s="172"/>
      <c r="N192" s="172"/>
      <c r="O192" s="172"/>
      <c r="P192" s="172"/>
      <c r="Q192" s="172"/>
      <c r="R192" s="172"/>
      <c r="S192" s="172"/>
      <c r="T192" s="172"/>
      <c r="U192" s="172"/>
      <c r="V192" s="172"/>
      <c r="W192" s="172"/>
      <c r="X192" s="172"/>
      <c r="Y192" s="172"/>
      <c r="Z192" s="172"/>
    </row>
    <row r="193" spans="1:26" ht="15.75" customHeight="1">
      <c r="A193" s="172"/>
      <c r="B193" s="202"/>
      <c r="C193" s="172"/>
      <c r="D193" s="172"/>
      <c r="E193" s="172"/>
      <c r="F193" s="172"/>
      <c r="G193" s="172"/>
      <c r="H193" s="172"/>
      <c r="I193" s="172"/>
      <c r="J193" s="172"/>
      <c r="K193" s="172"/>
      <c r="L193" s="172"/>
      <c r="M193" s="172"/>
      <c r="N193" s="172"/>
      <c r="O193" s="172"/>
      <c r="P193" s="172"/>
      <c r="Q193" s="172"/>
      <c r="R193" s="172"/>
      <c r="S193" s="172"/>
      <c r="T193" s="172"/>
      <c r="U193" s="172"/>
      <c r="V193" s="172"/>
      <c r="W193" s="172"/>
      <c r="X193" s="172"/>
      <c r="Y193" s="172"/>
      <c r="Z193" s="172"/>
    </row>
    <row r="194" spans="1:26" ht="15.75" customHeight="1">
      <c r="A194" s="172"/>
      <c r="B194" s="202"/>
      <c r="C194" s="172"/>
      <c r="D194" s="172"/>
      <c r="E194" s="172"/>
      <c r="F194" s="172"/>
      <c r="G194" s="172"/>
      <c r="H194" s="172"/>
      <c r="I194" s="172"/>
      <c r="J194" s="172"/>
      <c r="K194" s="172"/>
      <c r="L194" s="172"/>
      <c r="M194" s="172"/>
      <c r="N194" s="172"/>
      <c r="O194" s="172"/>
      <c r="P194" s="172"/>
      <c r="Q194" s="172"/>
      <c r="R194" s="172"/>
      <c r="S194" s="172"/>
      <c r="T194" s="172"/>
      <c r="U194" s="172"/>
      <c r="V194" s="172"/>
      <c r="W194" s="172"/>
      <c r="X194" s="172"/>
      <c r="Y194" s="172"/>
      <c r="Z194" s="172"/>
    </row>
    <row r="195" spans="1:26" ht="15.75" customHeight="1">
      <c r="A195" s="172"/>
      <c r="B195" s="202"/>
      <c r="C195" s="172"/>
      <c r="D195" s="172"/>
      <c r="E195" s="172"/>
      <c r="F195" s="172"/>
      <c r="G195" s="172"/>
      <c r="H195" s="172"/>
      <c r="I195" s="172"/>
      <c r="J195" s="172"/>
      <c r="K195" s="172"/>
      <c r="L195" s="172"/>
      <c r="M195" s="172"/>
      <c r="N195" s="172"/>
      <c r="O195" s="172"/>
      <c r="P195" s="172"/>
      <c r="Q195" s="172"/>
      <c r="R195" s="172"/>
      <c r="S195" s="172"/>
      <c r="T195" s="172"/>
      <c r="U195" s="172"/>
      <c r="V195" s="172"/>
      <c r="W195" s="172"/>
      <c r="X195" s="172"/>
      <c r="Y195" s="172"/>
      <c r="Z195" s="172"/>
    </row>
    <row r="196" spans="1:26" ht="15.75" customHeight="1">
      <c r="A196" s="172"/>
      <c r="B196" s="202"/>
      <c r="C196" s="172"/>
      <c r="D196" s="172"/>
      <c r="E196" s="172"/>
      <c r="F196" s="172"/>
      <c r="G196" s="172"/>
      <c r="H196" s="172"/>
      <c r="I196" s="172"/>
      <c r="J196" s="172"/>
      <c r="K196" s="172"/>
      <c r="L196" s="172"/>
      <c r="M196" s="172"/>
      <c r="N196" s="172"/>
      <c r="O196" s="172"/>
      <c r="P196" s="172"/>
      <c r="Q196" s="172"/>
      <c r="R196" s="172"/>
      <c r="S196" s="172"/>
      <c r="T196" s="172"/>
      <c r="U196" s="172"/>
      <c r="V196" s="172"/>
      <c r="W196" s="172"/>
      <c r="X196" s="172"/>
      <c r="Y196" s="172"/>
      <c r="Z196" s="172"/>
    </row>
    <row r="197" spans="1:26" ht="15.75" customHeight="1">
      <c r="A197" s="172"/>
      <c r="B197" s="202"/>
      <c r="C197" s="172"/>
      <c r="D197" s="172"/>
      <c r="E197" s="172"/>
      <c r="F197" s="172"/>
      <c r="G197" s="172"/>
      <c r="H197" s="172"/>
      <c r="I197" s="172"/>
      <c r="J197" s="172"/>
      <c r="K197" s="172"/>
      <c r="L197" s="172"/>
      <c r="M197" s="172"/>
      <c r="N197" s="172"/>
      <c r="O197" s="172"/>
      <c r="P197" s="172"/>
      <c r="Q197" s="172"/>
      <c r="R197" s="172"/>
      <c r="S197" s="172"/>
      <c r="T197" s="172"/>
      <c r="U197" s="172"/>
      <c r="V197" s="172"/>
      <c r="W197" s="172"/>
      <c r="X197" s="172"/>
      <c r="Y197" s="172"/>
      <c r="Z197" s="172"/>
    </row>
    <row r="198" spans="1:26" ht="15.75" customHeight="1">
      <c r="A198" s="172"/>
      <c r="B198" s="202"/>
      <c r="C198" s="172"/>
      <c r="D198" s="172"/>
      <c r="E198" s="172"/>
      <c r="F198" s="172"/>
      <c r="G198" s="172"/>
      <c r="H198" s="172"/>
      <c r="I198" s="172"/>
      <c r="J198" s="172"/>
      <c r="K198" s="172"/>
      <c r="L198" s="172"/>
      <c r="M198" s="172"/>
      <c r="N198" s="172"/>
      <c r="O198" s="172"/>
      <c r="P198" s="172"/>
      <c r="Q198" s="172"/>
      <c r="R198" s="172"/>
      <c r="S198" s="172"/>
      <c r="T198" s="172"/>
      <c r="U198" s="172"/>
      <c r="V198" s="172"/>
      <c r="W198" s="172"/>
      <c r="X198" s="172"/>
      <c r="Y198" s="172"/>
      <c r="Z198" s="172"/>
    </row>
    <row r="199" spans="1:26" ht="15.75" customHeight="1">
      <c r="A199" s="172"/>
      <c r="B199" s="202"/>
      <c r="C199" s="172"/>
      <c r="D199" s="172"/>
      <c r="E199" s="172"/>
      <c r="F199" s="172"/>
      <c r="G199" s="172"/>
      <c r="H199" s="172"/>
      <c r="I199" s="172"/>
      <c r="J199" s="172"/>
      <c r="K199" s="172"/>
      <c r="L199" s="172"/>
      <c r="M199" s="172"/>
      <c r="N199" s="172"/>
      <c r="O199" s="172"/>
      <c r="P199" s="172"/>
      <c r="Q199" s="172"/>
      <c r="R199" s="172"/>
      <c r="S199" s="172"/>
      <c r="T199" s="172"/>
      <c r="U199" s="172"/>
      <c r="V199" s="172"/>
      <c r="W199" s="172"/>
      <c r="X199" s="172"/>
      <c r="Y199" s="172"/>
      <c r="Z199" s="172"/>
    </row>
    <row r="200" spans="1:26" ht="15.75" customHeight="1">
      <c r="A200" s="172"/>
      <c r="B200" s="202"/>
      <c r="C200" s="172"/>
      <c r="D200" s="172"/>
      <c r="E200" s="172"/>
      <c r="F200" s="172"/>
      <c r="G200" s="172"/>
      <c r="H200" s="172"/>
      <c r="I200" s="172"/>
      <c r="J200" s="172"/>
      <c r="K200" s="172"/>
      <c r="L200" s="172"/>
      <c r="M200" s="172"/>
      <c r="N200" s="172"/>
      <c r="O200" s="172"/>
      <c r="P200" s="172"/>
      <c r="Q200" s="172"/>
      <c r="R200" s="172"/>
      <c r="S200" s="172"/>
      <c r="T200" s="172"/>
      <c r="U200" s="172"/>
      <c r="V200" s="172"/>
      <c r="W200" s="172"/>
      <c r="X200" s="172"/>
      <c r="Y200" s="172"/>
      <c r="Z200" s="172"/>
    </row>
    <row r="201" spans="1:26" ht="15.75" customHeight="1">
      <c r="A201" s="172"/>
      <c r="B201" s="202"/>
      <c r="C201" s="172"/>
      <c r="D201" s="172"/>
      <c r="E201" s="172"/>
      <c r="F201" s="172"/>
      <c r="G201" s="172"/>
      <c r="H201" s="172"/>
      <c r="I201" s="172"/>
      <c r="J201" s="172"/>
      <c r="K201" s="172"/>
      <c r="L201" s="172"/>
      <c r="M201" s="172"/>
      <c r="N201" s="172"/>
      <c r="O201" s="172"/>
      <c r="P201" s="172"/>
      <c r="Q201" s="172"/>
      <c r="R201" s="172"/>
      <c r="S201" s="172"/>
      <c r="T201" s="172"/>
      <c r="U201" s="172"/>
      <c r="V201" s="172"/>
      <c r="W201" s="172"/>
      <c r="X201" s="172"/>
      <c r="Y201" s="172"/>
      <c r="Z201" s="172"/>
    </row>
    <row r="202" spans="1:26" ht="15.75" customHeight="1">
      <c r="A202" s="172"/>
      <c r="B202" s="202"/>
      <c r="C202" s="172"/>
      <c r="D202" s="172"/>
      <c r="E202" s="172"/>
      <c r="F202" s="172"/>
      <c r="G202" s="172"/>
      <c r="H202" s="172"/>
      <c r="I202" s="172"/>
      <c r="J202" s="172"/>
      <c r="K202" s="172"/>
      <c r="L202" s="172"/>
      <c r="M202" s="172"/>
      <c r="N202" s="172"/>
      <c r="O202" s="172"/>
      <c r="P202" s="172"/>
      <c r="Q202" s="172"/>
      <c r="R202" s="172"/>
      <c r="S202" s="172"/>
      <c r="T202" s="172"/>
      <c r="U202" s="172"/>
      <c r="V202" s="172"/>
      <c r="W202" s="172"/>
      <c r="X202" s="172"/>
      <c r="Y202" s="172"/>
      <c r="Z202" s="172"/>
    </row>
    <row r="203" spans="1:26" ht="15.75" customHeight="1">
      <c r="A203" s="172"/>
      <c r="B203" s="202"/>
      <c r="C203" s="172"/>
      <c r="D203" s="172"/>
      <c r="E203" s="172"/>
      <c r="F203" s="172"/>
      <c r="G203" s="172"/>
      <c r="H203" s="172"/>
      <c r="I203" s="172"/>
      <c r="J203" s="172"/>
      <c r="K203" s="172"/>
      <c r="L203" s="172"/>
      <c r="M203" s="172"/>
      <c r="N203" s="172"/>
      <c r="O203" s="172"/>
      <c r="P203" s="172"/>
      <c r="Q203" s="172"/>
      <c r="R203" s="172"/>
      <c r="S203" s="172"/>
      <c r="T203" s="172"/>
      <c r="U203" s="172"/>
      <c r="V203" s="172"/>
      <c r="W203" s="172"/>
      <c r="X203" s="172"/>
      <c r="Y203" s="172"/>
      <c r="Z203" s="172"/>
    </row>
    <row r="204" spans="1:26" ht="15.75" customHeight="1">
      <c r="A204" s="172"/>
      <c r="B204" s="202"/>
      <c r="C204" s="172"/>
      <c r="D204" s="172"/>
      <c r="E204" s="172"/>
      <c r="F204" s="172"/>
      <c r="G204" s="172"/>
      <c r="H204" s="172"/>
      <c r="I204" s="172"/>
      <c r="J204" s="172"/>
      <c r="K204" s="172"/>
      <c r="L204" s="172"/>
      <c r="M204" s="172"/>
      <c r="N204" s="172"/>
      <c r="O204" s="172"/>
      <c r="P204" s="172"/>
      <c r="Q204" s="172"/>
      <c r="R204" s="172"/>
      <c r="S204" s="172"/>
      <c r="T204" s="172"/>
      <c r="U204" s="172"/>
      <c r="V204" s="172"/>
      <c r="W204" s="172"/>
      <c r="X204" s="172"/>
      <c r="Y204" s="172"/>
      <c r="Z204" s="172"/>
    </row>
    <row r="205" spans="1:26" ht="15.75" customHeight="1">
      <c r="A205" s="172"/>
      <c r="B205" s="202"/>
      <c r="C205" s="172"/>
      <c r="D205" s="172"/>
      <c r="E205" s="172"/>
      <c r="F205" s="172"/>
      <c r="G205" s="172"/>
      <c r="H205" s="172"/>
      <c r="I205" s="172"/>
      <c r="J205" s="172"/>
      <c r="K205" s="172"/>
      <c r="L205" s="172"/>
      <c r="M205" s="172"/>
      <c r="N205" s="172"/>
      <c r="O205" s="172"/>
      <c r="P205" s="172"/>
      <c r="Q205" s="172"/>
      <c r="R205" s="172"/>
      <c r="S205" s="172"/>
      <c r="T205" s="172"/>
      <c r="U205" s="172"/>
      <c r="V205" s="172"/>
      <c r="W205" s="172"/>
      <c r="X205" s="172"/>
      <c r="Y205" s="172"/>
      <c r="Z205" s="172"/>
    </row>
    <row r="206" spans="1:26" ht="15.75" customHeight="1">
      <c r="A206" s="172"/>
      <c r="B206" s="202"/>
      <c r="C206" s="172"/>
      <c r="D206" s="172"/>
      <c r="E206" s="172"/>
      <c r="F206" s="172"/>
      <c r="G206" s="172"/>
      <c r="H206" s="172"/>
      <c r="I206" s="172"/>
      <c r="J206" s="172"/>
      <c r="K206" s="172"/>
      <c r="L206" s="172"/>
      <c r="M206" s="172"/>
      <c r="N206" s="172"/>
      <c r="O206" s="172"/>
      <c r="P206" s="172"/>
      <c r="Q206" s="172"/>
      <c r="R206" s="172"/>
      <c r="S206" s="172"/>
      <c r="T206" s="172"/>
      <c r="U206" s="172"/>
      <c r="V206" s="172"/>
      <c r="W206" s="172"/>
      <c r="X206" s="172"/>
      <c r="Y206" s="172"/>
      <c r="Z206" s="172"/>
    </row>
    <row r="207" spans="1:26" ht="15.75" customHeight="1">
      <c r="A207" s="172"/>
      <c r="B207" s="202"/>
      <c r="C207" s="172"/>
      <c r="D207" s="172"/>
      <c r="E207" s="172"/>
      <c r="F207" s="172"/>
      <c r="G207" s="172"/>
      <c r="H207" s="172"/>
      <c r="I207" s="172"/>
      <c r="J207" s="172"/>
      <c r="K207" s="172"/>
      <c r="L207" s="172"/>
      <c r="M207" s="172"/>
      <c r="N207" s="172"/>
      <c r="O207" s="172"/>
      <c r="P207" s="172"/>
      <c r="Q207" s="172"/>
      <c r="R207" s="172"/>
      <c r="S207" s="172"/>
      <c r="T207" s="172"/>
      <c r="U207" s="172"/>
      <c r="V207" s="172"/>
      <c r="W207" s="172"/>
      <c r="X207" s="172"/>
      <c r="Y207" s="172"/>
      <c r="Z207" s="172"/>
    </row>
    <row r="208" spans="1:26" ht="15.75" customHeight="1">
      <c r="A208" s="172"/>
      <c r="B208" s="202"/>
      <c r="C208" s="172"/>
      <c r="D208" s="172"/>
      <c r="E208" s="172"/>
      <c r="F208" s="172"/>
      <c r="G208" s="172"/>
      <c r="H208" s="172"/>
      <c r="I208" s="172"/>
      <c r="J208" s="172"/>
      <c r="K208" s="172"/>
      <c r="L208" s="172"/>
      <c r="M208" s="172"/>
      <c r="N208" s="172"/>
      <c r="O208" s="172"/>
      <c r="P208" s="172"/>
      <c r="Q208" s="172"/>
      <c r="R208" s="172"/>
      <c r="S208" s="172"/>
      <c r="T208" s="172"/>
      <c r="U208" s="172"/>
      <c r="V208" s="172"/>
      <c r="W208" s="172"/>
      <c r="X208" s="172"/>
      <c r="Y208" s="172"/>
      <c r="Z208" s="172"/>
    </row>
    <row r="209" spans="1:26" ht="15.75" customHeight="1">
      <c r="A209" s="172"/>
      <c r="B209" s="202"/>
      <c r="C209" s="172"/>
      <c r="D209" s="172"/>
      <c r="E209" s="172"/>
      <c r="F209" s="172"/>
      <c r="G209" s="172"/>
      <c r="H209" s="172"/>
      <c r="I209" s="172"/>
      <c r="J209" s="172"/>
      <c r="K209" s="172"/>
      <c r="L209" s="172"/>
      <c r="M209" s="172"/>
      <c r="N209" s="172"/>
      <c r="O209" s="172"/>
      <c r="P209" s="172"/>
      <c r="Q209" s="172"/>
      <c r="R209" s="172"/>
      <c r="S209" s="172"/>
      <c r="T209" s="172"/>
      <c r="U209" s="172"/>
      <c r="V209" s="172"/>
      <c r="W209" s="172"/>
      <c r="X209" s="172"/>
      <c r="Y209" s="172"/>
      <c r="Z209" s="172"/>
    </row>
    <row r="210" spans="1:26" ht="15.75" customHeight="1">
      <c r="A210" s="172"/>
      <c r="B210" s="202"/>
      <c r="C210" s="172"/>
      <c r="D210" s="172"/>
      <c r="E210" s="172"/>
      <c r="F210" s="172"/>
      <c r="G210" s="172"/>
      <c r="H210" s="172"/>
      <c r="I210" s="172"/>
      <c r="J210" s="172"/>
      <c r="K210" s="172"/>
      <c r="L210" s="172"/>
      <c r="M210" s="172"/>
      <c r="N210" s="172"/>
      <c r="O210" s="172"/>
      <c r="P210" s="172"/>
      <c r="Q210" s="172"/>
      <c r="R210" s="172"/>
      <c r="S210" s="172"/>
      <c r="T210" s="172"/>
      <c r="U210" s="172"/>
      <c r="V210" s="172"/>
      <c r="W210" s="172"/>
      <c r="X210" s="172"/>
      <c r="Y210" s="172"/>
      <c r="Z210" s="172"/>
    </row>
    <row r="211" spans="1:26" ht="15.75" customHeight="1">
      <c r="A211" s="172"/>
      <c r="B211" s="202"/>
      <c r="C211" s="172"/>
      <c r="D211" s="172"/>
      <c r="E211" s="172"/>
      <c r="F211" s="172"/>
      <c r="G211" s="172"/>
      <c r="H211" s="172"/>
      <c r="I211" s="172"/>
      <c r="J211" s="172"/>
      <c r="K211" s="172"/>
      <c r="L211" s="172"/>
      <c r="M211" s="172"/>
      <c r="N211" s="172"/>
      <c r="O211" s="172"/>
      <c r="P211" s="172"/>
      <c r="Q211" s="172"/>
      <c r="R211" s="172"/>
      <c r="S211" s="172"/>
      <c r="T211" s="172"/>
      <c r="U211" s="172"/>
      <c r="V211" s="172"/>
      <c r="W211" s="172"/>
      <c r="X211" s="172"/>
      <c r="Y211" s="172"/>
      <c r="Z211" s="172"/>
    </row>
    <row r="212" spans="1:26" ht="15.75" customHeight="1">
      <c r="A212" s="172"/>
      <c r="B212" s="202"/>
      <c r="C212" s="172"/>
      <c r="D212" s="172"/>
      <c r="E212" s="172"/>
      <c r="F212" s="172"/>
      <c r="G212" s="172"/>
      <c r="H212" s="172"/>
      <c r="I212" s="172"/>
      <c r="J212" s="172"/>
      <c r="K212" s="172"/>
      <c r="L212" s="172"/>
      <c r="M212" s="172"/>
      <c r="N212" s="172"/>
      <c r="O212" s="172"/>
      <c r="P212" s="172"/>
      <c r="Q212" s="172"/>
      <c r="R212" s="172"/>
      <c r="S212" s="172"/>
      <c r="T212" s="172"/>
      <c r="U212" s="172"/>
      <c r="V212" s="172"/>
      <c r="W212" s="172"/>
      <c r="X212" s="172"/>
      <c r="Y212" s="172"/>
      <c r="Z212" s="172"/>
    </row>
    <row r="213" spans="1:26" ht="15.75" customHeight="1">
      <c r="A213" s="172"/>
      <c r="B213" s="202"/>
      <c r="C213" s="172"/>
      <c r="D213" s="172"/>
      <c r="E213" s="172"/>
      <c r="F213" s="172"/>
      <c r="G213" s="172"/>
      <c r="H213" s="172"/>
      <c r="I213" s="172"/>
      <c r="J213" s="172"/>
      <c r="K213" s="172"/>
      <c r="L213" s="172"/>
      <c r="M213" s="172"/>
      <c r="N213" s="172"/>
      <c r="O213" s="172"/>
      <c r="P213" s="172"/>
      <c r="Q213" s="172"/>
      <c r="R213" s="172"/>
      <c r="S213" s="172"/>
      <c r="T213" s="172"/>
      <c r="U213" s="172"/>
      <c r="V213" s="172"/>
      <c r="W213" s="172"/>
      <c r="X213" s="172"/>
      <c r="Y213" s="172"/>
      <c r="Z213" s="172"/>
    </row>
    <row r="214" spans="1:26" ht="15.75" customHeight="1">
      <c r="A214" s="172"/>
      <c r="B214" s="202"/>
      <c r="C214" s="172"/>
      <c r="D214" s="172"/>
      <c r="E214" s="172"/>
      <c r="F214" s="172"/>
      <c r="G214" s="172"/>
      <c r="H214" s="172"/>
      <c r="I214" s="172"/>
      <c r="J214" s="172"/>
      <c r="K214" s="172"/>
      <c r="L214" s="172"/>
      <c r="M214" s="172"/>
      <c r="N214" s="172"/>
      <c r="O214" s="172"/>
      <c r="P214" s="172"/>
      <c r="Q214" s="172"/>
      <c r="R214" s="172"/>
      <c r="S214" s="172"/>
      <c r="T214" s="172"/>
      <c r="U214" s="172"/>
      <c r="V214" s="172"/>
      <c r="W214" s="172"/>
      <c r="X214" s="172"/>
      <c r="Y214" s="172"/>
      <c r="Z214" s="172"/>
    </row>
    <row r="215" spans="1:26" ht="15.75" customHeight="1">
      <c r="A215" s="172"/>
      <c r="B215" s="202"/>
      <c r="C215" s="172"/>
      <c r="D215" s="172"/>
      <c r="E215" s="172"/>
      <c r="F215" s="172"/>
      <c r="G215" s="172"/>
      <c r="H215" s="172"/>
      <c r="I215" s="172"/>
      <c r="J215" s="172"/>
      <c r="K215" s="172"/>
      <c r="L215" s="172"/>
      <c r="M215" s="172"/>
      <c r="N215" s="172"/>
      <c r="O215" s="172"/>
      <c r="P215" s="172"/>
      <c r="Q215" s="172"/>
      <c r="R215" s="172"/>
      <c r="S215" s="172"/>
      <c r="T215" s="172"/>
      <c r="U215" s="172"/>
      <c r="V215" s="172"/>
      <c r="W215" s="172"/>
      <c r="X215" s="172"/>
      <c r="Y215" s="172"/>
      <c r="Z215" s="172"/>
    </row>
    <row r="216" spans="1:26" ht="15.75" customHeight="1">
      <c r="A216" s="172"/>
      <c r="B216" s="202"/>
      <c r="C216" s="172"/>
      <c r="D216" s="172"/>
      <c r="E216" s="172"/>
      <c r="F216" s="172"/>
      <c r="G216" s="172"/>
      <c r="H216" s="172"/>
      <c r="I216" s="172"/>
      <c r="J216" s="172"/>
      <c r="K216" s="172"/>
      <c r="L216" s="172"/>
      <c r="M216" s="172"/>
      <c r="N216" s="172"/>
      <c r="O216" s="172"/>
      <c r="P216" s="172"/>
      <c r="Q216" s="172"/>
      <c r="R216" s="172"/>
      <c r="S216" s="172"/>
      <c r="T216" s="172"/>
      <c r="U216" s="172"/>
      <c r="V216" s="172"/>
      <c r="W216" s="172"/>
      <c r="X216" s="172"/>
      <c r="Y216" s="172"/>
      <c r="Z216" s="172"/>
    </row>
    <row r="217" spans="1:26" ht="15.75" customHeight="1">
      <c r="A217" s="172"/>
      <c r="B217" s="202"/>
      <c r="C217" s="172"/>
      <c r="D217" s="172"/>
      <c r="E217" s="172"/>
      <c r="F217" s="172"/>
      <c r="G217" s="172"/>
      <c r="H217" s="172"/>
      <c r="I217" s="172"/>
      <c r="J217" s="172"/>
      <c r="K217" s="172"/>
      <c r="L217" s="172"/>
      <c r="M217" s="172"/>
      <c r="N217" s="172"/>
      <c r="O217" s="172"/>
      <c r="P217" s="172"/>
      <c r="Q217" s="172"/>
      <c r="R217" s="172"/>
      <c r="S217" s="172"/>
      <c r="T217" s="172"/>
      <c r="U217" s="172"/>
      <c r="V217" s="172"/>
      <c r="W217" s="172"/>
      <c r="X217" s="172"/>
      <c r="Y217" s="172"/>
      <c r="Z217" s="172"/>
    </row>
    <row r="218" spans="1:26" ht="15.75" customHeight="1">
      <c r="A218" s="172"/>
      <c r="B218" s="202"/>
      <c r="C218" s="172"/>
      <c r="D218" s="172"/>
      <c r="E218" s="172"/>
      <c r="F218" s="172"/>
      <c r="G218" s="172"/>
      <c r="H218" s="172"/>
      <c r="I218" s="172"/>
      <c r="J218" s="172"/>
      <c r="K218" s="172"/>
      <c r="L218" s="172"/>
      <c r="M218" s="172"/>
      <c r="N218" s="172"/>
      <c r="O218" s="172"/>
      <c r="P218" s="172"/>
      <c r="Q218" s="172"/>
      <c r="R218" s="172"/>
      <c r="S218" s="172"/>
      <c r="T218" s="172"/>
      <c r="U218" s="172"/>
      <c r="V218" s="172"/>
      <c r="W218" s="172"/>
      <c r="X218" s="172"/>
      <c r="Y218" s="172"/>
      <c r="Z218" s="172"/>
    </row>
    <row r="219" spans="1:26" ht="15.75" customHeight="1">
      <c r="A219" s="172"/>
      <c r="B219" s="202"/>
      <c r="C219" s="172"/>
      <c r="D219" s="172"/>
      <c r="E219" s="172"/>
      <c r="F219" s="172"/>
      <c r="G219" s="172"/>
      <c r="H219" s="172"/>
      <c r="I219" s="172"/>
      <c r="J219" s="172"/>
      <c r="K219" s="172"/>
      <c r="L219" s="172"/>
      <c r="M219" s="172"/>
      <c r="N219" s="172"/>
      <c r="O219" s="172"/>
      <c r="P219" s="172"/>
      <c r="Q219" s="172"/>
      <c r="R219" s="172"/>
      <c r="S219" s="172"/>
      <c r="T219" s="172"/>
      <c r="U219" s="172"/>
      <c r="V219" s="172"/>
      <c r="W219" s="172"/>
      <c r="X219" s="172"/>
      <c r="Y219" s="172"/>
      <c r="Z219" s="172"/>
    </row>
    <row r="220" spans="1:26" ht="15.75" customHeight="1">
      <c r="A220" s="172"/>
      <c r="B220" s="202"/>
      <c r="C220" s="172"/>
      <c r="D220" s="172"/>
      <c r="E220" s="172"/>
      <c r="F220" s="172"/>
      <c r="G220" s="172"/>
      <c r="H220" s="172"/>
      <c r="I220" s="172"/>
      <c r="J220" s="172"/>
      <c r="K220" s="172"/>
      <c r="L220" s="172"/>
      <c r="M220" s="172"/>
      <c r="N220" s="172"/>
      <c r="O220" s="172"/>
      <c r="P220" s="172"/>
      <c r="Q220" s="172"/>
      <c r="R220" s="172"/>
      <c r="S220" s="172"/>
      <c r="T220" s="172"/>
      <c r="U220" s="172"/>
      <c r="V220" s="172"/>
      <c r="W220" s="172"/>
      <c r="X220" s="172"/>
      <c r="Y220" s="172"/>
      <c r="Z220" s="172"/>
    </row>
    <row r="221" spans="1:26" ht="15.75" customHeight="1">
      <c r="A221" s="172"/>
      <c r="B221" s="202"/>
      <c r="C221" s="172"/>
      <c r="D221" s="172"/>
      <c r="E221" s="172"/>
      <c r="F221" s="172"/>
      <c r="G221" s="172"/>
      <c r="H221" s="172"/>
      <c r="I221" s="172"/>
      <c r="J221" s="172"/>
      <c r="K221" s="172"/>
      <c r="L221" s="172"/>
      <c r="M221" s="172"/>
      <c r="N221" s="172"/>
      <c r="O221" s="172"/>
      <c r="P221" s="172"/>
      <c r="Q221" s="172"/>
      <c r="R221" s="172"/>
      <c r="S221" s="172"/>
      <c r="T221" s="172"/>
      <c r="U221" s="172"/>
      <c r="V221" s="172"/>
      <c r="W221" s="172"/>
      <c r="X221" s="172"/>
      <c r="Y221" s="172"/>
      <c r="Z221" s="172"/>
    </row>
    <row r="222" spans="1:26" ht="15.75" customHeight="1">
      <c r="A222" s="172"/>
      <c r="B222" s="202"/>
      <c r="C222" s="172"/>
      <c r="D222" s="172"/>
      <c r="E222" s="172"/>
      <c r="F222" s="172"/>
      <c r="G222" s="172"/>
      <c r="H222" s="172"/>
      <c r="I222" s="172"/>
      <c r="J222" s="172"/>
      <c r="K222" s="172"/>
      <c r="L222" s="172"/>
      <c r="M222" s="172"/>
      <c r="N222" s="172"/>
      <c r="O222" s="172"/>
      <c r="P222" s="172"/>
      <c r="Q222" s="172"/>
      <c r="R222" s="172"/>
      <c r="S222" s="172"/>
      <c r="T222" s="172"/>
      <c r="U222" s="172"/>
      <c r="V222" s="172"/>
      <c r="W222" s="172"/>
      <c r="X222" s="172"/>
      <c r="Y222" s="172"/>
      <c r="Z222" s="172"/>
    </row>
    <row r="223" spans="1:26" ht="15.75" customHeight="1">
      <c r="A223" s="172"/>
      <c r="B223" s="202"/>
      <c r="C223" s="172"/>
      <c r="D223" s="172"/>
      <c r="E223" s="172"/>
      <c r="F223" s="172"/>
      <c r="G223" s="172"/>
      <c r="H223" s="172"/>
      <c r="I223" s="172"/>
      <c r="J223" s="172"/>
      <c r="K223" s="172"/>
      <c r="L223" s="172"/>
      <c r="M223" s="172"/>
      <c r="N223" s="172"/>
      <c r="O223" s="172"/>
      <c r="P223" s="172"/>
      <c r="Q223" s="172"/>
      <c r="R223" s="172"/>
      <c r="S223" s="172"/>
      <c r="T223" s="172"/>
      <c r="U223" s="172"/>
      <c r="V223" s="172"/>
      <c r="W223" s="172"/>
      <c r="X223" s="172"/>
      <c r="Y223" s="172"/>
      <c r="Z223" s="172"/>
    </row>
    <row r="224" spans="1:26" ht="15.75" customHeight="1">
      <c r="A224" s="172"/>
      <c r="B224" s="202"/>
      <c r="C224" s="172"/>
      <c r="D224" s="172"/>
      <c r="E224" s="172"/>
      <c r="F224" s="172"/>
      <c r="G224" s="172"/>
      <c r="H224" s="172"/>
      <c r="I224" s="172"/>
      <c r="J224" s="172"/>
      <c r="K224" s="172"/>
      <c r="L224" s="172"/>
      <c r="M224" s="172"/>
      <c r="N224" s="172"/>
      <c r="O224" s="172"/>
      <c r="P224" s="172"/>
      <c r="Q224" s="172"/>
      <c r="R224" s="172"/>
      <c r="S224" s="172"/>
      <c r="T224" s="172"/>
      <c r="U224" s="172"/>
      <c r="V224" s="172"/>
      <c r="W224" s="172"/>
      <c r="X224" s="172"/>
      <c r="Y224" s="172"/>
      <c r="Z224" s="172"/>
    </row>
    <row r="225" spans="1:26" ht="15.75" customHeight="1">
      <c r="A225" s="172"/>
      <c r="B225" s="202"/>
      <c r="C225" s="172"/>
      <c r="D225" s="172"/>
      <c r="E225" s="172"/>
      <c r="F225" s="172"/>
      <c r="G225" s="172"/>
      <c r="H225" s="172"/>
      <c r="I225" s="172"/>
      <c r="J225" s="172"/>
      <c r="K225" s="172"/>
      <c r="L225" s="172"/>
      <c r="M225" s="172"/>
      <c r="N225" s="172"/>
      <c r="O225" s="172"/>
      <c r="P225" s="172"/>
      <c r="Q225" s="172"/>
      <c r="R225" s="172"/>
      <c r="S225" s="172"/>
      <c r="T225" s="172"/>
      <c r="U225" s="172"/>
      <c r="V225" s="172"/>
      <c r="W225" s="172"/>
      <c r="X225" s="172"/>
      <c r="Y225" s="172"/>
      <c r="Z225" s="172"/>
    </row>
    <row r="226" spans="1:26" ht="15.75" customHeight="1">
      <c r="A226" s="172"/>
      <c r="B226" s="202"/>
      <c r="C226" s="172"/>
      <c r="D226" s="172"/>
      <c r="E226" s="172"/>
      <c r="F226" s="172"/>
      <c r="G226" s="172"/>
      <c r="H226" s="172"/>
      <c r="I226" s="172"/>
      <c r="J226" s="172"/>
      <c r="K226" s="172"/>
      <c r="L226" s="172"/>
      <c r="M226" s="172"/>
      <c r="N226" s="172"/>
      <c r="O226" s="172"/>
      <c r="P226" s="172"/>
      <c r="Q226" s="172"/>
      <c r="R226" s="172"/>
      <c r="S226" s="172"/>
      <c r="T226" s="172"/>
      <c r="U226" s="172"/>
      <c r="V226" s="172"/>
      <c r="W226" s="172"/>
      <c r="X226" s="172"/>
      <c r="Y226" s="172"/>
      <c r="Z226" s="172"/>
    </row>
    <row r="227" spans="1:26" ht="15.75" customHeight="1">
      <c r="A227" s="172"/>
      <c r="B227" s="202"/>
      <c r="C227" s="172"/>
      <c r="D227" s="172"/>
      <c r="E227" s="172"/>
      <c r="F227" s="172"/>
      <c r="G227" s="172"/>
      <c r="H227" s="172"/>
      <c r="I227" s="172"/>
      <c r="J227" s="172"/>
      <c r="K227" s="172"/>
      <c r="L227" s="172"/>
      <c r="M227" s="172"/>
      <c r="N227" s="172"/>
      <c r="O227" s="172"/>
      <c r="P227" s="172"/>
      <c r="Q227" s="172"/>
      <c r="R227" s="172"/>
      <c r="S227" s="172"/>
      <c r="T227" s="172"/>
      <c r="U227" s="172"/>
      <c r="V227" s="172"/>
      <c r="W227" s="172"/>
      <c r="X227" s="172"/>
      <c r="Y227" s="172"/>
      <c r="Z227" s="172"/>
    </row>
    <row r="228" spans="1:26" ht="15.75" customHeight="1">
      <c r="A228" s="172"/>
      <c r="B228" s="202"/>
      <c r="C228" s="172"/>
      <c r="D228" s="172"/>
      <c r="E228" s="172"/>
      <c r="F228" s="172"/>
      <c r="G228" s="172"/>
      <c r="H228" s="172"/>
      <c r="I228" s="172"/>
      <c r="J228" s="172"/>
      <c r="K228" s="172"/>
      <c r="L228" s="172"/>
      <c r="M228" s="172"/>
      <c r="N228" s="172"/>
      <c r="O228" s="172"/>
      <c r="P228" s="172"/>
      <c r="Q228" s="172"/>
      <c r="R228" s="172"/>
      <c r="S228" s="172"/>
      <c r="T228" s="172"/>
      <c r="U228" s="172"/>
      <c r="V228" s="172"/>
      <c r="W228" s="172"/>
      <c r="X228" s="172"/>
      <c r="Y228" s="172"/>
      <c r="Z228" s="172"/>
    </row>
    <row r="229" spans="1:26" ht="15.75" customHeight="1">
      <c r="A229" s="172"/>
      <c r="B229" s="202"/>
      <c r="C229" s="172"/>
      <c r="D229" s="172"/>
      <c r="E229" s="172"/>
      <c r="F229" s="172"/>
      <c r="G229" s="172"/>
      <c r="H229" s="172"/>
      <c r="I229" s="172"/>
      <c r="J229" s="172"/>
      <c r="K229" s="172"/>
      <c r="L229" s="172"/>
      <c r="M229" s="172"/>
      <c r="N229" s="172"/>
      <c r="O229" s="172"/>
      <c r="P229" s="172"/>
      <c r="Q229" s="172"/>
      <c r="R229" s="172"/>
      <c r="S229" s="172"/>
      <c r="T229" s="172"/>
      <c r="U229" s="172"/>
      <c r="V229" s="172"/>
      <c r="W229" s="172"/>
      <c r="X229" s="172"/>
      <c r="Y229" s="172"/>
      <c r="Z229" s="172"/>
    </row>
    <row r="230" spans="1:26" ht="15.75" customHeight="1">
      <c r="A230" s="172"/>
      <c r="B230" s="202"/>
      <c r="C230" s="172"/>
      <c r="D230" s="172"/>
      <c r="E230" s="172"/>
      <c r="F230" s="172"/>
      <c r="G230" s="172"/>
      <c r="H230" s="172"/>
      <c r="I230" s="172"/>
      <c r="J230" s="172"/>
      <c r="K230" s="172"/>
      <c r="L230" s="172"/>
      <c r="M230" s="172"/>
      <c r="N230" s="172"/>
      <c r="O230" s="172"/>
      <c r="P230" s="172"/>
      <c r="Q230" s="172"/>
      <c r="R230" s="172"/>
      <c r="S230" s="172"/>
      <c r="T230" s="172"/>
      <c r="U230" s="172"/>
      <c r="V230" s="172"/>
      <c r="W230" s="172"/>
      <c r="X230" s="172"/>
      <c r="Y230" s="172"/>
      <c r="Z230" s="172"/>
    </row>
    <row r="231" spans="1:26" ht="15.75" customHeight="1">
      <c r="A231" s="172"/>
      <c r="B231" s="202"/>
      <c r="C231" s="172"/>
      <c r="D231" s="172"/>
      <c r="E231" s="172"/>
      <c r="F231" s="172"/>
      <c r="G231" s="172"/>
      <c r="H231" s="172"/>
      <c r="I231" s="172"/>
      <c r="J231" s="172"/>
      <c r="K231" s="172"/>
      <c r="L231" s="172"/>
      <c r="M231" s="172"/>
      <c r="N231" s="172"/>
      <c r="O231" s="172"/>
      <c r="P231" s="172"/>
      <c r="Q231" s="172"/>
      <c r="R231" s="172"/>
      <c r="S231" s="172"/>
      <c r="T231" s="172"/>
      <c r="U231" s="172"/>
      <c r="V231" s="172"/>
      <c r="W231" s="172"/>
      <c r="X231" s="172"/>
      <c r="Y231" s="172"/>
      <c r="Z231" s="172"/>
    </row>
    <row r="232" spans="1:26" ht="15.75" customHeight="1">
      <c r="A232" s="172"/>
      <c r="B232" s="202"/>
      <c r="C232" s="172"/>
      <c r="D232" s="172"/>
      <c r="E232" s="172"/>
      <c r="F232" s="172"/>
      <c r="G232" s="172"/>
      <c r="H232" s="172"/>
      <c r="I232" s="172"/>
      <c r="J232" s="172"/>
      <c r="K232" s="172"/>
      <c r="L232" s="172"/>
      <c r="M232" s="172"/>
      <c r="N232" s="172"/>
      <c r="O232" s="172"/>
      <c r="P232" s="172"/>
      <c r="Q232" s="172"/>
      <c r="R232" s="172"/>
      <c r="S232" s="172"/>
      <c r="T232" s="172"/>
      <c r="U232" s="172"/>
      <c r="V232" s="172"/>
      <c r="W232" s="172"/>
      <c r="X232" s="172"/>
      <c r="Y232" s="172"/>
      <c r="Z232" s="172"/>
    </row>
    <row r="233" spans="1:26" ht="15.75" customHeight="1">
      <c r="A233" s="172"/>
      <c r="B233" s="202"/>
      <c r="C233" s="172"/>
      <c r="D233" s="172"/>
      <c r="E233" s="172"/>
      <c r="F233" s="172"/>
      <c r="G233" s="172"/>
      <c r="H233" s="172"/>
      <c r="I233" s="172"/>
      <c r="J233" s="172"/>
      <c r="K233" s="172"/>
      <c r="L233" s="172"/>
      <c r="M233" s="172"/>
      <c r="N233" s="172"/>
      <c r="O233" s="172"/>
      <c r="P233" s="172"/>
      <c r="Q233" s="172"/>
      <c r="R233" s="172"/>
      <c r="S233" s="172"/>
      <c r="T233" s="172"/>
      <c r="U233" s="172"/>
      <c r="V233" s="172"/>
      <c r="W233" s="172"/>
      <c r="X233" s="172"/>
      <c r="Y233" s="172"/>
      <c r="Z233" s="172"/>
    </row>
    <row r="234" spans="1:26" ht="15.75" customHeight="1">
      <c r="A234" s="172"/>
      <c r="B234" s="202"/>
      <c r="C234" s="172"/>
      <c r="D234" s="172"/>
      <c r="E234" s="172"/>
      <c r="F234" s="172"/>
      <c r="G234" s="172"/>
      <c r="H234" s="172"/>
      <c r="I234" s="172"/>
      <c r="J234" s="172"/>
      <c r="K234" s="172"/>
      <c r="L234" s="172"/>
      <c r="M234" s="172"/>
      <c r="N234" s="172"/>
      <c r="O234" s="172"/>
      <c r="P234" s="172"/>
      <c r="Q234" s="172"/>
      <c r="R234" s="172"/>
      <c r="S234" s="172"/>
      <c r="T234" s="172"/>
      <c r="U234" s="172"/>
      <c r="V234" s="172"/>
      <c r="W234" s="172"/>
      <c r="X234" s="172"/>
      <c r="Y234" s="172"/>
      <c r="Z234" s="172"/>
    </row>
    <row r="235" spans="1:26" ht="15.75" customHeight="1">
      <c r="A235" s="172"/>
      <c r="B235" s="202"/>
      <c r="C235" s="172"/>
      <c r="D235" s="172"/>
      <c r="E235" s="172"/>
      <c r="F235" s="172"/>
      <c r="G235" s="172"/>
      <c r="H235" s="172"/>
      <c r="I235" s="172"/>
      <c r="J235" s="172"/>
      <c r="K235" s="172"/>
      <c r="L235" s="172"/>
      <c r="M235" s="172"/>
      <c r="N235" s="172"/>
      <c r="O235" s="172"/>
      <c r="P235" s="172"/>
      <c r="Q235" s="172"/>
      <c r="R235" s="172"/>
      <c r="S235" s="172"/>
      <c r="T235" s="172"/>
      <c r="U235" s="172"/>
      <c r="V235" s="172"/>
      <c r="W235" s="172"/>
      <c r="X235" s="172"/>
      <c r="Y235" s="172"/>
      <c r="Z235" s="172"/>
    </row>
    <row r="236" spans="1:26" ht="15.75" customHeight="1">
      <c r="A236" s="172"/>
      <c r="B236" s="202"/>
      <c r="C236" s="172"/>
      <c r="D236" s="172"/>
      <c r="E236" s="172"/>
      <c r="F236" s="172"/>
      <c r="G236" s="172"/>
      <c r="H236" s="172"/>
      <c r="I236" s="172"/>
      <c r="J236" s="172"/>
      <c r="K236" s="172"/>
      <c r="L236" s="172"/>
      <c r="M236" s="172"/>
      <c r="N236" s="172"/>
      <c r="O236" s="172"/>
      <c r="P236" s="172"/>
      <c r="Q236" s="172"/>
      <c r="R236" s="172"/>
      <c r="S236" s="172"/>
      <c r="T236" s="172"/>
      <c r="U236" s="172"/>
      <c r="V236" s="172"/>
      <c r="W236" s="172"/>
      <c r="X236" s="172"/>
      <c r="Y236" s="172"/>
      <c r="Z236" s="172"/>
    </row>
    <row r="237" spans="1:26" ht="15.75" customHeight="1">
      <c r="A237" s="172"/>
      <c r="B237" s="202"/>
      <c r="C237" s="172"/>
      <c r="D237" s="172"/>
      <c r="E237" s="172"/>
      <c r="F237" s="172"/>
      <c r="G237" s="172"/>
      <c r="H237" s="172"/>
      <c r="I237" s="172"/>
      <c r="J237" s="172"/>
      <c r="K237" s="172"/>
      <c r="L237" s="172"/>
      <c r="M237" s="172"/>
      <c r="N237" s="172"/>
      <c r="O237" s="172"/>
      <c r="P237" s="172"/>
      <c r="Q237" s="172"/>
      <c r="R237" s="172"/>
      <c r="S237" s="172"/>
      <c r="T237" s="172"/>
      <c r="U237" s="172"/>
      <c r="V237" s="172"/>
      <c r="W237" s="172"/>
      <c r="X237" s="172"/>
      <c r="Y237" s="172"/>
      <c r="Z237" s="172"/>
    </row>
    <row r="238" spans="1:26" ht="15.75" customHeight="1">
      <c r="A238" s="172"/>
      <c r="B238" s="202"/>
      <c r="C238" s="172"/>
      <c r="D238" s="172"/>
      <c r="E238" s="172"/>
      <c r="F238" s="172"/>
      <c r="G238" s="172"/>
      <c r="H238" s="172"/>
      <c r="I238" s="172"/>
      <c r="J238" s="172"/>
      <c r="K238" s="172"/>
      <c r="L238" s="172"/>
      <c r="M238" s="172"/>
      <c r="N238" s="172"/>
      <c r="O238" s="172"/>
      <c r="P238" s="172"/>
      <c r="Q238" s="172"/>
      <c r="R238" s="172"/>
      <c r="S238" s="172"/>
      <c r="T238" s="172"/>
      <c r="U238" s="172"/>
      <c r="V238" s="172"/>
      <c r="W238" s="172"/>
      <c r="X238" s="172"/>
      <c r="Y238" s="172"/>
      <c r="Z238" s="172"/>
    </row>
    <row r="239" spans="1:26" ht="15.75" customHeight="1">
      <c r="A239" s="172"/>
      <c r="B239" s="202"/>
      <c r="C239" s="172"/>
      <c r="D239" s="172"/>
      <c r="E239" s="172"/>
      <c r="F239" s="172"/>
      <c r="G239" s="172"/>
      <c r="H239" s="172"/>
      <c r="I239" s="172"/>
      <c r="J239" s="172"/>
      <c r="K239" s="172"/>
      <c r="L239" s="172"/>
      <c r="M239" s="172"/>
      <c r="N239" s="172"/>
      <c r="O239" s="172"/>
      <c r="P239" s="172"/>
      <c r="Q239" s="172"/>
      <c r="R239" s="172"/>
      <c r="S239" s="172"/>
      <c r="T239" s="172"/>
      <c r="U239" s="172"/>
      <c r="V239" s="172"/>
      <c r="W239" s="172"/>
      <c r="X239" s="172"/>
      <c r="Y239" s="172"/>
      <c r="Z239" s="172"/>
    </row>
    <row r="240" spans="1:26" ht="15.75" customHeight="1">
      <c r="A240" s="172"/>
      <c r="B240" s="202"/>
      <c r="C240" s="172"/>
      <c r="D240" s="172"/>
      <c r="E240" s="172"/>
      <c r="F240" s="172"/>
      <c r="G240" s="172"/>
      <c r="H240" s="172"/>
      <c r="I240" s="172"/>
      <c r="J240" s="172"/>
      <c r="K240" s="172"/>
      <c r="L240" s="172"/>
      <c r="M240" s="172"/>
      <c r="N240" s="172"/>
      <c r="O240" s="172"/>
      <c r="P240" s="172"/>
      <c r="Q240" s="172"/>
      <c r="R240" s="172"/>
      <c r="S240" s="172"/>
      <c r="T240" s="172"/>
      <c r="U240" s="172"/>
      <c r="V240" s="172"/>
      <c r="W240" s="172"/>
      <c r="X240" s="172"/>
      <c r="Y240" s="172"/>
      <c r="Z240" s="172"/>
    </row>
    <row r="241" spans="1:26" ht="15.75" customHeight="1">
      <c r="A241" s="172"/>
      <c r="B241" s="202"/>
      <c r="C241" s="172"/>
      <c r="D241" s="172"/>
      <c r="E241" s="172"/>
      <c r="F241" s="172"/>
      <c r="G241" s="172"/>
      <c r="H241" s="172"/>
      <c r="I241" s="172"/>
      <c r="J241" s="172"/>
      <c r="K241" s="172"/>
      <c r="L241" s="172"/>
      <c r="M241" s="172"/>
      <c r="N241" s="172"/>
      <c r="O241" s="172"/>
      <c r="P241" s="172"/>
      <c r="Q241" s="172"/>
      <c r="R241" s="172"/>
      <c r="S241" s="172"/>
      <c r="T241" s="172"/>
      <c r="U241" s="172"/>
      <c r="V241" s="172"/>
      <c r="W241" s="172"/>
      <c r="X241" s="172"/>
      <c r="Y241" s="172"/>
      <c r="Z241" s="172"/>
    </row>
    <row r="242" spans="1:26" ht="15.75" customHeight="1">
      <c r="A242" s="172"/>
      <c r="B242" s="202"/>
      <c r="C242" s="172"/>
      <c r="D242" s="172"/>
      <c r="E242" s="172"/>
      <c r="F242" s="172"/>
      <c r="G242" s="172"/>
      <c r="H242" s="172"/>
      <c r="I242" s="172"/>
      <c r="J242" s="172"/>
      <c r="K242" s="172"/>
      <c r="L242" s="172"/>
      <c r="M242" s="172"/>
      <c r="N242" s="172"/>
      <c r="O242" s="172"/>
      <c r="P242" s="172"/>
      <c r="Q242" s="172"/>
      <c r="R242" s="172"/>
      <c r="S242" s="172"/>
      <c r="T242" s="172"/>
      <c r="U242" s="172"/>
      <c r="V242" s="172"/>
      <c r="W242" s="172"/>
      <c r="X242" s="172"/>
      <c r="Y242" s="172"/>
      <c r="Z242" s="172"/>
    </row>
    <row r="243" spans="1:26" ht="15.75" customHeight="1">
      <c r="A243" s="172"/>
      <c r="B243" s="202"/>
      <c r="C243" s="172"/>
      <c r="D243" s="172"/>
      <c r="E243" s="172"/>
      <c r="F243" s="172"/>
      <c r="G243" s="172"/>
      <c r="H243" s="172"/>
      <c r="I243" s="172"/>
      <c r="J243" s="172"/>
      <c r="K243" s="172"/>
      <c r="L243" s="172"/>
      <c r="M243" s="172"/>
      <c r="N243" s="172"/>
      <c r="O243" s="172"/>
      <c r="P243" s="172"/>
      <c r="Q243" s="172"/>
      <c r="R243" s="172"/>
      <c r="S243" s="172"/>
      <c r="T243" s="172"/>
      <c r="U243" s="172"/>
      <c r="V243" s="172"/>
      <c r="W243" s="172"/>
      <c r="X243" s="172"/>
      <c r="Y243" s="172"/>
      <c r="Z243" s="172"/>
    </row>
    <row r="244" spans="1:26" ht="15.75" customHeight="1">
      <c r="A244" s="172"/>
      <c r="B244" s="202"/>
      <c r="C244" s="172"/>
      <c r="D244" s="172"/>
      <c r="E244" s="172"/>
      <c r="F244" s="172"/>
      <c r="G244" s="172"/>
      <c r="H244" s="172"/>
      <c r="I244" s="172"/>
      <c r="J244" s="172"/>
      <c r="K244" s="172"/>
      <c r="L244" s="172"/>
      <c r="M244" s="172"/>
      <c r="N244" s="172"/>
      <c r="O244" s="172"/>
      <c r="P244" s="172"/>
      <c r="Q244" s="172"/>
      <c r="R244" s="172"/>
      <c r="S244" s="172"/>
      <c r="T244" s="172"/>
      <c r="U244" s="172"/>
      <c r="V244" s="172"/>
      <c r="W244" s="172"/>
      <c r="X244" s="172"/>
      <c r="Y244" s="172"/>
      <c r="Z244" s="172"/>
    </row>
    <row r="245" spans="1:26" ht="15.75" customHeight="1">
      <c r="A245" s="172"/>
      <c r="B245" s="202"/>
      <c r="C245" s="172"/>
      <c r="D245" s="172"/>
      <c r="E245" s="172"/>
      <c r="F245" s="172"/>
      <c r="G245" s="172"/>
      <c r="H245" s="172"/>
      <c r="I245" s="172"/>
      <c r="J245" s="172"/>
      <c r="K245" s="172"/>
      <c r="L245" s="172"/>
      <c r="M245" s="172"/>
      <c r="N245" s="172"/>
      <c r="O245" s="172"/>
      <c r="P245" s="172"/>
      <c r="Q245" s="172"/>
      <c r="R245" s="172"/>
      <c r="S245" s="172"/>
      <c r="T245" s="172"/>
      <c r="U245" s="172"/>
      <c r="V245" s="172"/>
      <c r="W245" s="172"/>
      <c r="X245" s="172"/>
      <c r="Y245" s="172"/>
      <c r="Z245" s="172"/>
    </row>
    <row r="246" spans="1:26" ht="15.75" customHeight="1">
      <c r="A246" s="172"/>
      <c r="B246" s="202"/>
      <c r="C246" s="172"/>
      <c r="D246" s="172"/>
      <c r="E246" s="172"/>
      <c r="F246" s="172"/>
      <c r="G246" s="172"/>
      <c r="H246" s="172"/>
      <c r="I246" s="172"/>
      <c r="J246" s="172"/>
      <c r="K246" s="172"/>
      <c r="L246" s="172"/>
      <c r="M246" s="172"/>
      <c r="N246" s="172"/>
      <c r="O246" s="172"/>
      <c r="P246" s="172"/>
      <c r="Q246" s="172"/>
      <c r="R246" s="172"/>
      <c r="S246" s="172"/>
      <c r="T246" s="172"/>
      <c r="U246" s="172"/>
      <c r="V246" s="172"/>
      <c r="W246" s="172"/>
      <c r="X246" s="172"/>
      <c r="Y246" s="172"/>
      <c r="Z246" s="172"/>
    </row>
    <row r="247" spans="1:26" ht="15.75" customHeight="1">
      <c r="A247" s="172"/>
      <c r="B247" s="202"/>
      <c r="C247" s="172"/>
      <c r="D247" s="172"/>
      <c r="E247" s="172"/>
      <c r="F247" s="172"/>
      <c r="G247" s="172"/>
      <c r="H247" s="172"/>
      <c r="I247" s="172"/>
      <c r="J247" s="172"/>
      <c r="K247" s="172"/>
      <c r="L247" s="172"/>
      <c r="M247" s="172"/>
      <c r="N247" s="172"/>
      <c r="O247" s="172"/>
      <c r="P247" s="172"/>
      <c r="Q247" s="172"/>
      <c r="R247" s="172"/>
      <c r="S247" s="172"/>
      <c r="T247" s="172"/>
      <c r="U247" s="172"/>
      <c r="V247" s="172"/>
      <c r="W247" s="172"/>
      <c r="X247" s="172"/>
      <c r="Y247" s="172"/>
      <c r="Z247" s="172"/>
    </row>
    <row r="248" spans="1:26" ht="15.75" customHeight="1">
      <c r="A248" s="172"/>
      <c r="B248" s="202"/>
      <c r="C248" s="172"/>
      <c r="D248" s="172"/>
      <c r="E248" s="172"/>
      <c r="F248" s="172"/>
      <c r="G248" s="172"/>
      <c r="H248" s="172"/>
      <c r="I248" s="172"/>
      <c r="J248" s="172"/>
      <c r="K248" s="172"/>
      <c r="L248" s="172"/>
      <c r="M248" s="172"/>
      <c r="N248" s="172"/>
      <c r="O248" s="172"/>
      <c r="P248" s="172"/>
      <c r="Q248" s="172"/>
      <c r="R248" s="172"/>
      <c r="S248" s="172"/>
      <c r="T248" s="172"/>
      <c r="U248" s="172"/>
      <c r="V248" s="172"/>
      <c r="W248" s="172"/>
      <c r="X248" s="172"/>
      <c r="Y248" s="172"/>
      <c r="Z248" s="172"/>
    </row>
    <row r="249" spans="1:26" ht="15.75" customHeight="1">
      <c r="A249" s="172"/>
      <c r="B249" s="202"/>
      <c r="C249" s="172"/>
      <c r="D249" s="172"/>
      <c r="E249" s="172"/>
      <c r="F249" s="172"/>
      <c r="G249" s="172"/>
      <c r="H249" s="172"/>
      <c r="I249" s="172"/>
      <c r="J249" s="172"/>
      <c r="K249" s="172"/>
      <c r="L249" s="172"/>
      <c r="M249" s="172"/>
      <c r="N249" s="172"/>
      <c r="O249" s="172"/>
      <c r="P249" s="172"/>
      <c r="Q249" s="172"/>
      <c r="R249" s="172"/>
      <c r="S249" s="172"/>
      <c r="T249" s="172"/>
      <c r="U249" s="172"/>
      <c r="V249" s="172"/>
      <c r="W249" s="172"/>
      <c r="X249" s="172"/>
      <c r="Y249" s="172"/>
      <c r="Z249" s="172"/>
    </row>
    <row r="250" spans="1:26" ht="15.75" customHeight="1">
      <c r="A250" s="172"/>
      <c r="B250" s="202"/>
      <c r="C250" s="172"/>
      <c r="D250" s="172"/>
      <c r="E250" s="172"/>
      <c r="F250" s="172"/>
      <c r="G250" s="172"/>
      <c r="H250" s="172"/>
      <c r="I250" s="172"/>
      <c r="J250" s="172"/>
      <c r="K250" s="172"/>
      <c r="L250" s="172"/>
      <c r="M250" s="172"/>
      <c r="N250" s="172"/>
      <c r="O250" s="172"/>
      <c r="P250" s="172"/>
      <c r="Q250" s="172"/>
      <c r="R250" s="172"/>
      <c r="S250" s="172"/>
      <c r="T250" s="172"/>
      <c r="U250" s="172"/>
      <c r="V250" s="172"/>
      <c r="W250" s="172"/>
      <c r="X250" s="172"/>
      <c r="Y250" s="172"/>
      <c r="Z250" s="172"/>
    </row>
    <row r="251" spans="1:26" ht="15.75" customHeight="1">
      <c r="A251" s="172"/>
      <c r="B251" s="202"/>
      <c r="C251" s="172"/>
      <c r="D251" s="172"/>
      <c r="E251" s="172"/>
      <c r="F251" s="172"/>
      <c r="G251" s="172"/>
      <c r="H251" s="172"/>
      <c r="I251" s="172"/>
      <c r="J251" s="172"/>
      <c r="K251" s="172"/>
      <c r="L251" s="172"/>
      <c r="M251" s="172"/>
      <c r="N251" s="172"/>
      <c r="O251" s="172"/>
      <c r="P251" s="172"/>
      <c r="Q251" s="172"/>
      <c r="R251" s="172"/>
      <c r="S251" s="172"/>
      <c r="T251" s="172"/>
      <c r="U251" s="172"/>
      <c r="V251" s="172"/>
      <c r="W251" s="172"/>
      <c r="X251" s="172"/>
      <c r="Y251" s="172"/>
      <c r="Z251" s="172"/>
    </row>
    <row r="252" spans="1:26" ht="15.75" customHeight="1">
      <c r="A252" s="172"/>
      <c r="B252" s="202"/>
      <c r="C252" s="172"/>
      <c r="D252" s="172"/>
      <c r="E252" s="172"/>
      <c r="F252" s="172"/>
      <c r="G252" s="172"/>
      <c r="H252" s="172"/>
      <c r="I252" s="172"/>
      <c r="J252" s="172"/>
      <c r="K252" s="172"/>
      <c r="L252" s="172"/>
      <c r="M252" s="172"/>
      <c r="N252" s="172"/>
      <c r="O252" s="172"/>
      <c r="P252" s="172"/>
      <c r="Q252" s="172"/>
      <c r="R252" s="172"/>
      <c r="S252" s="172"/>
      <c r="T252" s="172"/>
      <c r="U252" s="172"/>
      <c r="V252" s="172"/>
      <c r="W252" s="172"/>
      <c r="X252" s="172"/>
      <c r="Y252" s="172"/>
      <c r="Z252" s="172"/>
    </row>
    <row r="253" spans="1:26" ht="15.75" customHeight="1">
      <c r="A253" s="172"/>
      <c r="B253" s="202"/>
      <c r="C253" s="172"/>
      <c r="D253" s="172"/>
      <c r="E253" s="172"/>
      <c r="F253" s="172"/>
      <c r="G253" s="172"/>
      <c r="H253" s="172"/>
      <c r="I253" s="172"/>
      <c r="J253" s="172"/>
      <c r="K253" s="172"/>
      <c r="L253" s="172"/>
      <c r="M253" s="172"/>
      <c r="N253" s="172"/>
      <c r="O253" s="172"/>
      <c r="P253" s="172"/>
      <c r="Q253" s="172"/>
      <c r="R253" s="172"/>
      <c r="S253" s="172"/>
      <c r="T253" s="172"/>
      <c r="U253" s="172"/>
      <c r="V253" s="172"/>
      <c r="W253" s="172"/>
      <c r="X253" s="172"/>
      <c r="Y253" s="172"/>
      <c r="Z253" s="172"/>
    </row>
    <row r="254" spans="1:26" ht="15.75" customHeight="1">
      <c r="A254" s="172"/>
      <c r="B254" s="202"/>
      <c r="C254" s="172"/>
      <c r="D254" s="172"/>
      <c r="E254" s="172"/>
      <c r="F254" s="172"/>
      <c r="G254" s="172"/>
      <c r="H254" s="172"/>
      <c r="I254" s="172"/>
      <c r="J254" s="172"/>
      <c r="K254" s="172"/>
      <c r="L254" s="172"/>
      <c r="M254" s="172"/>
      <c r="N254" s="172"/>
      <c r="O254" s="172"/>
      <c r="P254" s="172"/>
      <c r="Q254" s="172"/>
      <c r="R254" s="172"/>
      <c r="S254" s="172"/>
      <c r="T254" s="172"/>
      <c r="U254" s="172"/>
      <c r="V254" s="172"/>
      <c r="W254" s="172"/>
      <c r="X254" s="172"/>
      <c r="Y254" s="172"/>
      <c r="Z254" s="172"/>
    </row>
    <row r="255" spans="1:26" ht="15.75" customHeight="1">
      <c r="A255" s="172"/>
      <c r="B255" s="202"/>
      <c r="C255" s="172"/>
      <c r="D255" s="172"/>
      <c r="E255" s="172"/>
      <c r="F255" s="172"/>
      <c r="G255" s="172"/>
      <c r="H255" s="172"/>
      <c r="I255" s="172"/>
      <c r="J255" s="172"/>
      <c r="K255" s="172"/>
      <c r="L255" s="172"/>
      <c r="M255" s="172"/>
      <c r="N255" s="172"/>
      <c r="O255" s="172"/>
      <c r="P255" s="172"/>
      <c r="Q255" s="172"/>
      <c r="R255" s="172"/>
      <c r="S255" s="172"/>
      <c r="T255" s="172"/>
      <c r="U255" s="172"/>
      <c r="V255" s="172"/>
      <c r="W255" s="172"/>
      <c r="X255" s="172"/>
      <c r="Y255" s="172"/>
      <c r="Z255" s="172"/>
    </row>
    <row r="256" spans="1:26" ht="15.75" customHeight="1">
      <c r="A256" s="172"/>
      <c r="B256" s="202"/>
      <c r="C256" s="172"/>
      <c r="D256" s="172"/>
      <c r="E256" s="172"/>
      <c r="F256" s="172"/>
      <c r="G256" s="172"/>
      <c r="H256" s="172"/>
      <c r="I256" s="172"/>
      <c r="J256" s="172"/>
      <c r="K256" s="172"/>
      <c r="L256" s="172"/>
      <c r="M256" s="172"/>
      <c r="N256" s="172"/>
      <c r="O256" s="172"/>
      <c r="P256" s="172"/>
      <c r="Q256" s="172"/>
      <c r="R256" s="172"/>
      <c r="S256" s="172"/>
      <c r="T256" s="172"/>
      <c r="U256" s="172"/>
      <c r="V256" s="172"/>
      <c r="W256" s="172"/>
      <c r="X256" s="172"/>
      <c r="Y256" s="172"/>
      <c r="Z256" s="172"/>
    </row>
    <row r="257" spans="1:26" ht="15.75" customHeight="1">
      <c r="A257" s="172"/>
      <c r="B257" s="202"/>
      <c r="C257" s="172"/>
      <c r="D257" s="172"/>
      <c r="E257" s="172"/>
      <c r="F257" s="172"/>
      <c r="G257" s="172"/>
      <c r="H257" s="172"/>
      <c r="I257" s="172"/>
      <c r="J257" s="172"/>
      <c r="K257" s="172"/>
      <c r="L257" s="172"/>
      <c r="M257" s="172"/>
      <c r="N257" s="172"/>
      <c r="O257" s="172"/>
      <c r="P257" s="172"/>
      <c r="Q257" s="172"/>
      <c r="R257" s="172"/>
      <c r="S257" s="172"/>
      <c r="T257" s="172"/>
      <c r="U257" s="172"/>
      <c r="V257" s="172"/>
      <c r="W257" s="172"/>
      <c r="X257" s="172"/>
      <c r="Y257" s="172"/>
      <c r="Z257" s="172"/>
    </row>
    <row r="258" spans="1:26" ht="15.75" customHeight="1">
      <c r="A258" s="172"/>
      <c r="B258" s="202"/>
      <c r="C258" s="172"/>
      <c r="D258" s="172"/>
      <c r="E258" s="172"/>
      <c r="F258" s="172"/>
      <c r="G258" s="172"/>
      <c r="H258" s="172"/>
      <c r="I258" s="172"/>
      <c r="J258" s="172"/>
      <c r="K258" s="172"/>
      <c r="L258" s="172"/>
      <c r="M258" s="172"/>
      <c r="N258" s="172"/>
      <c r="O258" s="172"/>
      <c r="P258" s="172"/>
      <c r="Q258" s="172"/>
      <c r="R258" s="172"/>
      <c r="S258" s="172"/>
      <c r="T258" s="172"/>
      <c r="U258" s="172"/>
      <c r="V258" s="172"/>
      <c r="W258" s="172"/>
      <c r="X258" s="172"/>
      <c r="Y258" s="172"/>
      <c r="Z258" s="172"/>
    </row>
    <row r="259" spans="1:26" ht="15.75" customHeight="1">
      <c r="A259" s="172"/>
      <c r="B259" s="202"/>
      <c r="C259" s="172"/>
      <c r="D259" s="172"/>
      <c r="E259" s="172"/>
      <c r="F259" s="172"/>
      <c r="G259" s="172"/>
      <c r="H259" s="172"/>
      <c r="I259" s="172"/>
      <c r="J259" s="172"/>
      <c r="K259" s="172"/>
      <c r="L259" s="172"/>
      <c r="M259" s="172"/>
      <c r="N259" s="172"/>
      <c r="O259" s="172"/>
      <c r="P259" s="172"/>
      <c r="Q259" s="172"/>
      <c r="R259" s="172"/>
      <c r="S259" s="172"/>
      <c r="T259" s="172"/>
      <c r="U259" s="172"/>
      <c r="V259" s="172"/>
      <c r="W259" s="172"/>
      <c r="X259" s="172"/>
      <c r="Y259" s="172"/>
      <c r="Z259" s="172"/>
    </row>
    <row r="260" spans="1:26" ht="15.75" customHeight="1">
      <c r="A260" s="172"/>
      <c r="B260" s="202"/>
      <c r="C260" s="172"/>
      <c r="D260" s="172"/>
      <c r="E260" s="172"/>
      <c r="F260" s="172"/>
      <c r="G260" s="172"/>
      <c r="H260" s="172"/>
      <c r="I260" s="172"/>
      <c r="J260" s="172"/>
      <c r="K260" s="172"/>
      <c r="L260" s="172"/>
      <c r="M260" s="172"/>
      <c r="N260" s="172"/>
      <c r="O260" s="172"/>
      <c r="P260" s="172"/>
      <c r="Q260" s="172"/>
      <c r="R260" s="172"/>
      <c r="S260" s="172"/>
      <c r="T260" s="172"/>
      <c r="U260" s="172"/>
      <c r="V260" s="172"/>
      <c r="W260" s="172"/>
      <c r="X260" s="172"/>
      <c r="Y260" s="172"/>
      <c r="Z260" s="172"/>
    </row>
    <row r="261" spans="1:26" ht="15.75" customHeight="1">
      <c r="A261" s="172"/>
      <c r="B261" s="202"/>
      <c r="C261" s="172"/>
      <c r="D261" s="172"/>
      <c r="E261" s="172"/>
      <c r="F261" s="172"/>
      <c r="G261" s="172"/>
      <c r="H261" s="172"/>
      <c r="I261" s="172"/>
      <c r="J261" s="172"/>
      <c r="K261" s="172"/>
      <c r="L261" s="172"/>
      <c r="M261" s="172"/>
      <c r="N261" s="172"/>
      <c r="O261" s="172"/>
      <c r="P261" s="172"/>
      <c r="Q261" s="172"/>
      <c r="R261" s="172"/>
      <c r="S261" s="172"/>
      <c r="T261" s="172"/>
      <c r="U261" s="172"/>
      <c r="V261" s="172"/>
      <c r="W261" s="172"/>
      <c r="X261" s="172"/>
      <c r="Y261" s="172"/>
      <c r="Z261" s="172"/>
    </row>
    <row r="262" spans="1:26" ht="15.75" customHeight="1">
      <c r="A262" s="172"/>
      <c r="B262" s="202"/>
      <c r="C262" s="172"/>
      <c r="D262" s="172"/>
      <c r="E262" s="172"/>
      <c r="F262" s="172"/>
      <c r="G262" s="172"/>
      <c r="H262" s="172"/>
      <c r="I262" s="172"/>
      <c r="J262" s="172"/>
      <c r="K262" s="172"/>
      <c r="L262" s="172"/>
      <c r="M262" s="172"/>
      <c r="N262" s="172"/>
      <c r="O262" s="172"/>
      <c r="P262" s="172"/>
      <c r="Q262" s="172"/>
      <c r="R262" s="172"/>
      <c r="S262" s="172"/>
      <c r="T262" s="172"/>
      <c r="U262" s="172"/>
      <c r="V262" s="172"/>
      <c r="W262" s="172"/>
      <c r="X262" s="172"/>
      <c r="Y262" s="172"/>
      <c r="Z262" s="172"/>
    </row>
    <row r="263" spans="1:26" ht="15.75" customHeight="1"/>
    <row r="264" spans="1:26" ht="15.75" customHeight="1"/>
    <row r="265" spans="1:26" ht="15.75" customHeight="1"/>
    <row r="266" spans="1:26" ht="15.75" customHeight="1"/>
    <row r="267" spans="1:26" ht="15.75" customHeight="1"/>
    <row r="268" spans="1:26" ht="15.75" customHeight="1"/>
    <row r="269" spans="1:26" ht="15.75" customHeight="1"/>
    <row r="270" spans="1:26" ht="15.75" customHeight="1"/>
    <row r="271" spans="1:26" ht="15.75" customHeight="1"/>
    <row r="272" spans="1:26"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I62" xr:uid="{00000000-0009-0000-0000-000008000000}"/>
  <pageMargins left="0" right="0" top="0" bottom="0"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Verification - Summary</vt:lpstr>
      <vt:lpstr>ARC - Test Cases</vt:lpstr>
      <vt:lpstr>Feature Health</vt:lpstr>
      <vt:lpstr>Known issues</vt:lpstr>
      <vt:lpstr>NL Android test cases</vt:lpstr>
      <vt:lpstr>NL ios test cases</vt:lpstr>
      <vt:lpstr>Bug tracker - Android</vt:lpstr>
      <vt:lpstr>Bug tracker - ios</vt:lpstr>
      <vt:lpstr>Release-bugs</vt:lpstr>
      <vt:lpstr>BLE testing-sharing flow</vt:lpstr>
      <vt:lpstr>BLE testing-independant feature</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Chandrasekhar N</cp:lastModifiedBy>
  <dcterms:modified xsi:type="dcterms:W3CDTF">2025-08-11T09:02:09Z</dcterms:modified>
</cp:coreProperties>
</file>