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3.1-67" sheetId="1" r:id="rId4"/>
    <sheet state="visible" name="T-3.2-67" sheetId="2" r:id="rId5"/>
    <sheet state="visible" name="T-3.3-67" sheetId="3" r:id="rId6"/>
    <sheet state="visible" name="T-3.4-67" sheetId="4" r:id="rId7"/>
    <sheet state="visible" name="T-3.5-67" sheetId="5" r:id="rId8"/>
    <sheet state="visible" name="T-3.6-67" sheetId="6" r:id="rId9"/>
    <sheet state="visible" name="T-3.7-67" sheetId="7" r:id="rId10"/>
    <sheet state="visible" name="T-3.8-67" sheetId="8" r:id="rId11"/>
    <sheet state="visible" name="T-3.9-67" sheetId="9" r:id="rId12"/>
    <sheet state="visible" name="T-3.10-67" sheetId="10" r:id="rId13"/>
    <sheet state="visible" name="T-3.11" sheetId="11" r:id="rId14"/>
    <sheet state="visible" name="T-3.12-67" sheetId="12" r:id="rId15"/>
    <sheet state="visible" name="T-7.4" sheetId="13" r:id="rId16"/>
  </sheets>
  <definedNames/>
  <calcPr/>
</workbook>
</file>

<file path=xl/sharedStrings.xml><?xml version="1.0" encoding="utf-8"?>
<sst xmlns="http://schemas.openxmlformats.org/spreadsheetml/2006/main" count="1043" uniqueCount="330">
  <si>
    <t>ตาราง  3.1  โรงเรียน จำแนกตามสังกัด และอำเภอ ปีการศึกษา 2567</t>
  </si>
  <si>
    <t>Table  3.1  School by Jurisdiction and District: Academic Year 2024</t>
  </si>
  <si>
    <t xml:space="preserve">                         หน่วย: แห่ง</t>
  </si>
  <si>
    <t xml:space="preserve">                          Unit: Schools</t>
  </si>
  <si>
    <t>อำเภอ</t>
  </si>
  <si>
    <t>สังกัด Jurisdiction</t>
  </si>
  <si>
    <t>District</t>
  </si>
  <si>
    <t>สำนักงานคณะกรรมการ</t>
  </si>
  <si>
    <t>กรมส่งเสริม</t>
  </si>
  <si>
    <t>รวม</t>
  </si>
  <si>
    <t>การศึกษาขั้นพื้นฐาน</t>
  </si>
  <si>
    <t>ส่งเสริมการศึกษาเอกชน</t>
  </si>
  <si>
    <t>การปกครองส่วนท้องถิ่น</t>
  </si>
  <si>
    <t>ส่วนราชการอื่น</t>
  </si>
  <si>
    <t>Total</t>
  </si>
  <si>
    <t>Office of the basic</t>
  </si>
  <si>
    <t>Office of the private</t>
  </si>
  <si>
    <t>Department</t>
  </si>
  <si>
    <t>Other government</t>
  </si>
  <si>
    <t>education commission</t>
  </si>
  <si>
    <t>of local administration</t>
  </si>
  <si>
    <t>organizations</t>
  </si>
  <si>
    <t>รวมยอด</t>
  </si>
  <si>
    <t>อำเภอเมืองนราธิวาส</t>
  </si>
  <si>
    <t>Mueang Narathiwat district</t>
  </si>
  <si>
    <t>อำเภอตากใบ</t>
  </si>
  <si>
    <t>Tak Bai District</t>
  </si>
  <si>
    <t>อำเภอบาเจาะ</t>
  </si>
  <si>
    <t>Bacho District</t>
  </si>
  <si>
    <t>อำเภอยี่งอ</t>
  </si>
  <si>
    <t>Yi-ngo Distirct</t>
  </si>
  <si>
    <t>อำเภอระแงะ</t>
  </si>
  <si>
    <t>Ra-ngae Distirct</t>
  </si>
  <si>
    <t>อำเภอรือเสาะ</t>
  </si>
  <si>
    <t>Rueso Distirct</t>
  </si>
  <si>
    <t>อำเภอศรีสาคร</t>
  </si>
  <si>
    <t>Si Sakhon Distirct</t>
  </si>
  <si>
    <t>อำเภอแว้ง</t>
  </si>
  <si>
    <t>Waeng Distirct</t>
  </si>
  <si>
    <t>อำเภอสุคิริน</t>
  </si>
  <si>
    <t>Sukhirin Distirct</t>
  </si>
  <si>
    <t>อำเภอสุไหงโก-ลก</t>
  </si>
  <si>
    <t>Su-ngai Kolok Distirct</t>
  </si>
  <si>
    <t>อำเภอสุไหงปาดี</t>
  </si>
  <si>
    <t>Su-ngai Padi Distirct</t>
  </si>
  <si>
    <t>อำเภอจะแนะ</t>
  </si>
  <si>
    <t>Chanae Distirct</t>
  </si>
  <si>
    <t>อำเภอเจาะไอร้อง</t>
  </si>
  <si>
    <t>Cho-airong Distirct</t>
  </si>
  <si>
    <t xml:space="preserve">         1/  </t>
  </si>
  <si>
    <t>……………………………………………………..</t>
  </si>
  <si>
    <t xml:space="preserve">       1/  ……………………………………………………..</t>
  </si>
  <si>
    <t>หมายเหตุ:</t>
  </si>
  <si>
    <t>ส่วนราชการอื่น ได้แก่ กองกำกับการตำรวจตระเวนชายแดนที่ 44</t>
  </si>
  <si>
    <t xml:space="preserve">   Note:  government organizations; Border Patrol Police Sub-Division 44</t>
  </si>
  <si>
    <t xml:space="preserve">      ที่มา:  </t>
  </si>
  <si>
    <t>สำนักงานเขตพื้นที่การศึกษาประถมศึกษา นราธิวาส เขต 1 เขต 2 และ เขต 3</t>
  </si>
  <si>
    <t>Source:  Narathiwat Primary Educational Service Area Office, Area 1 Area 2 and  Area  3</t>
  </si>
  <si>
    <t>สำนักงานเขตพื้นที่การศึกษามัธยมศึกษาเขต 15 นราธิวาส</t>
  </si>
  <si>
    <t xml:space="preserve">             Narathiwat Secondary Educational Service Area Office, Area 15</t>
  </si>
  <si>
    <t>สถาบันการศึกษาสังกัด สนง.คณะกรรมการส่งเสริมการศึกษาเอกชนภายในจังหวัดนราธิวาส</t>
  </si>
  <si>
    <t xml:space="preserve">             Education institute of Office of the Private Education Commission in Narathiwat province</t>
  </si>
  <si>
    <t>กรมส่งเสริมการปกครองส่วนท้องถิ่น กระทรวงมหาดไทย</t>
  </si>
  <si>
    <t xml:space="preserve">             Department of Local Administration, Ministry of Interior</t>
  </si>
  <si>
    <t>ตาราง  3.2  โรงเรียน จำแนกตามระดับการศึกษา และอำเภอ ปีการศึกษา 2567</t>
  </si>
  <si>
    <t>Table  3.2  School by Level of Education and District: Academic Year 2024</t>
  </si>
  <si>
    <t xml:space="preserve">                   หน่วย: แห่ง</t>
  </si>
  <si>
    <t xml:space="preserve">                    Unit: Schools</t>
  </si>
  <si>
    <t>ระดับการศึกษา   Level of education</t>
  </si>
  <si>
    <t>มัธยมศึกษา</t>
  </si>
  <si>
    <t>ตอนต้น-</t>
  </si>
  <si>
    <t>อนุบาล-</t>
  </si>
  <si>
    <t>อนุบาล-มัธยมศึกษา</t>
  </si>
  <si>
    <t>เด็กเล็ก-</t>
  </si>
  <si>
    <t>ประถมศึกษา-</t>
  </si>
  <si>
    <t>ประถมศึกษา</t>
  </si>
  <si>
    <t>ตอนต้น</t>
  </si>
  <si>
    <t>ตอนปลาย</t>
  </si>
  <si>
    <t>มัธยมศึกษาตอนต้น</t>
  </si>
  <si>
    <t>มัธยมศึกษาตอนปลาย</t>
  </si>
  <si>
    <t>อนุบาล</t>
  </si>
  <si>
    <t>Kindergarten-</t>
  </si>
  <si>
    <t>Pre-elementary</t>
  </si>
  <si>
    <t>Elementary-</t>
  </si>
  <si>
    <t>Lower</t>
  </si>
  <si>
    <t xml:space="preserve"> Lower-upper</t>
  </si>
  <si>
    <t>Kindergarten</t>
  </si>
  <si>
    <t>elementary</t>
  </si>
  <si>
    <t>lower secondary</t>
  </si>
  <si>
    <t>upper secondary</t>
  </si>
  <si>
    <t xml:space="preserve">  - elementary</t>
  </si>
  <si>
    <t>Elementary</t>
  </si>
  <si>
    <t>secondary</t>
  </si>
  <si>
    <t>.มต้น - ม.ปลาย</t>
  </si>
  <si>
    <t xml:space="preserve"> ……………………………………………………..</t>
  </si>
  <si>
    <t xml:space="preserve">                 1/  </t>
  </si>
  <si>
    <t xml:space="preserve">            Note:   </t>
  </si>
  <si>
    <t>Included data from other government organizations; Border Patrol Police Sub-Division 44</t>
  </si>
  <si>
    <t xml:space="preserve">         Source:  </t>
  </si>
  <si>
    <t>Narathiwat Primary Educational Service Area Office, Area 1 Area 2 and  Area  3</t>
  </si>
  <si>
    <t xml:space="preserve">               </t>
  </si>
  <si>
    <t>Narathiwat Secondary Educational Service Area Office, Area 15</t>
  </si>
  <si>
    <t xml:space="preserve">              </t>
  </si>
  <si>
    <t>Education institute of Office of the Private Education Commission in Narathiwat province.</t>
  </si>
  <si>
    <t>Department of Local Administration.</t>
  </si>
  <si>
    <t xml:space="preserve">ตาราง  3.3  ห้องเรียน จำแนกตามสังกัด และอำเภอ ปีการศึกษา 2567  </t>
  </si>
  <si>
    <t>Table  3.3  Classroom by Jurisdiction and District: Academic Year 2024</t>
  </si>
  <si>
    <t xml:space="preserve">                   หน่วย: ห้องเรียน</t>
  </si>
  <si>
    <t xml:space="preserve">                    Unit: Classrooms</t>
  </si>
  <si>
    <t xml:space="preserve">       1/   ……………………………………………………..</t>
  </si>
  <si>
    <t xml:space="preserve">ตาราง  3.4  ห้องเรียน จำแนกตามระดับการศึกษา และอำเภอ ปีการศึกษา 2567   </t>
  </si>
  <si>
    <t>Table  3.4  Classroom by Level of Education and District: Academic Year 2024</t>
  </si>
  <si>
    <t xml:space="preserve">                            หน่วย: ห้องเรียน</t>
  </si>
  <si>
    <t xml:space="preserve">                             Unit: Classrooms</t>
  </si>
  <si>
    <t>ระดับการศึกษา Level of education</t>
  </si>
  <si>
    <t>ก่อนประถมศึกษา</t>
  </si>
  <si>
    <t>Lower secondary</t>
  </si>
  <si>
    <t>Upper secondary</t>
  </si>
  <si>
    <t xml:space="preserve">                                  1/  ……………………………………………………..</t>
  </si>
  <si>
    <t xml:space="preserve">หมายเหตุ:  </t>
  </si>
  <si>
    <t>รวมข้อมูลจากส่วนราชการอื่น ได้แก่ กองกำกับการตำรวจตระเวนชายแดนที่ 44</t>
  </si>
  <si>
    <t xml:space="preserve">                              Note: Included data from other government organizations; Border Patrol Police Sub-Division 44</t>
  </si>
  <si>
    <t xml:space="preserve">     ที่มา:  </t>
  </si>
  <si>
    <t xml:space="preserve">                           Source:  Narathiwat Primary Educational Service Area Office, Area 1 Area 2 and  Area 3</t>
  </si>
  <si>
    <t xml:space="preserve">    Narathiwat Secondary Educational Service Area Office, Area 15</t>
  </si>
  <si>
    <t xml:space="preserve">    Education institute of Office of the Private Education Commission in Narathiwat province</t>
  </si>
  <si>
    <t>กรมส่งเสริมการปกครองส่วนท้องถิ่น</t>
  </si>
  <si>
    <t xml:space="preserve">    Department of Local Administration</t>
  </si>
  <si>
    <t>ตาราง  3.5  ครู จำแนกตามสังกัด และอำเภอ ปีการศึกษา 2567</t>
  </si>
  <si>
    <t>Table  3.5  Teacher by Jurisdiction and District: Academic Year 2024</t>
  </si>
  <si>
    <t xml:space="preserve">                        หน่วย: คน</t>
  </si>
  <si>
    <t xml:space="preserve">                         Unit: Persons</t>
  </si>
  <si>
    <t xml:space="preserve">   Note: Other government organizations; Border Patrol Police Sub-Division 44</t>
  </si>
  <si>
    <t>Source: Narathiwat Primary Educational Service Area Office, Area 1 Area 2 and  Area 3</t>
  </si>
  <si>
    <t xml:space="preserve">            Narathiwat Secondary Educational Service Area Office, Area 15</t>
  </si>
  <si>
    <t xml:space="preserve">            Education institute of Office of the Private Education Commission in Narathiwat province</t>
  </si>
  <si>
    <t xml:space="preserve">            Department of Local Administration</t>
  </si>
  <si>
    <t>ข้อมูล ณ 30 กย. 67</t>
  </si>
  <si>
    <t>ตาราง  3.6  ครู จำแนกตามระดับการสอน เพศ และอำเภอ ปีการศึกษา 2567</t>
  </si>
  <si>
    <t>Table  3.6  Teacher by Level of Teaching, Sex and District: Academic Year 2024</t>
  </si>
  <si>
    <t>ระดับการสอน Level of teaching</t>
  </si>
  <si>
    <t>มัธยมศึกษาต้น</t>
  </si>
  <si>
    <t>มัธยมศึกษาปลาย</t>
  </si>
  <si>
    <t>ชาย</t>
  </si>
  <si>
    <t>หญิง</t>
  </si>
  <si>
    <t>Male</t>
  </si>
  <si>
    <t>Female</t>
  </si>
  <si>
    <t xml:space="preserve">        1/  </t>
  </si>
  <si>
    <t xml:space="preserve">   Note:   </t>
  </si>
  <si>
    <t xml:space="preserve">      ที่มา:   </t>
  </si>
  <si>
    <t xml:space="preserve">Source:  </t>
  </si>
  <si>
    <t>Narathiwat Primary Educational Service Area Office, Area 1 Area 2 and  Area 3</t>
  </si>
  <si>
    <t>ตาราง  3.7  นักเรียน จำแนกตามสังกัด เพศ และชั้นเรียน ปีการศึกษา 2567</t>
  </si>
  <si>
    <t>Table  3.7  Student by Jurisdiction, Sex and Grade: Academic Year 2024</t>
  </si>
  <si>
    <t xml:space="preserve">                  หน่วย: คน</t>
  </si>
  <si>
    <t xml:space="preserve">                   Unit: Persons</t>
  </si>
  <si>
    <t>ชั้นเรียน</t>
  </si>
  <si>
    <r>
      <rPr>
        <rFont val="TH Sarabun PSK"/>
        <color theme="1"/>
        <sz val="12.0"/>
      </rPr>
      <t xml:space="preserve">สังกัด  </t>
    </r>
    <r>
      <rPr>
        <rFont val="TH SarabunPSK"/>
        <color theme="1"/>
        <sz val="11.0"/>
      </rPr>
      <t>Jurisdiction</t>
    </r>
  </si>
  <si>
    <t>Grade</t>
  </si>
  <si>
    <t>การปกครองท้องถิ่น</t>
  </si>
  <si>
    <t xml:space="preserve">Department of local </t>
  </si>
  <si>
    <t>administration</t>
  </si>
  <si>
    <t>อนุบาล 1</t>
  </si>
  <si>
    <t>Kindergarten 1</t>
  </si>
  <si>
    <t>อนุบาล 2</t>
  </si>
  <si>
    <t>Kindergarten 2</t>
  </si>
  <si>
    <t>อนุบาล 3</t>
  </si>
  <si>
    <t>Kindergarten 3</t>
  </si>
  <si>
    <t>เด็กเล็ก</t>
  </si>
  <si>
    <t>Pre- primary</t>
  </si>
  <si>
    <t>ประถม 1</t>
  </si>
  <si>
    <t>Pratom 1</t>
  </si>
  <si>
    <t>ประถม 2</t>
  </si>
  <si>
    <t>Pratom 2</t>
  </si>
  <si>
    <t>ประถม 3</t>
  </si>
  <si>
    <t>Pratom 3</t>
  </si>
  <si>
    <t>ประถม 4</t>
  </si>
  <si>
    <t>Pratom 4</t>
  </si>
  <si>
    <t>ประถม 5</t>
  </si>
  <si>
    <t>Pratom 5</t>
  </si>
  <si>
    <t>ประถม 6</t>
  </si>
  <si>
    <t>Pratom 6</t>
  </si>
  <si>
    <t>มัธยมต้น</t>
  </si>
  <si>
    <t>Lower Secondary</t>
  </si>
  <si>
    <t>มัธยม 1</t>
  </si>
  <si>
    <t>Matayom 1</t>
  </si>
  <si>
    <t>มัธยม 2</t>
  </si>
  <si>
    <t>Matayom 2</t>
  </si>
  <si>
    <t>มัธยม 3</t>
  </si>
  <si>
    <t>Matayom 3</t>
  </si>
  <si>
    <t>มัธยมปลาย</t>
  </si>
  <si>
    <t>Upper Secondary</t>
  </si>
  <si>
    <t>มัธยม 4</t>
  </si>
  <si>
    <t>Matayom 4</t>
  </si>
  <si>
    <t>มัธยม 5</t>
  </si>
  <si>
    <t>Matayom 5</t>
  </si>
  <si>
    <t>มัธยม 6</t>
  </si>
  <si>
    <t>Matayom 6</t>
  </si>
  <si>
    <t>1/</t>
  </si>
  <si>
    <t xml:space="preserve">         1/  ……………………………………………………..</t>
  </si>
  <si>
    <t>Note:</t>
  </si>
  <si>
    <t>Other government organizations; Border Patrol Police Sub-Division 44</t>
  </si>
  <si>
    <t>ที่มา:</t>
  </si>
  <si>
    <t>Source:</t>
  </si>
  <si>
    <t xml:space="preserve">             </t>
  </si>
  <si>
    <t>Education institute of Office of the Private Education Commission in Narathiwat province</t>
  </si>
  <si>
    <t>กรมส่งเสริมการปกครองส่วนท้องถิ่น เมือง</t>
  </si>
  <si>
    <t xml:space="preserve">Department of Local Administration </t>
  </si>
  <si>
    <t>ตาราง  3.8  นักเรียน จำแนกตามสังกัด และอำเภอ ปีการศึกษา 2567</t>
  </si>
  <si>
    <t>Table  3.8  Student by Jurisdiction and District: Academic Year 2024</t>
  </si>
  <si>
    <t xml:space="preserve">           1/</t>
  </si>
  <si>
    <t xml:space="preserve">        1/  ……………………………………………………..</t>
  </si>
  <si>
    <t>Source:  Narathiwat Primary Educational Service Area Office, Area 1 Area 2 and  Area 3</t>
  </si>
  <si>
    <t xml:space="preserve">           Narathiwat Secondary Educational Service Area Office, Area 15</t>
  </si>
  <si>
    <t xml:space="preserve">           Education institute of Office of the Private Education Commission in Narathiwat Province</t>
  </si>
  <si>
    <t xml:space="preserve">           Department of Local Administration, Ministry of Interior</t>
  </si>
  <si>
    <t xml:space="preserve">ตาราง  3.9  นักเรียน จำแนกตามระดับการศึกษา เพศ และอำเภอ ปีการศึกษา 2567   </t>
  </si>
  <si>
    <t>Table  3.9  Student by Level of Education, Sex and District: Academic Year 2024</t>
  </si>
  <si>
    <t xml:space="preserve">                          หน่วย: คน</t>
  </si>
  <si>
    <t xml:space="preserve">                           Unit: Persons</t>
  </si>
  <si>
    <t>ระดับการศึกษา Level of  education</t>
  </si>
  <si>
    <t xml:space="preserve">           1/ </t>
  </si>
  <si>
    <t xml:space="preserve"> Note:</t>
  </si>
  <si>
    <t>Department of Local Administration, Ministry of Interior</t>
  </si>
  <si>
    <t xml:space="preserve">ตาราง  3.10  อัตราส่วนนักเรียนต่อห้องเรียน และอัตราส่วนนักเรียนต่อครู จำแนกตามระดับการศึกษา และอำเภอ ปีการศึกษา 2567  </t>
  </si>
  <si>
    <t>Table  3.10  Ratio of Student per Classroom and Student per Teacher by Level of Education and District: Academic Year 2024</t>
  </si>
  <si>
    <t>อัตราส่วนนักเรียนต่อห้องเรียน</t>
  </si>
  <si>
    <t>อัตราส่วนนักเรียนต่อครู</t>
  </si>
  <si>
    <t>Ratio of student per classroom</t>
  </si>
  <si>
    <t>Ratio of student per teacher</t>
  </si>
  <si>
    <t xml:space="preserve">Lower </t>
  </si>
  <si>
    <t xml:space="preserve">Upper </t>
  </si>
  <si>
    <t xml:space="preserve">ตาราง  3.11  นักเรียนที่ออกกลางคัน จำแนกตามชั้นเรียน ปีการศึกษา 2558 - 2567    </t>
  </si>
  <si>
    <t>Table  3.11  Student Drop-out of School by Grade: Academic Year 2015 - 2024</t>
  </si>
  <si>
    <t xml:space="preserve">              หน่วย: คน</t>
  </si>
  <si>
    <t xml:space="preserve">               Unit: Persons</t>
  </si>
  <si>
    <t>ปีการศึกษา</t>
  </si>
  <si>
    <t>ชั้นเรียน Grade</t>
  </si>
  <si>
    <t>Academic year</t>
  </si>
  <si>
    <r>
      <rPr>
        <rFont val="TH Sarabun PSK"/>
        <color theme="1"/>
        <sz val="12.0"/>
      </rPr>
      <t xml:space="preserve">ประถมศึกษา  </t>
    </r>
    <r>
      <rPr>
        <rFont val="TH SarabunPSK"/>
        <color theme="1"/>
        <sz val="13.0"/>
      </rPr>
      <t>Elementary</t>
    </r>
  </si>
  <si>
    <r>
      <rPr>
        <rFont val="TH Sarabun PSK"/>
        <color theme="1"/>
        <sz val="12.0"/>
      </rPr>
      <t xml:space="preserve">มัธยมศึกษาตอนต้น </t>
    </r>
    <r>
      <rPr>
        <rFont val="TH SarabunPSK"/>
        <color theme="1"/>
        <sz val="13.0"/>
      </rPr>
      <t>Lower secondary</t>
    </r>
  </si>
  <si>
    <t>มัธยมศึกษาตอนปลาย Upper secondary</t>
  </si>
  <si>
    <t>ปีที่ 1</t>
  </si>
  <si>
    <t>ปี่ที่ 2</t>
  </si>
  <si>
    <t>ปีที่ 3</t>
  </si>
  <si>
    <t>ปี่ที่ 4</t>
  </si>
  <si>
    <t>ปีที่ 5</t>
  </si>
  <si>
    <t>ปี่ที่ 6</t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</si>
  <si>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1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</si>
  <si>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2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</si>
  <si>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3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</si>
  <si>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4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</si>
  <si>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5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</si>
  <si>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6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</si>
  <si>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7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</si>
  <si>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8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</si>
  <si>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9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</si>
  <si>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10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</si>
  <si>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11</t>
    </r>
  </si>
  <si>
    <r>
      <rPr>
        <rFont val="TH SarabunPSK"/>
        <color theme="1"/>
        <sz val="13.0"/>
      </rPr>
      <t>Grade</t>
    </r>
    <r>
      <rPr>
        <rFont val="TH SarabunPSK"/>
        <color theme="1"/>
        <sz val="12.0"/>
      </rPr>
      <t xml:space="preserve"> 12</t>
    </r>
  </si>
  <si>
    <t xml:space="preserve">           1/  </t>
  </si>
  <si>
    <t>สำนักงานเขตพื้นที่การศึกษาประถมศึกษา นราธิวาส เขต 2 และ เขต 3</t>
  </si>
  <si>
    <t>Narathiwat Primary Educational Service Area Office, Area 2 and  Area  3</t>
  </si>
  <si>
    <t xml:space="preserve">                </t>
  </si>
  <si>
    <t xml:space="preserve">ตาราง  3.12  นักเรียนที่ออกกลางคัน จำแนกตามสาเหตุที่สำคัญ และอำเภอ ปีการศึกษา 2567  </t>
  </si>
  <si>
    <t>Table  3.12  Student Drop-out of School by Important Causes and District: Academic Year 2024</t>
  </si>
  <si>
    <t xml:space="preserve">                                     หน่วย: คน</t>
  </si>
  <si>
    <t xml:space="preserve">                                      Unit: Persons</t>
  </si>
  <si>
    <t>สาเหตุที่ออกกลางคัน Drop-out cause</t>
  </si>
  <si>
    <t>มีปัญหา</t>
  </si>
  <si>
    <t>อพยพตาม</t>
  </si>
  <si>
    <t>หาเลี้ยง</t>
  </si>
  <si>
    <t>ฐานะยากจน</t>
  </si>
  <si>
    <t>ครอบครัว</t>
  </si>
  <si>
    <t>สมรส</t>
  </si>
  <si>
    <t>การปรับตัว</t>
  </si>
  <si>
    <t>ต้องคดี/ถูกจับ</t>
  </si>
  <si>
    <t>เจ็บป่วย/</t>
  </si>
  <si>
    <t>กรณีอื่น ๆ</t>
  </si>
  <si>
    <t>Poor</t>
  </si>
  <si>
    <t xml:space="preserve">Family's </t>
  </si>
  <si>
    <t>Marriage</t>
  </si>
  <si>
    <t xml:space="preserve">Problem in </t>
  </si>
  <si>
    <t>Crime/</t>
  </si>
  <si>
    <t>อุบัติเหตุ</t>
  </si>
  <si>
    <t xml:space="preserve">Family </t>
  </si>
  <si>
    <t xml:space="preserve">Earn family's </t>
  </si>
  <si>
    <t>Others</t>
  </si>
  <si>
    <t>problem</t>
  </si>
  <si>
    <t>adaptation</t>
  </si>
  <si>
    <t>arrested</t>
  </si>
  <si>
    <t>Ill/accident</t>
  </si>
  <si>
    <t>migration</t>
  </si>
  <si>
    <t>living</t>
  </si>
  <si>
    <t xml:space="preserve">           1/  ……………………………………………………..</t>
  </si>
  <si>
    <t xml:space="preserve"> หมายเหตุ:</t>
  </si>
  <si>
    <t>ตาราง  7.4  ครู จำแนกตามเพศและวุฒิการศึกษา และนักเรียน จำแนกตามเพศและระดับการศึกษา พ.ศ. 2563 - 2567</t>
  </si>
  <si>
    <t>Table  7.4  Teacher by Sex and Qualification and Student by Sex and Level of Education: 2020 - 2024</t>
  </si>
  <si>
    <t xml:space="preserve">                     หน่วย: คน</t>
  </si>
  <si>
    <t xml:space="preserve">                      Unit: Persons</t>
  </si>
  <si>
    <t>2563 (2020)</t>
  </si>
  <si>
    <t>2564 (2021)</t>
  </si>
  <si>
    <t>2565 (2022)</t>
  </si>
  <si>
    <t>2566 (2023)</t>
  </si>
  <si>
    <t>2567 (2024)</t>
  </si>
  <si>
    <t>Level of education</t>
  </si>
  <si>
    <t>ระดับการศึกษา</t>
  </si>
  <si>
    <t>ครู  Teacher</t>
  </si>
  <si>
    <t>วุฒิการศึกษา</t>
  </si>
  <si>
    <t>Qualification</t>
  </si>
  <si>
    <t xml:space="preserve"> ต่ำกว่าอนุปริญญา</t>
  </si>
  <si>
    <t xml:space="preserve">  Lower than diploma</t>
  </si>
  <si>
    <t xml:space="preserve"> อนุปริญญาหรือเทียบเท่า</t>
  </si>
  <si>
    <t xml:space="preserve">  Dip.in Ed. or equivalent</t>
  </si>
  <si>
    <t xml:space="preserve"> ปริญญาตรี</t>
  </si>
  <si>
    <t xml:space="preserve">  Bachelor's degree</t>
  </si>
  <si>
    <t xml:space="preserve"> ปริญญาโทหรือสูงกว่า</t>
  </si>
  <si>
    <t xml:space="preserve">  Master's degree or higher</t>
  </si>
  <si>
    <t>นักเรียน  Student</t>
  </si>
  <si>
    <t xml:space="preserve"> ก่อนประถมศึกษา</t>
  </si>
  <si>
    <t xml:space="preserve">  Pre-elementary</t>
  </si>
  <si>
    <t xml:space="preserve"> ประถมศึกษา</t>
  </si>
  <si>
    <t xml:space="preserve">  Elementary</t>
  </si>
  <si>
    <t xml:space="preserve"> มัธยมศึกษาตอนต้น</t>
  </si>
  <si>
    <t xml:space="preserve">  Lower secondary</t>
  </si>
  <si>
    <t xml:space="preserve"> มัธยมศึกษาตอนปลาย</t>
  </si>
  <si>
    <t xml:space="preserve">  Upper secondary</t>
  </si>
  <si>
    <t xml:space="preserve">           1/ ……………………………………………………..</t>
  </si>
  <si>
    <t xml:space="preserve">      Note:  Included data from other government organizations;  _ _ _ _ _ _</t>
  </si>
  <si>
    <t xml:space="preserve">   Source:  _ _ _ _ _ _ _ _ Primary Educational Service Area Office, Area_ _ _ _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</si>
</sst>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1">
    <font>
      <sz val="14.0"/>
      <color rgb="FF000000"/>
      <name val="Calibri"/>
      <scheme val="minor"/>
    </font>
    <font>
      <b/>
      <sz val="14.0"/>
      <color theme="1"/>
      <name val="TH Sarabun PSK"/>
    </font>
    <font>
      <b/>
      <sz val="13.0"/>
      <color theme="1"/>
      <name val="TH Sarabun PSK"/>
    </font>
    <font>
      <sz val="10.0"/>
      <color theme="1"/>
      <name val="TH Sarabun PSK"/>
    </font>
    <font>
      <sz val="13.0"/>
      <color theme="1"/>
      <name val="TH Sarabun PSK"/>
    </font>
    <font/>
    <font>
      <sz val="14.0"/>
      <color theme="1"/>
      <name val="TH Sarabun PSK"/>
    </font>
    <font>
      <sz val="12.0"/>
      <color theme="1"/>
      <name val="TH Sarabun PSK"/>
    </font>
    <font>
      <sz val="11.0"/>
      <color theme="1"/>
      <name val="TH Sarabun PSK"/>
    </font>
    <font>
      <b/>
      <sz val="12.0"/>
      <color theme="1"/>
      <name val="TH Sarabun PSK"/>
    </font>
    <font>
      <b/>
      <sz val="11.0"/>
      <color theme="1"/>
      <name val="TH Sarabun PSK"/>
    </font>
  </fonts>
  <fills count="2">
    <fill>
      <patternFill patternType="none"/>
    </fill>
    <fill>
      <patternFill patternType="lightGray"/>
    </fill>
  </fills>
  <borders count="2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1" fillId="0" fontId="4" numFmtId="0" xfId="0" applyAlignment="1" applyBorder="1" applyFont="1">
      <alignment horizontal="center" shrinkToFit="1" vertical="center" wrapText="0"/>
    </xf>
    <xf borderId="2" fillId="0" fontId="5" numFmtId="0" xfId="0" applyBorder="1" applyFont="1"/>
    <xf borderId="3" fillId="0" fontId="4" numFmtId="0" xfId="0" applyBorder="1" applyFont="1"/>
    <xf borderId="4" fillId="0" fontId="4" numFmtId="0" xfId="0" applyAlignment="1" applyBorder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7" fillId="0" fontId="4" numFmtId="0" xfId="0" applyAlignment="1" applyBorder="1" applyFont="1">
      <alignment horizontal="center" shrinkToFit="1" vertical="center" wrapText="0"/>
    </xf>
    <xf borderId="0" fillId="0" fontId="4" numFmtId="0" xfId="0" applyFont="1"/>
    <xf borderId="8" fillId="0" fontId="5" numFmtId="0" xfId="0" applyBorder="1" applyFont="1"/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9" fillId="0" fontId="5" numFmtId="0" xfId="0" applyBorder="1" applyFont="1"/>
    <xf borderId="10" fillId="0" fontId="4" numFmtId="0" xfId="0" applyAlignment="1" applyBorder="1" applyFon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13" fillId="0" fontId="4" numFmtId="0" xfId="0" applyBorder="1" applyFont="1"/>
    <xf borderId="14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4" fillId="0" fontId="5" numFmtId="0" xfId="0" applyBorder="1" applyFont="1"/>
    <xf borderId="15" fillId="0" fontId="2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16" fillId="0" fontId="4" numFmtId="164" xfId="0" applyAlignment="1" applyBorder="1" applyFont="1" applyNumberFormat="1">
      <alignment vertical="center"/>
    </xf>
    <xf borderId="17" fillId="0" fontId="4" numFmtId="0" xfId="0" applyAlignment="1" applyBorder="1" applyFont="1">
      <alignment vertical="center"/>
    </xf>
    <xf borderId="15" fillId="0" fontId="2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8" fillId="0" fontId="4" numFmtId="0" xfId="0" applyBorder="1" applyFont="1"/>
    <xf borderId="18" fillId="0" fontId="2" numFmtId="0" xfId="0" applyAlignment="1" applyBorder="1" applyFont="1">
      <alignment horizontal="center"/>
    </xf>
    <xf borderId="19" fillId="0" fontId="4" numFmtId="0" xfId="0" applyBorder="1" applyFont="1"/>
    <xf borderId="19" fillId="0" fontId="4" numFmtId="164" xfId="0" applyBorder="1" applyFont="1" applyNumberFormat="1"/>
    <xf borderId="20" fillId="0" fontId="4" numFmtId="0" xfId="0" applyBorder="1" applyFont="1"/>
    <xf borderId="0" fillId="0" fontId="6" numFmtId="0" xfId="0" applyFont="1"/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11" fillId="0" fontId="6" numFmtId="0" xfId="0" applyBorder="1" applyFont="1"/>
    <xf borderId="14" fillId="0" fontId="6" numFmtId="0" xfId="0" applyBorder="1" applyFont="1"/>
    <xf borderId="13" fillId="0" fontId="6" numFmtId="0" xfId="0" applyBorder="1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8" numFmtId="0" xfId="0" applyAlignment="1" applyBorder="1" applyFont="1">
      <alignment horizontal="center" shrinkToFit="1" vertical="center" wrapText="0"/>
    </xf>
    <xf borderId="1" fillId="0" fontId="5" numFmtId="0" xfId="0" applyBorder="1" applyFont="1"/>
    <xf borderId="3" fillId="0" fontId="8" numFmtId="0" xfId="0" applyBorder="1" applyFont="1"/>
    <xf borderId="4" fillId="0" fontId="8" numFmtId="0" xfId="0" applyAlignment="1" applyBorder="1" applyFont="1">
      <alignment horizontal="center" vertical="center"/>
    </xf>
    <xf borderId="1" fillId="0" fontId="8" numFmtId="0" xfId="0" applyBorder="1" applyFont="1"/>
    <xf borderId="10" fillId="0" fontId="8" numFmtId="0" xfId="0" applyBorder="1" applyFont="1"/>
    <xf borderId="2" fillId="0" fontId="8" numFmtId="0" xfId="0" applyBorder="1" applyFont="1"/>
    <xf borderId="10" fillId="0" fontId="8" numFmtId="0" xfId="0" applyAlignment="1" applyBorder="1" applyFont="1">
      <alignment horizontal="center"/>
    </xf>
    <xf borderId="0" fillId="0" fontId="8" numFmtId="0" xfId="0" applyFont="1"/>
    <xf borderId="8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9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quotePrefix="1" borderId="13" fillId="0" fontId="8" numFmtId="0" xfId="0" applyBorder="1" applyFont="1"/>
    <xf borderId="12" fillId="0" fontId="8" numFmtId="0" xfId="0" applyAlignment="1" applyBorder="1" applyFont="1">
      <alignment horizontal="center"/>
    </xf>
    <xf borderId="11" fillId="0" fontId="8" numFmtId="0" xfId="0" applyBorder="1" applyFont="1"/>
    <xf borderId="15" fillId="0" fontId="9" numFmtId="0" xfId="0" applyAlignment="1" applyBorder="1" applyFont="1">
      <alignment horizontal="left" vertical="center"/>
    </xf>
    <xf borderId="17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1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8" fillId="0" fontId="2" numFmtId="2" xfId="0" applyAlignment="1" applyBorder="1" applyFont="1" applyNumberFormat="1">
      <alignment horizontal="center"/>
    </xf>
    <xf borderId="20" fillId="0" fontId="7" numFmtId="0" xfId="0" applyBorder="1" applyFont="1"/>
    <xf borderId="22" fillId="0" fontId="7" numFmtId="0" xfId="0" applyBorder="1" applyFont="1"/>
    <xf borderId="18" fillId="0" fontId="4" numFmtId="2" xfId="0" applyBorder="1" applyFont="1" applyNumberFormat="1"/>
    <xf borderId="18" fillId="0" fontId="7" numFmtId="2" xfId="0" applyBorder="1" applyFont="1" applyNumberFormat="1"/>
    <xf borderId="11" fillId="0" fontId="7" numFmtId="0" xfId="0" applyBorder="1" applyFont="1"/>
    <xf borderId="13" fillId="0" fontId="7" numFmtId="0" xfId="0" applyBorder="1" applyFont="1"/>
    <xf borderId="0" fillId="0" fontId="6" numFmtId="0" xfId="0" applyAlignment="1" applyFont="1">
      <alignment horizontal="center"/>
    </xf>
    <xf borderId="12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5" fillId="0" fontId="4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14" fillId="0" fontId="6" numFmtId="164" xfId="0" applyBorder="1" applyFont="1" applyNumberFormat="1"/>
    <xf borderId="0" fillId="0" fontId="4" numFmtId="0" xfId="0" applyAlignment="1" applyFont="1">
      <alignment horizontal="left"/>
    </xf>
    <xf borderId="1" fillId="0" fontId="7" numFmtId="0" xfId="0" applyAlignment="1" applyBorder="1" applyFont="1">
      <alignment horizontal="center" shrinkToFit="1" vertical="center" wrapText="0"/>
    </xf>
    <xf borderId="7" fillId="0" fontId="7" numFmtId="0" xfId="0" applyBorder="1" applyFont="1"/>
    <xf borderId="1" fillId="0" fontId="7" numFmtId="0" xfId="0" applyBorder="1" applyFont="1"/>
    <xf borderId="2" fillId="0" fontId="7" numFmtId="0" xfId="0" applyBorder="1" applyFont="1"/>
    <xf borderId="4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shrinkToFit="1" vertical="center" wrapText="0"/>
    </xf>
    <xf borderId="9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7" fillId="0" fontId="7" numFmtId="0" xfId="0" applyAlignment="1" applyBorder="1" applyFont="1">
      <alignment vertical="center"/>
    </xf>
    <xf borderId="21" fillId="0" fontId="7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8" fillId="0" fontId="7" numFmtId="0" xfId="0" applyBorder="1" applyFont="1"/>
    <xf borderId="12" fillId="0" fontId="7" numFmtId="0" xfId="0" applyBorder="1" applyFont="1"/>
    <xf borderId="7" fillId="0" fontId="7" numFmtId="0" xfId="0" applyAlignment="1" applyBorder="1" applyFont="1">
      <alignment horizontal="left"/>
    </xf>
    <xf borderId="7" fillId="0" fontId="8" numFmtId="0" xfId="0" applyAlignment="1" applyBorder="1" applyFont="1">
      <alignment horizontal="center" shrinkToFit="1" vertical="center" wrapText="0"/>
    </xf>
    <xf borderId="14" fillId="0" fontId="7" numFmtId="0" xfId="0" applyBorder="1" applyFont="1"/>
    <xf borderId="10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3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5" fillId="0" fontId="7" numFmtId="0" xfId="0" applyAlignment="1" applyBorder="1" applyFont="1">
      <alignment vertical="center"/>
    </xf>
    <xf borderId="16" fillId="0" fontId="10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18" fillId="0" fontId="9" numFmtId="0" xfId="0" applyAlignment="1" applyBorder="1" applyFont="1">
      <alignment horizontal="left" vertical="center"/>
    </xf>
    <xf borderId="18" fillId="0" fontId="9" numFmtId="0" xfId="0" applyAlignment="1" applyBorder="1" applyFont="1">
      <alignment horizontal="center" vertical="center"/>
    </xf>
    <xf borderId="20" fillId="0" fontId="7" numFmtId="0" xfId="0" applyAlignment="1" applyBorder="1" applyFont="1">
      <alignment vertical="center"/>
    </xf>
    <xf borderId="22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19" fillId="0" fontId="10" numFmtId="0" xfId="0" applyAlignment="1" applyBorder="1" applyFont="1">
      <alignment horizontal="left" vertical="center"/>
    </xf>
    <xf borderId="18" fillId="0" fontId="7" numFmtId="0" xfId="0" applyAlignment="1" applyBorder="1" applyFont="1">
      <alignment horizontal="left" vertical="center"/>
    </xf>
    <xf borderId="18" fillId="0" fontId="7" numFmtId="0" xfId="0" applyAlignment="1" applyBorder="1" applyFont="1">
      <alignment vertical="center"/>
    </xf>
    <xf borderId="19" fillId="0" fontId="8" numFmtId="0" xfId="0" applyAlignment="1" applyBorder="1" applyFont="1">
      <alignment horizontal="left" vertical="center"/>
    </xf>
    <xf borderId="18" fillId="0" fontId="9" numFmtId="0" xfId="0" applyAlignment="1" applyBorder="1" applyFont="1">
      <alignment vertical="center"/>
    </xf>
    <xf borderId="18" fillId="0" fontId="8" numFmtId="0" xfId="0" applyAlignment="1" applyBorder="1" applyFont="1">
      <alignment horizontal="left" vertical="center"/>
    </xf>
    <xf borderId="18" fillId="0" fontId="10" numFmtId="0" xfId="0" applyAlignment="1" applyBorder="1" applyFont="1">
      <alignment horizontal="left" vertical="center"/>
    </xf>
    <xf borderId="11" fillId="0" fontId="7" numFmtId="0" xfId="0" applyAlignment="1" applyBorder="1" applyFont="1">
      <alignment horizontal="left" vertical="center"/>
    </xf>
    <xf borderId="12" fillId="0" fontId="6" numFmtId="0" xfId="0" applyBorder="1" applyFont="1"/>
    <xf borderId="13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1" fillId="0" fontId="8" numFmtId="0" xfId="0" applyAlignment="1" applyBorder="1" applyFont="1">
      <alignment horizontal="left" vertical="center"/>
    </xf>
    <xf borderId="0" fillId="0" fontId="7" numFmtId="0" xfId="0" applyAlignment="1" applyFont="1">
      <alignment horizontal="right"/>
    </xf>
    <xf borderId="22" fillId="0" fontId="2" numFmtId="0" xfId="0" applyAlignment="1" applyBorder="1" applyFont="1">
      <alignment horizontal="center"/>
    </xf>
    <xf borderId="22" fillId="0" fontId="6" numFmtId="0" xfId="0" applyBorder="1" applyFont="1"/>
    <xf borderId="7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left" vertical="center"/>
    </xf>
    <xf borderId="22" fillId="0" fontId="2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0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16" fillId="0" fontId="7" numFmtId="0" xfId="0" applyAlignment="1" applyBorder="1" applyFont="1">
      <alignment vertical="center"/>
    </xf>
    <xf borderId="1" fillId="0" fontId="6" numFmtId="0" xfId="0" applyAlignment="1" applyBorder="1" applyFont="1">
      <alignment shrinkToFit="0" wrapText="1"/>
    </xf>
    <xf borderId="0" fillId="0" fontId="7" numFmtId="0" xfId="0" applyAlignment="1" applyFont="1">
      <alignment horizontal="center" shrinkToFit="0" wrapText="1"/>
    </xf>
    <xf borderId="8" fillId="0" fontId="4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shrinkToFit="0" wrapText="1"/>
    </xf>
    <xf borderId="15" fillId="0" fontId="7" numFmtId="0" xfId="0" applyBorder="1" applyFont="1"/>
    <xf borderId="21" fillId="0" fontId="7" numFmtId="0" xfId="0" applyBorder="1" applyFont="1"/>
    <xf borderId="17" fillId="0" fontId="7" numFmtId="0" xfId="0" applyBorder="1" applyFont="1"/>
    <xf borderId="16" fillId="0" fontId="7" numFmtId="0" xfId="0" applyBorder="1" applyFont="1"/>
    <xf borderId="18" fillId="0" fontId="7" numFmtId="0" xfId="0" applyAlignment="1" applyBorder="1" applyFont="1">
      <alignment horizontal="center"/>
    </xf>
    <xf borderId="2" fillId="0" fontId="6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0" fillId="0" fontId="4" numFmtId="0" xfId="0" applyAlignment="1" applyFont="1">
      <alignment horizontal="right"/>
    </xf>
    <xf borderId="4" fillId="0" fontId="7" numFmtId="0" xfId="0" applyAlignment="1" applyBorder="1" applyFont="1">
      <alignment horizontal="center"/>
    </xf>
    <xf borderId="7" fillId="0" fontId="2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0" fillId="0" fontId="4" numFmtId="164" xfId="0" applyBorder="1" applyFont="1" applyNumberFormat="1"/>
    <xf borderId="9" fillId="0" fontId="4" numFmtId="164" xfId="0" applyBorder="1" applyFont="1" applyNumberFormat="1"/>
    <xf borderId="0" fillId="0" fontId="4" numFmtId="164" xfId="0" applyFont="1" applyNumberFormat="1"/>
    <xf borderId="9" fillId="0" fontId="4" numFmtId="0" xfId="0" applyBorder="1" applyFont="1"/>
    <xf borderId="10" fillId="0" fontId="4" numFmtId="0" xfId="0" applyBorder="1" applyFont="1"/>
    <xf borderId="9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11" fillId="0" fontId="4" numFmtId="0" xfId="0" applyBorder="1" applyFont="1"/>
    <xf borderId="13" fillId="0" fontId="4" numFmtId="164" xfId="0" applyBorder="1" applyFont="1" applyNumberFormat="1"/>
    <xf borderId="14" fillId="0" fontId="4" numFmtId="164" xfId="0" applyBorder="1" applyFont="1" applyNumberFormat="1"/>
    <xf borderId="11" fillId="0" fontId="4" numFmtId="164" xfId="0" applyBorder="1" applyFont="1" applyNumberFormat="1"/>
    <xf borderId="14" fillId="0" fontId="4" numFmtId="0" xfId="0" applyBorder="1" applyFont="1"/>
    <xf borderId="14" fillId="0" fontId="4" numFmtId="0" xfId="0" applyAlignment="1" applyBorder="1" applyFont="1">
      <alignment horizontal="left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0.5"/>
    <col customWidth="1" min="3" max="3" width="9.9"/>
    <col customWidth="1" min="4" max="4" width="17.9"/>
    <col customWidth="1" min="5" max="5" width="18.3"/>
    <col customWidth="1" min="6" max="6" width="18.5"/>
    <col customWidth="1" min="7" max="7" width="12.4"/>
    <col customWidth="1" min="8" max="8" width="13.8"/>
    <col customWidth="1" min="9" max="26" width="6.4"/>
  </cols>
  <sheetData>
    <row r="1" ht="18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1</v>
      </c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/>
      <c r="B3" s="1"/>
      <c r="C3" s="3"/>
      <c r="D3" s="3"/>
      <c r="E3" s="3"/>
      <c r="F3" s="3"/>
      <c r="G3" s="3"/>
      <c r="H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/>
      <c r="B4" s="1"/>
      <c r="C4" s="3"/>
      <c r="D4" s="3"/>
      <c r="E4" s="3"/>
      <c r="F4" s="3"/>
      <c r="G4" s="3"/>
      <c r="H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6"/>
      <c r="C5" s="7"/>
      <c r="D5" s="8" t="s">
        <v>5</v>
      </c>
      <c r="E5" s="9"/>
      <c r="F5" s="9"/>
      <c r="G5" s="10"/>
      <c r="H5" s="11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75" customHeight="1">
      <c r="B6" s="13"/>
      <c r="C6" s="14"/>
      <c r="D6" s="14" t="s">
        <v>7</v>
      </c>
      <c r="E6" s="14" t="s">
        <v>7</v>
      </c>
      <c r="F6" s="14" t="s">
        <v>8</v>
      </c>
      <c r="G6" s="15"/>
      <c r="H6" s="1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B7" s="13"/>
      <c r="C7" s="14" t="s">
        <v>9</v>
      </c>
      <c r="D7" s="14" t="s">
        <v>10</v>
      </c>
      <c r="E7" s="14" t="s">
        <v>11</v>
      </c>
      <c r="F7" s="15" t="s">
        <v>12</v>
      </c>
      <c r="G7" s="17" t="s">
        <v>13</v>
      </c>
      <c r="H7" s="1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B8" s="13"/>
      <c r="C8" s="15" t="s">
        <v>14</v>
      </c>
      <c r="D8" s="14" t="s">
        <v>15</v>
      </c>
      <c r="E8" s="14" t="s">
        <v>16</v>
      </c>
      <c r="F8" s="15" t="s">
        <v>17</v>
      </c>
      <c r="G8" s="15" t="s">
        <v>18</v>
      </c>
      <c r="H8" s="16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8"/>
      <c r="B9" s="19"/>
      <c r="C9" s="20"/>
      <c r="D9" s="21" t="s">
        <v>19</v>
      </c>
      <c r="E9" s="21" t="s">
        <v>19</v>
      </c>
      <c r="F9" s="22" t="s">
        <v>20</v>
      </c>
      <c r="G9" s="22" t="s">
        <v>21</v>
      </c>
      <c r="H9" s="2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3.25" customHeight="1">
      <c r="A10" s="24" t="s">
        <v>22</v>
      </c>
      <c r="B10" s="25"/>
      <c r="C10" s="26"/>
      <c r="D10" s="27"/>
      <c r="E10" s="26"/>
      <c r="F10" s="28"/>
      <c r="G10" s="28"/>
      <c r="H10" s="29" t="s">
        <v>14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8.75" customHeight="1">
      <c r="A11" s="31" t="s">
        <v>23</v>
      </c>
      <c r="B11" s="32"/>
      <c r="C11" s="33">
        <v>3.0</v>
      </c>
      <c r="D11" s="34"/>
      <c r="E11" s="33"/>
      <c r="F11" s="35"/>
      <c r="G11" s="35"/>
      <c r="H11" s="31" t="s">
        <v>24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32"/>
      <c r="C12" s="33">
        <v>1.0</v>
      </c>
      <c r="D12" s="33"/>
      <c r="E12" s="33"/>
      <c r="F12" s="35"/>
      <c r="G12" s="35"/>
      <c r="H12" s="31" t="s">
        <v>26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37"/>
      <c r="C13" s="38"/>
      <c r="D13" s="38"/>
      <c r="E13" s="38"/>
      <c r="F13" s="39"/>
      <c r="G13" s="39"/>
      <c r="H13" s="31" t="s">
        <v>28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37"/>
      <c r="C14" s="38"/>
      <c r="D14" s="38"/>
      <c r="E14" s="38"/>
      <c r="F14" s="39"/>
      <c r="G14" s="39"/>
      <c r="H14" s="31" t="s">
        <v>30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37"/>
      <c r="C15" s="38"/>
      <c r="D15" s="38"/>
      <c r="E15" s="38"/>
      <c r="F15" s="39"/>
      <c r="G15" s="39"/>
      <c r="H15" s="31" t="s">
        <v>32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37"/>
      <c r="C16" s="38"/>
      <c r="D16" s="38"/>
      <c r="E16" s="38"/>
      <c r="F16" s="39"/>
      <c r="G16" s="39"/>
      <c r="H16" s="31" t="s">
        <v>34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37"/>
      <c r="C17" s="38"/>
      <c r="D17" s="38"/>
      <c r="E17" s="38"/>
      <c r="F17" s="39"/>
      <c r="G17" s="39"/>
      <c r="H17" s="31" t="s">
        <v>36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37"/>
      <c r="C18" s="38"/>
      <c r="D18" s="38"/>
      <c r="E18" s="38"/>
      <c r="F18" s="39"/>
      <c r="G18" s="39"/>
      <c r="H18" s="31" t="s">
        <v>38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37"/>
      <c r="C19" s="38"/>
      <c r="D19" s="38"/>
      <c r="E19" s="38"/>
      <c r="F19" s="39"/>
      <c r="G19" s="39"/>
      <c r="H19" s="31" t="s">
        <v>40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37"/>
      <c r="C20" s="38"/>
      <c r="D20" s="38"/>
      <c r="E20" s="38"/>
      <c r="F20" s="39"/>
      <c r="G20" s="39"/>
      <c r="H20" s="31" t="s">
        <v>42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37"/>
      <c r="C21" s="38"/>
      <c r="D21" s="38"/>
      <c r="E21" s="38"/>
      <c r="F21" s="39"/>
      <c r="G21" s="39"/>
      <c r="H21" s="31" t="s">
        <v>44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37"/>
      <c r="C22" s="38"/>
      <c r="D22" s="38"/>
      <c r="E22" s="38"/>
      <c r="F22" s="39"/>
      <c r="G22" s="39"/>
      <c r="H22" s="31" t="s">
        <v>46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37"/>
      <c r="C23" s="38"/>
      <c r="D23" s="38"/>
      <c r="E23" s="38"/>
      <c r="F23" s="39"/>
      <c r="G23" s="39"/>
      <c r="H23" s="31" t="s">
        <v>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6.0" customHeight="1">
      <c r="A24" s="40"/>
      <c r="B24" s="40"/>
      <c r="C24" s="41"/>
      <c r="D24" s="41"/>
      <c r="E24" s="41"/>
      <c r="F24" s="42"/>
      <c r="G24" s="42"/>
      <c r="H24" s="4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43" t="s">
        <v>49</v>
      </c>
      <c r="B25" s="43" t="s">
        <v>50</v>
      </c>
      <c r="C25" s="43"/>
      <c r="D25" s="43"/>
      <c r="E25" s="43"/>
      <c r="F25" s="43" t="s">
        <v>51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43" t="s">
        <v>52</v>
      </c>
      <c r="B26" s="43" t="s">
        <v>53</v>
      </c>
      <c r="C26" s="43"/>
      <c r="D26" s="43"/>
      <c r="E26" s="43"/>
      <c r="F26" s="44" t="s">
        <v>54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43" t="s">
        <v>55</v>
      </c>
      <c r="B27" s="43" t="s">
        <v>56</v>
      </c>
      <c r="C27" s="43"/>
      <c r="D27" s="43"/>
      <c r="E27" s="43"/>
      <c r="F27" s="43" t="s">
        <v>57</v>
      </c>
      <c r="G27" s="12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43"/>
      <c r="B28" s="12" t="s">
        <v>58</v>
      </c>
      <c r="C28" s="43"/>
      <c r="D28" s="43"/>
      <c r="E28" s="43"/>
      <c r="F28" s="43" t="s">
        <v>59</v>
      </c>
      <c r="G28" s="12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43"/>
      <c r="B29" s="12" t="s">
        <v>60</v>
      </c>
      <c r="C29" s="43"/>
      <c r="D29" s="43"/>
      <c r="E29" s="43"/>
      <c r="F29" s="43" t="s">
        <v>61</v>
      </c>
      <c r="G29" s="12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43"/>
      <c r="B30" s="43" t="s">
        <v>62</v>
      </c>
      <c r="C30" s="43"/>
      <c r="D30" s="43"/>
      <c r="E30" s="43"/>
      <c r="F30" s="43" t="s">
        <v>63</v>
      </c>
      <c r="G30" s="12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43"/>
      <c r="B31" s="36"/>
      <c r="C31" s="43"/>
      <c r="D31" s="43"/>
      <c r="E31" s="43"/>
      <c r="F31" s="43"/>
      <c r="G31" s="12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12"/>
      <c r="D32" s="12"/>
      <c r="E32" s="12"/>
      <c r="F32" s="12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9"/>
    <mergeCell ref="D5:G5"/>
    <mergeCell ref="H5:H9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6.0"/>
    <col customWidth="1" min="3" max="3" width="6.8"/>
    <col customWidth="1" min="4" max="4" width="9.1"/>
    <col customWidth="1" min="5" max="7" width="7.5"/>
    <col customWidth="1" min="8" max="8" width="6.8"/>
    <col customWidth="1" min="9" max="9" width="9.0"/>
    <col customWidth="1" min="10" max="12" width="7.5"/>
    <col customWidth="1" min="13" max="13" width="11.9"/>
    <col customWidth="1" min="14" max="14" width="5.4"/>
    <col customWidth="1" min="15" max="26" width="6.4"/>
  </cols>
  <sheetData>
    <row r="1" ht="18.75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225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 t="s">
        <v>154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 t="s">
        <v>155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141" t="s">
        <v>4</v>
      </c>
      <c r="B5" s="47"/>
      <c r="C5" s="142" t="s">
        <v>226</v>
      </c>
      <c r="D5" s="47"/>
      <c r="E5" s="47"/>
      <c r="F5" s="47"/>
      <c r="G5" s="6"/>
      <c r="H5" s="142" t="s">
        <v>227</v>
      </c>
      <c r="I5" s="47"/>
      <c r="J5" s="47"/>
      <c r="K5" s="47"/>
      <c r="L5" s="6"/>
      <c r="M5" s="86" t="s">
        <v>6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C6" s="89" t="s">
        <v>228</v>
      </c>
      <c r="D6" s="18"/>
      <c r="E6" s="18"/>
      <c r="F6" s="18"/>
      <c r="G6" s="19"/>
      <c r="H6" s="89" t="s">
        <v>229</v>
      </c>
      <c r="I6" s="18"/>
      <c r="J6" s="18"/>
      <c r="K6" s="18"/>
      <c r="L6" s="19"/>
      <c r="M6" s="1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C7" s="105"/>
      <c r="D7" s="36"/>
      <c r="E7" s="143"/>
      <c r="F7" s="88" t="s">
        <v>69</v>
      </c>
      <c r="G7" s="88" t="s">
        <v>69</v>
      </c>
      <c r="H7" s="105"/>
      <c r="I7" s="36"/>
      <c r="J7" s="143"/>
      <c r="K7" s="88" t="s">
        <v>69</v>
      </c>
      <c r="L7" s="90" t="s">
        <v>69</v>
      </c>
      <c r="M7" s="1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C8" s="103" t="s">
        <v>9</v>
      </c>
      <c r="D8" s="87" t="s">
        <v>115</v>
      </c>
      <c r="E8" s="144" t="s">
        <v>75</v>
      </c>
      <c r="F8" s="87" t="s">
        <v>76</v>
      </c>
      <c r="G8" s="87" t="s">
        <v>77</v>
      </c>
      <c r="H8" s="103" t="s">
        <v>9</v>
      </c>
      <c r="I8" s="87" t="s">
        <v>115</v>
      </c>
      <c r="J8" s="144" t="s">
        <v>75</v>
      </c>
      <c r="K8" s="87" t="s">
        <v>76</v>
      </c>
      <c r="L8" s="144" t="s">
        <v>77</v>
      </c>
      <c r="M8" s="1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C9" s="103" t="s">
        <v>14</v>
      </c>
      <c r="D9" s="103" t="s">
        <v>82</v>
      </c>
      <c r="E9" s="103" t="s">
        <v>91</v>
      </c>
      <c r="F9" s="87" t="s">
        <v>230</v>
      </c>
      <c r="G9" s="87" t="s">
        <v>231</v>
      </c>
      <c r="H9" s="103" t="s">
        <v>14</v>
      </c>
      <c r="I9" s="103" t="s">
        <v>82</v>
      </c>
      <c r="J9" s="103" t="s">
        <v>91</v>
      </c>
      <c r="K9" s="87" t="s">
        <v>230</v>
      </c>
      <c r="L9" s="144" t="s">
        <v>231</v>
      </c>
      <c r="M9" s="1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18"/>
      <c r="B10" s="18"/>
      <c r="C10" s="137"/>
      <c r="D10" s="42"/>
      <c r="E10" s="42"/>
      <c r="F10" s="145" t="s">
        <v>92</v>
      </c>
      <c r="G10" s="145" t="s">
        <v>92</v>
      </c>
      <c r="H10" s="137"/>
      <c r="I10" s="42"/>
      <c r="J10" s="42"/>
      <c r="K10" s="145" t="s">
        <v>92</v>
      </c>
      <c r="L10" s="137" t="s">
        <v>92</v>
      </c>
      <c r="M10" s="23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75" customHeight="1">
      <c r="A11" s="62" t="s">
        <v>22</v>
      </c>
      <c r="B11" s="139"/>
      <c r="C11" s="146"/>
      <c r="D11" s="95"/>
      <c r="E11" s="96"/>
      <c r="F11" s="147"/>
      <c r="G11" s="147"/>
      <c r="H11" s="95"/>
      <c r="I11" s="95"/>
      <c r="J11" s="110"/>
      <c r="K11" s="95"/>
      <c r="L11" s="96"/>
      <c r="M11" s="65" t="s">
        <v>14</v>
      </c>
      <c r="N11" s="106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18.0" customHeight="1">
      <c r="A12" s="31" t="s">
        <v>23</v>
      </c>
      <c r="B12" s="131"/>
      <c r="C12" s="69"/>
      <c r="D12" s="68"/>
      <c r="E12" s="69"/>
      <c r="F12" s="68"/>
      <c r="G12" s="69"/>
      <c r="H12" s="68"/>
      <c r="I12" s="68"/>
      <c r="J12" s="98"/>
      <c r="K12" s="68"/>
      <c r="L12" s="69"/>
      <c r="M12" s="31" t="s">
        <v>24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0" customHeight="1">
      <c r="A13" s="31" t="s">
        <v>25</v>
      </c>
      <c r="B13" s="131"/>
      <c r="C13" s="69"/>
      <c r="D13" s="68"/>
      <c r="E13" s="69"/>
      <c r="F13" s="68"/>
      <c r="G13" s="69"/>
      <c r="H13" s="68"/>
      <c r="I13" s="68"/>
      <c r="J13" s="98"/>
      <c r="K13" s="68"/>
      <c r="L13" s="69"/>
      <c r="M13" s="31" t="s">
        <v>26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0" customHeight="1">
      <c r="A14" s="31" t="s">
        <v>27</v>
      </c>
      <c r="B14" s="69"/>
      <c r="C14" s="69"/>
      <c r="D14" s="68"/>
      <c r="E14" s="69"/>
      <c r="F14" s="68"/>
      <c r="G14" s="69"/>
      <c r="H14" s="68"/>
      <c r="I14" s="68"/>
      <c r="J14" s="98"/>
      <c r="K14" s="68"/>
      <c r="L14" s="69"/>
      <c r="M14" s="31" t="s">
        <v>28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0" customHeight="1">
      <c r="A15" s="31" t="s">
        <v>29</v>
      </c>
      <c r="B15" s="69"/>
      <c r="C15" s="69"/>
      <c r="D15" s="68"/>
      <c r="E15" s="69"/>
      <c r="F15" s="68"/>
      <c r="G15" s="69"/>
      <c r="H15" s="68"/>
      <c r="I15" s="68"/>
      <c r="J15" s="98"/>
      <c r="K15" s="68"/>
      <c r="L15" s="69"/>
      <c r="M15" s="31" t="s">
        <v>30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0" customHeight="1">
      <c r="A16" s="31" t="s">
        <v>31</v>
      </c>
      <c r="B16" s="69"/>
      <c r="C16" s="69"/>
      <c r="D16" s="68"/>
      <c r="E16" s="69"/>
      <c r="F16" s="68"/>
      <c r="G16" s="69"/>
      <c r="H16" s="68"/>
      <c r="I16" s="68"/>
      <c r="J16" s="98"/>
      <c r="K16" s="68"/>
      <c r="L16" s="69"/>
      <c r="M16" s="31" t="s">
        <v>32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0" customHeight="1">
      <c r="A17" s="31" t="s">
        <v>33</v>
      </c>
      <c r="B17" s="140"/>
      <c r="C17" s="69"/>
      <c r="D17" s="68"/>
      <c r="E17" s="69"/>
      <c r="F17" s="68"/>
      <c r="G17" s="69"/>
      <c r="H17" s="68"/>
      <c r="I17" s="68"/>
      <c r="J17" s="98"/>
      <c r="K17" s="68"/>
      <c r="L17" s="69"/>
      <c r="M17" s="31" t="s">
        <v>34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0" customHeight="1">
      <c r="A18" s="31" t="s">
        <v>35</v>
      </c>
      <c r="B18" s="69"/>
      <c r="C18" s="69"/>
      <c r="D18" s="68"/>
      <c r="E18" s="69"/>
      <c r="F18" s="68"/>
      <c r="G18" s="69"/>
      <c r="H18" s="68"/>
      <c r="I18" s="68"/>
      <c r="J18" s="98"/>
      <c r="K18" s="68"/>
      <c r="L18" s="69"/>
      <c r="M18" s="31" t="s">
        <v>36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0" customHeight="1">
      <c r="A19" s="31" t="s">
        <v>37</v>
      </c>
      <c r="B19" s="69"/>
      <c r="C19" s="69"/>
      <c r="D19" s="68"/>
      <c r="E19" s="69"/>
      <c r="F19" s="68"/>
      <c r="G19" s="69"/>
      <c r="H19" s="68"/>
      <c r="I19" s="68"/>
      <c r="J19" s="98"/>
      <c r="K19" s="68"/>
      <c r="L19" s="69"/>
      <c r="M19" s="31" t="s">
        <v>38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0" customHeight="1">
      <c r="A20" s="31" t="s">
        <v>39</v>
      </c>
      <c r="B20" s="69"/>
      <c r="C20" s="69"/>
      <c r="D20" s="68"/>
      <c r="E20" s="69"/>
      <c r="F20" s="68"/>
      <c r="G20" s="69"/>
      <c r="H20" s="68"/>
      <c r="I20" s="68"/>
      <c r="J20" s="98"/>
      <c r="K20" s="68"/>
      <c r="L20" s="69"/>
      <c r="M20" s="31" t="s">
        <v>40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0" customHeight="1">
      <c r="A21" s="31" t="s">
        <v>41</v>
      </c>
      <c r="B21" s="69"/>
      <c r="C21" s="69"/>
      <c r="D21" s="68"/>
      <c r="E21" s="69"/>
      <c r="F21" s="68"/>
      <c r="G21" s="69"/>
      <c r="H21" s="68"/>
      <c r="I21" s="68"/>
      <c r="J21" s="98"/>
      <c r="K21" s="68"/>
      <c r="L21" s="69"/>
      <c r="M21" s="31" t="s">
        <v>42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0" customHeight="1">
      <c r="A22" s="31" t="s">
        <v>43</v>
      </c>
      <c r="B22" s="69"/>
      <c r="C22" s="69"/>
      <c r="D22" s="68"/>
      <c r="E22" s="69"/>
      <c r="F22" s="68"/>
      <c r="G22" s="69"/>
      <c r="H22" s="68"/>
      <c r="I22" s="68"/>
      <c r="J22" s="98"/>
      <c r="K22" s="68"/>
      <c r="L22" s="69"/>
      <c r="M22" s="31" t="s">
        <v>44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0" customHeight="1">
      <c r="A23" s="31" t="s">
        <v>45</v>
      </c>
      <c r="B23" s="69"/>
      <c r="C23" s="69"/>
      <c r="D23" s="68"/>
      <c r="E23" s="69"/>
      <c r="F23" s="68"/>
      <c r="G23" s="69"/>
      <c r="H23" s="68"/>
      <c r="I23" s="68"/>
      <c r="J23" s="98"/>
      <c r="K23" s="68"/>
      <c r="L23" s="69"/>
      <c r="M23" s="31" t="s">
        <v>46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0" customHeight="1">
      <c r="A24" s="31" t="s">
        <v>47</v>
      </c>
      <c r="B24" s="69"/>
      <c r="C24" s="69"/>
      <c r="D24" s="68"/>
      <c r="E24" s="69"/>
      <c r="F24" s="68"/>
      <c r="G24" s="69"/>
      <c r="H24" s="68"/>
      <c r="I24" s="68"/>
      <c r="J24" s="98"/>
      <c r="K24" s="68"/>
      <c r="L24" s="69"/>
      <c r="M24" s="31" t="s">
        <v>48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1.25" customHeight="1">
      <c r="A25" s="72"/>
      <c r="B25" s="99"/>
      <c r="C25" s="99"/>
      <c r="D25" s="73"/>
      <c r="E25" s="99"/>
      <c r="F25" s="73"/>
      <c r="G25" s="99"/>
      <c r="H25" s="73"/>
      <c r="I25" s="73"/>
      <c r="J25" s="72"/>
      <c r="K25" s="73"/>
      <c r="L25" s="99"/>
      <c r="M25" s="7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130" t="s">
        <v>198</v>
      </c>
      <c r="B26" s="43" t="s">
        <v>50</v>
      </c>
      <c r="C26" s="43"/>
      <c r="D26" s="43"/>
      <c r="E26" s="43"/>
      <c r="F26" s="43"/>
      <c r="G26" s="43"/>
      <c r="H26" s="130" t="s">
        <v>198</v>
      </c>
      <c r="I26" s="43" t="s">
        <v>50</v>
      </c>
      <c r="J26" s="43"/>
      <c r="K26" s="12"/>
      <c r="L26" s="43"/>
      <c r="M26" s="43"/>
      <c r="N26" s="43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130" t="s">
        <v>52</v>
      </c>
      <c r="B27" s="12" t="s">
        <v>120</v>
      </c>
      <c r="C27" s="43"/>
      <c r="D27" s="43"/>
      <c r="E27" s="43"/>
      <c r="F27" s="43"/>
      <c r="G27" s="43"/>
      <c r="H27" s="130" t="s">
        <v>222</v>
      </c>
      <c r="I27" s="43" t="s">
        <v>97</v>
      </c>
      <c r="J27" s="43"/>
      <c r="K27" s="1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8.75" customHeight="1">
      <c r="A28" s="130" t="s">
        <v>202</v>
      </c>
      <c r="B28" s="12" t="s">
        <v>56</v>
      </c>
      <c r="C28" s="43"/>
      <c r="D28" s="43"/>
      <c r="E28" s="43"/>
      <c r="F28" s="43"/>
      <c r="G28" s="43"/>
      <c r="H28" s="130" t="s">
        <v>203</v>
      </c>
      <c r="I28" s="43" t="s">
        <v>99</v>
      </c>
      <c r="J28" s="43"/>
      <c r="K28" s="1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8.75" customHeight="1">
      <c r="A29" s="43"/>
      <c r="B29" s="12" t="s">
        <v>58</v>
      </c>
      <c r="C29" s="43"/>
      <c r="D29" s="43"/>
      <c r="E29" s="43"/>
      <c r="F29" s="43"/>
      <c r="G29" s="36"/>
      <c r="H29" s="43" t="s">
        <v>100</v>
      </c>
      <c r="I29" s="43" t="s">
        <v>101</v>
      </c>
      <c r="J29" s="43"/>
      <c r="K29" s="12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43"/>
      <c r="B30" s="12" t="s">
        <v>60</v>
      </c>
      <c r="C30" s="43"/>
      <c r="D30" s="43"/>
      <c r="E30" s="43"/>
      <c r="F30" s="43"/>
      <c r="G30" s="43"/>
      <c r="H30" s="43"/>
      <c r="I30" s="43" t="s">
        <v>103</v>
      </c>
      <c r="J30" s="43"/>
      <c r="K30" s="1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43"/>
      <c r="B31" s="12" t="s">
        <v>126</v>
      </c>
      <c r="C31" s="43"/>
      <c r="D31" s="43"/>
      <c r="E31" s="43"/>
      <c r="F31" s="43"/>
      <c r="G31" s="43"/>
      <c r="H31" s="43"/>
      <c r="I31" s="43" t="s">
        <v>223</v>
      </c>
      <c r="J31" s="43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B10"/>
    <mergeCell ref="C5:G5"/>
    <mergeCell ref="H5:L5"/>
    <mergeCell ref="M5:M10"/>
    <mergeCell ref="C6:G6"/>
    <mergeCell ref="H6:L6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3" width="4.9"/>
    <col customWidth="1" min="4" max="7" width="6.1"/>
    <col customWidth="1" min="8" max="8" width="7.3"/>
    <col customWidth="1" min="9" max="15" width="6.1"/>
    <col customWidth="1" min="16" max="16" width="10.4"/>
    <col customWidth="1" min="17" max="26" width="6.4"/>
  </cols>
  <sheetData>
    <row r="1" ht="18.75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233</v>
      </c>
      <c r="B2" s="3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234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 t="s">
        <v>235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141" t="s">
        <v>236</v>
      </c>
      <c r="B5" s="6"/>
      <c r="C5" s="148"/>
      <c r="D5" s="85" t="s">
        <v>237</v>
      </c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5" t="s">
        <v>238</v>
      </c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9.5" customHeight="1">
      <c r="B6" s="13"/>
      <c r="C6" s="149" t="s">
        <v>9</v>
      </c>
      <c r="D6" s="85" t="s">
        <v>239</v>
      </c>
      <c r="E6" s="9"/>
      <c r="F6" s="9"/>
      <c r="G6" s="9"/>
      <c r="H6" s="9"/>
      <c r="I6" s="10"/>
      <c r="J6" s="85" t="s">
        <v>240</v>
      </c>
      <c r="K6" s="9"/>
      <c r="L6" s="10"/>
      <c r="M6" s="85" t="s">
        <v>241</v>
      </c>
      <c r="N6" s="9"/>
      <c r="O6" s="10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9.5" customHeight="1">
      <c r="B7" s="13"/>
      <c r="C7" s="150" t="s">
        <v>14</v>
      </c>
      <c r="D7" s="103" t="s">
        <v>242</v>
      </c>
      <c r="E7" s="151" t="s">
        <v>243</v>
      </c>
      <c r="F7" s="103" t="s">
        <v>244</v>
      </c>
      <c r="G7" s="151" t="s">
        <v>245</v>
      </c>
      <c r="H7" s="103" t="s">
        <v>246</v>
      </c>
      <c r="I7" s="151" t="s">
        <v>247</v>
      </c>
      <c r="J7" s="103" t="s">
        <v>242</v>
      </c>
      <c r="K7" s="151" t="s">
        <v>243</v>
      </c>
      <c r="L7" s="103" t="s">
        <v>244</v>
      </c>
      <c r="M7" s="151" t="s">
        <v>245</v>
      </c>
      <c r="N7" s="103" t="s">
        <v>246</v>
      </c>
      <c r="O7" s="152" t="s">
        <v>247</v>
      </c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9.5" customHeight="1">
      <c r="A8" s="18"/>
      <c r="B8" s="19"/>
      <c r="C8" s="153"/>
      <c r="D8" s="137" t="s">
        <v>248</v>
      </c>
      <c r="E8" s="137" t="s">
        <v>249</v>
      </c>
      <c r="F8" s="137" t="s">
        <v>250</v>
      </c>
      <c r="G8" s="137" t="s">
        <v>251</v>
      </c>
      <c r="H8" s="137" t="s">
        <v>252</v>
      </c>
      <c r="I8" s="137" t="s">
        <v>253</v>
      </c>
      <c r="J8" s="137" t="s">
        <v>254</v>
      </c>
      <c r="K8" s="137" t="s">
        <v>255</v>
      </c>
      <c r="L8" s="137" t="s">
        <v>256</v>
      </c>
      <c r="M8" s="137" t="s">
        <v>257</v>
      </c>
      <c r="N8" s="137" t="s">
        <v>258</v>
      </c>
      <c r="O8" s="137" t="s">
        <v>259</v>
      </c>
      <c r="P8" s="18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0" customHeight="1">
      <c r="A9" s="154">
        <v>2558.0</v>
      </c>
      <c r="B9" s="155"/>
      <c r="C9" s="155">
        <v>611.0</v>
      </c>
      <c r="D9" s="155">
        <v>135.0</v>
      </c>
      <c r="E9" s="156">
        <v>104.0</v>
      </c>
      <c r="F9" s="155">
        <v>93.0</v>
      </c>
      <c r="G9" s="156">
        <v>101.0</v>
      </c>
      <c r="H9" s="155">
        <v>67.0</v>
      </c>
      <c r="I9" s="155">
        <v>77.0</v>
      </c>
      <c r="J9" s="155">
        <v>19.0</v>
      </c>
      <c r="K9" s="155">
        <v>11.0</v>
      </c>
      <c r="L9" s="156">
        <v>4.0</v>
      </c>
      <c r="M9" s="154">
        <v>0.0</v>
      </c>
      <c r="N9" s="157">
        <v>0.0</v>
      </c>
      <c r="O9" s="156">
        <v>0.0</v>
      </c>
      <c r="P9" s="158">
        <v>2015.0</v>
      </c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0" customHeight="1">
      <c r="A10" s="98">
        <v>2559.0</v>
      </c>
      <c r="B10" s="69"/>
      <c r="C10" s="69">
        <v>587.0</v>
      </c>
      <c r="D10" s="69">
        <v>100.0</v>
      </c>
      <c r="E10" s="68">
        <v>93.0</v>
      </c>
      <c r="F10" s="69">
        <v>85.0</v>
      </c>
      <c r="G10" s="68">
        <v>89.0</v>
      </c>
      <c r="H10" s="69">
        <v>87.0</v>
      </c>
      <c r="I10" s="69">
        <v>78.0</v>
      </c>
      <c r="J10" s="69">
        <v>22.0</v>
      </c>
      <c r="K10" s="69">
        <v>11.0</v>
      </c>
      <c r="L10" s="68">
        <v>2.0</v>
      </c>
      <c r="M10" s="69">
        <v>8.0</v>
      </c>
      <c r="N10" s="98">
        <v>12.0</v>
      </c>
      <c r="O10" s="68">
        <v>0.0</v>
      </c>
      <c r="P10" s="158">
        <v>2016.0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0" customHeight="1">
      <c r="A11" s="98">
        <v>2560.0</v>
      </c>
      <c r="B11" s="69"/>
      <c r="C11" s="69">
        <v>505.0</v>
      </c>
      <c r="D11" s="69">
        <v>99.0</v>
      </c>
      <c r="E11" s="68">
        <v>93.0</v>
      </c>
      <c r="F11" s="69">
        <v>74.0</v>
      </c>
      <c r="G11" s="68">
        <v>66.0</v>
      </c>
      <c r="H11" s="69">
        <v>74.0</v>
      </c>
      <c r="I11" s="69">
        <v>68.0</v>
      </c>
      <c r="J11" s="69">
        <v>16.0</v>
      </c>
      <c r="K11" s="69">
        <v>11.0</v>
      </c>
      <c r="L11" s="68">
        <v>4.0</v>
      </c>
      <c r="M11" s="69">
        <v>0.0</v>
      </c>
      <c r="N11" s="98">
        <v>0.0</v>
      </c>
      <c r="O11" s="68">
        <v>0.0</v>
      </c>
      <c r="P11" s="158">
        <v>2017.0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0" customHeight="1">
      <c r="A12" s="98">
        <v>2561.0</v>
      </c>
      <c r="B12" s="132"/>
      <c r="C12" s="69">
        <v>518.0</v>
      </c>
      <c r="D12" s="69">
        <v>116.0</v>
      </c>
      <c r="E12" s="68">
        <v>80.0</v>
      </c>
      <c r="F12" s="69">
        <v>75.0</v>
      </c>
      <c r="G12" s="68">
        <v>84.0</v>
      </c>
      <c r="H12" s="69">
        <v>65.0</v>
      </c>
      <c r="I12" s="69">
        <v>68.0</v>
      </c>
      <c r="J12" s="69">
        <v>8.0</v>
      </c>
      <c r="K12" s="69">
        <v>7.0</v>
      </c>
      <c r="L12" s="68">
        <v>8.0</v>
      </c>
      <c r="M12" s="69">
        <v>4.0</v>
      </c>
      <c r="N12" s="98">
        <v>1.0</v>
      </c>
      <c r="O12" s="68">
        <v>2.0</v>
      </c>
      <c r="P12" s="158">
        <v>2018.0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0" customHeight="1">
      <c r="A13" s="98">
        <v>2562.0</v>
      </c>
      <c r="B13" s="69"/>
      <c r="C13" s="69">
        <v>564.0</v>
      </c>
      <c r="D13" s="69">
        <v>102.0</v>
      </c>
      <c r="E13" s="68">
        <v>106.0</v>
      </c>
      <c r="F13" s="69">
        <v>96.0</v>
      </c>
      <c r="G13" s="68">
        <v>82.0</v>
      </c>
      <c r="H13" s="69">
        <v>81.0</v>
      </c>
      <c r="I13" s="69">
        <v>66.0</v>
      </c>
      <c r="J13" s="69">
        <v>13.0</v>
      </c>
      <c r="K13" s="69">
        <v>11.0</v>
      </c>
      <c r="L13" s="68">
        <v>7.0</v>
      </c>
      <c r="M13" s="69">
        <v>0.0</v>
      </c>
      <c r="N13" s="98">
        <v>0.0</v>
      </c>
      <c r="O13" s="68">
        <v>0.0</v>
      </c>
      <c r="P13" s="158">
        <v>2019.0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0" customHeight="1">
      <c r="A14" s="98">
        <v>2563.0</v>
      </c>
      <c r="B14" s="69"/>
      <c r="C14" s="69">
        <v>500.0</v>
      </c>
      <c r="D14" s="69">
        <v>91.0</v>
      </c>
      <c r="E14" s="68">
        <v>85.0</v>
      </c>
      <c r="F14" s="69">
        <v>104.0</v>
      </c>
      <c r="G14" s="68">
        <v>65.0</v>
      </c>
      <c r="H14" s="69">
        <v>72.0</v>
      </c>
      <c r="I14" s="69">
        <v>66.0</v>
      </c>
      <c r="J14" s="69">
        <v>7.0</v>
      </c>
      <c r="K14" s="69">
        <v>4.0</v>
      </c>
      <c r="L14" s="68">
        <v>5.0</v>
      </c>
      <c r="M14" s="69">
        <v>0.0</v>
      </c>
      <c r="N14" s="98">
        <v>0.0</v>
      </c>
      <c r="O14" s="68">
        <v>0.0</v>
      </c>
      <c r="P14" s="158">
        <v>2020.0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0" customHeight="1">
      <c r="A15" s="98">
        <v>2564.0</v>
      </c>
      <c r="B15" s="69"/>
      <c r="C15" s="69">
        <v>510.0</v>
      </c>
      <c r="D15" s="69">
        <v>97.0</v>
      </c>
      <c r="E15" s="68">
        <v>90.0</v>
      </c>
      <c r="F15" s="69">
        <v>77.0</v>
      </c>
      <c r="G15" s="68">
        <v>76.0</v>
      </c>
      <c r="H15" s="69">
        <v>75.0</v>
      </c>
      <c r="I15" s="69">
        <v>70.0</v>
      </c>
      <c r="J15" s="69">
        <v>13.0</v>
      </c>
      <c r="K15" s="69">
        <v>11.0</v>
      </c>
      <c r="L15" s="68">
        <v>2.0</v>
      </c>
      <c r="M15" s="69">
        <v>2.0</v>
      </c>
      <c r="N15" s="98">
        <v>0.0</v>
      </c>
      <c r="O15" s="68">
        <v>0.0</v>
      </c>
      <c r="P15" s="158">
        <v>2021.0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0" customHeight="1">
      <c r="A16" s="98">
        <v>2565.0</v>
      </c>
      <c r="B16" s="69"/>
      <c r="C16" s="69">
        <v>518.0</v>
      </c>
      <c r="D16" s="69">
        <v>94.0</v>
      </c>
      <c r="E16" s="68">
        <v>92.0</v>
      </c>
      <c r="F16" s="69">
        <v>96.0</v>
      </c>
      <c r="G16" s="68">
        <v>84.0</v>
      </c>
      <c r="H16" s="69">
        <v>71.0</v>
      </c>
      <c r="I16" s="69">
        <v>67.0</v>
      </c>
      <c r="J16" s="69">
        <v>6.0</v>
      </c>
      <c r="K16" s="69">
        <v>7.0</v>
      </c>
      <c r="L16" s="68">
        <v>2.0</v>
      </c>
      <c r="M16" s="69">
        <v>0.0</v>
      </c>
      <c r="N16" s="98">
        <v>0.0</v>
      </c>
      <c r="O16" s="68">
        <v>0.0</v>
      </c>
      <c r="P16" s="158">
        <v>2022.0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0" customHeight="1">
      <c r="A17" s="98">
        <v>2566.0</v>
      </c>
      <c r="B17" s="69"/>
      <c r="C17" s="69"/>
      <c r="D17" s="69"/>
      <c r="E17" s="68"/>
      <c r="F17" s="69"/>
      <c r="G17" s="68"/>
      <c r="H17" s="69"/>
      <c r="I17" s="69"/>
      <c r="J17" s="69"/>
      <c r="K17" s="69"/>
      <c r="L17" s="68"/>
      <c r="M17" s="69"/>
      <c r="N17" s="98"/>
      <c r="O17" s="68"/>
      <c r="P17" s="158">
        <v>2023.0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0" customHeight="1">
      <c r="A18" s="98">
        <v>2567.0</v>
      </c>
      <c r="B18" s="69"/>
      <c r="C18" s="69"/>
      <c r="D18" s="69"/>
      <c r="E18" s="68"/>
      <c r="F18" s="69"/>
      <c r="G18" s="68"/>
      <c r="H18" s="69"/>
      <c r="I18" s="69"/>
      <c r="J18" s="69"/>
      <c r="K18" s="69"/>
      <c r="L18" s="68"/>
      <c r="M18" s="69"/>
      <c r="N18" s="98"/>
      <c r="O18" s="68"/>
      <c r="P18" s="158">
        <v>2024.0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6.75" customHeight="1">
      <c r="A19" s="72"/>
      <c r="B19" s="99"/>
      <c r="C19" s="99"/>
      <c r="D19" s="99"/>
      <c r="E19" s="73"/>
      <c r="F19" s="99"/>
      <c r="G19" s="73"/>
      <c r="H19" s="99"/>
      <c r="I19" s="99"/>
      <c r="J19" s="99"/>
      <c r="K19" s="99"/>
      <c r="L19" s="73"/>
      <c r="M19" s="99"/>
      <c r="N19" s="72"/>
      <c r="O19" s="73"/>
      <c r="P19" s="72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12" t="s">
        <v>49</v>
      </c>
      <c r="B20" s="12" t="s">
        <v>50</v>
      </c>
      <c r="C20" s="12"/>
      <c r="D20" s="12"/>
      <c r="E20" s="12"/>
      <c r="F20" s="12"/>
      <c r="G20" s="12"/>
      <c r="H20" s="12"/>
      <c r="I20" s="12" t="s">
        <v>260</v>
      </c>
      <c r="J20" s="12" t="s">
        <v>50</v>
      </c>
      <c r="K20" s="12"/>
      <c r="L20" s="12"/>
      <c r="M20" s="12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8.75" customHeight="1">
      <c r="A21" s="12" t="s">
        <v>119</v>
      </c>
      <c r="B21" s="12" t="s">
        <v>120</v>
      </c>
      <c r="C21" s="12"/>
      <c r="D21" s="12"/>
      <c r="E21" s="12"/>
      <c r="F21" s="12"/>
      <c r="G21" s="12"/>
      <c r="H21" s="12"/>
      <c r="I21" s="130" t="s">
        <v>222</v>
      </c>
      <c r="J21" s="43" t="s">
        <v>97</v>
      </c>
      <c r="K21" s="12"/>
      <c r="L21" s="12"/>
      <c r="M21" s="12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8.75" customHeight="1">
      <c r="A22" s="12" t="s">
        <v>55</v>
      </c>
      <c r="B22" s="12" t="s">
        <v>261</v>
      </c>
      <c r="C22" s="12"/>
      <c r="D22" s="12"/>
      <c r="E22" s="12"/>
      <c r="F22" s="12"/>
      <c r="G22" s="12"/>
      <c r="H22" s="12"/>
      <c r="I22" s="130" t="s">
        <v>203</v>
      </c>
      <c r="J22" s="43" t="s">
        <v>262</v>
      </c>
      <c r="K22" s="12"/>
      <c r="L22" s="12"/>
      <c r="M22" s="12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12"/>
      <c r="B23" s="12" t="s">
        <v>58</v>
      </c>
      <c r="C23" s="12"/>
      <c r="D23" s="12"/>
      <c r="E23" s="12"/>
      <c r="F23" s="12"/>
      <c r="G23" s="12"/>
      <c r="H23" s="12"/>
      <c r="I23" s="43" t="s">
        <v>100</v>
      </c>
      <c r="J23" s="43" t="s">
        <v>101</v>
      </c>
      <c r="K23" s="12"/>
      <c r="L23" s="12"/>
      <c r="M23" s="1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75" customHeight="1">
      <c r="A24" s="12"/>
      <c r="B24" s="12" t="s">
        <v>62</v>
      </c>
      <c r="C24" s="12"/>
      <c r="D24" s="12"/>
      <c r="E24" s="12"/>
      <c r="F24" s="12"/>
      <c r="G24" s="12"/>
      <c r="H24" s="12"/>
      <c r="I24" s="12" t="s">
        <v>263</v>
      </c>
      <c r="J24" s="12" t="s">
        <v>223</v>
      </c>
      <c r="K24" s="12"/>
      <c r="L24" s="12"/>
      <c r="M24" s="12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2"/>
      <c r="B25" s="12"/>
      <c r="C25" s="12"/>
      <c r="D25" s="12"/>
      <c r="E25" s="12"/>
      <c r="F25" s="12"/>
      <c r="G25" s="12"/>
      <c r="H25" s="12"/>
      <c r="I25" s="12" t="s">
        <v>263</v>
      </c>
      <c r="J25" s="36"/>
      <c r="K25" s="12"/>
      <c r="L25" s="12"/>
      <c r="M25" s="1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36"/>
      <c r="B26" s="36"/>
      <c r="C26" s="36"/>
      <c r="D26" s="36"/>
      <c r="E26" s="36"/>
      <c r="F26" s="36"/>
      <c r="G26" s="36"/>
      <c r="H26" s="36"/>
      <c r="I26" s="1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B8"/>
    <mergeCell ref="D5:O5"/>
    <mergeCell ref="P5:P8"/>
    <mergeCell ref="D6:I6"/>
    <mergeCell ref="J6:L6"/>
    <mergeCell ref="M6:O6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2.8"/>
    <col customWidth="1" min="3" max="3" width="7.2"/>
    <col customWidth="1" min="4" max="4" width="8.9"/>
    <col customWidth="1" min="5" max="5" width="6.9"/>
    <col customWidth="1" min="6" max="6" width="7.8"/>
    <col customWidth="1" min="7" max="7" width="7.5"/>
    <col customWidth="1" min="8" max="8" width="8.2"/>
    <col customWidth="1" min="9" max="9" width="7.8"/>
    <col customWidth="1" min="10" max="10" width="8.2"/>
    <col customWidth="1" min="11" max="11" width="7.5"/>
    <col customWidth="1" min="12" max="12" width="18.5"/>
    <col customWidth="1" min="13" max="13" width="5.4"/>
    <col customWidth="1" min="14" max="26" width="6.4"/>
  </cols>
  <sheetData>
    <row r="1" ht="18.75" customHeight="1">
      <c r="A1" s="2" t="s">
        <v>264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265</v>
      </c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3"/>
      <c r="E3" s="3"/>
      <c r="F3" s="3"/>
      <c r="G3" s="3"/>
      <c r="H3" s="3"/>
      <c r="I3" s="3"/>
      <c r="J3" s="3"/>
      <c r="K3" s="3"/>
      <c r="L3" s="4" t="s">
        <v>266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3"/>
      <c r="E4" s="3"/>
      <c r="F4" s="3"/>
      <c r="G4" s="3"/>
      <c r="H4" s="3"/>
      <c r="I4" s="3"/>
      <c r="J4" s="3"/>
      <c r="K4" s="3"/>
      <c r="L4" s="4" t="s">
        <v>267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141" t="s">
        <v>4</v>
      </c>
      <c r="B5" s="47"/>
      <c r="C5" s="85" t="s">
        <v>268</v>
      </c>
      <c r="D5" s="9"/>
      <c r="E5" s="9"/>
      <c r="F5" s="9"/>
      <c r="G5" s="9"/>
      <c r="H5" s="9"/>
      <c r="I5" s="9"/>
      <c r="J5" s="9"/>
      <c r="K5" s="10"/>
      <c r="L5" s="86" t="s">
        <v>6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C6" s="143"/>
      <c r="D6" s="151" t="s">
        <v>269</v>
      </c>
      <c r="E6" s="143"/>
      <c r="F6" s="88" t="s">
        <v>269</v>
      </c>
      <c r="G6" s="143"/>
      <c r="H6" s="159"/>
      <c r="I6" s="105" t="s">
        <v>270</v>
      </c>
      <c r="J6" s="151" t="s">
        <v>271</v>
      </c>
      <c r="K6" s="152"/>
      <c r="L6" s="1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C7" s="103" t="s">
        <v>272</v>
      </c>
      <c r="D7" s="151" t="s">
        <v>273</v>
      </c>
      <c r="E7" s="160" t="s">
        <v>274</v>
      </c>
      <c r="F7" s="103" t="s">
        <v>275</v>
      </c>
      <c r="G7" s="160" t="s">
        <v>276</v>
      </c>
      <c r="H7" s="160" t="s">
        <v>277</v>
      </c>
      <c r="I7" s="103" t="s">
        <v>273</v>
      </c>
      <c r="J7" s="161" t="s">
        <v>273</v>
      </c>
      <c r="K7" s="160" t="s">
        <v>278</v>
      </c>
      <c r="L7" s="1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C8" s="103" t="s">
        <v>279</v>
      </c>
      <c r="D8" s="103" t="s">
        <v>280</v>
      </c>
      <c r="E8" s="134" t="s">
        <v>281</v>
      </c>
      <c r="F8" s="134" t="s">
        <v>282</v>
      </c>
      <c r="G8" s="103" t="s">
        <v>283</v>
      </c>
      <c r="H8" s="160" t="s">
        <v>284</v>
      </c>
      <c r="I8" s="134" t="s">
        <v>285</v>
      </c>
      <c r="J8" s="134" t="s">
        <v>286</v>
      </c>
      <c r="K8" s="103" t="s">
        <v>287</v>
      </c>
      <c r="L8" s="1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18"/>
      <c r="B9" s="18"/>
      <c r="C9" s="137"/>
      <c r="D9" s="137" t="s">
        <v>288</v>
      </c>
      <c r="E9" s="42"/>
      <c r="F9" s="137" t="s">
        <v>289</v>
      </c>
      <c r="G9" s="137" t="s">
        <v>290</v>
      </c>
      <c r="H9" s="137" t="s">
        <v>291</v>
      </c>
      <c r="I9" s="137" t="s">
        <v>292</v>
      </c>
      <c r="J9" s="137" t="s">
        <v>293</v>
      </c>
      <c r="K9" s="137"/>
      <c r="L9" s="23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62" t="s">
        <v>22</v>
      </c>
      <c r="B10" s="139"/>
      <c r="C10" s="146"/>
      <c r="D10" s="95"/>
      <c r="E10" s="96"/>
      <c r="F10" s="147"/>
      <c r="G10" s="95"/>
      <c r="H10" s="95"/>
      <c r="I10" s="110"/>
      <c r="J10" s="147"/>
      <c r="K10" s="95"/>
      <c r="L10" s="65" t="s">
        <v>14</v>
      </c>
      <c r="M10" s="10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18.75" customHeight="1">
      <c r="A11" s="31" t="s">
        <v>23</v>
      </c>
      <c r="B11" s="132"/>
      <c r="C11" s="69"/>
      <c r="D11" s="68"/>
      <c r="E11" s="69"/>
      <c r="F11" s="68"/>
      <c r="G11" s="69"/>
      <c r="H11" s="68"/>
      <c r="I11" s="98"/>
      <c r="J11" s="162"/>
      <c r="K11" s="68"/>
      <c r="L11" s="31" t="s">
        <v>24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132"/>
      <c r="C12" s="69"/>
      <c r="D12" s="68"/>
      <c r="E12" s="69"/>
      <c r="F12" s="68"/>
      <c r="G12" s="69"/>
      <c r="H12" s="68"/>
      <c r="I12" s="69"/>
      <c r="J12" s="98"/>
      <c r="K12" s="68"/>
      <c r="L12" s="31" t="s">
        <v>26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69"/>
      <c r="C13" s="69"/>
      <c r="D13" s="68"/>
      <c r="E13" s="69"/>
      <c r="F13" s="68"/>
      <c r="G13" s="69"/>
      <c r="H13" s="68"/>
      <c r="I13" s="69"/>
      <c r="J13" s="98"/>
      <c r="K13" s="68"/>
      <c r="L13" s="31" t="s">
        <v>28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69"/>
      <c r="C14" s="69"/>
      <c r="D14" s="68"/>
      <c r="E14" s="69"/>
      <c r="F14" s="68"/>
      <c r="G14" s="69"/>
      <c r="H14" s="68"/>
      <c r="I14" s="69"/>
      <c r="J14" s="98"/>
      <c r="K14" s="68"/>
      <c r="L14" s="31" t="s">
        <v>30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69"/>
      <c r="C15" s="69"/>
      <c r="D15" s="68"/>
      <c r="E15" s="69"/>
      <c r="F15" s="68"/>
      <c r="G15" s="69"/>
      <c r="H15" s="68"/>
      <c r="I15" s="69"/>
      <c r="J15" s="98"/>
      <c r="K15" s="68"/>
      <c r="L15" s="31" t="s">
        <v>32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69"/>
      <c r="C16" s="69"/>
      <c r="D16" s="68"/>
      <c r="E16" s="69"/>
      <c r="F16" s="68"/>
      <c r="G16" s="69"/>
      <c r="H16" s="68"/>
      <c r="I16" s="69"/>
      <c r="J16" s="98"/>
      <c r="K16" s="68"/>
      <c r="L16" s="31" t="s">
        <v>34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69"/>
      <c r="C17" s="69"/>
      <c r="D17" s="68"/>
      <c r="E17" s="69"/>
      <c r="F17" s="68"/>
      <c r="G17" s="69"/>
      <c r="H17" s="68"/>
      <c r="I17" s="69"/>
      <c r="J17" s="98"/>
      <c r="K17" s="68"/>
      <c r="L17" s="31" t="s">
        <v>36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69"/>
      <c r="C18" s="69"/>
      <c r="D18" s="68"/>
      <c r="E18" s="69"/>
      <c r="F18" s="68"/>
      <c r="G18" s="69"/>
      <c r="H18" s="68"/>
      <c r="I18" s="69"/>
      <c r="J18" s="98"/>
      <c r="K18" s="68"/>
      <c r="L18" s="31" t="s">
        <v>38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69"/>
      <c r="C19" s="69"/>
      <c r="D19" s="68"/>
      <c r="E19" s="69"/>
      <c r="F19" s="68"/>
      <c r="G19" s="69"/>
      <c r="H19" s="68"/>
      <c r="I19" s="69"/>
      <c r="J19" s="98"/>
      <c r="K19" s="68"/>
      <c r="L19" s="31" t="s">
        <v>40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69"/>
      <c r="C20" s="69"/>
      <c r="D20" s="68"/>
      <c r="E20" s="69"/>
      <c r="F20" s="68"/>
      <c r="G20" s="69"/>
      <c r="H20" s="68"/>
      <c r="I20" s="69"/>
      <c r="J20" s="98"/>
      <c r="K20" s="68"/>
      <c r="L20" s="31" t="s">
        <v>42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69"/>
      <c r="C21" s="69"/>
      <c r="D21" s="68"/>
      <c r="E21" s="69"/>
      <c r="F21" s="68"/>
      <c r="G21" s="69"/>
      <c r="H21" s="68"/>
      <c r="I21" s="69"/>
      <c r="J21" s="98"/>
      <c r="K21" s="68"/>
      <c r="L21" s="31" t="s">
        <v>44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69"/>
      <c r="C22" s="69"/>
      <c r="D22" s="68"/>
      <c r="E22" s="69"/>
      <c r="F22" s="68"/>
      <c r="G22" s="69"/>
      <c r="H22" s="68"/>
      <c r="I22" s="69"/>
      <c r="J22" s="98"/>
      <c r="K22" s="68"/>
      <c r="L22" s="31" t="s">
        <v>46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69"/>
      <c r="C23" s="69"/>
      <c r="D23" s="68"/>
      <c r="E23" s="69"/>
      <c r="F23" s="68"/>
      <c r="G23" s="69"/>
      <c r="H23" s="68"/>
      <c r="I23" s="69"/>
      <c r="J23" s="98"/>
      <c r="K23" s="68"/>
      <c r="L23" s="31" t="s">
        <v>48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9.0" customHeight="1">
      <c r="A24" s="72"/>
      <c r="B24" s="99"/>
      <c r="C24" s="99"/>
      <c r="D24" s="73"/>
      <c r="E24" s="99"/>
      <c r="F24" s="73"/>
      <c r="G24" s="99"/>
      <c r="H24" s="73"/>
      <c r="I24" s="99"/>
      <c r="J24" s="72"/>
      <c r="K24" s="73"/>
      <c r="L24" s="72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63" t="s">
        <v>198</v>
      </c>
      <c r="B25" s="12" t="s">
        <v>50</v>
      </c>
      <c r="C25" s="12"/>
      <c r="D25" s="12"/>
      <c r="E25" s="12"/>
      <c r="F25" s="12"/>
      <c r="G25" s="43"/>
      <c r="H25" s="12" t="s">
        <v>294</v>
      </c>
      <c r="I25" s="12"/>
      <c r="J25" s="12"/>
      <c r="K25" s="1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8.75" customHeight="1">
      <c r="A26" s="163" t="s">
        <v>295</v>
      </c>
      <c r="B26" s="12" t="s">
        <v>120</v>
      </c>
      <c r="C26" s="12"/>
      <c r="D26" s="12"/>
      <c r="E26" s="12"/>
      <c r="F26" s="12"/>
      <c r="G26" s="43"/>
      <c r="H26" s="130" t="s">
        <v>222</v>
      </c>
      <c r="I26" s="43" t="s">
        <v>97</v>
      </c>
      <c r="J26" s="12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8.75" customHeight="1">
      <c r="A27" s="163" t="s">
        <v>202</v>
      </c>
      <c r="B27" s="12" t="s">
        <v>56</v>
      </c>
      <c r="C27" s="12"/>
      <c r="D27" s="12"/>
      <c r="E27" s="12"/>
      <c r="F27" s="12"/>
      <c r="G27" s="36"/>
      <c r="H27" s="130" t="s">
        <v>203</v>
      </c>
      <c r="I27" s="43" t="s">
        <v>99</v>
      </c>
      <c r="J27" s="12"/>
      <c r="K27" s="4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12"/>
      <c r="B28" s="12" t="s">
        <v>58</v>
      </c>
      <c r="C28" s="12"/>
      <c r="D28" s="12"/>
      <c r="E28" s="12"/>
      <c r="F28" s="12"/>
      <c r="G28" s="36"/>
      <c r="H28" s="43" t="s">
        <v>100</v>
      </c>
      <c r="I28" s="43" t="s">
        <v>101</v>
      </c>
      <c r="J28" s="12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12"/>
      <c r="B29" s="12" t="s">
        <v>60</v>
      </c>
      <c r="C29" s="12"/>
      <c r="D29" s="12"/>
      <c r="E29" s="12"/>
      <c r="F29" s="12"/>
      <c r="G29" s="36"/>
      <c r="H29" s="43"/>
      <c r="I29" s="43" t="s">
        <v>103</v>
      </c>
      <c r="J29" s="12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12"/>
      <c r="B30" s="12" t="s">
        <v>126</v>
      </c>
      <c r="C30" s="12"/>
      <c r="D30" s="12"/>
      <c r="E30" s="12"/>
      <c r="F30" s="12"/>
      <c r="G30" s="36"/>
      <c r="H30" s="43" t="s">
        <v>102</v>
      </c>
      <c r="I30" s="43" t="s">
        <v>104</v>
      </c>
      <c r="J30" s="1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12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9"/>
    <mergeCell ref="C5:K5"/>
    <mergeCell ref="L5:L9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3.5"/>
    <col customWidth="1" min="3" max="3" width="5.4"/>
    <col customWidth="1" min="4" max="5" width="4.9"/>
    <col customWidth="1" min="6" max="6" width="5.4"/>
    <col customWidth="1" min="7" max="8" width="4.9"/>
    <col customWidth="1" min="9" max="9" width="5.4"/>
    <col customWidth="1" min="10" max="10" width="4.9"/>
    <col customWidth="1" min="11" max="11" width="10.4"/>
    <col customWidth="1" min="12" max="17" width="4.9"/>
    <col customWidth="1" min="18" max="18" width="12.8"/>
    <col customWidth="1" min="19" max="26" width="6.4"/>
  </cols>
  <sheetData>
    <row r="1" ht="18.75" customHeight="1">
      <c r="A1" s="2" t="s">
        <v>296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297</v>
      </c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 t="s">
        <v>298</v>
      </c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 t="s">
        <v>299</v>
      </c>
      <c r="S4" s="3"/>
      <c r="T4" s="3"/>
      <c r="U4" s="3"/>
      <c r="V4" s="3"/>
      <c r="W4" s="3"/>
      <c r="X4" s="3"/>
      <c r="Y4" s="3"/>
      <c r="Z4" s="3"/>
    </row>
    <row r="5" ht="21.0" customHeight="1">
      <c r="A5" s="83"/>
      <c r="B5" s="83"/>
      <c r="C5" s="164" t="s">
        <v>300</v>
      </c>
      <c r="D5" s="9"/>
      <c r="E5" s="9"/>
      <c r="F5" s="164" t="s">
        <v>301</v>
      </c>
      <c r="G5" s="9"/>
      <c r="H5" s="9"/>
      <c r="I5" s="164" t="s">
        <v>302</v>
      </c>
      <c r="J5" s="9"/>
      <c r="K5" s="9"/>
      <c r="L5" s="164" t="s">
        <v>303</v>
      </c>
      <c r="M5" s="9"/>
      <c r="N5" s="9"/>
      <c r="O5" s="164" t="s">
        <v>304</v>
      </c>
      <c r="P5" s="9"/>
      <c r="Q5" s="9"/>
      <c r="R5" s="133" t="s">
        <v>305</v>
      </c>
      <c r="S5" s="43"/>
      <c r="T5" s="43"/>
      <c r="U5" s="43"/>
      <c r="V5" s="43"/>
      <c r="W5" s="43"/>
      <c r="X5" s="43"/>
      <c r="Y5" s="43"/>
      <c r="Z5" s="43"/>
    </row>
    <row r="6" ht="21.0" customHeight="1">
      <c r="A6" s="112" t="s">
        <v>306</v>
      </c>
      <c r="C6" s="88" t="s">
        <v>9</v>
      </c>
      <c r="D6" s="88" t="s">
        <v>143</v>
      </c>
      <c r="E6" s="90" t="s">
        <v>144</v>
      </c>
      <c r="F6" s="88" t="s">
        <v>9</v>
      </c>
      <c r="G6" s="88" t="s">
        <v>143</v>
      </c>
      <c r="H6" s="90" t="s">
        <v>144</v>
      </c>
      <c r="I6" s="88" t="s">
        <v>9</v>
      </c>
      <c r="J6" s="88" t="s">
        <v>143</v>
      </c>
      <c r="K6" s="90" t="s">
        <v>144</v>
      </c>
      <c r="L6" s="88" t="s">
        <v>9</v>
      </c>
      <c r="M6" s="88" t="s">
        <v>143</v>
      </c>
      <c r="N6" s="90" t="s">
        <v>144</v>
      </c>
      <c r="O6" s="88" t="s">
        <v>9</v>
      </c>
      <c r="P6" s="88" t="s">
        <v>143</v>
      </c>
      <c r="Q6" s="90" t="s">
        <v>144</v>
      </c>
      <c r="R6" s="16"/>
      <c r="S6" s="43"/>
      <c r="T6" s="43"/>
      <c r="U6" s="43"/>
      <c r="V6" s="43"/>
      <c r="W6" s="43"/>
      <c r="X6" s="43"/>
      <c r="Y6" s="43"/>
      <c r="Z6" s="43"/>
    </row>
    <row r="7" ht="21.0" customHeight="1">
      <c r="A7" s="72"/>
      <c r="B7" s="72"/>
      <c r="C7" s="89" t="s">
        <v>14</v>
      </c>
      <c r="D7" s="89" t="s">
        <v>145</v>
      </c>
      <c r="E7" s="93" t="s">
        <v>146</v>
      </c>
      <c r="F7" s="89" t="s">
        <v>14</v>
      </c>
      <c r="G7" s="89" t="s">
        <v>145</v>
      </c>
      <c r="H7" s="93" t="s">
        <v>146</v>
      </c>
      <c r="I7" s="89" t="s">
        <v>14</v>
      </c>
      <c r="J7" s="89" t="s">
        <v>145</v>
      </c>
      <c r="K7" s="93" t="s">
        <v>146</v>
      </c>
      <c r="L7" s="89" t="s">
        <v>14</v>
      </c>
      <c r="M7" s="89" t="s">
        <v>145</v>
      </c>
      <c r="N7" s="93" t="s">
        <v>146</v>
      </c>
      <c r="O7" s="89" t="s">
        <v>14</v>
      </c>
      <c r="P7" s="89" t="s">
        <v>145</v>
      </c>
      <c r="Q7" s="93" t="s">
        <v>146</v>
      </c>
      <c r="R7" s="23"/>
      <c r="S7" s="43"/>
      <c r="T7" s="43"/>
      <c r="U7" s="43"/>
      <c r="V7" s="43"/>
      <c r="W7" s="43"/>
      <c r="X7" s="43"/>
      <c r="Y7" s="43"/>
      <c r="Z7" s="43"/>
    </row>
    <row r="8" ht="24.75" customHeight="1">
      <c r="A8" s="12"/>
      <c r="B8" s="12"/>
      <c r="C8" s="165" t="s">
        <v>307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6"/>
      <c r="R8" s="166"/>
      <c r="S8" s="12"/>
      <c r="T8" s="12"/>
      <c r="U8" s="12"/>
      <c r="V8" s="12"/>
      <c r="W8" s="12"/>
      <c r="X8" s="12"/>
      <c r="Y8" s="12"/>
      <c r="Z8" s="12"/>
    </row>
    <row r="9" ht="24.75" customHeight="1">
      <c r="A9" s="167" t="s">
        <v>308</v>
      </c>
      <c r="B9" s="167"/>
      <c r="C9" s="168">
        <v>8843.0</v>
      </c>
      <c r="D9" s="168">
        <v>2147.0</v>
      </c>
      <c r="E9" s="168">
        <v>6696.0</v>
      </c>
      <c r="F9" s="169">
        <v>8960.0</v>
      </c>
      <c r="G9" s="169">
        <v>2171.0</v>
      </c>
      <c r="H9" s="168">
        <v>6789.0</v>
      </c>
      <c r="I9" s="170">
        <v>8854.0</v>
      </c>
      <c r="J9" s="169">
        <v>1990.0</v>
      </c>
      <c r="K9" s="168">
        <v>6864.0</v>
      </c>
      <c r="L9" s="12"/>
      <c r="M9" s="171"/>
      <c r="N9" s="172"/>
      <c r="O9" s="12"/>
      <c r="P9" s="171"/>
      <c r="Q9" s="172"/>
      <c r="R9" s="173" t="s">
        <v>309</v>
      </c>
      <c r="S9" s="12"/>
      <c r="T9" s="12"/>
      <c r="U9" s="12"/>
      <c r="V9" s="12"/>
      <c r="W9" s="12"/>
      <c r="X9" s="12"/>
      <c r="Y9" s="12"/>
      <c r="Z9" s="12"/>
    </row>
    <row r="10" ht="22.5" customHeight="1">
      <c r="A10" s="80" t="s">
        <v>310</v>
      </c>
      <c r="B10" s="12"/>
      <c r="C10" s="168">
        <v>401.0</v>
      </c>
      <c r="D10" s="168">
        <v>242.0</v>
      </c>
      <c r="E10" s="168">
        <v>159.0</v>
      </c>
      <c r="F10" s="168">
        <v>511.0</v>
      </c>
      <c r="G10" s="168">
        <v>289.0</v>
      </c>
      <c r="H10" s="168">
        <v>222.0</v>
      </c>
      <c r="I10" s="168">
        <v>133.0</v>
      </c>
      <c r="J10" s="168">
        <v>57.0</v>
      </c>
      <c r="K10" s="168">
        <v>76.0</v>
      </c>
      <c r="L10" s="172"/>
      <c r="M10" s="172"/>
      <c r="N10" s="172"/>
      <c r="O10" s="12"/>
      <c r="P10" s="172"/>
      <c r="Q10" s="172"/>
      <c r="R10" s="166" t="s">
        <v>311</v>
      </c>
      <c r="S10" s="12"/>
      <c r="T10" s="12"/>
      <c r="U10" s="12"/>
      <c r="V10" s="12"/>
      <c r="W10" s="12"/>
      <c r="X10" s="12"/>
      <c r="Y10" s="12"/>
      <c r="Z10" s="12"/>
    </row>
    <row r="11" ht="22.5" customHeight="1">
      <c r="A11" s="80" t="s">
        <v>312</v>
      </c>
      <c r="B11" s="12"/>
      <c r="C11" s="168">
        <v>87.0</v>
      </c>
      <c r="D11" s="168">
        <v>21.0</v>
      </c>
      <c r="E11" s="168">
        <v>66.0</v>
      </c>
      <c r="F11" s="169">
        <v>120.0</v>
      </c>
      <c r="G11" s="169">
        <v>21.0</v>
      </c>
      <c r="H11" s="168">
        <v>99.0</v>
      </c>
      <c r="I11" s="170">
        <v>104.0</v>
      </c>
      <c r="J11" s="169">
        <v>24.0</v>
      </c>
      <c r="K11" s="168">
        <v>80.0</v>
      </c>
      <c r="L11" s="12"/>
      <c r="M11" s="171"/>
      <c r="N11" s="172"/>
      <c r="O11" s="12"/>
      <c r="P11" s="171"/>
      <c r="Q11" s="172"/>
      <c r="R11" s="166" t="s">
        <v>313</v>
      </c>
      <c r="S11" s="12"/>
      <c r="T11" s="12"/>
      <c r="U11" s="12"/>
      <c r="V11" s="12"/>
      <c r="W11" s="12"/>
      <c r="X11" s="12"/>
      <c r="Y11" s="12"/>
      <c r="Z11" s="12"/>
    </row>
    <row r="12" ht="22.5" customHeight="1">
      <c r="A12" s="12" t="s">
        <v>314</v>
      </c>
      <c r="B12" s="12"/>
      <c r="C12" s="168">
        <v>6963.0</v>
      </c>
      <c r="D12" s="168">
        <v>1452.0</v>
      </c>
      <c r="E12" s="168">
        <v>5511.0</v>
      </c>
      <c r="F12" s="169">
        <v>7207.0</v>
      </c>
      <c r="G12" s="169">
        <v>1530.0</v>
      </c>
      <c r="H12" s="168">
        <v>5677.0</v>
      </c>
      <c r="I12" s="170">
        <v>7277.0</v>
      </c>
      <c r="J12" s="169">
        <v>1529.0</v>
      </c>
      <c r="K12" s="168">
        <v>5748.0</v>
      </c>
      <c r="L12" s="12"/>
      <c r="M12" s="171"/>
      <c r="N12" s="172"/>
      <c r="O12" s="12">
        <f t="shared" ref="O12:O13" si="1">SUM(P12:Q12)</f>
        <v>684</v>
      </c>
      <c r="P12" s="171">
        <f>155+5+44</f>
        <v>204</v>
      </c>
      <c r="Q12" s="172">
        <f>404+10+66</f>
        <v>480</v>
      </c>
      <c r="R12" s="166" t="s">
        <v>315</v>
      </c>
      <c r="S12" s="12"/>
      <c r="T12" s="12"/>
      <c r="U12" s="12"/>
      <c r="V12" s="12"/>
      <c r="W12" s="12"/>
      <c r="X12" s="12"/>
      <c r="Y12" s="12"/>
      <c r="Z12" s="12"/>
    </row>
    <row r="13" ht="22.5" customHeight="1">
      <c r="A13" s="80" t="s">
        <v>316</v>
      </c>
      <c r="B13" s="12"/>
      <c r="C13" s="168">
        <v>1392.0</v>
      </c>
      <c r="D13" s="168">
        <v>432.0</v>
      </c>
      <c r="E13" s="168">
        <v>960.0</v>
      </c>
      <c r="F13" s="169">
        <v>1122.0</v>
      </c>
      <c r="G13" s="169">
        <v>331.0</v>
      </c>
      <c r="H13" s="168">
        <v>791.0</v>
      </c>
      <c r="I13" s="170">
        <v>1340.0</v>
      </c>
      <c r="J13" s="169">
        <v>380.0</v>
      </c>
      <c r="K13" s="168">
        <v>960.0</v>
      </c>
      <c r="L13" s="12"/>
      <c r="M13" s="171"/>
      <c r="N13" s="172"/>
      <c r="O13" s="12">
        <f t="shared" si="1"/>
        <v>127</v>
      </c>
      <c r="P13" s="171">
        <v>42.0</v>
      </c>
      <c r="Q13" s="172">
        <v>85.0</v>
      </c>
      <c r="R13" s="166" t="s">
        <v>317</v>
      </c>
      <c r="S13" s="12"/>
      <c r="T13" s="12"/>
      <c r="U13" s="12"/>
      <c r="V13" s="12"/>
      <c r="W13" s="12"/>
      <c r="X13" s="12"/>
      <c r="Y13" s="12"/>
      <c r="Z13" s="12"/>
    </row>
    <row r="14" ht="24.75" customHeight="1">
      <c r="A14" s="12"/>
      <c r="B14" s="12"/>
      <c r="C14" s="174" t="s">
        <v>318</v>
      </c>
      <c r="Q14" s="13"/>
      <c r="R14" s="166"/>
      <c r="S14" s="12"/>
      <c r="T14" s="12"/>
      <c r="U14" s="12"/>
      <c r="V14" s="12"/>
      <c r="W14" s="12"/>
      <c r="X14" s="12"/>
      <c r="Y14" s="12"/>
      <c r="Z14" s="12"/>
    </row>
    <row r="15" ht="24.75" customHeight="1">
      <c r="A15" s="167" t="s">
        <v>306</v>
      </c>
      <c r="B15" s="167"/>
      <c r="C15" s="168">
        <v>163825.0</v>
      </c>
      <c r="D15" s="168">
        <v>80331.0</v>
      </c>
      <c r="E15" s="168">
        <v>83494.0</v>
      </c>
      <c r="F15" s="169">
        <v>165364.0</v>
      </c>
      <c r="G15" s="169">
        <v>81159.0</v>
      </c>
      <c r="H15" s="168">
        <v>84139.0</v>
      </c>
      <c r="I15" s="170">
        <v>165954.0</v>
      </c>
      <c r="J15" s="169">
        <v>81682.0</v>
      </c>
      <c r="K15" s="168">
        <v>84272.0</v>
      </c>
      <c r="L15" s="12"/>
      <c r="M15" s="171"/>
      <c r="N15" s="172"/>
      <c r="O15" s="12"/>
      <c r="P15" s="171"/>
      <c r="Q15" s="172"/>
      <c r="R15" s="173" t="s">
        <v>305</v>
      </c>
      <c r="S15" s="12"/>
      <c r="T15" s="12"/>
      <c r="U15" s="12"/>
      <c r="V15" s="12"/>
      <c r="W15" s="12"/>
      <c r="X15" s="12"/>
      <c r="Y15" s="12"/>
      <c r="Z15" s="12"/>
    </row>
    <row r="16" ht="22.5" customHeight="1">
      <c r="A16" s="12" t="s">
        <v>319</v>
      </c>
      <c r="B16" s="12"/>
      <c r="C16" s="168">
        <v>32315.0</v>
      </c>
      <c r="D16" s="168">
        <v>16450.0</v>
      </c>
      <c r="E16" s="168">
        <v>15865.0</v>
      </c>
      <c r="F16" s="169">
        <v>32490.0</v>
      </c>
      <c r="G16" s="169">
        <v>16588.0</v>
      </c>
      <c r="H16" s="168">
        <v>15902.0</v>
      </c>
      <c r="I16" s="170">
        <v>32259.0</v>
      </c>
      <c r="J16" s="169">
        <v>16546.0</v>
      </c>
      <c r="K16" s="168">
        <v>15713.0</v>
      </c>
      <c r="L16" s="12"/>
      <c r="M16" s="171"/>
      <c r="N16" s="172"/>
      <c r="O16" s="12"/>
      <c r="P16" s="171"/>
      <c r="Q16" s="172"/>
      <c r="R16" s="171" t="s">
        <v>320</v>
      </c>
      <c r="S16" s="12"/>
      <c r="T16" s="12"/>
      <c r="U16" s="12"/>
      <c r="V16" s="12"/>
      <c r="W16" s="12"/>
      <c r="X16" s="12"/>
      <c r="Y16" s="12"/>
      <c r="Z16" s="12"/>
    </row>
    <row r="17" ht="22.5" customHeight="1">
      <c r="A17" s="12" t="s">
        <v>321</v>
      </c>
      <c r="B17" s="12"/>
      <c r="C17" s="168">
        <v>81445.0</v>
      </c>
      <c r="D17" s="168">
        <v>42019.0</v>
      </c>
      <c r="E17" s="168">
        <v>39426.0</v>
      </c>
      <c r="F17" s="169">
        <v>81712.0</v>
      </c>
      <c r="G17" s="169">
        <v>42116.0</v>
      </c>
      <c r="H17" s="168">
        <v>39596.0</v>
      </c>
      <c r="I17" s="170">
        <v>81687.0</v>
      </c>
      <c r="J17" s="169">
        <v>42016.0</v>
      </c>
      <c r="K17" s="168">
        <v>39671.0</v>
      </c>
      <c r="L17" s="12"/>
      <c r="M17" s="171"/>
      <c r="N17" s="172"/>
      <c r="O17" s="12"/>
      <c r="P17" s="171"/>
      <c r="Q17" s="172"/>
      <c r="R17" s="171" t="s">
        <v>322</v>
      </c>
      <c r="S17" s="12"/>
      <c r="T17" s="12"/>
      <c r="U17" s="12"/>
      <c r="V17" s="12"/>
      <c r="W17" s="12"/>
      <c r="X17" s="12"/>
      <c r="Y17" s="12"/>
      <c r="Z17" s="12"/>
    </row>
    <row r="18" ht="22.5" customHeight="1">
      <c r="A18" s="12" t="s">
        <v>323</v>
      </c>
      <c r="B18" s="12"/>
      <c r="C18" s="168">
        <v>29938.0</v>
      </c>
      <c r="D18" s="168">
        <v>13651.0</v>
      </c>
      <c r="E18" s="168">
        <v>16287.0</v>
      </c>
      <c r="F18" s="169">
        <v>30401.0</v>
      </c>
      <c r="G18" s="169">
        <v>13845.0</v>
      </c>
      <c r="H18" s="168">
        <v>16490.0</v>
      </c>
      <c r="I18" s="170">
        <v>31476.0</v>
      </c>
      <c r="J18" s="169">
        <v>15068.0</v>
      </c>
      <c r="K18" s="168">
        <v>16408.0</v>
      </c>
      <c r="L18" s="12"/>
      <c r="M18" s="171"/>
      <c r="N18" s="172"/>
      <c r="O18" s="12"/>
      <c r="P18" s="171"/>
      <c r="Q18" s="172"/>
      <c r="R18" s="171" t="s">
        <v>324</v>
      </c>
      <c r="S18" s="12"/>
      <c r="T18" s="12"/>
      <c r="U18" s="12"/>
      <c r="V18" s="12"/>
      <c r="W18" s="12"/>
      <c r="X18" s="12"/>
      <c r="Y18" s="12"/>
      <c r="Z18" s="12"/>
    </row>
    <row r="19" ht="22.5" customHeight="1">
      <c r="A19" s="175" t="s">
        <v>325</v>
      </c>
      <c r="B19" s="175"/>
      <c r="C19" s="176">
        <v>20127.0</v>
      </c>
      <c r="D19" s="176">
        <v>8211.0</v>
      </c>
      <c r="E19" s="176">
        <v>11916.0</v>
      </c>
      <c r="F19" s="177">
        <v>20761.0</v>
      </c>
      <c r="G19" s="177">
        <v>8610.0</v>
      </c>
      <c r="H19" s="176">
        <v>12151.0</v>
      </c>
      <c r="I19" s="178">
        <v>20532.0</v>
      </c>
      <c r="J19" s="177">
        <v>8052.0</v>
      </c>
      <c r="K19" s="176">
        <v>12480.0</v>
      </c>
      <c r="L19" s="175"/>
      <c r="M19" s="179"/>
      <c r="N19" s="20"/>
      <c r="O19" s="175"/>
      <c r="P19" s="179"/>
      <c r="Q19" s="20"/>
      <c r="R19" s="180" t="s">
        <v>326</v>
      </c>
      <c r="S19" s="12"/>
      <c r="T19" s="12"/>
      <c r="U19" s="12"/>
      <c r="V19" s="12"/>
      <c r="W19" s="12"/>
      <c r="X19" s="12"/>
      <c r="Y19" s="12"/>
      <c r="Z19" s="12"/>
    </row>
    <row r="20" ht="18.75" customHeight="1">
      <c r="A20" s="130" t="s">
        <v>198</v>
      </c>
      <c r="B20" s="43" t="s">
        <v>50</v>
      </c>
      <c r="C20" s="43"/>
      <c r="D20" s="181"/>
      <c r="E20" s="43"/>
      <c r="F20" s="43"/>
      <c r="G20" s="43"/>
      <c r="H20" s="43"/>
      <c r="I20" s="43"/>
      <c r="J20" s="43" t="s">
        <v>327</v>
      </c>
      <c r="K20" s="43"/>
      <c r="L20" s="181"/>
      <c r="M20" s="43"/>
      <c r="N20" s="4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8.75" customHeight="1">
      <c r="A21" s="130" t="s">
        <v>52</v>
      </c>
      <c r="B21" s="12" t="s">
        <v>120</v>
      </c>
      <c r="C21" s="43"/>
      <c r="D21" s="43"/>
      <c r="E21" s="43"/>
      <c r="F21" s="43"/>
      <c r="G21" s="43"/>
      <c r="H21" s="43"/>
      <c r="I21" s="43"/>
      <c r="J21" s="43" t="s">
        <v>328</v>
      </c>
      <c r="K21" s="12" t="s">
        <v>97</v>
      </c>
      <c r="L21" s="43"/>
      <c r="M21" s="43"/>
      <c r="N21" s="43"/>
      <c r="O21" s="3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8.75" customHeight="1">
      <c r="A22" s="130" t="s">
        <v>202</v>
      </c>
      <c r="B22" s="12" t="s">
        <v>56</v>
      </c>
      <c r="C22" s="43"/>
      <c r="D22" s="43"/>
      <c r="E22" s="43"/>
      <c r="F22" s="43"/>
      <c r="G22" s="43"/>
      <c r="H22" s="43"/>
      <c r="I22" s="43"/>
      <c r="J22" s="43" t="s">
        <v>329</v>
      </c>
      <c r="K22" s="12" t="s">
        <v>151</v>
      </c>
      <c r="L22" s="43"/>
      <c r="M22" s="43"/>
      <c r="N22" s="43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43"/>
      <c r="B23" s="12" t="s">
        <v>58</v>
      </c>
      <c r="C23" s="43"/>
      <c r="D23" s="43"/>
      <c r="E23" s="43"/>
      <c r="F23" s="43"/>
      <c r="G23" s="43"/>
      <c r="H23" s="43"/>
      <c r="I23" s="43"/>
      <c r="J23" s="43"/>
      <c r="K23" s="12" t="s">
        <v>101</v>
      </c>
      <c r="L23" s="43"/>
      <c r="M23" s="43"/>
      <c r="N23" s="43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75" customHeight="1">
      <c r="A24" s="43"/>
      <c r="B24" s="12" t="s">
        <v>60</v>
      </c>
      <c r="C24" s="43"/>
      <c r="D24" s="43"/>
      <c r="E24" s="43"/>
      <c r="F24" s="43"/>
      <c r="G24" s="43"/>
      <c r="H24" s="43"/>
      <c r="I24" s="43"/>
      <c r="J24" s="43"/>
      <c r="K24" s="12" t="s">
        <v>103</v>
      </c>
      <c r="L24" s="43"/>
      <c r="M24" s="43"/>
      <c r="N24" s="43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43"/>
      <c r="B25" s="12" t="s">
        <v>126</v>
      </c>
      <c r="C25" s="43"/>
      <c r="D25" s="43"/>
      <c r="E25" s="43"/>
      <c r="F25" s="43"/>
      <c r="G25" s="43"/>
      <c r="H25" s="43"/>
      <c r="I25" s="43"/>
      <c r="J25" s="43"/>
      <c r="K25" s="12" t="s">
        <v>104</v>
      </c>
      <c r="L25" s="43"/>
      <c r="M25" s="43"/>
      <c r="N25" s="43"/>
      <c r="O25" s="36"/>
      <c r="P25" s="36"/>
      <c r="Q25" s="36"/>
      <c r="R25" s="80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43"/>
      <c r="B26" s="36"/>
      <c r="C26" s="43"/>
      <c r="D26" s="43"/>
      <c r="E26" s="43"/>
      <c r="F26" s="43"/>
      <c r="G26" s="43"/>
      <c r="H26" s="43"/>
      <c r="I26" s="43"/>
      <c r="J26" s="36"/>
      <c r="K26" s="36"/>
      <c r="L26" s="36"/>
      <c r="M26" s="36"/>
      <c r="N26" s="36"/>
      <c r="O26" s="36"/>
      <c r="P26" s="36"/>
      <c r="Q26" s="36"/>
      <c r="R26" s="12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36" t="s">
        <v>137</v>
      </c>
      <c r="B27" s="36"/>
      <c r="C27" s="43"/>
      <c r="D27" s="43"/>
      <c r="E27" s="43"/>
      <c r="F27" s="43"/>
      <c r="G27" s="43"/>
      <c r="H27" s="43"/>
      <c r="I27" s="43"/>
      <c r="J27" s="36"/>
      <c r="K27" s="36"/>
      <c r="L27" s="36"/>
      <c r="M27" s="36"/>
      <c r="N27" s="36"/>
      <c r="O27" s="36"/>
      <c r="P27" s="36"/>
      <c r="Q27" s="36"/>
      <c r="R27" s="12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8:Q8"/>
    <mergeCell ref="C14:Q14"/>
    <mergeCell ref="C5:E5"/>
    <mergeCell ref="F5:H5"/>
    <mergeCell ref="I5:K5"/>
    <mergeCell ref="L5:N5"/>
    <mergeCell ref="O5:Q5"/>
    <mergeCell ref="R5:R7"/>
    <mergeCell ref="A6:B6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2.1"/>
    <col customWidth="1" min="3" max="3" width="5.1"/>
    <col customWidth="1" min="4" max="4" width="6.3"/>
    <col customWidth="1" min="5" max="5" width="6.8"/>
    <col customWidth="1" min="6" max="6" width="13.3"/>
    <col customWidth="1" min="7" max="7" width="13.2"/>
    <col customWidth="1" min="8" max="8" width="14.1"/>
    <col customWidth="1" min="9" max="9" width="13.0"/>
    <col customWidth="1" min="10" max="10" width="12.9"/>
    <col customWidth="1" min="11" max="11" width="10.7"/>
    <col customWidth="1" min="12" max="12" width="10.1"/>
    <col customWidth="1" min="13" max="13" width="13.2"/>
    <col customWidth="1" min="14" max="14" width="11.7"/>
    <col customWidth="1" min="15" max="26" width="6.4"/>
  </cols>
  <sheetData>
    <row r="1" ht="18.75" customHeight="1">
      <c r="A1" s="2" t="s">
        <v>64</v>
      </c>
      <c r="B1" s="4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65</v>
      </c>
      <c r="B2" s="45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4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4" t="s">
        <v>66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4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4" t="s">
        <v>67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75" customHeight="1">
      <c r="A5" s="46" t="s">
        <v>4</v>
      </c>
      <c r="B5" s="47"/>
      <c r="C5" s="48"/>
      <c r="D5" s="49" t="s">
        <v>68</v>
      </c>
      <c r="E5" s="9"/>
      <c r="F5" s="9"/>
      <c r="G5" s="9"/>
      <c r="H5" s="9"/>
      <c r="I5" s="9"/>
      <c r="J5" s="9"/>
      <c r="K5" s="9"/>
      <c r="L5" s="9"/>
      <c r="M5" s="10"/>
      <c r="N5" s="50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8.75" customHeight="1">
      <c r="C6" s="51"/>
      <c r="D6" s="48"/>
      <c r="E6" s="52"/>
      <c r="F6" s="48"/>
      <c r="G6" s="48"/>
      <c r="H6" s="48"/>
      <c r="I6" s="48"/>
      <c r="J6" s="48"/>
      <c r="K6" s="48"/>
      <c r="L6" s="48"/>
      <c r="M6" s="53" t="s">
        <v>69</v>
      </c>
      <c r="N6" s="54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75" customHeight="1">
      <c r="C7" s="51"/>
      <c r="D7" s="53"/>
      <c r="E7" s="55"/>
      <c r="F7" s="53"/>
      <c r="G7" s="53"/>
      <c r="H7" s="53"/>
      <c r="I7" s="56"/>
      <c r="J7" s="53"/>
      <c r="K7" s="53"/>
      <c r="L7" s="53"/>
      <c r="M7" s="53" t="s">
        <v>70</v>
      </c>
      <c r="N7" s="54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8.75" customHeight="1">
      <c r="C8" s="53"/>
      <c r="D8" s="53"/>
      <c r="E8" s="55" t="s">
        <v>71</v>
      </c>
      <c r="F8" s="53" t="s">
        <v>72</v>
      </c>
      <c r="G8" s="53" t="s">
        <v>72</v>
      </c>
      <c r="H8" s="53" t="s">
        <v>73</v>
      </c>
      <c r="I8" s="53"/>
      <c r="J8" s="53" t="s">
        <v>74</v>
      </c>
      <c r="K8" s="53" t="s">
        <v>74</v>
      </c>
      <c r="L8" s="53" t="s">
        <v>69</v>
      </c>
      <c r="M8" s="53" t="s">
        <v>69</v>
      </c>
      <c r="N8" s="57" t="s">
        <v>6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C9" s="53"/>
      <c r="D9" s="53"/>
      <c r="E9" s="55" t="s">
        <v>75</v>
      </c>
      <c r="F9" s="53" t="s">
        <v>76</v>
      </c>
      <c r="G9" s="53" t="s">
        <v>77</v>
      </c>
      <c r="H9" s="53" t="s">
        <v>75</v>
      </c>
      <c r="I9" s="53"/>
      <c r="J9" s="53" t="s">
        <v>78</v>
      </c>
      <c r="K9" s="53" t="s">
        <v>79</v>
      </c>
      <c r="L9" s="53" t="s">
        <v>76</v>
      </c>
      <c r="M9" s="53" t="s">
        <v>77</v>
      </c>
      <c r="N9" s="54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8.75" customHeight="1">
      <c r="C10" s="53" t="s">
        <v>9</v>
      </c>
      <c r="D10" s="53" t="s">
        <v>80</v>
      </c>
      <c r="E10" s="55" t="s">
        <v>81</v>
      </c>
      <c r="F10" s="53" t="s">
        <v>81</v>
      </c>
      <c r="G10" s="53" t="s">
        <v>81</v>
      </c>
      <c r="H10" s="53" t="s">
        <v>82</v>
      </c>
      <c r="I10" s="53" t="s">
        <v>75</v>
      </c>
      <c r="J10" s="53" t="s">
        <v>83</v>
      </c>
      <c r="K10" s="53" t="s">
        <v>83</v>
      </c>
      <c r="L10" s="53" t="s">
        <v>84</v>
      </c>
      <c r="M10" s="51" t="s">
        <v>85</v>
      </c>
      <c r="N10" s="54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8.75" customHeight="1">
      <c r="A11" s="18"/>
      <c r="B11" s="18"/>
      <c r="C11" s="58" t="s">
        <v>14</v>
      </c>
      <c r="D11" s="58" t="s">
        <v>86</v>
      </c>
      <c r="E11" s="58" t="s">
        <v>87</v>
      </c>
      <c r="F11" s="58" t="s">
        <v>88</v>
      </c>
      <c r="G11" s="58" t="s">
        <v>89</v>
      </c>
      <c r="H11" s="59" t="s">
        <v>90</v>
      </c>
      <c r="I11" s="58" t="s">
        <v>91</v>
      </c>
      <c r="J11" s="58" t="s">
        <v>88</v>
      </c>
      <c r="K11" s="58" t="s">
        <v>89</v>
      </c>
      <c r="L11" s="58" t="s">
        <v>92</v>
      </c>
      <c r="M11" s="60" t="s">
        <v>92</v>
      </c>
      <c r="N11" s="61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1.0" customHeight="1">
      <c r="A12" s="62" t="s">
        <v>22</v>
      </c>
      <c r="B12" s="62"/>
      <c r="C12" s="63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5" t="s">
        <v>14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8.0" customHeight="1">
      <c r="A13" s="31" t="s">
        <v>23</v>
      </c>
      <c r="B13" s="67"/>
      <c r="C13" s="68">
        <v>3.0</v>
      </c>
      <c r="D13" s="68"/>
      <c r="E13" s="69"/>
      <c r="F13" s="68"/>
      <c r="G13" s="68"/>
      <c r="H13" s="68"/>
      <c r="I13" s="68"/>
      <c r="J13" s="68"/>
      <c r="K13" s="68"/>
      <c r="L13" s="68"/>
      <c r="M13" s="68" t="s">
        <v>93</v>
      </c>
      <c r="N13" s="70" t="s">
        <v>24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0" customHeight="1">
      <c r="A14" s="31" t="s">
        <v>25</v>
      </c>
      <c r="B14" s="67"/>
      <c r="C14" s="68">
        <v>1.0</v>
      </c>
      <c r="D14" s="68"/>
      <c r="E14" s="69"/>
      <c r="F14" s="68"/>
      <c r="G14" s="68"/>
      <c r="H14" s="68"/>
      <c r="I14" s="68"/>
      <c r="J14" s="68"/>
      <c r="K14" s="68"/>
      <c r="L14" s="68"/>
      <c r="M14" s="68" t="s">
        <v>93</v>
      </c>
      <c r="N14" s="70" t="s">
        <v>26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0" customHeight="1">
      <c r="A15" s="31" t="s">
        <v>27</v>
      </c>
      <c r="B15" s="71"/>
      <c r="C15" s="68"/>
      <c r="D15" s="68"/>
      <c r="E15" s="69"/>
      <c r="F15" s="68"/>
      <c r="G15" s="68"/>
      <c r="H15" s="68"/>
      <c r="I15" s="68"/>
      <c r="J15" s="68"/>
      <c r="K15" s="68"/>
      <c r="L15" s="68"/>
      <c r="M15" s="68" t="s">
        <v>93</v>
      </c>
      <c r="N15" s="70" t="s">
        <v>28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0" customHeight="1">
      <c r="A16" s="31" t="s">
        <v>29</v>
      </c>
      <c r="B16" s="71"/>
      <c r="C16" s="68"/>
      <c r="D16" s="68"/>
      <c r="E16" s="69"/>
      <c r="F16" s="68"/>
      <c r="G16" s="68"/>
      <c r="H16" s="68"/>
      <c r="I16" s="68"/>
      <c r="J16" s="68"/>
      <c r="K16" s="68"/>
      <c r="L16" s="68"/>
      <c r="M16" s="68" t="s">
        <v>93</v>
      </c>
      <c r="N16" s="70" t="s">
        <v>30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0" customHeight="1">
      <c r="A17" s="31" t="s">
        <v>31</v>
      </c>
      <c r="B17" s="71"/>
      <c r="C17" s="68"/>
      <c r="D17" s="68"/>
      <c r="E17" s="69"/>
      <c r="F17" s="68"/>
      <c r="G17" s="68"/>
      <c r="H17" s="68"/>
      <c r="I17" s="68"/>
      <c r="J17" s="68"/>
      <c r="K17" s="68"/>
      <c r="L17" s="68"/>
      <c r="M17" s="68" t="s">
        <v>93</v>
      </c>
      <c r="N17" s="70" t="s">
        <v>32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0" customHeight="1">
      <c r="A18" s="31" t="s">
        <v>33</v>
      </c>
      <c r="B18" s="71"/>
      <c r="C18" s="68"/>
      <c r="D18" s="68"/>
      <c r="E18" s="69"/>
      <c r="F18" s="68"/>
      <c r="G18" s="68"/>
      <c r="H18" s="68"/>
      <c r="I18" s="68"/>
      <c r="J18" s="68"/>
      <c r="K18" s="68"/>
      <c r="L18" s="68"/>
      <c r="M18" s="68" t="s">
        <v>93</v>
      </c>
      <c r="N18" s="70" t="s">
        <v>34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0" customHeight="1">
      <c r="A19" s="31" t="s">
        <v>35</v>
      </c>
      <c r="B19" s="71"/>
      <c r="C19" s="68"/>
      <c r="D19" s="68"/>
      <c r="E19" s="69"/>
      <c r="F19" s="68"/>
      <c r="G19" s="68"/>
      <c r="H19" s="68"/>
      <c r="I19" s="68"/>
      <c r="J19" s="68"/>
      <c r="K19" s="68"/>
      <c r="L19" s="68"/>
      <c r="M19" s="68" t="s">
        <v>93</v>
      </c>
      <c r="N19" s="70" t="s">
        <v>36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0" customHeight="1">
      <c r="A20" s="31" t="s">
        <v>37</v>
      </c>
      <c r="B20" s="71"/>
      <c r="C20" s="68"/>
      <c r="D20" s="68"/>
      <c r="E20" s="69"/>
      <c r="F20" s="68"/>
      <c r="G20" s="68"/>
      <c r="H20" s="68"/>
      <c r="I20" s="68"/>
      <c r="J20" s="68"/>
      <c r="K20" s="68"/>
      <c r="L20" s="68"/>
      <c r="M20" s="68" t="s">
        <v>93</v>
      </c>
      <c r="N20" s="70" t="s">
        <v>38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0" customHeight="1">
      <c r="A21" s="31" t="s">
        <v>39</v>
      </c>
      <c r="B21" s="71"/>
      <c r="C21" s="68"/>
      <c r="D21" s="68"/>
      <c r="E21" s="69"/>
      <c r="F21" s="68"/>
      <c r="G21" s="68"/>
      <c r="H21" s="68"/>
      <c r="I21" s="68"/>
      <c r="J21" s="68"/>
      <c r="K21" s="68"/>
      <c r="L21" s="68"/>
      <c r="M21" s="68" t="s">
        <v>93</v>
      </c>
      <c r="N21" s="70" t="s">
        <v>40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0" customHeight="1">
      <c r="A22" s="31" t="s">
        <v>41</v>
      </c>
      <c r="B22" s="71"/>
      <c r="C22" s="68"/>
      <c r="D22" s="68"/>
      <c r="E22" s="69"/>
      <c r="F22" s="68"/>
      <c r="G22" s="68"/>
      <c r="H22" s="68"/>
      <c r="I22" s="68"/>
      <c r="J22" s="68"/>
      <c r="K22" s="68"/>
      <c r="L22" s="68"/>
      <c r="M22" s="68" t="s">
        <v>93</v>
      </c>
      <c r="N22" s="70" t="s">
        <v>42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0" customHeight="1">
      <c r="A23" s="31" t="s">
        <v>43</v>
      </c>
      <c r="B23" s="71"/>
      <c r="C23" s="68"/>
      <c r="D23" s="68"/>
      <c r="E23" s="69"/>
      <c r="F23" s="68"/>
      <c r="G23" s="68"/>
      <c r="H23" s="68"/>
      <c r="I23" s="68"/>
      <c r="J23" s="68"/>
      <c r="K23" s="68"/>
      <c r="L23" s="68"/>
      <c r="M23" s="68" t="s">
        <v>93</v>
      </c>
      <c r="N23" s="70" t="s">
        <v>44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8.0" customHeight="1">
      <c r="A24" s="31" t="s">
        <v>45</v>
      </c>
      <c r="B24" s="71"/>
      <c r="C24" s="68"/>
      <c r="D24" s="68"/>
      <c r="E24" s="69"/>
      <c r="F24" s="68"/>
      <c r="G24" s="68"/>
      <c r="H24" s="68"/>
      <c r="I24" s="68"/>
      <c r="J24" s="68"/>
      <c r="K24" s="68"/>
      <c r="L24" s="68"/>
      <c r="M24" s="68" t="s">
        <v>93</v>
      </c>
      <c r="N24" s="70" t="s">
        <v>46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0" customHeight="1">
      <c r="A25" s="31" t="s">
        <v>47</v>
      </c>
      <c r="B25" s="71"/>
      <c r="C25" s="68"/>
      <c r="D25" s="68"/>
      <c r="E25" s="69"/>
      <c r="F25" s="68"/>
      <c r="G25" s="68"/>
      <c r="H25" s="68"/>
      <c r="I25" s="68"/>
      <c r="J25" s="68"/>
      <c r="K25" s="68"/>
      <c r="L25" s="68"/>
      <c r="M25" s="68" t="s">
        <v>93</v>
      </c>
      <c r="N25" s="70" t="s">
        <v>48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6.75" customHeight="1">
      <c r="A26" s="72"/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2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6.5" customHeight="1">
      <c r="A27" s="43" t="s">
        <v>49</v>
      </c>
      <c r="B27" s="43" t="s">
        <v>94</v>
      </c>
      <c r="C27" s="43"/>
      <c r="D27" s="43"/>
      <c r="E27" s="43"/>
      <c r="F27" s="43"/>
      <c r="G27" s="43"/>
      <c r="H27" s="44" t="s">
        <v>95</v>
      </c>
      <c r="I27" s="43" t="s">
        <v>94</v>
      </c>
      <c r="J27" s="43"/>
      <c r="K27" s="43"/>
      <c r="L27" s="12"/>
      <c r="M27" s="36"/>
      <c r="N27" s="43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6.5" customHeight="1">
      <c r="A28" s="43" t="s">
        <v>52</v>
      </c>
      <c r="B28" s="43" t="s">
        <v>53</v>
      </c>
      <c r="C28" s="43"/>
      <c r="D28" s="43"/>
      <c r="E28" s="43"/>
      <c r="F28" s="43"/>
      <c r="G28" s="43"/>
      <c r="H28" s="44" t="s">
        <v>96</v>
      </c>
      <c r="I28" s="43" t="s">
        <v>97</v>
      </c>
      <c r="J28" s="43"/>
      <c r="K28" s="43"/>
      <c r="L28" s="43"/>
      <c r="M28" s="43"/>
      <c r="N28" s="4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6.5" customHeight="1">
      <c r="A29" s="43" t="s">
        <v>55</v>
      </c>
      <c r="B29" s="43" t="s">
        <v>56</v>
      </c>
      <c r="C29" s="43"/>
      <c r="D29" s="43"/>
      <c r="E29" s="43"/>
      <c r="F29" s="43"/>
      <c r="G29" s="43"/>
      <c r="H29" s="44" t="s">
        <v>98</v>
      </c>
      <c r="I29" s="43" t="s">
        <v>99</v>
      </c>
      <c r="J29" s="43"/>
      <c r="K29" s="43"/>
      <c r="L29" s="43"/>
      <c r="M29" s="43"/>
      <c r="N29" s="43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6.5" customHeight="1">
      <c r="A30" s="43"/>
      <c r="B30" s="12" t="s">
        <v>58</v>
      </c>
      <c r="C30" s="43"/>
      <c r="D30" s="43"/>
      <c r="E30" s="43"/>
      <c r="F30" s="43"/>
      <c r="G30" s="43"/>
      <c r="H30" s="43" t="s">
        <v>100</v>
      </c>
      <c r="I30" s="43" t="s">
        <v>101</v>
      </c>
      <c r="J30" s="43"/>
      <c r="K30" s="43"/>
      <c r="L30" s="43"/>
      <c r="M30" s="43"/>
      <c r="N30" s="43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6.5" customHeight="1">
      <c r="A31" s="43"/>
      <c r="B31" s="12" t="s">
        <v>60</v>
      </c>
      <c r="C31" s="43"/>
      <c r="D31" s="43"/>
      <c r="E31" s="43"/>
      <c r="F31" s="43"/>
      <c r="G31" s="43"/>
      <c r="H31" s="43" t="s">
        <v>102</v>
      </c>
      <c r="I31" s="43" t="s">
        <v>103</v>
      </c>
      <c r="J31" s="43"/>
      <c r="K31" s="4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6.5" customHeight="1">
      <c r="A32" s="43"/>
      <c r="B32" s="43" t="s">
        <v>62</v>
      </c>
      <c r="C32" s="43"/>
      <c r="D32" s="43"/>
      <c r="E32" s="43"/>
      <c r="F32" s="43"/>
      <c r="G32" s="43"/>
      <c r="H32" s="43" t="s">
        <v>102</v>
      </c>
      <c r="I32" s="43" t="s">
        <v>104</v>
      </c>
      <c r="J32" s="43"/>
      <c r="K32" s="4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43"/>
      <c r="B33" s="43"/>
      <c r="C33" s="43"/>
      <c r="D33" s="43"/>
      <c r="E33" s="43"/>
      <c r="F33" s="43"/>
      <c r="G33" s="43"/>
      <c r="H33" s="43"/>
      <c r="I33" s="12"/>
      <c r="J33" s="43"/>
      <c r="K33" s="4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74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B11"/>
    <mergeCell ref="D5:M5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2.7"/>
    <col customWidth="1" min="3" max="3" width="10.3"/>
    <col customWidth="1" min="4" max="4" width="16.9"/>
    <col customWidth="1" min="5" max="5" width="16.8"/>
    <col customWidth="1" min="6" max="6" width="16.0"/>
    <col customWidth="1" min="7" max="7" width="11.8"/>
    <col customWidth="1" min="8" max="8" width="14.1"/>
    <col customWidth="1" min="9" max="26" width="6.4"/>
  </cols>
  <sheetData>
    <row r="1" ht="18.75" customHeight="1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106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/>
      <c r="B3" s="3"/>
      <c r="C3" s="3"/>
      <c r="D3" s="3"/>
      <c r="E3" s="3"/>
      <c r="F3" s="3"/>
      <c r="G3" s="3"/>
      <c r="H3" s="4" t="s">
        <v>107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/>
      <c r="B4" s="3"/>
      <c r="C4" s="3"/>
      <c r="D4" s="3"/>
      <c r="E4" s="3"/>
      <c r="F4" s="3"/>
      <c r="G4" s="3"/>
      <c r="H4" s="4" t="s">
        <v>108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47"/>
      <c r="C5" s="7"/>
      <c r="D5" s="8" t="s">
        <v>5</v>
      </c>
      <c r="E5" s="9"/>
      <c r="F5" s="9"/>
      <c r="G5" s="10"/>
      <c r="H5" s="5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75" customHeight="1">
      <c r="C6" s="14"/>
      <c r="D6" s="14" t="s">
        <v>7</v>
      </c>
      <c r="E6" s="14" t="s">
        <v>7</v>
      </c>
      <c r="F6" s="14" t="s">
        <v>8</v>
      </c>
      <c r="G6" s="1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C7" s="14" t="s">
        <v>9</v>
      </c>
      <c r="D7" s="14" t="s">
        <v>10</v>
      </c>
      <c r="E7" s="14" t="s">
        <v>11</v>
      </c>
      <c r="F7" s="15" t="s">
        <v>12</v>
      </c>
      <c r="G7" s="17" t="s">
        <v>13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C8" s="15" t="s">
        <v>14</v>
      </c>
      <c r="D8" s="14" t="s">
        <v>15</v>
      </c>
      <c r="E8" s="14" t="s">
        <v>16</v>
      </c>
      <c r="F8" s="15" t="s">
        <v>17</v>
      </c>
      <c r="G8" s="15" t="s">
        <v>18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8"/>
      <c r="B9" s="18"/>
      <c r="C9" s="20"/>
      <c r="D9" s="21" t="s">
        <v>19</v>
      </c>
      <c r="E9" s="21" t="s">
        <v>19</v>
      </c>
      <c r="F9" s="22" t="s">
        <v>20</v>
      </c>
      <c r="G9" s="22" t="s">
        <v>21</v>
      </c>
      <c r="H9" s="18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3.25" customHeight="1">
      <c r="A10" s="24" t="s">
        <v>22</v>
      </c>
      <c r="B10" s="24"/>
      <c r="C10" s="26"/>
      <c r="D10" s="27"/>
      <c r="E10" s="26"/>
      <c r="F10" s="28"/>
      <c r="G10" s="28"/>
      <c r="H10" s="29" t="s">
        <v>14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8.75" customHeight="1">
      <c r="A11" s="31" t="s">
        <v>23</v>
      </c>
      <c r="B11" s="32"/>
      <c r="C11" s="33"/>
      <c r="D11" s="34"/>
      <c r="E11" s="33"/>
      <c r="F11" s="35"/>
      <c r="G11" s="35"/>
      <c r="H11" s="31" t="s">
        <v>24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32"/>
      <c r="C12" s="33"/>
      <c r="D12" s="33"/>
      <c r="E12" s="33"/>
      <c r="F12" s="35"/>
      <c r="G12" s="35"/>
      <c r="H12" s="31" t="s">
        <v>26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37"/>
      <c r="C13" s="38"/>
      <c r="D13" s="38"/>
      <c r="E13" s="38"/>
      <c r="F13" s="39"/>
      <c r="G13" s="39"/>
      <c r="H13" s="31" t="s">
        <v>28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37"/>
      <c r="C14" s="38"/>
      <c r="D14" s="38"/>
      <c r="E14" s="38"/>
      <c r="F14" s="39"/>
      <c r="G14" s="39"/>
      <c r="H14" s="31" t="s">
        <v>30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37"/>
      <c r="C15" s="38"/>
      <c r="D15" s="38"/>
      <c r="E15" s="38"/>
      <c r="F15" s="39"/>
      <c r="G15" s="39"/>
      <c r="H15" s="31" t="s">
        <v>32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37"/>
      <c r="C16" s="38"/>
      <c r="D16" s="38"/>
      <c r="E16" s="38"/>
      <c r="F16" s="39"/>
      <c r="G16" s="39"/>
      <c r="H16" s="31" t="s">
        <v>34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37"/>
      <c r="C17" s="38"/>
      <c r="D17" s="38"/>
      <c r="E17" s="38"/>
      <c r="F17" s="39"/>
      <c r="G17" s="39"/>
      <c r="H17" s="31" t="s">
        <v>36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37"/>
      <c r="C18" s="38"/>
      <c r="D18" s="38"/>
      <c r="E18" s="38"/>
      <c r="F18" s="39"/>
      <c r="G18" s="39"/>
      <c r="H18" s="31" t="s">
        <v>38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37"/>
      <c r="C19" s="38"/>
      <c r="D19" s="38"/>
      <c r="E19" s="38"/>
      <c r="F19" s="39"/>
      <c r="G19" s="39"/>
      <c r="H19" s="31" t="s">
        <v>40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37"/>
      <c r="C20" s="38"/>
      <c r="D20" s="38"/>
      <c r="E20" s="38"/>
      <c r="F20" s="39"/>
      <c r="G20" s="39"/>
      <c r="H20" s="31" t="s">
        <v>42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37"/>
      <c r="C21" s="38"/>
      <c r="D21" s="38"/>
      <c r="E21" s="38"/>
      <c r="F21" s="39"/>
      <c r="G21" s="39"/>
      <c r="H21" s="31" t="s">
        <v>44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37"/>
      <c r="C22" s="38"/>
      <c r="D22" s="38"/>
      <c r="E22" s="38"/>
      <c r="F22" s="39"/>
      <c r="G22" s="39"/>
      <c r="H22" s="31" t="s">
        <v>46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37"/>
      <c r="C23" s="38"/>
      <c r="D23" s="38"/>
      <c r="E23" s="38"/>
      <c r="F23" s="39"/>
      <c r="G23" s="39"/>
      <c r="H23" s="31" t="s">
        <v>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4.5" customHeight="1">
      <c r="A24" s="40"/>
      <c r="B24" s="40"/>
      <c r="C24" s="41"/>
      <c r="D24" s="41"/>
      <c r="E24" s="41"/>
      <c r="F24" s="42"/>
      <c r="G24" s="42"/>
      <c r="H24" s="4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43" t="s">
        <v>49</v>
      </c>
      <c r="B25" s="43" t="s">
        <v>94</v>
      </c>
      <c r="C25" s="43"/>
      <c r="D25" s="43"/>
      <c r="E25" s="43"/>
      <c r="F25" s="43" t="s">
        <v>109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43" t="s">
        <v>52</v>
      </c>
      <c r="B26" s="43" t="s">
        <v>53</v>
      </c>
      <c r="C26" s="43"/>
      <c r="D26" s="43"/>
      <c r="E26" s="43"/>
      <c r="F26" s="44" t="s">
        <v>54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43" t="s">
        <v>55</v>
      </c>
      <c r="B27" s="43" t="s">
        <v>56</v>
      </c>
      <c r="C27" s="43"/>
      <c r="D27" s="43"/>
      <c r="E27" s="43"/>
      <c r="F27" s="43" t="s">
        <v>57</v>
      </c>
      <c r="G27" s="12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43"/>
      <c r="B28" s="12" t="s">
        <v>58</v>
      </c>
      <c r="C28" s="43"/>
      <c r="D28" s="43"/>
      <c r="E28" s="43"/>
      <c r="F28" s="43" t="s">
        <v>59</v>
      </c>
      <c r="G28" s="12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43"/>
      <c r="B29" s="12" t="s">
        <v>60</v>
      </c>
      <c r="C29" s="43"/>
      <c r="D29" s="43"/>
      <c r="E29" s="43"/>
      <c r="F29" s="43" t="s">
        <v>61</v>
      </c>
      <c r="G29" s="12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43"/>
      <c r="B30" s="43" t="s">
        <v>62</v>
      </c>
      <c r="C30" s="43"/>
      <c r="D30" s="43"/>
      <c r="E30" s="43"/>
      <c r="F30" s="43" t="s">
        <v>63</v>
      </c>
      <c r="G30" s="12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43" t="s">
        <v>100</v>
      </c>
      <c r="B31" s="43"/>
      <c r="C31" s="43"/>
      <c r="D31" s="43"/>
      <c r="E31" s="43"/>
      <c r="F31" s="43"/>
      <c r="G31" s="12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12"/>
      <c r="B32" s="12"/>
      <c r="C32" s="12"/>
      <c r="D32" s="12"/>
      <c r="E32" s="12"/>
      <c r="F32" s="12"/>
      <c r="G32" s="12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9"/>
    <mergeCell ref="D5:G5"/>
    <mergeCell ref="H5:H9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0.6"/>
    <col customWidth="1" min="3" max="3" width="12.4"/>
    <col customWidth="1" min="4" max="5" width="13.1"/>
    <col customWidth="1" min="6" max="6" width="15.9"/>
    <col customWidth="1" min="7" max="7" width="17.4"/>
    <col customWidth="1" min="8" max="8" width="16.6"/>
    <col customWidth="1" min="9" max="9" width="5.4"/>
    <col customWidth="1" min="10" max="26" width="6.4"/>
  </cols>
  <sheetData>
    <row r="1" ht="18.75" customHeight="1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111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/>
      <c r="B3" s="3"/>
      <c r="C3" s="3"/>
      <c r="D3" s="3"/>
      <c r="E3" s="3"/>
      <c r="F3" s="3"/>
      <c r="G3" s="3"/>
      <c r="H3" s="4" t="s">
        <v>112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/>
      <c r="B4" s="3"/>
      <c r="C4" s="3"/>
      <c r="D4" s="3"/>
      <c r="E4" s="3"/>
      <c r="F4" s="3"/>
      <c r="G4" s="3"/>
      <c r="H4" s="4" t="s">
        <v>113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47"/>
      <c r="C5" s="7"/>
      <c r="D5" s="8" t="s">
        <v>114</v>
      </c>
      <c r="E5" s="9"/>
      <c r="F5" s="9"/>
      <c r="G5" s="9"/>
      <c r="H5" s="11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9.5" customHeight="1">
      <c r="C6" s="14" t="s">
        <v>9</v>
      </c>
      <c r="D6" s="15" t="s">
        <v>115</v>
      </c>
      <c r="E6" s="15" t="s">
        <v>75</v>
      </c>
      <c r="F6" s="15" t="s">
        <v>78</v>
      </c>
      <c r="G6" s="14" t="s">
        <v>79</v>
      </c>
      <c r="H6" s="1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8.75" customHeight="1">
      <c r="A7" s="18"/>
      <c r="B7" s="18"/>
      <c r="C7" s="22" t="s">
        <v>14</v>
      </c>
      <c r="D7" s="22" t="s">
        <v>82</v>
      </c>
      <c r="E7" s="22" t="s">
        <v>91</v>
      </c>
      <c r="F7" s="75" t="s">
        <v>116</v>
      </c>
      <c r="G7" s="76" t="s">
        <v>117</v>
      </c>
      <c r="H7" s="2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3.25" customHeight="1">
      <c r="A8" s="24" t="s">
        <v>22</v>
      </c>
      <c r="B8" s="24"/>
      <c r="C8" s="26"/>
      <c r="D8" s="27"/>
      <c r="E8" s="28"/>
      <c r="F8" s="77"/>
      <c r="G8" s="28"/>
      <c r="H8" s="29" t="s">
        <v>14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9.5" customHeight="1">
      <c r="A9" s="31" t="s">
        <v>23</v>
      </c>
      <c r="B9" s="32"/>
      <c r="C9" s="33"/>
      <c r="D9" s="34"/>
      <c r="E9" s="35"/>
      <c r="F9" s="31"/>
      <c r="G9" s="35"/>
      <c r="H9" s="31" t="s">
        <v>24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9.5" customHeight="1">
      <c r="A10" s="31" t="s">
        <v>25</v>
      </c>
      <c r="B10" s="32"/>
      <c r="C10" s="33"/>
      <c r="D10" s="33"/>
      <c r="E10" s="35"/>
      <c r="F10" s="31"/>
      <c r="G10" s="35"/>
      <c r="H10" s="31" t="s">
        <v>26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9.5" customHeight="1">
      <c r="A11" s="31" t="s">
        <v>27</v>
      </c>
      <c r="B11" s="37"/>
      <c r="C11" s="38"/>
      <c r="D11" s="38"/>
      <c r="E11" s="39"/>
      <c r="F11" s="37"/>
      <c r="G11" s="39"/>
      <c r="H11" s="31" t="s">
        <v>28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9.5" customHeight="1">
      <c r="A12" s="31" t="s">
        <v>29</v>
      </c>
      <c r="B12" s="37"/>
      <c r="C12" s="38"/>
      <c r="D12" s="38"/>
      <c r="E12" s="39"/>
      <c r="F12" s="37"/>
      <c r="G12" s="39"/>
      <c r="H12" s="31" t="s">
        <v>30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9.5" customHeight="1">
      <c r="A13" s="31" t="s">
        <v>31</v>
      </c>
      <c r="B13" s="37"/>
      <c r="C13" s="38"/>
      <c r="D13" s="38"/>
      <c r="E13" s="39"/>
      <c r="F13" s="37"/>
      <c r="G13" s="39"/>
      <c r="H13" s="31" t="s">
        <v>32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9.5" customHeight="1">
      <c r="A14" s="31" t="s">
        <v>33</v>
      </c>
      <c r="B14" s="37"/>
      <c r="C14" s="38"/>
      <c r="D14" s="38"/>
      <c r="E14" s="39"/>
      <c r="F14" s="37"/>
      <c r="G14" s="39"/>
      <c r="H14" s="31" t="s">
        <v>34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9.5" customHeight="1">
      <c r="A15" s="31" t="s">
        <v>35</v>
      </c>
      <c r="B15" s="37"/>
      <c r="C15" s="38"/>
      <c r="D15" s="38"/>
      <c r="E15" s="39"/>
      <c r="F15" s="37"/>
      <c r="G15" s="39"/>
      <c r="H15" s="31" t="s">
        <v>36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9.5" customHeight="1">
      <c r="A16" s="31" t="s">
        <v>37</v>
      </c>
      <c r="B16" s="37"/>
      <c r="C16" s="38"/>
      <c r="D16" s="38"/>
      <c r="E16" s="39"/>
      <c r="F16" s="37"/>
      <c r="G16" s="39"/>
      <c r="H16" s="31" t="s">
        <v>38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9.5" customHeight="1">
      <c r="A17" s="31" t="s">
        <v>39</v>
      </c>
      <c r="B17" s="37"/>
      <c r="C17" s="38"/>
      <c r="D17" s="38"/>
      <c r="E17" s="39"/>
      <c r="F17" s="37"/>
      <c r="G17" s="39"/>
      <c r="H17" s="31" t="s">
        <v>40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9.5" customHeight="1">
      <c r="A18" s="31" t="s">
        <v>41</v>
      </c>
      <c r="B18" s="37"/>
      <c r="C18" s="38"/>
      <c r="D18" s="38"/>
      <c r="E18" s="39"/>
      <c r="F18" s="37"/>
      <c r="G18" s="39"/>
      <c r="H18" s="31" t="s">
        <v>42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9.5" customHeight="1">
      <c r="A19" s="31" t="s">
        <v>43</v>
      </c>
      <c r="B19" s="37"/>
      <c r="C19" s="38"/>
      <c r="D19" s="38"/>
      <c r="E19" s="39"/>
      <c r="F19" s="37"/>
      <c r="G19" s="39"/>
      <c r="H19" s="31" t="s">
        <v>44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9.5" customHeight="1">
      <c r="A20" s="31" t="s">
        <v>45</v>
      </c>
      <c r="B20" s="37"/>
      <c r="C20" s="38"/>
      <c r="D20" s="38"/>
      <c r="E20" s="39"/>
      <c r="F20" s="37"/>
      <c r="G20" s="39"/>
      <c r="H20" s="31" t="s">
        <v>46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9.5" customHeight="1">
      <c r="A21" s="31" t="s">
        <v>47</v>
      </c>
      <c r="B21" s="37"/>
      <c r="C21" s="38"/>
      <c r="D21" s="38"/>
      <c r="E21" s="39"/>
      <c r="F21" s="37"/>
      <c r="G21" s="39"/>
      <c r="H21" s="31" t="s">
        <v>48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0.5" customHeight="1">
      <c r="A22" s="40"/>
      <c r="B22" s="40"/>
      <c r="C22" s="41"/>
      <c r="D22" s="41"/>
      <c r="E22" s="42"/>
      <c r="F22" s="40"/>
      <c r="G22" s="42"/>
      <c r="H22" s="40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12" t="s">
        <v>49</v>
      </c>
      <c r="B23" s="12" t="s">
        <v>50</v>
      </c>
      <c r="C23" s="12"/>
      <c r="D23" s="12"/>
      <c r="E23" s="12" t="s">
        <v>118</v>
      </c>
      <c r="F23" s="12"/>
      <c r="G23" s="12"/>
      <c r="H23" s="12"/>
      <c r="I23" s="12"/>
      <c r="J23" s="43"/>
      <c r="K23" s="43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75" customHeight="1">
      <c r="A24" s="12" t="s">
        <v>119</v>
      </c>
      <c r="B24" s="12" t="s">
        <v>120</v>
      </c>
      <c r="C24" s="12"/>
      <c r="D24" s="12"/>
      <c r="E24" s="12" t="s">
        <v>121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12" t="s">
        <v>122</v>
      </c>
      <c r="B25" s="12" t="s">
        <v>56</v>
      </c>
      <c r="C25" s="12"/>
      <c r="D25" s="12"/>
      <c r="E25" s="12" t="s">
        <v>123</v>
      </c>
      <c r="F25" s="12"/>
      <c r="G25" s="12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12"/>
      <c r="B26" s="12" t="s">
        <v>58</v>
      </c>
      <c r="C26" s="12"/>
      <c r="D26" s="12"/>
      <c r="E26" s="12"/>
      <c r="F26" s="12" t="s">
        <v>124</v>
      </c>
      <c r="G26" s="12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12"/>
      <c r="B27" s="12" t="s">
        <v>60</v>
      </c>
      <c r="C27" s="12"/>
      <c r="D27" s="12"/>
      <c r="E27" s="12"/>
      <c r="F27" s="12" t="s">
        <v>125</v>
      </c>
      <c r="G27" s="12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12"/>
      <c r="B28" s="12" t="s">
        <v>126</v>
      </c>
      <c r="C28" s="12"/>
      <c r="D28" s="12"/>
      <c r="E28" s="12"/>
      <c r="F28" s="12" t="s">
        <v>127</v>
      </c>
      <c r="G28" s="12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36"/>
      <c r="B29" s="36"/>
      <c r="C29" s="36"/>
      <c r="D29" s="36"/>
      <c r="E29" s="36"/>
      <c r="F29" s="12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12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7"/>
    <mergeCell ref="D5:G5"/>
    <mergeCell ref="H5:H7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11.6"/>
    <col customWidth="1" min="3" max="3" width="10.2"/>
    <col customWidth="1" min="4" max="4" width="16.3"/>
    <col customWidth="1" min="5" max="5" width="17.2"/>
    <col customWidth="1" min="6" max="6" width="16.7"/>
    <col customWidth="1" min="7" max="7" width="12.8"/>
    <col customWidth="1" min="8" max="8" width="13.8"/>
    <col customWidth="1" min="9" max="26" width="6.4"/>
  </cols>
  <sheetData>
    <row r="1" ht="18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129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/>
      <c r="B3" s="3"/>
      <c r="C3" s="3"/>
      <c r="D3" s="3"/>
      <c r="E3" s="3"/>
      <c r="F3" s="3"/>
      <c r="G3" s="3"/>
      <c r="H3" s="4" t="s">
        <v>130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/>
      <c r="B4" s="3"/>
      <c r="C4" s="3"/>
      <c r="D4" s="3"/>
      <c r="E4" s="3"/>
      <c r="F4" s="3"/>
      <c r="G4" s="3"/>
      <c r="H4" s="4" t="s">
        <v>131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47"/>
      <c r="C5" s="7"/>
      <c r="D5" s="8" t="s">
        <v>5</v>
      </c>
      <c r="E5" s="9"/>
      <c r="F5" s="9"/>
      <c r="G5" s="10"/>
      <c r="H5" s="5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75" customHeight="1">
      <c r="C6" s="14"/>
      <c r="D6" s="14" t="s">
        <v>7</v>
      </c>
      <c r="E6" s="14" t="s">
        <v>7</v>
      </c>
      <c r="F6" s="14" t="s">
        <v>8</v>
      </c>
      <c r="G6" s="1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C7" s="14" t="s">
        <v>9</v>
      </c>
      <c r="D7" s="14" t="s">
        <v>10</v>
      </c>
      <c r="E7" s="14" t="s">
        <v>11</v>
      </c>
      <c r="F7" s="15" t="s">
        <v>12</v>
      </c>
      <c r="G7" s="17" t="s">
        <v>13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C8" s="15" t="s">
        <v>14</v>
      </c>
      <c r="D8" s="14" t="s">
        <v>15</v>
      </c>
      <c r="E8" s="14" t="s">
        <v>16</v>
      </c>
      <c r="F8" s="15" t="s">
        <v>17</v>
      </c>
      <c r="G8" s="15" t="s">
        <v>18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8"/>
      <c r="B9" s="18"/>
      <c r="C9" s="20"/>
      <c r="D9" s="21" t="s">
        <v>19</v>
      </c>
      <c r="E9" s="21" t="s">
        <v>19</v>
      </c>
      <c r="F9" s="22" t="s">
        <v>20</v>
      </c>
      <c r="G9" s="22" t="s">
        <v>21</v>
      </c>
      <c r="H9" s="18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3.25" customHeight="1">
      <c r="A10" s="78" t="s">
        <v>22</v>
      </c>
      <c r="B10" s="24"/>
      <c r="C10" s="26"/>
      <c r="D10" s="27"/>
      <c r="E10" s="26"/>
      <c r="F10" s="28"/>
      <c r="G10" s="28"/>
      <c r="H10" s="29" t="s">
        <v>14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8.75" customHeight="1">
      <c r="A11" s="31" t="s">
        <v>23</v>
      </c>
      <c r="B11" s="32"/>
      <c r="C11" s="33"/>
      <c r="D11" s="34">
        <f>178+20+1</f>
        <v>199</v>
      </c>
      <c r="E11" s="33"/>
      <c r="F11" s="35"/>
      <c r="G11" s="35"/>
      <c r="H11" s="31" t="s">
        <v>24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32"/>
      <c r="C12" s="33"/>
      <c r="D12" s="33">
        <f>24+6</f>
        <v>30</v>
      </c>
      <c r="E12" s="33"/>
      <c r="F12" s="35"/>
      <c r="G12" s="35"/>
      <c r="H12" s="31" t="s">
        <v>26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37"/>
      <c r="C13" s="38"/>
      <c r="D13" s="38">
        <f>24+7+1</f>
        <v>32</v>
      </c>
      <c r="E13" s="38"/>
      <c r="F13" s="39"/>
      <c r="G13" s="39"/>
      <c r="H13" s="31" t="s">
        <v>28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37"/>
      <c r="C14" s="38"/>
      <c r="D14" s="38">
        <f>53+6+1</f>
        <v>60</v>
      </c>
      <c r="E14" s="38"/>
      <c r="F14" s="39"/>
      <c r="G14" s="39"/>
      <c r="H14" s="31" t="s">
        <v>30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37"/>
      <c r="C15" s="38"/>
      <c r="D15" s="38">
        <f>37+7+1</f>
        <v>45</v>
      </c>
      <c r="E15" s="38"/>
      <c r="F15" s="39"/>
      <c r="G15" s="39"/>
      <c r="H15" s="31" t="s">
        <v>32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37"/>
      <c r="C16" s="38"/>
      <c r="D16" s="38">
        <f>58+14+2</f>
        <v>74</v>
      </c>
      <c r="E16" s="38"/>
      <c r="F16" s="39"/>
      <c r="G16" s="39"/>
      <c r="H16" s="31" t="s">
        <v>34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37"/>
      <c r="C17" s="38"/>
      <c r="D17" s="38">
        <f>23+6+1</f>
        <v>30</v>
      </c>
      <c r="E17" s="38"/>
      <c r="F17" s="39"/>
      <c r="G17" s="39"/>
      <c r="H17" s="31" t="s">
        <v>36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37"/>
      <c r="C18" s="38"/>
      <c r="D18" s="38">
        <f>48+7+1</f>
        <v>56</v>
      </c>
      <c r="E18" s="38"/>
      <c r="F18" s="39"/>
      <c r="G18" s="39"/>
      <c r="H18" s="31" t="s">
        <v>38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37"/>
      <c r="C19" s="38"/>
      <c r="D19" s="38">
        <f>24+3+1</f>
        <v>28</v>
      </c>
      <c r="E19" s="38"/>
      <c r="F19" s="39"/>
      <c r="G19" s="39"/>
      <c r="H19" s="31" t="s">
        <v>40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37"/>
      <c r="C20" s="38"/>
      <c r="D20" s="38">
        <f>70+9+1</f>
        <v>80</v>
      </c>
      <c r="E20" s="38"/>
      <c r="F20" s="39"/>
      <c r="G20" s="39"/>
      <c r="H20" s="31" t="s">
        <v>42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37"/>
      <c r="C21" s="38"/>
      <c r="D21" s="38">
        <f>49+5+1</f>
        <v>55</v>
      </c>
      <c r="E21" s="38"/>
      <c r="F21" s="39"/>
      <c r="G21" s="39"/>
      <c r="H21" s="31" t="s">
        <v>44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37"/>
      <c r="C22" s="38"/>
      <c r="D22" s="38">
        <f>69+13+2</f>
        <v>84</v>
      </c>
      <c r="E22" s="38"/>
      <c r="F22" s="39"/>
      <c r="G22" s="39"/>
      <c r="H22" s="31" t="s">
        <v>46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37"/>
      <c r="C23" s="38"/>
      <c r="D23" s="38">
        <f>29+7+2</f>
        <v>38</v>
      </c>
      <c r="E23" s="38"/>
      <c r="F23" s="39"/>
      <c r="G23" s="39"/>
      <c r="H23" s="31" t="s">
        <v>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22.5" customHeight="1">
      <c r="A24" s="40"/>
      <c r="B24" s="40"/>
      <c r="C24" s="41"/>
      <c r="D24" s="79">
        <f>SUM(D11:D23)</f>
        <v>811</v>
      </c>
      <c r="E24" s="41"/>
      <c r="F24" s="42"/>
      <c r="G24" s="42"/>
      <c r="H24" s="4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2" t="s">
        <v>49</v>
      </c>
      <c r="B25" s="12" t="s">
        <v>50</v>
      </c>
      <c r="C25" s="12"/>
      <c r="D25" s="12"/>
      <c r="E25" s="12"/>
      <c r="F25" s="12" t="s">
        <v>51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2" t="s">
        <v>119</v>
      </c>
      <c r="B26" s="12" t="s">
        <v>53</v>
      </c>
      <c r="C26" s="12"/>
      <c r="D26" s="12"/>
      <c r="E26" s="12"/>
      <c r="F26" s="80" t="s">
        <v>132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2" t="s">
        <v>55</v>
      </c>
      <c r="B27" s="12" t="s">
        <v>56</v>
      </c>
      <c r="C27" s="12"/>
      <c r="D27" s="12"/>
      <c r="E27" s="12"/>
      <c r="F27" s="12" t="s">
        <v>133</v>
      </c>
      <c r="G27" s="12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12"/>
      <c r="B28" s="12" t="s">
        <v>58</v>
      </c>
      <c r="C28" s="12"/>
      <c r="D28" s="12"/>
      <c r="E28" s="12"/>
      <c r="F28" s="12" t="s">
        <v>134</v>
      </c>
      <c r="G28" s="12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12"/>
      <c r="B29" s="12" t="s">
        <v>60</v>
      </c>
      <c r="C29" s="12"/>
      <c r="D29" s="12"/>
      <c r="E29" s="12"/>
      <c r="F29" s="12" t="s">
        <v>135</v>
      </c>
      <c r="G29" s="12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12"/>
      <c r="B30" s="12" t="s">
        <v>126</v>
      </c>
      <c r="C30" s="12"/>
      <c r="D30" s="12"/>
      <c r="E30" s="12"/>
      <c r="F30" s="12" t="s">
        <v>136</v>
      </c>
      <c r="G30" s="12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12"/>
      <c r="B31" s="12"/>
      <c r="C31" s="12"/>
      <c r="D31" s="12"/>
      <c r="E31" s="12"/>
      <c r="F31" s="12"/>
      <c r="G31" s="12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12"/>
      <c r="D32" s="12"/>
      <c r="E32" s="12"/>
      <c r="F32" s="12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 t="s">
        <v>137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8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9"/>
    <mergeCell ref="D5:G5"/>
    <mergeCell ref="H5:H9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7.9"/>
    <col customWidth="1" min="3" max="17" width="4.7"/>
    <col customWidth="1" min="18" max="18" width="15.2"/>
    <col customWidth="1" min="19" max="26" width="6.1"/>
  </cols>
  <sheetData>
    <row r="1" ht="18.75" customHeight="1">
      <c r="A1" s="2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139</v>
      </c>
      <c r="B2" s="3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 t="s">
        <v>130</v>
      </c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 t="s">
        <v>131</v>
      </c>
      <c r="S4" s="3"/>
      <c r="T4" s="3"/>
      <c r="U4" s="3"/>
      <c r="V4" s="3"/>
      <c r="W4" s="3"/>
      <c r="X4" s="3"/>
      <c r="Y4" s="3"/>
      <c r="Z4" s="3"/>
    </row>
    <row r="5" ht="21.75" customHeight="1">
      <c r="A5" s="81" t="s">
        <v>4</v>
      </c>
      <c r="B5" s="47"/>
      <c r="C5" s="82"/>
      <c r="D5" s="83"/>
      <c r="E5" s="84"/>
      <c r="F5" s="85" t="s">
        <v>140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86" t="s">
        <v>6</v>
      </c>
      <c r="S5" s="36"/>
      <c r="T5" s="36"/>
      <c r="U5" s="36"/>
      <c r="V5" s="36"/>
      <c r="W5" s="36"/>
      <c r="X5" s="36"/>
      <c r="Y5" s="36"/>
      <c r="Z5" s="36"/>
    </row>
    <row r="6" ht="18.75" customHeight="1">
      <c r="C6" s="87" t="s">
        <v>9</v>
      </c>
      <c r="E6" s="13"/>
      <c r="F6" s="88" t="s">
        <v>115</v>
      </c>
      <c r="G6" s="47"/>
      <c r="H6" s="6"/>
      <c r="I6" s="88" t="s">
        <v>75</v>
      </c>
      <c r="J6" s="47"/>
      <c r="K6" s="6"/>
      <c r="L6" s="88" t="s">
        <v>141</v>
      </c>
      <c r="M6" s="47"/>
      <c r="N6" s="6"/>
      <c r="O6" s="88" t="s">
        <v>142</v>
      </c>
      <c r="P6" s="47"/>
      <c r="Q6" s="6"/>
      <c r="R6" s="16"/>
      <c r="S6" s="36"/>
      <c r="T6" s="36"/>
      <c r="U6" s="36"/>
      <c r="V6" s="36"/>
      <c r="W6" s="36"/>
      <c r="X6" s="36"/>
      <c r="Y6" s="36"/>
      <c r="Z6" s="36"/>
    </row>
    <row r="7" ht="18.75" customHeight="1">
      <c r="C7" s="89" t="s">
        <v>14</v>
      </c>
      <c r="D7" s="18"/>
      <c r="E7" s="19"/>
      <c r="F7" s="89" t="s">
        <v>82</v>
      </c>
      <c r="G7" s="18"/>
      <c r="H7" s="19"/>
      <c r="I7" s="89" t="s">
        <v>91</v>
      </c>
      <c r="J7" s="18"/>
      <c r="K7" s="19"/>
      <c r="L7" s="89" t="s">
        <v>116</v>
      </c>
      <c r="M7" s="18"/>
      <c r="N7" s="19"/>
      <c r="O7" s="89" t="s">
        <v>117</v>
      </c>
      <c r="P7" s="18"/>
      <c r="Q7" s="19"/>
      <c r="R7" s="16"/>
      <c r="S7" s="36"/>
      <c r="T7" s="36"/>
      <c r="U7" s="36"/>
      <c r="V7" s="36"/>
      <c r="W7" s="36"/>
      <c r="X7" s="36"/>
      <c r="Y7" s="36"/>
      <c r="Z7" s="36"/>
    </row>
    <row r="8" ht="18.75" customHeight="1">
      <c r="C8" s="90" t="s">
        <v>9</v>
      </c>
      <c r="D8" s="91" t="s">
        <v>143</v>
      </c>
      <c r="E8" s="91" t="s">
        <v>144</v>
      </c>
      <c r="F8" s="90" t="s">
        <v>9</v>
      </c>
      <c r="G8" s="91" t="s">
        <v>143</v>
      </c>
      <c r="H8" s="92" t="s">
        <v>144</v>
      </c>
      <c r="I8" s="90" t="s">
        <v>9</v>
      </c>
      <c r="J8" s="90" t="s">
        <v>143</v>
      </c>
      <c r="K8" s="92" t="s">
        <v>144</v>
      </c>
      <c r="L8" s="90" t="s">
        <v>9</v>
      </c>
      <c r="M8" s="90" t="s">
        <v>143</v>
      </c>
      <c r="N8" s="92" t="s">
        <v>144</v>
      </c>
      <c r="O8" s="90" t="s">
        <v>9</v>
      </c>
      <c r="P8" s="90" t="s">
        <v>143</v>
      </c>
      <c r="Q8" s="92" t="s">
        <v>144</v>
      </c>
      <c r="R8" s="16"/>
      <c r="S8" s="36"/>
      <c r="T8" s="36"/>
      <c r="U8" s="36"/>
      <c r="V8" s="36"/>
      <c r="W8" s="36"/>
      <c r="X8" s="36"/>
      <c r="Y8" s="36"/>
      <c r="Z8" s="36"/>
    </row>
    <row r="9" ht="18.75" customHeight="1">
      <c r="A9" s="18"/>
      <c r="B9" s="18"/>
      <c r="C9" s="93" t="s">
        <v>14</v>
      </c>
      <c r="D9" s="94" t="s">
        <v>145</v>
      </c>
      <c r="E9" s="94" t="s">
        <v>146</v>
      </c>
      <c r="F9" s="93" t="s">
        <v>14</v>
      </c>
      <c r="G9" s="94" t="s">
        <v>145</v>
      </c>
      <c r="H9" s="94" t="s">
        <v>146</v>
      </c>
      <c r="I9" s="93" t="s">
        <v>14</v>
      </c>
      <c r="J9" s="93" t="s">
        <v>145</v>
      </c>
      <c r="K9" s="94" t="s">
        <v>146</v>
      </c>
      <c r="L9" s="93" t="s">
        <v>14</v>
      </c>
      <c r="M9" s="93" t="s">
        <v>145</v>
      </c>
      <c r="N9" s="94" t="s">
        <v>146</v>
      </c>
      <c r="O9" s="93" t="s">
        <v>14</v>
      </c>
      <c r="P9" s="93" t="s">
        <v>145</v>
      </c>
      <c r="Q9" s="94" t="s">
        <v>146</v>
      </c>
      <c r="R9" s="23"/>
      <c r="S9" s="36"/>
      <c r="T9" s="36"/>
      <c r="U9" s="36"/>
      <c r="V9" s="36"/>
      <c r="W9" s="36"/>
      <c r="X9" s="36"/>
      <c r="Y9" s="36"/>
      <c r="Z9" s="36"/>
    </row>
    <row r="10" ht="18.75" customHeight="1">
      <c r="A10" s="62" t="s">
        <v>22</v>
      </c>
      <c r="B10" s="62"/>
      <c r="C10" s="95"/>
      <c r="D10" s="96"/>
      <c r="E10" s="96"/>
      <c r="F10" s="95"/>
      <c r="G10" s="96"/>
      <c r="H10" s="96"/>
      <c r="I10" s="95"/>
      <c r="J10" s="95"/>
      <c r="K10" s="96"/>
      <c r="L10" s="95"/>
      <c r="M10" s="95"/>
      <c r="N10" s="96"/>
      <c r="O10" s="95"/>
      <c r="P10" s="95"/>
      <c r="Q10" s="96"/>
      <c r="R10" s="65" t="s">
        <v>14</v>
      </c>
      <c r="S10" s="97"/>
      <c r="T10" s="97"/>
      <c r="U10" s="97"/>
      <c r="V10" s="97"/>
      <c r="W10" s="97"/>
      <c r="X10" s="97"/>
      <c r="Y10" s="97"/>
      <c r="Z10" s="97"/>
    </row>
    <row r="11" ht="18.75" customHeight="1">
      <c r="A11" s="31" t="s">
        <v>23</v>
      </c>
      <c r="B11" s="32"/>
      <c r="C11" s="68"/>
      <c r="D11" s="69"/>
      <c r="E11" s="69"/>
      <c r="F11" s="68"/>
      <c r="G11" s="69"/>
      <c r="H11" s="69"/>
      <c r="I11" s="68"/>
      <c r="J11" s="68"/>
      <c r="K11" s="69"/>
      <c r="L11" s="68"/>
      <c r="M11" s="68"/>
      <c r="N11" s="69"/>
      <c r="O11" s="68">
        <f t="shared" ref="O11:O23" si="1">SUM(P11:Q11)</f>
        <v>199</v>
      </c>
      <c r="P11" s="68">
        <f>47+5</f>
        <v>52</v>
      </c>
      <c r="Q11" s="69">
        <f>131+15+1</f>
        <v>147</v>
      </c>
      <c r="R11" s="31" t="s">
        <v>24</v>
      </c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32"/>
      <c r="C12" s="68"/>
      <c r="D12" s="69"/>
      <c r="E12" s="69"/>
      <c r="F12" s="68"/>
      <c r="G12" s="69"/>
      <c r="H12" s="69"/>
      <c r="I12" s="68"/>
      <c r="J12" s="68"/>
      <c r="K12" s="69"/>
      <c r="L12" s="68"/>
      <c r="M12" s="68"/>
      <c r="N12" s="69"/>
      <c r="O12" s="68">
        <f t="shared" si="1"/>
        <v>30</v>
      </c>
      <c r="P12" s="68">
        <f>8+3</f>
        <v>11</v>
      </c>
      <c r="Q12" s="69">
        <f>16+3</f>
        <v>19</v>
      </c>
      <c r="R12" s="31" t="s">
        <v>26</v>
      </c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98"/>
      <c r="C13" s="68"/>
      <c r="D13" s="69"/>
      <c r="E13" s="69"/>
      <c r="F13" s="68"/>
      <c r="G13" s="69"/>
      <c r="H13" s="69"/>
      <c r="I13" s="68"/>
      <c r="J13" s="68"/>
      <c r="K13" s="69"/>
      <c r="L13" s="68"/>
      <c r="M13" s="68"/>
      <c r="N13" s="69"/>
      <c r="O13" s="68">
        <f t="shared" si="1"/>
        <v>32</v>
      </c>
      <c r="P13" s="68">
        <f>7+4+1</f>
        <v>12</v>
      </c>
      <c r="Q13" s="69">
        <f>17+3</f>
        <v>20</v>
      </c>
      <c r="R13" s="31" t="s">
        <v>28</v>
      </c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98"/>
      <c r="C14" s="68"/>
      <c r="D14" s="69"/>
      <c r="E14" s="69"/>
      <c r="F14" s="68"/>
      <c r="G14" s="69"/>
      <c r="H14" s="69"/>
      <c r="I14" s="68"/>
      <c r="J14" s="68"/>
      <c r="K14" s="69"/>
      <c r="L14" s="68"/>
      <c r="M14" s="68"/>
      <c r="N14" s="69"/>
      <c r="O14" s="68">
        <f t="shared" si="1"/>
        <v>60</v>
      </c>
      <c r="P14" s="68">
        <f>18+1+1</f>
        <v>20</v>
      </c>
      <c r="Q14" s="69">
        <f>35+5</f>
        <v>40</v>
      </c>
      <c r="R14" s="31" t="s">
        <v>30</v>
      </c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98"/>
      <c r="C15" s="68"/>
      <c r="D15" s="69"/>
      <c r="E15" s="69"/>
      <c r="F15" s="68"/>
      <c r="G15" s="69"/>
      <c r="H15" s="69"/>
      <c r="I15" s="68"/>
      <c r="J15" s="68"/>
      <c r="K15" s="69"/>
      <c r="L15" s="68"/>
      <c r="M15" s="68"/>
      <c r="N15" s="69"/>
      <c r="O15" s="68">
        <f t="shared" si="1"/>
        <v>45</v>
      </c>
      <c r="P15" s="68">
        <f>11+2</f>
        <v>13</v>
      </c>
      <c r="Q15" s="69">
        <f>26+5+1</f>
        <v>32</v>
      </c>
      <c r="R15" s="31" t="s">
        <v>32</v>
      </c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98"/>
      <c r="C16" s="68"/>
      <c r="D16" s="69"/>
      <c r="E16" s="69"/>
      <c r="F16" s="68"/>
      <c r="G16" s="69"/>
      <c r="H16" s="69"/>
      <c r="I16" s="68"/>
      <c r="J16" s="68"/>
      <c r="K16" s="69"/>
      <c r="L16" s="68"/>
      <c r="M16" s="68"/>
      <c r="N16" s="69"/>
      <c r="O16" s="68">
        <f t="shared" si="1"/>
        <v>74</v>
      </c>
      <c r="P16" s="68">
        <f>15+6+1</f>
        <v>22</v>
      </c>
      <c r="Q16" s="69">
        <f>43+8+1</f>
        <v>52</v>
      </c>
      <c r="R16" s="31" t="s">
        <v>34</v>
      </c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98"/>
      <c r="C17" s="68"/>
      <c r="D17" s="69"/>
      <c r="E17" s="69"/>
      <c r="F17" s="68"/>
      <c r="G17" s="69"/>
      <c r="H17" s="69"/>
      <c r="I17" s="68"/>
      <c r="J17" s="68"/>
      <c r="K17" s="69"/>
      <c r="L17" s="68"/>
      <c r="M17" s="68"/>
      <c r="N17" s="69"/>
      <c r="O17" s="68">
        <f t="shared" si="1"/>
        <v>30</v>
      </c>
      <c r="P17" s="68">
        <f>4+3</f>
        <v>7</v>
      </c>
      <c r="Q17" s="69">
        <f>19+3+1</f>
        <v>23</v>
      </c>
      <c r="R17" s="31" t="s">
        <v>36</v>
      </c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98"/>
      <c r="C18" s="68"/>
      <c r="D18" s="69"/>
      <c r="E18" s="69"/>
      <c r="F18" s="68"/>
      <c r="G18" s="69"/>
      <c r="H18" s="69"/>
      <c r="I18" s="68"/>
      <c r="J18" s="68"/>
      <c r="K18" s="69"/>
      <c r="L18" s="68"/>
      <c r="M18" s="68"/>
      <c r="N18" s="69"/>
      <c r="O18" s="68">
        <f t="shared" si="1"/>
        <v>56</v>
      </c>
      <c r="P18" s="68">
        <f>12+4</f>
        <v>16</v>
      </c>
      <c r="Q18" s="69">
        <f>36+3+1</f>
        <v>40</v>
      </c>
      <c r="R18" s="31" t="s">
        <v>38</v>
      </c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98"/>
      <c r="C19" s="68"/>
      <c r="D19" s="69"/>
      <c r="E19" s="69"/>
      <c r="F19" s="68"/>
      <c r="G19" s="69"/>
      <c r="H19" s="69"/>
      <c r="I19" s="68"/>
      <c r="J19" s="68"/>
      <c r="K19" s="69"/>
      <c r="L19" s="68"/>
      <c r="M19" s="68"/>
      <c r="N19" s="69"/>
      <c r="O19" s="68">
        <f t="shared" si="1"/>
        <v>28</v>
      </c>
      <c r="P19" s="68">
        <f>6+2</f>
        <v>8</v>
      </c>
      <c r="Q19" s="69">
        <f>18+1+1</f>
        <v>20</v>
      </c>
      <c r="R19" s="31" t="s">
        <v>40</v>
      </c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98"/>
      <c r="C20" s="68"/>
      <c r="D20" s="69"/>
      <c r="E20" s="69"/>
      <c r="F20" s="68"/>
      <c r="G20" s="69"/>
      <c r="H20" s="69"/>
      <c r="I20" s="68"/>
      <c r="J20" s="68"/>
      <c r="K20" s="69"/>
      <c r="L20" s="68"/>
      <c r="M20" s="68"/>
      <c r="N20" s="69"/>
      <c r="O20" s="68">
        <f t="shared" si="1"/>
        <v>80</v>
      </c>
      <c r="P20" s="68">
        <f>25+4</f>
        <v>29</v>
      </c>
      <c r="Q20" s="69">
        <f>45+5+1</f>
        <v>51</v>
      </c>
      <c r="R20" s="31" t="s">
        <v>42</v>
      </c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98"/>
      <c r="C21" s="68"/>
      <c r="D21" s="69"/>
      <c r="E21" s="69"/>
      <c r="F21" s="68"/>
      <c r="G21" s="69"/>
      <c r="H21" s="69"/>
      <c r="I21" s="68"/>
      <c r="J21" s="68"/>
      <c r="K21" s="69"/>
      <c r="L21" s="68"/>
      <c r="M21" s="68"/>
      <c r="N21" s="69"/>
      <c r="O21" s="68">
        <f t="shared" si="1"/>
        <v>55</v>
      </c>
      <c r="P21" s="68">
        <f>16+1+1</f>
        <v>18</v>
      </c>
      <c r="Q21" s="69">
        <f>33+4</f>
        <v>37</v>
      </c>
      <c r="R21" s="31" t="s">
        <v>44</v>
      </c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98"/>
      <c r="C22" s="68"/>
      <c r="D22" s="69"/>
      <c r="E22" s="69"/>
      <c r="F22" s="68"/>
      <c r="G22" s="69"/>
      <c r="H22" s="69"/>
      <c r="I22" s="68"/>
      <c r="J22" s="68"/>
      <c r="K22" s="69"/>
      <c r="L22" s="68"/>
      <c r="M22" s="68"/>
      <c r="N22" s="69"/>
      <c r="O22" s="68">
        <f t="shared" si="1"/>
        <v>84</v>
      </c>
      <c r="P22" s="68">
        <f>21+6</f>
        <v>27</v>
      </c>
      <c r="Q22" s="69">
        <f>48+7+2</f>
        <v>57</v>
      </c>
      <c r="R22" s="31" t="s">
        <v>46</v>
      </c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98"/>
      <c r="C23" s="68"/>
      <c r="D23" s="69"/>
      <c r="E23" s="69"/>
      <c r="F23" s="68"/>
      <c r="G23" s="69"/>
      <c r="H23" s="69"/>
      <c r="I23" s="68"/>
      <c r="J23" s="68"/>
      <c r="K23" s="69"/>
      <c r="L23" s="68"/>
      <c r="M23" s="68"/>
      <c r="N23" s="69"/>
      <c r="O23" s="68">
        <f t="shared" si="1"/>
        <v>38</v>
      </c>
      <c r="P23" s="68">
        <f>7+3+1</f>
        <v>11</v>
      </c>
      <c r="Q23" s="69">
        <f>22+4+1</f>
        <v>27</v>
      </c>
      <c r="R23" s="31" t="s">
        <v>48</v>
      </c>
      <c r="S23" s="36"/>
      <c r="T23" s="36"/>
      <c r="U23" s="36"/>
      <c r="V23" s="36"/>
      <c r="W23" s="36"/>
      <c r="X23" s="36"/>
      <c r="Y23" s="36"/>
      <c r="Z23" s="36"/>
    </row>
    <row r="24" ht="23.25" customHeight="1">
      <c r="A24" s="72"/>
      <c r="B24" s="72"/>
      <c r="C24" s="73"/>
      <c r="D24" s="99"/>
      <c r="E24" s="99"/>
      <c r="F24" s="73"/>
      <c r="G24" s="99"/>
      <c r="H24" s="99"/>
      <c r="I24" s="73"/>
      <c r="J24" s="73"/>
      <c r="K24" s="99"/>
      <c r="L24" s="73"/>
      <c r="M24" s="73"/>
      <c r="N24" s="99"/>
      <c r="O24" s="73">
        <f t="shared" ref="O24:Q24" si="2">SUM(O11:O23)</f>
        <v>811</v>
      </c>
      <c r="P24" s="73">
        <f t="shared" si="2"/>
        <v>246</v>
      </c>
      <c r="Q24" s="73">
        <f t="shared" si="2"/>
        <v>565</v>
      </c>
      <c r="R24" s="72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2" t="s">
        <v>147</v>
      </c>
      <c r="B25" s="12" t="s">
        <v>50</v>
      </c>
      <c r="C25" s="12"/>
      <c r="D25" s="12"/>
      <c r="E25" s="12"/>
      <c r="F25" s="12"/>
      <c r="G25" s="12"/>
      <c r="H25" s="12"/>
      <c r="I25" s="12"/>
      <c r="J25" s="12" t="s">
        <v>51</v>
      </c>
      <c r="K25" s="12"/>
      <c r="L25" s="12"/>
      <c r="M25" s="12"/>
      <c r="N25" s="43"/>
      <c r="O25" s="43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2" t="s">
        <v>119</v>
      </c>
      <c r="B26" s="12" t="s">
        <v>120</v>
      </c>
      <c r="C26" s="12"/>
      <c r="D26" s="12"/>
      <c r="E26" s="12"/>
      <c r="F26" s="12"/>
      <c r="G26" s="12"/>
      <c r="H26" s="12"/>
      <c r="I26" s="12"/>
      <c r="J26" s="12" t="s">
        <v>148</v>
      </c>
      <c r="K26" s="12" t="s">
        <v>97</v>
      </c>
      <c r="L26" s="12"/>
      <c r="M26" s="4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2" t="s">
        <v>149</v>
      </c>
      <c r="B27" s="12" t="s">
        <v>56</v>
      </c>
      <c r="C27" s="12"/>
      <c r="D27" s="12"/>
      <c r="E27" s="12"/>
      <c r="F27" s="12"/>
      <c r="G27" s="12"/>
      <c r="H27" s="12"/>
      <c r="I27" s="12"/>
      <c r="J27" s="12" t="s">
        <v>150</v>
      </c>
      <c r="K27" s="12" t="s">
        <v>151</v>
      </c>
      <c r="L27" s="12"/>
      <c r="M27" s="1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36"/>
      <c r="B28" s="12" t="s">
        <v>58</v>
      </c>
      <c r="C28" s="12"/>
      <c r="D28" s="12"/>
      <c r="E28" s="12"/>
      <c r="F28" s="12"/>
      <c r="G28" s="12"/>
      <c r="H28" s="12"/>
      <c r="I28" s="12"/>
      <c r="J28" s="12"/>
      <c r="K28" s="12" t="s">
        <v>101</v>
      </c>
      <c r="L28" s="12"/>
      <c r="M28" s="1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36"/>
      <c r="B29" s="12" t="s">
        <v>60</v>
      </c>
      <c r="C29" s="12"/>
      <c r="D29" s="12"/>
      <c r="E29" s="12"/>
      <c r="F29" s="12"/>
      <c r="G29" s="12"/>
      <c r="H29" s="12"/>
      <c r="I29" s="12"/>
      <c r="J29" s="12"/>
      <c r="K29" s="12" t="s">
        <v>103</v>
      </c>
      <c r="L29" s="12"/>
      <c r="M29" s="1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6"/>
      <c r="B30" s="12" t="s">
        <v>126</v>
      </c>
      <c r="C30" s="12"/>
      <c r="D30" s="12"/>
      <c r="E30" s="12"/>
      <c r="F30" s="12"/>
      <c r="G30" s="12"/>
      <c r="H30" s="12"/>
      <c r="I30" s="12"/>
      <c r="J30" s="12"/>
      <c r="K30" s="12" t="s">
        <v>104</v>
      </c>
      <c r="L30" s="12"/>
      <c r="M30" s="1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 t="s">
        <v>137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6:E6"/>
    <mergeCell ref="C7:E7"/>
    <mergeCell ref="F7:H7"/>
    <mergeCell ref="I7:K7"/>
    <mergeCell ref="L7:N7"/>
    <mergeCell ref="O7:Q7"/>
    <mergeCell ref="A5:B9"/>
    <mergeCell ref="F5:Q5"/>
    <mergeCell ref="R5:R9"/>
    <mergeCell ref="F6:H6"/>
    <mergeCell ref="I6:K6"/>
    <mergeCell ref="L6:N6"/>
    <mergeCell ref="O6:Q6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7.9"/>
    <col customWidth="1" min="3" max="5" width="5.4"/>
    <col customWidth="1" min="6" max="17" width="4.7"/>
    <col customWidth="1" min="18" max="18" width="11.8"/>
    <col customWidth="1" min="19" max="19" width="5.4"/>
    <col customWidth="1" min="20" max="26" width="6.4"/>
  </cols>
  <sheetData>
    <row r="1" ht="18.75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2" t="s">
        <v>153</v>
      </c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 t="s">
        <v>154</v>
      </c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 t="s">
        <v>155</v>
      </c>
      <c r="S4" s="3"/>
      <c r="T4" s="3"/>
      <c r="U4" s="3"/>
      <c r="V4" s="3"/>
      <c r="W4" s="3"/>
      <c r="X4" s="3"/>
      <c r="Y4" s="3"/>
      <c r="Z4" s="3"/>
    </row>
    <row r="5" ht="15.0" customHeight="1">
      <c r="A5" s="81" t="s">
        <v>156</v>
      </c>
      <c r="B5" s="47"/>
      <c r="C5" s="100"/>
      <c r="D5" s="83"/>
      <c r="E5" s="91"/>
      <c r="F5" s="85" t="s">
        <v>157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1" t="s">
        <v>158</v>
      </c>
      <c r="S5" s="43"/>
      <c r="T5" s="43"/>
      <c r="U5" s="43"/>
      <c r="V5" s="43"/>
      <c r="W5" s="43"/>
      <c r="X5" s="43"/>
      <c r="Y5" s="43"/>
      <c r="Z5" s="43"/>
    </row>
    <row r="6" ht="15.75" customHeight="1">
      <c r="C6" s="87"/>
      <c r="E6" s="13"/>
      <c r="F6" s="87" t="s">
        <v>7</v>
      </c>
      <c r="H6" s="13"/>
      <c r="I6" s="87" t="s">
        <v>7</v>
      </c>
      <c r="K6" s="13"/>
      <c r="L6" s="87" t="s">
        <v>8</v>
      </c>
      <c r="N6" s="13"/>
      <c r="O6" s="88"/>
      <c r="P6" s="47"/>
      <c r="Q6" s="47"/>
      <c r="R6" s="16"/>
      <c r="S6" s="43"/>
      <c r="T6" s="43"/>
      <c r="U6" s="43"/>
      <c r="V6" s="43"/>
      <c r="W6" s="43"/>
      <c r="X6" s="43"/>
      <c r="Y6" s="43"/>
      <c r="Z6" s="43"/>
    </row>
    <row r="7" ht="15.75" customHeight="1">
      <c r="C7" s="87" t="s">
        <v>9</v>
      </c>
      <c r="E7" s="13"/>
      <c r="F7" s="87" t="s">
        <v>10</v>
      </c>
      <c r="H7" s="13"/>
      <c r="I7" s="87" t="s">
        <v>11</v>
      </c>
      <c r="K7" s="13"/>
      <c r="L7" s="87" t="s">
        <v>159</v>
      </c>
      <c r="N7" s="13"/>
      <c r="O7" s="87" t="s">
        <v>13</v>
      </c>
      <c r="R7" s="16"/>
      <c r="S7" s="43"/>
      <c r="T7" s="43"/>
      <c r="U7" s="43"/>
      <c r="V7" s="43"/>
      <c r="W7" s="43"/>
      <c r="X7" s="43"/>
      <c r="Y7" s="43"/>
      <c r="Z7" s="43"/>
    </row>
    <row r="8" ht="14.25" customHeight="1">
      <c r="C8" s="57" t="s">
        <v>14</v>
      </c>
      <c r="E8" s="13"/>
      <c r="F8" s="87" t="s">
        <v>15</v>
      </c>
      <c r="H8" s="13"/>
      <c r="I8" s="87" t="s">
        <v>16</v>
      </c>
      <c r="K8" s="13"/>
      <c r="L8" s="87" t="s">
        <v>160</v>
      </c>
      <c r="N8" s="13"/>
      <c r="O8" s="87" t="s">
        <v>18</v>
      </c>
      <c r="R8" s="16"/>
      <c r="S8" s="43"/>
      <c r="T8" s="43"/>
      <c r="U8" s="43"/>
      <c r="V8" s="43"/>
      <c r="W8" s="43"/>
      <c r="X8" s="43"/>
      <c r="Y8" s="43"/>
      <c r="Z8" s="43"/>
    </row>
    <row r="9" ht="13.5" customHeight="1">
      <c r="C9" s="102"/>
      <c r="D9" s="72"/>
      <c r="E9" s="99"/>
      <c r="F9" s="89" t="s">
        <v>19</v>
      </c>
      <c r="G9" s="18"/>
      <c r="H9" s="19"/>
      <c r="I9" s="89" t="s">
        <v>19</v>
      </c>
      <c r="J9" s="18"/>
      <c r="K9" s="19"/>
      <c r="L9" s="87" t="s">
        <v>161</v>
      </c>
      <c r="N9" s="13"/>
      <c r="O9" s="89" t="s">
        <v>21</v>
      </c>
      <c r="P9" s="18"/>
      <c r="Q9" s="18"/>
      <c r="R9" s="16"/>
      <c r="S9" s="43"/>
      <c r="T9" s="43"/>
      <c r="U9" s="43"/>
      <c r="V9" s="43"/>
      <c r="W9" s="43"/>
      <c r="X9" s="43"/>
      <c r="Y9" s="43"/>
      <c r="Z9" s="43"/>
    </row>
    <row r="10" ht="13.5" customHeight="1">
      <c r="C10" s="103" t="s">
        <v>9</v>
      </c>
      <c r="D10" s="104" t="s">
        <v>143</v>
      </c>
      <c r="E10" s="104" t="s">
        <v>144</v>
      </c>
      <c r="F10" s="105" t="s">
        <v>9</v>
      </c>
      <c r="G10" s="105" t="s">
        <v>143</v>
      </c>
      <c r="H10" s="104" t="s">
        <v>144</v>
      </c>
      <c r="I10" s="105" t="s">
        <v>9</v>
      </c>
      <c r="J10" s="105" t="s">
        <v>143</v>
      </c>
      <c r="K10" s="104" t="s">
        <v>144</v>
      </c>
      <c r="L10" s="105" t="s">
        <v>9</v>
      </c>
      <c r="M10" s="105" t="s">
        <v>143</v>
      </c>
      <c r="N10" s="105" t="s">
        <v>144</v>
      </c>
      <c r="O10" s="103" t="s">
        <v>9</v>
      </c>
      <c r="P10" s="103" t="s">
        <v>143</v>
      </c>
      <c r="Q10" s="106" t="s">
        <v>144</v>
      </c>
      <c r="R10" s="16"/>
      <c r="S10" s="43"/>
      <c r="T10" s="43"/>
      <c r="U10" s="43"/>
      <c r="V10" s="43"/>
      <c r="W10" s="43"/>
      <c r="X10" s="43"/>
      <c r="Y10" s="43"/>
      <c r="Z10" s="43"/>
    </row>
    <row r="11" ht="12.0" customHeight="1">
      <c r="A11" s="18"/>
      <c r="B11" s="18"/>
      <c r="C11" s="107" t="s">
        <v>14</v>
      </c>
      <c r="D11" s="108" t="s">
        <v>145</v>
      </c>
      <c r="E11" s="108" t="s">
        <v>146</v>
      </c>
      <c r="F11" s="107" t="s">
        <v>14</v>
      </c>
      <c r="G11" s="107" t="s">
        <v>145</v>
      </c>
      <c r="H11" s="108" t="s">
        <v>146</v>
      </c>
      <c r="I11" s="107" t="s">
        <v>14</v>
      </c>
      <c r="J11" s="107" t="s">
        <v>145</v>
      </c>
      <c r="K11" s="108" t="s">
        <v>146</v>
      </c>
      <c r="L11" s="107" t="s">
        <v>14</v>
      </c>
      <c r="M11" s="107" t="s">
        <v>145</v>
      </c>
      <c r="N11" s="108" t="s">
        <v>146</v>
      </c>
      <c r="O11" s="107" t="s">
        <v>14</v>
      </c>
      <c r="P11" s="107" t="s">
        <v>145</v>
      </c>
      <c r="Q11" s="109" t="s">
        <v>146</v>
      </c>
      <c r="R11" s="23"/>
      <c r="S11" s="43"/>
      <c r="T11" s="43"/>
      <c r="U11" s="43"/>
      <c r="V11" s="43"/>
      <c r="W11" s="43"/>
      <c r="X11" s="43"/>
      <c r="Y11" s="43"/>
      <c r="Z11" s="43"/>
    </row>
    <row r="12" ht="13.5" customHeight="1">
      <c r="A12" s="62" t="s">
        <v>22</v>
      </c>
      <c r="B12" s="62"/>
      <c r="C12" s="95"/>
      <c r="D12" s="96"/>
      <c r="E12" s="96"/>
      <c r="F12" s="95"/>
      <c r="G12" s="95"/>
      <c r="H12" s="96"/>
      <c r="I12" s="96"/>
      <c r="J12" s="96"/>
      <c r="K12" s="96"/>
      <c r="L12" s="95"/>
      <c r="M12" s="95"/>
      <c r="N12" s="96"/>
      <c r="O12" s="95"/>
      <c r="P12" s="95"/>
      <c r="Q12" s="110"/>
      <c r="R12" s="111" t="s">
        <v>14</v>
      </c>
      <c r="S12" s="112"/>
      <c r="T12" s="43"/>
      <c r="U12" s="43"/>
      <c r="V12" s="43"/>
      <c r="W12" s="43"/>
      <c r="X12" s="43"/>
      <c r="Y12" s="43"/>
      <c r="Z12" s="43"/>
    </row>
    <row r="13" ht="13.5" customHeight="1">
      <c r="A13" s="113" t="s">
        <v>115</v>
      </c>
      <c r="B13" s="114"/>
      <c r="C13" s="115"/>
      <c r="D13" s="116"/>
      <c r="E13" s="116"/>
      <c r="F13" s="115"/>
      <c r="G13" s="115"/>
      <c r="H13" s="116"/>
      <c r="I13" s="116"/>
      <c r="J13" s="116"/>
      <c r="K13" s="116"/>
      <c r="L13" s="115"/>
      <c r="M13" s="115"/>
      <c r="N13" s="116"/>
      <c r="O13" s="115"/>
      <c r="P13" s="115"/>
      <c r="Q13" s="117"/>
      <c r="R13" s="118" t="s">
        <v>82</v>
      </c>
      <c r="S13" s="112"/>
      <c r="T13" s="43"/>
      <c r="U13" s="43"/>
      <c r="V13" s="43"/>
      <c r="W13" s="43"/>
      <c r="X13" s="43"/>
      <c r="Y13" s="43"/>
      <c r="Z13" s="43"/>
    </row>
    <row r="14" ht="13.5" customHeight="1">
      <c r="A14" s="119" t="s">
        <v>162</v>
      </c>
      <c r="B14" s="98"/>
      <c r="C14" s="115"/>
      <c r="D14" s="116"/>
      <c r="E14" s="116"/>
      <c r="F14" s="115"/>
      <c r="G14" s="115"/>
      <c r="H14" s="116"/>
      <c r="I14" s="116"/>
      <c r="J14" s="116"/>
      <c r="K14" s="116"/>
      <c r="L14" s="115"/>
      <c r="M14" s="115"/>
      <c r="N14" s="116"/>
      <c r="O14" s="115"/>
      <c r="P14" s="115"/>
      <c r="Q14" s="120"/>
      <c r="R14" s="121" t="s">
        <v>163</v>
      </c>
      <c r="S14" s="43"/>
      <c r="T14" s="43"/>
      <c r="U14" s="43"/>
      <c r="V14" s="43"/>
      <c r="W14" s="43"/>
      <c r="X14" s="43"/>
      <c r="Y14" s="43"/>
      <c r="Z14" s="43"/>
    </row>
    <row r="15" ht="13.5" customHeight="1">
      <c r="A15" s="119" t="s">
        <v>164</v>
      </c>
      <c r="B15" s="98"/>
      <c r="C15" s="115"/>
      <c r="D15" s="116"/>
      <c r="E15" s="116"/>
      <c r="F15" s="115"/>
      <c r="G15" s="115"/>
      <c r="H15" s="116"/>
      <c r="I15" s="116"/>
      <c r="J15" s="116"/>
      <c r="K15" s="116"/>
      <c r="L15" s="115"/>
      <c r="M15" s="115"/>
      <c r="N15" s="116"/>
      <c r="O15" s="115"/>
      <c r="P15" s="115"/>
      <c r="Q15" s="120"/>
      <c r="R15" s="121" t="s">
        <v>165</v>
      </c>
      <c r="S15" s="43"/>
      <c r="T15" s="43"/>
      <c r="U15" s="43"/>
      <c r="V15" s="43"/>
      <c r="W15" s="43"/>
      <c r="X15" s="43"/>
      <c r="Y15" s="43"/>
      <c r="Z15" s="43"/>
    </row>
    <row r="16" ht="13.5" customHeight="1">
      <c r="A16" s="119" t="s">
        <v>166</v>
      </c>
      <c r="B16" s="98"/>
      <c r="C16" s="115"/>
      <c r="D16" s="116"/>
      <c r="E16" s="116"/>
      <c r="F16" s="115"/>
      <c r="G16" s="115"/>
      <c r="H16" s="116"/>
      <c r="I16" s="116"/>
      <c r="J16" s="116"/>
      <c r="K16" s="116"/>
      <c r="L16" s="115"/>
      <c r="M16" s="115"/>
      <c r="N16" s="116"/>
      <c r="O16" s="115"/>
      <c r="P16" s="115"/>
      <c r="Q16" s="120"/>
      <c r="R16" s="121" t="s">
        <v>167</v>
      </c>
      <c r="S16" s="43"/>
      <c r="T16" s="43"/>
      <c r="U16" s="43"/>
      <c r="V16" s="43"/>
      <c r="W16" s="43"/>
      <c r="X16" s="43"/>
      <c r="Y16" s="43"/>
      <c r="Z16" s="43"/>
    </row>
    <row r="17" ht="13.5" customHeight="1">
      <c r="A17" s="119" t="s">
        <v>168</v>
      </c>
      <c r="B17" s="98"/>
      <c r="C17" s="115"/>
      <c r="D17" s="116"/>
      <c r="E17" s="116"/>
      <c r="F17" s="115"/>
      <c r="G17" s="115"/>
      <c r="H17" s="116"/>
      <c r="I17" s="116"/>
      <c r="J17" s="116"/>
      <c r="K17" s="116"/>
      <c r="L17" s="115"/>
      <c r="M17" s="115"/>
      <c r="N17" s="116"/>
      <c r="O17" s="115"/>
      <c r="P17" s="115"/>
      <c r="Q17" s="120"/>
      <c r="R17" s="121" t="s">
        <v>169</v>
      </c>
      <c r="S17" s="43"/>
      <c r="T17" s="43"/>
      <c r="U17" s="43"/>
      <c r="V17" s="43"/>
      <c r="W17" s="43"/>
      <c r="X17" s="43"/>
      <c r="Y17" s="43"/>
      <c r="Z17" s="43"/>
    </row>
    <row r="18" ht="13.5" customHeight="1">
      <c r="A18" s="122" t="s">
        <v>75</v>
      </c>
      <c r="B18" s="120"/>
      <c r="C18" s="115"/>
      <c r="D18" s="116"/>
      <c r="E18" s="116"/>
      <c r="F18" s="115"/>
      <c r="G18" s="115"/>
      <c r="H18" s="116"/>
      <c r="I18" s="116"/>
      <c r="J18" s="116"/>
      <c r="K18" s="116"/>
      <c r="L18" s="115"/>
      <c r="M18" s="115"/>
      <c r="N18" s="116"/>
      <c r="O18" s="115"/>
      <c r="P18" s="115"/>
      <c r="Q18" s="120"/>
      <c r="R18" s="118" t="s">
        <v>91</v>
      </c>
      <c r="S18" s="112"/>
      <c r="T18" s="43"/>
      <c r="U18" s="43"/>
      <c r="V18" s="43"/>
      <c r="W18" s="43"/>
      <c r="X18" s="43"/>
      <c r="Y18" s="43"/>
      <c r="Z18" s="43"/>
    </row>
    <row r="19" ht="13.5" customHeight="1">
      <c r="A19" s="119" t="s">
        <v>170</v>
      </c>
      <c r="B19" s="98"/>
      <c r="C19" s="115"/>
      <c r="D19" s="116"/>
      <c r="E19" s="116"/>
      <c r="F19" s="115"/>
      <c r="G19" s="115"/>
      <c r="H19" s="116"/>
      <c r="I19" s="116"/>
      <c r="J19" s="116"/>
      <c r="K19" s="116"/>
      <c r="L19" s="115"/>
      <c r="M19" s="115"/>
      <c r="N19" s="116"/>
      <c r="O19" s="115"/>
      <c r="P19" s="115"/>
      <c r="Q19" s="120"/>
      <c r="R19" s="121" t="s">
        <v>171</v>
      </c>
      <c r="S19" s="43"/>
      <c r="T19" s="43"/>
      <c r="U19" s="43"/>
      <c r="V19" s="43"/>
      <c r="W19" s="43"/>
      <c r="X19" s="43"/>
      <c r="Y19" s="43"/>
      <c r="Z19" s="43"/>
    </row>
    <row r="20" ht="13.5" customHeight="1">
      <c r="A20" s="119" t="s">
        <v>172</v>
      </c>
      <c r="B20" s="37"/>
      <c r="C20" s="115"/>
      <c r="D20" s="116"/>
      <c r="E20" s="116"/>
      <c r="F20" s="115"/>
      <c r="G20" s="115"/>
      <c r="H20" s="116"/>
      <c r="I20" s="116"/>
      <c r="J20" s="116"/>
      <c r="K20" s="116"/>
      <c r="L20" s="115"/>
      <c r="M20" s="115"/>
      <c r="N20" s="116"/>
      <c r="O20" s="115"/>
      <c r="P20" s="115"/>
      <c r="Q20" s="120"/>
      <c r="R20" s="121" t="s">
        <v>173</v>
      </c>
      <c r="S20" s="36"/>
      <c r="T20" s="36"/>
      <c r="U20" s="36"/>
      <c r="V20" s="36"/>
      <c r="W20" s="36"/>
      <c r="X20" s="36"/>
      <c r="Y20" s="36"/>
      <c r="Z20" s="36"/>
    </row>
    <row r="21" ht="13.5" customHeight="1">
      <c r="A21" s="119" t="s">
        <v>174</v>
      </c>
      <c r="B21" s="37"/>
      <c r="C21" s="115"/>
      <c r="D21" s="116"/>
      <c r="E21" s="116"/>
      <c r="F21" s="115"/>
      <c r="G21" s="115"/>
      <c r="H21" s="116"/>
      <c r="I21" s="116"/>
      <c r="J21" s="116"/>
      <c r="K21" s="116"/>
      <c r="L21" s="115"/>
      <c r="M21" s="115"/>
      <c r="N21" s="116"/>
      <c r="O21" s="115"/>
      <c r="P21" s="115"/>
      <c r="Q21" s="120"/>
      <c r="R21" s="121" t="s">
        <v>175</v>
      </c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119" t="s">
        <v>176</v>
      </c>
      <c r="B22" s="37"/>
      <c r="C22" s="115"/>
      <c r="D22" s="116"/>
      <c r="E22" s="116"/>
      <c r="F22" s="115"/>
      <c r="G22" s="115"/>
      <c r="H22" s="116"/>
      <c r="I22" s="116"/>
      <c r="J22" s="116"/>
      <c r="K22" s="116"/>
      <c r="L22" s="115"/>
      <c r="M22" s="115"/>
      <c r="N22" s="116"/>
      <c r="O22" s="115"/>
      <c r="P22" s="115"/>
      <c r="Q22" s="120"/>
      <c r="R22" s="121" t="s">
        <v>177</v>
      </c>
      <c r="S22" s="36"/>
      <c r="T22" s="36"/>
      <c r="U22" s="36"/>
      <c r="V22" s="36"/>
      <c r="W22" s="36"/>
      <c r="X22" s="36"/>
      <c r="Y22" s="36"/>
      <c r="Z22" s="36"/>
    </row>
    <row r="23" ht="13.5" customHeight="1">
      <c r="A23" s="119" t="s">
        <v>178</v>
      </c>
      <c r="B23" s="37"/>
      <c r="C23" s="115"/>
      <c r="D23" s="116"/>
      <c r="E23" s="116"/>
      <c r="F23" s="115"/>
      <c r="G23" s="115"/>
      <c r="H23" s="116"/>
      <c r="I23" s="116"/>
      <c r="J23" s="116"/>
      <c r="K23" s="116"/>
      <c r="L23" s="115"/>
      <c r="M23" s="115"/>
      <c r="N23" s="116"/>
      <c r="O23" s="115"/>
      <c r="P23" s="115"/>
      <c r="Q23" s="120"/>
      <c r="R23" s="121" t="s">
        <v>179</v>
      </c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119" t="s">
        <v>180</v>
      </c>
      <c r="B24" s="37"/>
      <c r="C24" s="115"/>
      <c r="D24" s="116"/>
      <c r="E24" s="116"/>
      <c r="F24" s="115"/>
      <c r="G24" s="115"/>
      <c r="H24" s="116"/>
      <c r="I24" s="116"/>
      <c r="J24" s="116"/>
      <c r="K24" s="116"/>
      <c r="L24" s="115"/>
      <c r="M24" s="115"/>
      <c r="N24" s="116"/>
      <c r="O24" s="115"/>
      <c r="P24" s="115"/>
      <c r="Q24" s="120"/>
      <c r="R24" s="121" t="s">
        <v>181</v>
      </c>
      <c r="S24" s="36"/>
      <c r="T24" s="36"/>
      <c r="U24" s="36"/>
      <c r="V24" s="36"/>
      <c r="W24" s="36"/>
      <c r="X24" s="36"/>
      <c r="Y24" s="36"/>
      <c r="Z24" s="36"/>
    </row>
    <row r="25" ht="13.5" customHeight="1">
      <c r="A25" s="122" t="s">
        <v>182</v>
      </c>
      <c r="B25" s="120"/>
      <c r="C25" s="115"/>
      <c r="D25" s="116"/>
      <c r="E25" s="116"/>
      <c r="F25" s="115"/>
      <c r="G25" s="115"/>
      <c r="H25" s="116"/>
      <c r="I25" s="116"/>
      <c r="J25" s="116"/>
      <c r="K25" s="116"/>
      <c r="L25" s="115"/>
      <c r="M25" s="115"/>
      <c r="N25" s="116"/>
      <c r="O25" s="115"/>
      <c r="P25" s="115"/>
      <c r="Q25" s="117"/>
      <c r="R25" s="118" t="s">
        <v>183</v>
      </c>
      <c r="S25" s="112"/>
      <c r="T25" s="36"/>
      <c r="U25" s="36"/>
      <c r="V25" s="36"/>
      <c r="W25" s="36"/>
      <c r="X25" s="36"/>
      <c r="Y25" s="36"/>
      <c r="Z25" s="36"/>
    </row>
    <row r="26" ht="13.5" customHeight="1">
      <c r="A26" s="119" t="s">
        <v>184</v>
      </c>
      <c r="B26" s="37"/>
      <c r="C26" s="115"/>
      <c r="D26" s="116"/>
      <c r="E26" s="116"/>
      <c r="F26" s="115"/>
      <c r="G26" s="115"/>
      <c r="H26" s="116"/>
      <c r="I26" s="116"/>
      <c r="J26" s="116"/>
      <c r="K26" s="116"/>
      <c r="L26" s="115"/>
      <c r="M26" s="115"/>
      <c r="N26" s="116"/>
      <c r="O26" s="115"/>
      <c r="P26" s="115"/>
      <c r="Q26" s="120"/>
      <c r="R26" s="121" t="s">
        <v>185</v>
      </c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119" t="s">
        <v>186</v>
      </c>
      <c r="B27" s="37"/>
      <c r="C27" s="115"/>
      <c r="D27" s="116"/>
      <c r="E27" s="116"/>
      <c r="F27" s="115"/>
      <c r="G27" s="115"/>
      <c r="H27" s="116"/>
      <c r="I27" s="116"/>
      <c r="J27" s="116"/>
      <c r="K27" s="116"/>
      <c r="L27" s="115"/>
      <c r="M27" s="115"/>
      <c r="N27" s="116"/>
      <c r="O27" s="115"/>
      <c r="P27" s="115"/>
      <c r="Q27" s="116"/>
      <c r="R27" s="123" t="s">
        <v>187</v>
      </c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119" t="s">
        <v>188</v>
      </c>
      <c r="B28" s="37"/>
      <c r="C28" s="115"/>
      <c r="D28" s="116"/>
      <c r="E28" s="116"/>
      <c r="F28" s="115"/>
      <c r="G28" s="115"/>
      <c r="H28" s="116"/>
      <c r="I28" s="116"/>
      <c r="J28" s="116"/>
      <c r="K28" s="116"/>
      <c r="L28" s="115"/>
      <c r="M28" s="115"/>
      <c r="N28" s="116"/>
      <c r="O28" s="115"/>
      <c r="P28" s="115"/>
      <c r="Q28" s="116"/>
      <c r="R28" s="123" t="s">
        <v>189</v>
      </c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122" t="s">
        <v>190</v>
      </c>
      <c r="B29" s="120"/>
      <c r="C29" s="115"/>
      <c r="D29" s="116"/>
      <c r="E29" s="116"/>
      <c r="F29" s="115"/>
      <c r="G29" s="115"/>
      <c r="H29" s="116"/>
      <c r="I29" s="116"/>
      <c r="J29" s="116"/>
      <c r="K29" s="116"/>
      <c r="L29" s="115"/>
      <c r="M29" s="115"/>
      <c r="N29" s="116"/>
      <c r="O29" s="115"/>
      <c r="P29" s="115"/>
      <c r="Q29" s="115"/>
      <c r="R29" s="124" t="s">
        <v>191</v>
      </c>
      <c r="S29" s="112"/>
      <c r="T29" s="36"/>
      <c r="U29" s="36"/>
      <c r="V29" s="36"/>
      <c r="W29" s="36"/>
      <c r="X29" s="36"/>
      <c r="Y29" s="36"/>
      <c r="Z29" s="36"/>
    </row>
    <row r="30" ht="13.5" customHeight="1">
      <c r="A30" s="119" t="s">
        <v>192</v>
      </c>
      <c r="B30" s="37"/>
      <c r="C30" s="115"/>
      <c r="D30" s="116"/>
      <c r="E30" s="116"/>
      <c r="F30" s="115"/>
      <c r="G30" s="115"/>
      <c r="H30" s="116"/>
      <c r="I30" s="116"/>
      <c r="J30" s="116"/>
      <c r="K30" s="116"/>
      <c r="L30" s="115"/>
      <c r="M30" s="115"/>
      <c r="N30" s="116"/>
      <c r="O30" s="115"/>
      <c r="P30" s="115"/>
      <c r="Q30" s="116"/>
      <c r="R30" s="123" t="s">
        <v>193</v>
      </c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119" t="s">
        <v>194</v>
      </c>
      <c r="B31" s="37"/>
      <c r="C31" s="115"/>
      <c r="D31" s="116"/>
      <c r="E31" s="116"/>
      <c r="F31" s="115"/>
      <c r="G31" s="115"/>
      <c r="H31" s="116"/>
      <c r="I31" s="116"/>
      <c r="J31" s="116"/>
      <c r="K31" s="116"/>
      <c r="L31" s="115"/>
      <c r="M31" s="115"/>
      <c r="N31" s="116"/>
      <c r="O31" s="115"/>
      <c r="P31" s="115"/>
      <c r="Q31" s="116"/>
      <c r="R31" s="123" t="s">
        <v>195</v>
      </c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125" t="s">
        <v>196</v>
      </c>
      <c r="B32" s="126"/>
      <c r="C32" s="127"/>
      <c r="D32" s="128"/>
      <c r="E32" s="128"/>
      <c r="F32" s="127"/>
      <c r="G32" s="127"/>
      <c r="H32" s="128"/>
      <c r="I32" s="128"/>
      <c r="J32" s="128"/>
      <c r="K32" s="128"/>
      <c r="L32" s="127"/>
      <c r="M32" s="127"/>
      <c r="N32" s="128"/>
      <c r="O32" s="127"/>
      <c r="P32" s="127"/>
      <c r="Q32" s="128"/>
      <c r="R32" s="129" t="s">
        <v>197</v>
      </c>
      <c r="S32" s="36"/>
      <c r="T32" s="36"/>
      <c r="U32" s="36"/>
      <c r="V32" s="36"/>
      <c r="W32" s="36"/>
      <c r="X32" s="36"/>
      <c r="Y32" s="36"/>
      <c r="Z32" s="36"/>
    </row>
    <row r="33" ht="14.25" customHeight="1">
      <c r="A33" s="130" t="s">
        <v>198</v>
      </c>
      <c r="B33" s="43" t="s">
        <v>50</v>
      </c>
      <c r="C33" s="43"/>
      <c r="D33" s="43"/>
      <c r="E33" s="43"/>
      <c r="F33" s="43"/>
      <c r="G33" s="43"/>
      <c r="H33" s="43"/>
      <c r="I33" s="43"/>
      <c r="J33" s="43" t="s">
        <v>199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130" t="s">
        <v>52</v>
      </c>
      <c r="B34" s="43" t="s">
        <v>53</v>
      </c>
      <c r="C34" s="43"/>
      <c r="D34" s="43"/>
      <c r="E34" s="43"/>
      <c r="F34" s="43"/>
      <c r="G34" s="43"/>
      <c r="H34" s="43"/>
      <c r="I34" s="43"/>
      <c r="J34" s="130" t="s">
        <v>200</v>
      </c>
      <c r="K34" s="43" t="s">
        <v>201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130" t="s">
        <v>202</v>
      </c>
      <c r="B35" s="43" t="s">
        <v>56</v>
      </c>
      <c r="C35" s="43"/>
      <c r="D35" s="43"/>
      <c r="E35" s="43"/>
      <c r="F35" s="43"/>
      <c r="G35" s="43"/>
      <c r="H35" s="43"/>
      <c r="I35" s="43"/>
      <c r="J35" s="130" t="s">
        <v>203</v>
      </c>
      <c r="K35" s="43" t="s">
        <v>151</v>
      </c>
      <c r="L35" s="36"/>
      <c r="M35" s="43"/>
      <c r="N35" s="43"/>
      <c r="O35" s="43"/>
      <c r="P35" s="43"/>
      <c r="Q35" s="43"/>
      <c r="R35" s="43"/>
      <c r="S35" s="36"/>
      <c r="T35" s="36"/>
      <c r="U35" s="36"/>
      <c r="V35" s="36"/>
      <c r="W35" s="36"/>
      <c r="X35" s="36"/>
      <c r="Y35" s="36"/>
      <c r="Z35" s="36"/>
    </row>
    <row r="36" ht="14.25" customHeight="1">
      <c r="A36" s="43"/>
      <c r="B36" s="43" t="s">
        <v>60</v>
      </c>
      <c r="C36" s="43"/>
      <c r="D36" s="43"/>
      <c r="E36" s="43"/>
      <c r="F36" s="43"/>
      <c r="G36" s="43"/>
      <c r="H36" s="43"/>
      <c r="I36" s="43"/>
      <c r="J36" s="43" t="s">
        <v>204</v>
      </c>
      <c r="K36" s="43" t="s">
        <v>205</v>
      </c>
      <c r="L36" s="36"/>
      <c r="M36" s="43"/>
      <c r="N36" s="43"/>
      <c r="O36" s="43"/>
      <c r="P36" s="43"/>
      <c r="Q36" s="43"/>
      <c r="R36" s="43"/>
      <c r="S36" s="36"/>
      <c r="T36" s="36"/>
      <c r="U36" s="36"/>
      <c r="V36" s="36"/>
      <c r="W36" s="36"/>
      <c r="X36" s="36"/>
      <c r="Y36" s="36"/>
      <c r="Z36" s="36"/>
    </row>
    <row r="37" ht="14.25" customHeight="1">
      <c r="A37" s="43"/>
      <c r="B37" s="43" t="s">
        <v>206</v>
      </c>
      <c r="C37" s="43"/>
      <c r="D37" s="43"/>
      <c r="E37" s="43"/>
      <c r="F37" s="43"/>
      <c r="G37" s="43"/>
      <c r="H37" s="43"/>
      <c r="I37" s="43"/>
      <c r="J37" s="43" t="s">
        <v>204</v>
      </c>
      <c r="K37" s="43" t="s">
        <v>207</v>
      </c>
      <c r="L37" s="36"/>
      <c r="M37" s="43"/>
      <c r="N37" s="43"/>
      <c r="O37" s="43"/>
      <c r="P37" s="43"/>
      <c r="Q37" s="43"/>
      <c r="R37" s="43"/>
      <c r="S37" s="36"/>
      <c r="T37" s="36"/>
      <c r="U37" s="36"/>
      <c r="V37" s="36"/>
      <c r="W37" s="36"/>
      <c r="X37" s="36"/>
      <c r="Y37" s="36"/>
      <c r="Z37" s="36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 t="s">
        <v>63</v>
      </c>
      <c r="K38" s="36"/>
      <c r="L38" s="36"/>
      <c r="M38" s="43"/>
      <c r="N38" s="43"/>
      <c r="O38" s="43"/>
      <c r="P38" s="43"/>
      <c r="Q38" s="43"/>
      <c r="R38" s="43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8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8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8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8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8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8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8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8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E6"/>
    <mergeCell ref="C7:E7"/>
    <mergeCell ref="F7:H7"/>
    <mergeCell ref="I7:K7"/>
    <mergeCell ref="L7:N7"/>
    <mergeCell ref="O7:Q7"/>
    <mergeCell ref="C8:E8"/>
    <mergeCell ref="F8:H8"/>
    <mergeCell ref="I8:K8"/>
    <mergeCell ref="L8:N8"/>
    <mergeCell ref="F6:H6"/>
    <mergeCell ref="F9:H9"/>
    <mergeCell ref="I9:K9"/>
    <mergeCell ref="L9:N9"/>
    <mergeCell ref="A5:B11"/>
    <mergeCell ref="F5:Q5"/>
    <mergeCell ref="R5:R11"/>
    <mergeCell ref="I6:K6"/>
    <mergeCell ref="L6:N6"/>
    <mergeCell ref="O6:Q6"/>
    <mergeCell ref="O8:Q8"/>
    <mergeCell ref="O9:Q9"/>
  </mergeCells>
  <printOptions/>
  <pageMargins bottom="0.5118110236220472" footer="0.0" header="0.0" left="0.5511811023622047" right="0.4330708661417323" top="0.7874015748031497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7.0"/>
    <col customWidth="1" min="3" max="3" width="11.6"/>
    <col customWidth="1" min="4" max="6" width="15.8"/>
    <col customWidth="1" min="7" max="7" width="14.4"/>
    <col customWidth="1" min="8" max="8" width="12.4"/>
    <col customWidth="1" min="9" max="26" width="6.4"/>
  </cols>
  <sheetData>
    <row r="1" ht="18.75" customHeight="1">
      <c r="A1" s="1" t="s">
        <v>208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209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/>
      <c r="B3" s="3"/>
      <c r="C3" s="3"/>
      <c r="D3" s="3"/>
      <c r="E3" s="3"/>
      <c r="F3" s="3"/>
      <c r="G3" s="3"/>
      <c r="H3" s="4" t="s">
        <v>154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/>
      <c r="B4" s="3"/>
      <c r="C4" s="3"/>
      <c r="D4" s="3"/>
      <c r="E4" s="3"/>
      <c r="F4" s="3"/>
      <c r="G4" s="3"/>
      <c r="H4" s="4" t="s">
        <v>155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47"/>
      <c r="C5" s="7"/>
      <c r="D5" s="8" t="s">
        <v>5</v>
      </c>
      <c r="E5" s="9"/>
      <c r="F5" s="9"/>
      <c r="G5" s="10"/>
      <c r="H5" s="11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75" customHeight="1">
      <c r="C6" s="14"/>
      <c r="D6" s="14" t="s">
        <v>7</v>
      </c>
      <c r="E6" s="14" t="s">
        <v>7</v>
      </c>
      <c r="F6" s="14" t="s">
        <v>8</v>
      </c>
      <c r="G6" s="15"/>
      <c r="H6" s="1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C7" s="14" t="s">
        <v>9</v>
      </c>
      <c r="D7" s="14" t="s">
        <v>10</v>
      </c>
      <c r="E7" s="14" t="s">
        <v>11</v>
      </c>
      <c r="F7" s="15" t="s">
        <v>12</v>
      </c>
      <c r="G7" s="17" t="s">
        <v>13</v>
      </c>
      <c r="H7" s="1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C8" s="15" t="s">
        <v>14</v>
      </c>
      <c r="D8" s="14" t="s">
        <v>15</v>
      </c>
      <c r="E8" s="14" t="s">
        <v>16</v>
      </c>
      <c r="F8" s="15" t="s">
        <v>17</v>
      </c>
      <c r="G8" s="15" t="s">
        <v>18</v>
      </c>
      <c r="H8" s="16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8"/>
      <c r="B9" s="18"/>
      <c r="C9" s="20"/>
      <c r="D9" s="21" t="s">
        <v>19</v>
      </c>
      <c r="E9" s="21" t="s">
        <v>19</v>
      </c>
      <c r="F9" s="22" t="s">
        <v>20</v>
      </c>
      <c r="G9" s="22" t="s">
        <v>21</v>
      </c>
      <c r="H9" s="2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3.25" customHeight="1">
      <c r="A10" s="24" t="s">
        <v>22</v>
      </c>
      <c r="B10" s="24"/>
      <c r="C10" s="26"/>
      <c r="D10" s="27"/>
      <c r="E10" s="26"/>
      <c r="F10" s="28"/>
      <c r="G10" s="28"/>
      <c r="H10" s="29" t="s">
        <v>14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8.75" customHeight="1">
      <c r="A11" s="31" t="s">
        <v>23</v>
      </c>
      <c r="B11" s="131"/>
      <c r="C11" s="33"/>
      <c r="D11" s="34"/>
      <c r="E11" s="33"/>
      <c r="F11" s="35"/>
      <c r="G11" s="35"/>
      <c r="H11" s="31" t="s">
        <v>24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131"/>
      <c r="C12" s="33"/>
      <c r="D12" s="33"/>
      <c r="E12" s="33"/>
      <c r="F12" s="35"/>
      <c r="G12" s="35"/>
      <c r="H12" s="31" t="s">
        <v>26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132"/>
      <c r="C13" s="38"/>
      <c r="D13" s="38"/>
      <c r="E13" s="38"/>
      <c r="F13" s="39"/>
      <c r="G13" s="39"/>
      <c r="H13" s="31" t="s">
        <v>28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132"/>
      <c r="C14" s="38"/>
      <c r="D14" s="38"/>
      <c r="E14" s="38"/>
      <c r="F14" s="39"/>
      <c r="G14" s="39"/>
      <c r="H14" s="31" t="s">
        <v>30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132"/>
      <c r="C15" s="38"/>
      <c r="D15" s="38"/>
      <c r="E15" s="38"/>
      <c r="F15" s="39"/>
      <c r="G15" s="39"/>
      <c r="H15" s="31" t="s">
        <v>32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132"/>
      <c r="C16" s="38"/>
      <c r="D16" s="38"/>
      <c r="E16" s="38"/>
      <c r="F16" s="39"/>
      <c r="G16" s="39"/>
      <c r="H16" s="31" t="s">
        <v>34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132"/>
      <c r="C17" s="38"/>
      <c r="D17" s="38"/>
      <c r="E17" s="38"/>
      <c r="F17" s="39"/>
      <c r="G17" s="39"/>
      <c r="H17" s="31" t="s">
        <v>36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132"/>
      <c r="C18" s="38"/>
      <c r="D18" s="38"/>
      <c r="E18" s="38"/>
      <c r="F18" s="39"/>
      <c r="G18" s="39"/>
      <c r="H18" s="31" t="s">
        <v>38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132"/>
      <c r="C19" s="38"/>
      <c r="D19" s="38"/>
      <c r="E19" s="38"/>
      <c r="F19" s="39"/>
      <c r="G19" s="39"/>
      <c r="H19" s="31" t="s">
        <v>40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132"/>
      <c r="C20" s="38"/>
      <c r="D20" s="38"/>
      <c r="E20" s="38"/>
      <c r="F20" s="39"/>
      <c r="G20" s="39"/>
      <c r="H20" s="31" t="s">
        <v>42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132"/>
      <c r="C21" s="38"/>
      <c r="D21" s="38"/>
      <c r="E21" s="38"/>
      <c r="F21" s="39"/>
      <c r="G21" s="39"/>
      <c r="H21" s="31" t="s">
        <v>44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132"/>
      <c r="C22" s="38"/>
      <c r="D22" s="38"/>
      <c r="E22" s="38"/>
      <c r="F22" s="39"/>
      <c r="G22" s="39"/>
      <c r="H22" s="31" t="s">
        <v>46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132"/>
      <c r="C23" s="38"/>
      <c r="D23" s="38"/>
      <c r="E23" s="38"/>
      <c r="F23" s="39"/>
      <c r="G23" s="39"/>
      <c r="H23" s="31" t="s">
        <v>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7.5" customHeight="1">
      <c r="A24" s="40"/>
      <c r="B24" s="40"/>
      <c r="C24" s="41"/>
      <c r="D24" s="41"/>
      <c r="E24" s="41"/>
      <c r="F24" s="42"/>
      <c r="G24" s="42"/>
      <c r="H24" s="4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130" t="s">
        <v>210</v>
      </c>
      <c r="B25" s="43" t="s">
        <v>50</v>
      </c>
      <c r="C25" s="43"/>
      <c r="D25" s="43"/>
      <c r="E25" s="43"/>
      <c r="F25" s="43" t="s">
        <v>211</v>
      </c>
      <c r="G25" s="4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30" t="s">
        <v>52</v>
      </c>
      <c r="B26" s="43" t="s">
        <v>53</v>
      </c>
      <c r="C26" s="43"/>
      <c r="D26" s="43"/>
      <c r="E26" s="43"/>
      <c r="F26" s="44" t="s">
        <v>132</v>
      </c>
      <c r="G26" s="4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30" t="s">
        <v>202</v>
      </c>
      <c r="B27" s="43" t="s">
        <v>56</v>
      </c>
      <c r="C27" s="43"/>
      <c r="D27" s="43"/>
      <c r="E27" s="43"/>
      <c r="F27" s="43" t="s">
        <v>212</v>
      </c>
      <c r="G27" s="43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8.75" customHeight="1">
      <c r="A28" s="43"/>
      <c r="B28" s="43" t="s">
        <v>58</v>
      </c>
      <c r="C28" s="43"/>
      <c r="D28" s="43"/>
      <c r="E28" s="43"/>
      <c r="F28" s="43" t="s">
        <v>213</v>
      </c>
      <c r="G28" s="43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8.75" customHeight="1">
      <c r="A29" s="43"/>
      <c r="B29" s="43" t="s">
        <v>60</v>
      </c>
      <c r="C29" s="43"/>
      <c r="D29" s="43"/>
      <c r="E29" s="43"/>
      <c r="F29" s="43" t="s">
        <v>214</v>
      </c>
      <c r="G29" s="43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43"/>
      <c r="B30" s="43" t="s">
        <v>126</v>
      </c>
      <c r="C30" s="43"/>
      <c r="D30" s="43"/>
      <c r="E30" s="43"/>
      <c r="F30" s="43" t="s">
        <v>215</v>
      </c>
      <c r="G30" s="43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9"/>
    <mergeCell ref="D5:G5"/>
    <mergeCell ref="H5:H9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4.9"/>
    <col customWidth="1" min="2" max="2" width="7.5"/>
    <col customWidth="1" min="3" max="5" width="4.8"/>
    <col customWidth="1" min="6" max="6" width="4.4"/>
    <col customWidth="1" min="7" max="17" width="4.6"/>
    <col customWidth="1" min="18" max="18" width="14.9"/>
    <col customWidth="1" min="19" max="26" width="6.4"/>
  </cols>
  <sheetData>
    <row r="1" ht="18.75" customHeight="1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217</v>
      </c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 t="s">
        <v>218</v>
      </c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3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 t="s">
        <v>219</v>
      </c>
      <c r="S4" s="3"/>
      <c r="T4" s="3"/>
      <c r="U4" s="3"/>
      <c r="V4" s="3"/>
      <c r="W4" s="3"/>
      <c r="X4" s="3"/>
      <c r="Y4" s="3"/>
      <c r="Z4" s="3"/>
    </row>
    <row r="5" ht="21.0" customHeight="1">
      <c r="A5" s="81" t="s">
        <v>4</v>
      </c>
      <c r="B5" s="47"/>
      <c r="C5" s="82"/>
      <c r="D5" s="83"/>
      <c r="E5" s="84"/>
      <c r="F5" s="85" t="s">
        <v>220</v>
      </c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33" t="s">
        <v>6</v>
      </c>
      <c r="S5" s="43"/>
      <c r="T5" s="43"/>
      <c r="U5" s="43"/>
      <c r="V5" s="43"/>
      <c r="W5" s="43"/>
      <c r="X5" s="43"/>
      <c r="Y5" s="43"/>
      <c r="Z5" s="43"/>
    </row>
    <row r="6" ht="18.0" customHeight="1">
      <c r="C6" s="134" t="s">
        <v>9</v>
      </c>
      <c r="E6" s="13"/>
      <c r="F6" s="133" t="s">
        <v>115</v>
      </c>
      <c r="G6" s="47"/>
      <c r="H6" s="6"/>
      <c r="I6" s="133" t="s">
        <v>75</v>
      </c>
      <c r="J6" s="47"/>
      <c r="K6" s="6"/>
      <c r="L6" s="135" t="s">
        <v>78</v>
      </c>
      <c r="M6" s="47"/>
      <c r="N6" s="6"/>
      <c r="O6" s="88" t="s">
        <v>79</v>
      </c>
      <c r="P6" s="47"/>
      <c r="Q6" s="6"/>
      <c r="R6" s="16"/>
      <c r="S6" s="43"/>
      <c r="T6" s="43"/>
      <c r="U6" s="43"/>
      <c r="V6" s="43"/>
      <c r="W6" s="43"/>
      <c r="X6" s="43"/>
      <c r="Y6" s="43"/>
      <c r="Z6" s="43"/>
    </row>
    <row r="7" ht="18.0" customHeight="1">
      <c r="C7" s="134" t="s">
        <v>14</v>
      </c>
      <c r="E7" s="13"/>
      <c r="F7" s="134" t="s">
        <v>82</v>
      </c>
      <c r="H7" s="13"/>
      <c r="I7" s="134" t="s">
        <v>91</v>
      </c>
      <c r="K7" s="13"/>
      <c r="L7" s="112" t="s">
        <v>116</v>
      </c>
      <c r="N7" s="13"/>
      <c r="O7" s="87" t="s">
        <v>117</v>
      </c>
      <c r="Q7" s="13"/>
      <c r="R7" s="16"/>
      <c r="S7" s="43"/>
      <c r="T7" s="43"/>
      <c r="U7" s="43"/>
      <c r="V7" s="43"/>
      <c r="W7" s="43"/>
      <c r="X7" s="43"/>
      <c r="Y7" s="43"/>
      <c r="Z7" s="43"/>
    </row>
    <row r="8" ht="19.5" customHeight="1">
      <c r="C8" s="105" t="s">
        <v>9</v>
      </c>
      <c r="D8" s="105" t="s">
        <v>143</v>
      </c>
      <c r="E8" s="136" t="s">
        <v>144</v>
      </c>
      <c r="F8" s="105" t="s">
        <v>9</v>
      </c>
      <c r="G8" s="105" t="s">
        <v>143</v>
      </c>
      <c r="H8" s="136" t="s">
        <v>144</v>
      </c>
      <c r="I8" s="105" t="s">
        <v>9</v>
      </c>
      <c r="J8" s="105" t="s">
        <v>143</v>
      </c>
      <c r="K8" s="136" t="s">
        <v>144</v>
      </c>
      <c r="L8" s="105" t="s">
        <v>9</v>
      </c>
      <c r="M8" s="105" t="s">
        <v>143</v>
      </c>
      <c r="N8" s="136" t="s">
        <v>144</v>
      </c>
      <c r="O8" s="105" t="s">
        <v>9</v>
      </c>
      <c r="P8" s="105" t="s">
        <v>143</v>
      </c>
      <c r="Q8" s="136" t="s">
        <v>144</v>
      </c>
      <c r="R8" s="16"/>
      <c r="S8" s="43"/>
      <c r="T8" s="43"/>
      <c r="U8" s="43"/>
      <c r="V8" s="43"/>
      <c r="W8" s="43"/>
      <c r="X8" s="43"/>
      <c r="Y8" s="43"/>
      <c r="Z8" s="43"/>
    </row>
    <row r="9" ht="19.5" customHeight="1">
      <c r="A9" s="18"/>
      <c r="B9" s="18"/>
      <c r="C9" s="137" t="s">
        <v>14</v>
      </c>
      <c r="D9" s="137" t="s">
        <v>145</v>
      </c>
      <c r="E9" s="138" t="s">
        <v>146</v>
      </c>
      <c r="F9" s="137" t="s">
        <v>14</v>
      </c>
      <c r="G9" s="137" t="s">
        <v>145</v>
      </c>
      <c r="H9" s="138" t="s">
        <v>146</v>
      </c>
      <c r="I9" s="137" t="s">
        <v>14</v>
      </c>
      <c r="J9" s="137" t="s">
        <v>145</v>
      </c>
      <c r="K9" s="138" t="s">
        <v>146</v>
      </c>
      <c r="L9" s="137" t="s">
        <v>14</v>
      </c>
      <c r="M9" s="137" t="s">
        <v>145</v>
      </c>
      <c r="N9" s="138" t="s">
        <v>146</v>
      </c>
      <c r="O9" s="137" t="s">
        <v>14</v>
      </c>
      <c r="P9" s="137" t="s">
        <v>145</v>
      </c>
      <c r="Q9" s="138" t="s">
        <v>146</v>
      </c>
      <c r="R9" s="23"/>
      <c r="S9" s="43"/>
      <c r="T9" s="43"/>
      <c r="U9" s="43"/>
      <c r="V9" s="43"/>
      <c r="W9" s="43"/>
      <c r="X9" s="43"/>
      <c r="Y9" s="43"/>
      <c r="Z9" s="43"/>
    </row>
    <row r="10" ht="18.75" customHeight="1">
      <c r="A10" s="62" t="s">
        <v>22</v>
      </c>
      <c r="B10" s="139"/>
      <c r="C10" s="95"/>
      <c r="D10" s="95"/>
      <c r="E10" s="96"/>
      <c r="F10" s="95"/>
      <c r="G10" s="95"/>
      <c r="H10" s="96"/>
      <c r="I10" s="95"/>
      <c r="J10" s="95"/>
      <c r="K10" s="96"/>
      <c r="L10" s="95"/>
      <c r="M10" s="95"/>
      <c r="N10" s="95"/>
      <c r="O10" s="95"/>
      <c r="P10" s="95"/>
      <c r="Q10" s="96"/>
      <c r="R10" s="65" t="s">
        <v>14</v>
      </c>
      <c r="S10" s="97"/>
      <c r="T10" s="97"/>
      <c r="U10" s="97"/>
      <c r="V10" s="97"/>
      <c r="W10" s="97"/>
      <c r="X10" s="97"/>
      <c r="Y10" s="97"/>
      <c r="Z10" s="97"/>
    </row>
    <row r="11" ht="18.75" customHeight="1">
      <c r="A11" s="31" t="s">
        <v>23</v>
      </c>
      <c r="B11" s="131"/>
      <c r="C11" s="68"/>
      <c r="D11" s="68"/>
      <c r="E11" s="69"/>
      <c r="F11" s="68"/>
      <c r="G11" s="68"/>
      <c r="H11" s="69"/>
      <c r="I11" s="68"/>
      <c r="J11" s="68"/>
      <c r="K11" s="69"/>
      <c r="L11" s="68"/>
      <c r="M11" s="68"/>
      <c r="N11" s="68"/>
      <c r="O11" s="68"/>
      <c r="P11" s="68"/>
      <c r="Q11" s="69"/>
      <c r="R11" s="31" t="s">
        <v>24</v>
      </c>
      <c r="S11" s="36"/>
      <c r="T11" s="36"/>
      <c r="U11" s="36"/>
      <c r="V11" s="36"/>
      <c r="W11" s="36"/>
      <c r="X11" s="36"/>
      <c r="Y11" s="36"/>
      <c r="Z11" s="36"/>
    </row>
    <row r="12" ht="18.75" customHeight="1">
      <c r="A12" s="31" t="s">
        <v>25</v>
      </c>
      <c r="B12" s="131"/>
      <c r="C12" s="68"/>
      <c r="D12" s="68"/>
      <c r="E12" s="69"/>
      <c r="F12" s="68"/>
      <c r="G12" s="68"/>
      <c r="H12" s="69"/>
      <c r="I12" s="68"/>
      <c r="J12" s="68"/>
      <c r="K12" s="69"/>
      <c r="L12" s="68"/>
      <c r="M12" s="68"/>
      <c r="N12" s="68"/>
      <c r="O12" s="68"/>
      <c r="P12" s="68"/>
      <c r="Q12" s="69"/>
      <c r="R12" s="31" t="s">
        <v>26</v>
      </c>
      <c r="S12" s="36"/>
      <c r="T12" s="36"/>
      <c r="U12" s="36"/>
      <c r="V12" s="36"/>
      <c r="W12" s="36"/>
      <c r="X12" s="36"/>
      <c r="Y12" s="36"/>
      <c r="Z12" s="36"/>
    </row>
    <row r="13" ht="18.75" customHeight="1">
      <c r="A13" s="31" t="s">
        <v>27</v>
      </c>
      <c r="B13" s="69"/>
      <c r="C13" s="68"/>
      <c r="D13" s="68"/>
      <c r="E13" s="69"/>
      <c r="F13" s="68"/>
      <c r="G13" s="68"/>
      <c r="H13" s="69"/>
      <c r="I13" s="68"/>
      <c r="J13" s="68"/>
      <c r="K13" s="69"/>
      <c r="L13" s="68"/>
      <c r="M13" s="68"/>
      <c r="N13" s="68"/>
      <c r="O13" s="68"/>
      <c r="P13" s="68"/>
      <c r="Q13" s="69"/>
      <c r="R13" s="31" t="s">
        <v>28</v>
      </c>
      <c r="S13" s="36"/>
      <c r="T13" s="36"/>
      <c r="U13" s="36"/>
      <c r="V13" s="36"/>
      <c r="W13" s="36"/>
      <c r="X13" s="36"/>
      <c r="Y13" s="36"/>
      <c r="Z13" s="36"/>
    </row>
    <row r="14" ht="18.75" customHeight="1">
      <c r="A14" s="31" t="s">
        <v>29</v>
      </c>
      <c r="B14" s="69"/>
      <c r="C14" s="68"/>
      <c r="D14" s="68"/>
      <c r="E14" s="69"/>
      <c r="F14" s="68"/>
      <c r="G14" s="68"/>
      <c r="H14" s="69"/>
      <c r="I14" s="68"/>
      <c r="J14" s="68"/>
      <c r="K14" s="69"/>
      <c r="L14" s="68"/>
      <c r="M14" s="68"/>
      <c r="N14" s="68"/>
      <c r="O14" s="68"/>
      <c r="P14" s="68"/>
      <c r="Q14" s="69"/>
      <c r="R14" s="31" t="s">
        <v>30</v>
      </c>
      <c r="S14" s="36"/>
      <c r="T14" s="36"/>
      <c r="U14" s="36"/>
      <c r="V14" s="36"/>
      <c r="W14" s="36"/>
      <c r="X14" s="36"/>
      <c r="Y14" s="36"/>
      <c r="Z14" s="36"/>
    </row>
    <row r="15" ht="18.75" customHeight="1">
      <c r="A15" s="31" t="s">
        <v>31</v>
      </c>
      <c r="B15" s="69"/>
      <c r="C15" s="68"/>
      <c r="D15" s="68"/>
      <c r="E15" s="69"/>
      <c r="F15" s="68"/>
      <c r="G15" s="68"/>
      <c r="H15" s="69"/>
      <c r="I15" s="68"/>
      <c r="J15" s="68"/>
      <c r="K15" s="69"/>
      <c r="L15" s="68"/>
      <c r="M15" s="68"/>
      <c r="N15" s="68"/>
      <c r="O15" s="68"/>
      <c r="P15" s="68"/>
      <c r="Q15" s="69"/>
      <c r="R15" s="31" t="s">
        <v>32</v>
      </c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1" t="s">
        <v>33</v>
      </c>
      <c r="B16" s="140"/>
      <c r="C16" s="68"/>
      <c r="D16" s="68"/>
      <c r="E16" s="69"/>
      <c r="F16" s="68"/>
      <c r="G16" s="68"/>
      <c r="H16" s="69"/>
      <c r="I16" s="68"/>
      <c r="J16" s="68"/>
      <c r="K16" s="69"/>
      <c r="L16" s="68"/>
      <c r="M16" s="68"/>
      <c r="N16" s="68"/>
      <c r="O16" s="68"/>
      <c r="P16" s="68"/>
      <c r="Q16" s="69"/>
      <c r="R16" s="31" t="s">
        <v>34</v>
      </c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1" t="s">
        <v>35</v>
      </c>
      <c r="B17" s="69"/>
      <c r="C17" s="68"/>
      <c r="D17" s="68"/>
      <c r="E17" s="69"/>
      <c r="F17" s="68"/>
      <c r="G17" s="68"/>
      <c r="H17" s="69"/>
      <c r="I17" s="68"/>
      <c r="J17" s="68"/>
      <c r="K17" s="69"/>
      <c r="L17" s="68"/>
      <c r="M17" s="68"/>
      <c r="N17" s="68"/>
      <c r="O17" s="68"/>
      <c r="P17" s="68"/>
      <c r="Q17" s="69"/>
      <c r="R17" s="31" t="s">
        <v>36</v>
      </c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1" t="s">
        <v>37</v>
      </c>
      <c r="B18" s="69"/>
      <c r="C18" s="68"/>
      <c r="D18" s="68"/>
      <c r="E18" s="69"/>
      <c r="F18" s="68"/>
      <c r="G18" s="68"/>
      <c r="H18" s="69"/>
      <c r="I18" s="68"/>
      <c r="J18" s="68"/>
      <c r="K18" s="69"/>
      <c r="L18" s="68"/>
      <c r="M18" s="68"/>
      <c r="N18" s="68"/>
      <c r="O18" s="68"/>
      <c r="P18" s="68"/>
      <c r="Q18" s="69"/>
      <c r="R18" s="31" t="s">
        <v>38</v>
      </c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1" t="s">
        <v>39</v>
      </c>
      <c r="B19" s="69"/>
      <c r="C19" s="68"/>
      <c r="D19" s="68"/>
      <c r="E19" s="69"/>
      <c r="F19" s="68"/>
      <c r="G19" s="68"/>
      <c r="H19" s="69"/>
      <c r="I19" s="68"/>
      <c r="J19" s="68"/>
      <c r="K19" s="69"/>
      <c r="L19" s="68"/>
      <c r="M19" s="68"/>
      <c r="N19" s="68"/>
      <c r="O19" s="68"/>
      <c r="P19" s="68"/>
      <c r="Q19" s="69"/>
      <c r="R19" s="31" t="s">
        <v>40</v>
      </c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1" t="s">
        <v>41</v>
      </c>
      <c r="B20" s="69"/>
      <c r="C20" s="68"/>
      <c r="D20" s="68"/>
      <c r="E20" s="69"/>
      <c r="F20" s="68"/>
      <c r="G20" s="68"/>
      <c r="H20" s="69"/>
      <c r="I20" s="68"/>
      <c r="J20" s="68"/>
      <c r="K20" s="69"/>
      <c r="L20" s="68"/>
      <c r="M20" s="68"/>
      <c r="N20" s="68"/>
      <c r="O20" s="68"/>
      <c r="P20" s="68"/>
      <c r="Q20" s="69"/>
      <c r="R20" s="31" t="s">
        <v>42</v>
      </c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1" t="s">
        <v>43</v>
      </c>
      <c r="B21" s="69"/>
      <c r="C21" s="68"/>
      <c r="D21" s="68"/>
      <c r="E21" s="69"/>
      <c r="F21" s="68"/>
      <c r="G21" s="68"/>
      <c r="H21" s="69"/>
      <c r="I21" s="68"/>
      <c r="J21" s="68"/>
      <c r="K21" s="69"/>
      <c r="L21" s="68"/>
      <c r="M21" s="68"/>
      <c r="N21" s="68"/>
      <c r="O21" s="68"/>
      <c r="P21" s="68"/>
      <c r="Q21" s="69"/>
      <c r="R21" s="31" t="s">
        <v>44</v>
      </c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1" t="s">
        <v>45</v>
      </c>
      <c r="B22" s="69"/>
      <c r="C22" s="68"/>
      <c r="D22" s="68"/>
      <c r="E22" s="69"/>
      <c r="F22" s="68"/>
      <c r="G22" s="68"/>
      <c r="H22" s="69"/>
      <c r="I22" s="68"/>
      <c r="J22" s="68"/>
      <c r="K22" s="69"/>
      <c r="L22" s="68"/>
      <c r="M22" s="68"/>
      <c r="N22" s="68"/>
      <c r="O22" s="68"/>
      <c r="P22" s="68"/>
      <c r="Q22" s="69"/>
      <c r="R22" s="31" t="s">
        <v>46</v>
      </c>
      <c r="S22" s="36"/>
      <c r="T22" s="36"/>
      <c r="U22" s="36"/>
      <c r="V22" s="36"/>
      <c r="W22" s="36"/>
      <c r="X22" s="36"/>
      <c r="Y22" s="36"/>
      <c r="Z22" s="36"/>
    </row>
    <row r="23" ht="18.75" customHeight="1">
      <c r="A23" s="31" t="s">
        <v>47</v>
      </c>
      <c r="B23" s="69"/>
      <c r="C23" s="68"/>
      <c r="D23" s="68"/>
      <c r="E23" s="69"/>
      <c r="F23" s="68"/>
      <c r="G23" s="68"/>
      <c r="H23" s="69"/>
      <c r="I23" s="68"/>
      <c r="J23" s="68"/>
      <c r="K23" s="69"/>
      <c r="L23" s="68"/>
      <c r="M23" s="68"/>
      <c r="N23" s="68"/>
      <c r="O23" s="68"/>
      <c r="P23" s="68"/>
      <c r="Q23" s="69"/>
      <c r="R23" s="31" t="s">
        <v>48</v>
      </c>
      <c r="S23" s="36"/>
      <c r="T23" s="36"/>
      <c r="U23" s="36"/>
      <c r="V23" s="36"/>
      <c r="W23" s="36"/>
      <c r="X23" s="36"/>
      <c r="Y23" s="36"/>
      <c r="Z23" s="36"/>
    </row>
    <row r="24" ht="12.0" customHeight="1">
      <c r="A24" s="72"/>
      <c r="B24" s="72"/>
      <c r="C24" s="73"/>
      <c r="D24" s="73"/>
      <c r="E24" s="99"/>
      <c r="F24" s="73"/>
      <c r="G24" s="73"/>
      <c r="H24" s="99"/>
      <c r="I24" s="73"/>
      <c r="J24" s="73"/>
      <c r="K24" s="99"/>
      <c r="L24" s="73"/>
      <c r="M24" s="73"/>
      <c r="N24" s="73"/>
      <c r="O24" s="73"/>
      <c r="P24" s="73"/>
      <c r="Q24" s="99"/>
      <c r="R24" s="72"/>
      <c r="S24" s="36"/>
      <c r="T24" s="36"/>
      <c r="U24" s="36"/>
      <c r="V24" s="36"/>
      <c r="W24" s="36"/>
      <c r="X24" s="36"/>
      <c r="Y24" s="36"/>
      <c r="Z24" s="36"/>
    </row>
    <row r="25" ht="18.0" customHeight="1">
      <c r="A25" s="130" t="s">
        <v>198</v>
      </c>
      <c r="B25" s="43" t="s">
        <v>50</v>
      </c>
      <c r="C25" s="43"/>
      <c r="D25" s="43"/>
      <c r="E25" s="43"/>
      <c r="F25" s="43"/>
      <c r="G25" s="43"/>
      <c r="H25" s="43"/>
      <c r="I25" s="43"/>
      <c r="J25" s="130" t="s">
        <v>221</v>
      </c>
      <c r="K25" s="43" t="s">
        <v>94</v>
      </c>
      <c r="L25" s="43"/>
      <c r="M25" s="43"/>
      <c r="N25" s="43"/>
      <c r="O25" s="43"/>
      <c r="P25" s="43"/>
      <c r="Q25" s="43"/>
      <c r="R25" s="43"/>
      <c r="S25" s="36"/>
      <c r="T25" s="36"/>
      <c r="U25" s="36"/>
      <c r="V25" s="36"/>
      <c r="W25" s="36"/>
      <c r="X25" s="36"/>
      <c r="Y25" s="36"/>
      <c r="Z25" s="36"/>
    </row>
    <row r="26" ht="18.0" customHeight="1">
      <c r="A26" s="130" t="s">
        <v>52</v>
      </c>
      <c r="B26" s="43" t="s">
        <v>120</v>
      </c>
      <c r="C26" s="43"/>
      <c r="D26" s="43"/>
      <c r="E26" s="43"/>
      <c r="F26" s="43"/>
      <c r="G26" s="43"/>
      <c r="H26" s="43"/>
      <c r="I26" s="43"/>
      <c r="J26" s="130" t="s">
        <v>222</v>
      </c>
      <c r="K26" s="43" t="s">
        <v>97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8.0" customHeight="1">
      <c r="A27" s="130" t="s">
        <v>202</v>
      </c>
      <c r="B27" s="43" t="s">
        <v>56</v>
      </c>
      <c r="C27" s="43"/>
      <c r="D27" s="43"/>
      <c r="E27" s="43"/>
      <c r="F27" s="43"/>
      <c r="G27" s="43"/>
      <c r="H27" s="43"/>
      <c r="I27" s="43"/>
      <c r="J27" s="130" t="s">
        <v>203</v>
      </c>
      <c r="K27" s="43" t="s">
        <v>99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8.0" customHeight="1">
      <c r="A28" s="43"/>
      <c r="B28" s="43" t="s">
        <v>58</v>
      </c>
      <c r="C28" s="43"/>
      <c r="D28" s="43"/>
      <c r="E28" s="43"/>
      <c r="F28" s="43"/>
      <c r="G28" s="43"/>
      <c r="H28" s="43"/>
      <c r="I28" s="43"/>
      <c r="J28" s="43" t="s">
        <v>100</v>
      </c>
      <c r="K28" s="43" t="s">
        <v>101</v>
      </c>
      <c r="L28" s="43"/>
      <c r="M28" s="43"/>
      <c r="N28" s="43"/>
      <c r="O28" s="43"/>
      <c r="P28" s="43"/>
      <c r="Q28" s="43"/>
      <c r="R28" s="43"/>
      <c r="S28" s="36"/>
      <c r="T28" s="36"/>
      <c r="U28" s="36"/>
      <c r="V28" s="36"/>
      <c r="W28" s="36"/>
      <c r="X28" s="36"/>
      <c r="Y28" s="36"/>
      <c r="Z28" s="36"/>
    </row>
    <row r="29" ht="18.0" customHeight="1">
      <c r="A29" s="43"/>
      <c r="B29" s="43" t="s">
        <v>60</v>
      </c>
      <c r="C29" s="43"/>
      <c r="D29" s="43"/>
      <c r="E29" s="43"/>
      <c r="F29" s="43"/>
      <c r="G29" s="43"/>
      <c r="H29" s="43"/>
      <c r="I29" s="43"/>
      <c r="J29" s="43"/>
      <c r="K29" s="43" t="s">
        <v>103</v>
      </c>
      <c r="L29" s="43"/>
      <c r="M29" s="43"/>
      <c r="N29" s="43"/>
      <c r="O29" s="43"/>
      <c r="P29" s="43"/>
      <c r="Q29" s="43"/>
      <c r="R29" s="43"/>
      <c r="S29" s="36"/>
      <c r="T29" s="36"/>
      <c r="U29" s="36"/>
      <c r="V29" s="36"/>
      <c r="W29" s="36"/>
      <c r="X29" s="36"/>
      <c r="Y29" s="36"/>
      <c r="Z29" s="36"/>
    </row>
    <row r="30" ht="18.0" customHeight="1">
      <c r="A30" s="43"/>
      <c r="B30" s="43" t="s">
        <v>126</v>
      </c>
      <c r="C30" s="43"/>
      <c r="D30" s="43"/>
      <c r="E30" s="43"/>
      <c r="F30" s="43"/>
      <c r="G30" s="43"/>
      <c r="H30" s="43"/>
      <c r="I30" s="43"/>
      <c r="J30" s="43"/>
      <c r="K30" s="43" t="s">
        <v>223</v>
      </c>
      <c r="L30" s="43"/>
      <c r="M30" s="43"/>
      <c r="N30" s="43"/>
      <c r="O30" s="43"/>
      <c r="P30" s="43"/>
      <c r="Q30" s="43"/>
      <c r="R30" s="43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6"/>
      <c r="B31" s="36"/>
      <c r="C31" s="36"/>
      <c r="D31" s="36"/>
      <c r="E31" s="36"/>
      <c r="F31" s="36"/>
      <c r="G31" s="36"/>
      <c r="H31" s="36"/>
      <c r="I31" s="43"/>
      <c r="J31" s="36"/>
      <c r="K31" s="36"/>
      <c r="L31" s="43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6"/>
      <c r="B32" s="36"/>
      <c r="C32" s="36"/>
      <c r="D32" s="36"/>
      <c r="E32" s="36"/>
      <c r="F32" s="36"/>
      <c r="G32" s="36"/>
      <c r="H32" s="36"/>
      <c r="I32" s="43"/>
      <c r="J32" s="43"/>
      <c r="K32" s="43"/>
      <c r="L32" s="43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8.75" customHeight="1">
      <c r="A33" s="36"/>
      <c r="B33" s="36"/>
      <c r="C33" s="36"/>
      <c r="D33" s="36"/>
      <c r="E33" s="36"/>
      <c r="F33" s="36"/>
      <c r="G33" s="36"/>
      <c r="H33" s="36"/>
      <c r="I33" s="36"/>
      <c r="J33" s="43"/>
      <c r="K33" s="43"/>
      <c r="L33" s="43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8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43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8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3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8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3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8.75" customHeight="1">
      <c r="A37" s="36"/>
      <c r="B37" s="36"/>
      <c r="C37" s="36"/>
      <c r="D37" s="36"/>
      <c r="E37" s="36"/>
      <c r="F37" s="36"/>
      <c r="G37" s="36"/>
      <c r="H37" s="36"/>
      <c r="I37" s="43"/>
      <c r="J37" s="36"/>
      <c r="K37" s="4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8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4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8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8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8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8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8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8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8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8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8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8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8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8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8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8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8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8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8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8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8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8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8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8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8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8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8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8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8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8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8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8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8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8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8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8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8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8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8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8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8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8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8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8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8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8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8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8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8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8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8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8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8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8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8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8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8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8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8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8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8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8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8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8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8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8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8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8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8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8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8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8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8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8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8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8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8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8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8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8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8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8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8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8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8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8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8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8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8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8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8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8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8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8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8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8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8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8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8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8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8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8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8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8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8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8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8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8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8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8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8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8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8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8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8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8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8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8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8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8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8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8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8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8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8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8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8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8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8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8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8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8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8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8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8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8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8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8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8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8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8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8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8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8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8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8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8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8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8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8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8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8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8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8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8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8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8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8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8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8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8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8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8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8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8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8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8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8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8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8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8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8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8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8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8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8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8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8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8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8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8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6:E6"/>
    <mergeCell ref="C7:E7"/>
    <mergeCell ref="F7:H7"/>
    <mergeCell ref="I7:K7"/>
    <mergeCell ref="L7:N7"/>
    <mergeCell ref="O7:Q7"/>
    <mergeCell ref="A5:B9"/>
    <mergeCell ref="F5:Q5"/>
    <mergeCell ref="R5:R9"/>
    <mergeCell ref="F6:H6"/>
    <mergeCell ref="I6:K6"/>
    <mergeCell ref="L6:N6"/>
    <mergeCell ref="O6:Q6"/>
  </mergeCells>
  <printOptions/>
  <pageMargins bottom="0.5905511811023623" footer="0.0" header="0.0" left="0.5511811023622047" right="0.35433070866141736" top="0.7874015748031497"/>
  <pageSetup paperSize="9" orientation="landscape"/>
  <drawing r:id="rId1"/>
</worksheet>
</file>