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ЭтаКнига"/>
  <xr:revisionPtr revIDLastSave="0" documentId="8_{300A013B-45E3-504D-A4F6-90E95EF78D21}" xr6:coauthVersionLast="47" xr6:coauthVersionMax="47" xr10:uidLastSave="{00000000-0000-0000-0000-000000000000}"/>
  <bookViews>
    <workbookView xWindow="120" yWindow="15" windowWidth="11700" windowHeight="6540" tabRatio="863" activeTab="5" xr2:uid="{00000000-000D-0000-FFFF-FFFF00000000}"/>
  </bookViews>
  <sheets>
    <sheet name="Задание 1" sheetId="52" r:id="rId1"/>
    <sheet name="Sheet1" sheetId="60" r:id="rId2"/>
    <sheet name="Задание 2" sheetId="31" r:id="rId3"/>
    <sheet name="Задание 3" sheetId="4" r:id="rId4"/>
    <sheet name="Задание 4" sheetId="46" r:id="rId5"/>
    <sheet name="Задание 5" sheetId="54" r:id="rId6"/>
    <sheet name="Задание 6" sheetId="55" r:id="rId7"/>
    <sheet name="Задание 7" sheetId="56" r:id="rId8"/>
    <sheet name="Задание 8" sheetId="58" r:id="rId9"/>
    <sheet name="Задание 9" sheetId="59" r:id="rId10"/>
    <sheet name="Задание 10" sheetId="24" r:id="rId11"/>
  </sheets>
  <definedNames>
    <definedName name="_xlnm._FilterDatabase" localSheetId="6" hidden="1">'Задание 6'!$B$5:$M$54</definedName>
    <definedName name="_xlnm.Criteria" localSheetId="6">'Задание 6'!$E$58:$F$60</definedName>
    <definedName name="_xlnm.Extract" localSheetId="6">'Задание 6'!$C$64:$N$64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7" i="4"/>
  <c r="A46" i="4"/>
  <c r="A47" i="4"/>
  <c r="A35" i="4"/>
  <c r="A36" i="4"/>
  <c r="A37" i="4"/>
  <c r="A38" i="4"/>
  <c r="A39" i="4"/>
  <c r="A40" i="4"/>
  <c r="A41" i="4"/>
  <c r="A42" i="4"/>
  <c r="A43" i="4"/>
  <c r="A44" i="4"/>
  <c r="A45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9" i="4"/>
  <c r="A10" i="4"/>
  <c r="A11" i="4"/>
  <c r="A12" i="4"/>
  <c r="A13" i="4"/>
  <c r="A14" i="4"/>
  <c r="A15" i="4"/>
  <c r="A16" i="4"/>
  <c r="A17" i="4"/>
  <c r="A18" i="4"/>
  <c r="A8" i="4"/>
  <c r="A7" i="4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5" i="31"/>
  <c r="E19" i="31"/>
  <c r="E18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5" i="31"/>
  <c r="D12" i="60"/>
  <c r="D11" i="60"/>
  <c r="D11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0" authorId="0" shapeId="0" xr:uid="{00000000-0006-0000-09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 Стоимость = Количество дней * Стоимость одного дня *(1 - Скидка)
</t>
        </r>
      </text>
    </comment>
  </commentList>
</comments>
</file>

<file path=xl/sharedStrings.xml><?xml version="1.0" encoding="utf-8"?>
<sst xmlns="http://schemas.openxmlformats.org/spreadsheetml/2006/main" count="2236" uniqueCount="346">
  <si>
    <t>Название</t>
  </si>
  <si>
    <t>Исходные данные</t>
  </si>
  <si>
    <t>Срок кредита</t>
  </si>
  <si>
    <t>Кредит</t>
  </si>
  <si>
    <t>Выплаты в месяц</t>
  </si>
  <si>
    <t>a</t>
  </si>
  <si>
    <t>b</t>
  </si>
  <si>
    <t>h</t>
  </si>
  <si>
    <t>x</t>
  </si>
  <si>
    <t>y</t>
  </si>
  <si>
    <t>B</t>
  </si>
  <si>
    <t>S</t>
  </si>
  <si>
    <t>Наиболее крупные астероиды</t>
  </si>
  <si>
    <t>Диаметр</t>
  </si>
  <si>
    <t>Размеры</t>
  </si>
  <si>
    <t>Год открытия</t>
  </si>
  <si>
    <t>Первооткрыватель</t>
  </si>
  <si>
    <t>Класс</t>
  </si>
  <si>
    <t>Церера</t>
  </si>
  <si>
    <t>965×962×891</t>
  </si>
  <si>
    <t>Пиацци, Дж.</t>
  </si>
  <si>
    <t>G</t>
  </si>
  <si>
    <t>Веста</t>
  </si>
  <si>
    <t>572.6 × 557.2 × 446.4 ± 0.2</t>
  </si>
  <si>
    <t>Ольберс, Г.В.</t>
  </si>
  <si>
    <t>V</t>
  </si>
  <si>
    <t>Паллада</t>
  </si>
  <si>
    <t>550 ± 4 × 516 ± 3 × 476 ± 3 км[2]</t>
  </si>
  <si>
    <t>Гигея</t>
  </si>
  <si>
    <t>530×407×370</t>
  </si>
  <si>
    <t>де Гаспарис, А.</t>
  </si>
  <si>
    <t>C</t>
  </si>
  <si>
    <t>Интерамния</t>
  </si>
  <si>
    <t>350×304</t>
  </si>
  <si>
    <t>Черулли В.</t>
  </si>
  <si>
    <t>F</t>
  </si>
  <si>
    <t>Европа</t>
  </si>
  <si>
    <t>380×330×250</t>
  </si>
  <si>
    <t>Гольдшмидт Г.</t>
  </si>
  <si>
    <t>Давида</t>
  </si>
  <si>
    <t>357×294×231</t>
  </si>
  <si>
    <t>Дуган, Р.С.</t>
  </si>
  <si>
    <t>Сильвия</t>
  </si>
  <si>
    <t>385×265×230</t>
  </si>
  <si>
    <t>Погсон Н.Р.</t>
  </si>
  <si>
    <t>X</t>
  </si>
  <si>
    <t>Кибела</t>
  </si>
  <si>
    <t>302×290×232</t>
  </si>
  <si>
    <t>Темпель Э. В.</t>
  </si>
  <si>
    <t>Эвномия</t>
  </si>
  <si>
    <t>357×255×212</t>
  </si>
  <si>
    <t>Юнона</t>
  </si>
  <si>
    <t>320×267×200</t>
  </si>
  <si>
    <t>Хардинг К.Л.</t>
  </si>
  <si>
    <t>Евфросина</t>
  </si>
  <si>
    <t>255.9 ± 5.8</t>
  </si>
  <si>
    <t>Фергюсон, Дж.</t>
  </si>
  <si>
    <t>Гектор</t>
  </si>
  <si>
    <t>370×195(×195)</t>
  </si>
  <si>
    <t>Копфф, А.</t>
  </si>
  <si>
    <t>D</t>
  </si>
  <si>
    <t>Фисба</t>
  </si>
  <si>
    <t>221×201×168</t>
  </si>
  <si>
    <t>Петерс, К.Г.Ф.</t>
  </si>
  <si>
    <t>Бамберга</t>
  </si>
  <si>
    <t>229×235×229</t>
  </si>
  <si>
    <t>Пализа, И.</t>
  </si>
  <si>
    <t>Пациенция</t>
  </si>
  <si>
    <t>225×234</t>
  </si>
  <si>
    <t>Шарлуа, О.</t>
  </si>
  <si>
    <t>Геркулина</t>
  </si>
  <si>
    <t>260×220×215</t>
  </si>
  <si>
    <t>Вольф, М.</t>
  </si>
  <si>
    <t>Дорида</t>
  </si>
  <si>
    <t>278×142</t>
  </si>
  <si>
    <t>Урсула</t>
  </si>
  <si>
    <t>189×192×194</t>
  </si>
  <si>
    <t>Камилла</t>
  </si>
  <si>
    <t>285×205×170</t>
  </si>
  <si>
    <t>Евгения</t>
  </si>
  <si>
    <t>305×220×145</t>
  </si>
  <si>
    <t>Ирида</t>
  </si>
  <si>
    <t>240×200×200</t>
  </si>
  <si>
    <t>Хайнд, Д.Р.</t>
  </si>
  <si>
    <t>Амфитрита</t>
  </si>
  <si>
    <t>233×212×193</t>
  </si>
  <si>
    <t>Март, А.</t>
  </si>
  <si>
    <t>Диотима</t>
  </si>
  <si>
    <t>171×138</t>
  </si>
  <si>
    <t>Фортуна</t>
  </si>
  <si>
    <t>225×205×195</t>
  </si>
  <si>
    <t>Эгерия</t>
  </si>
  <si>
    <t>217×196</t>
  </si>
  <si>
    <t>Фемида</t>
  </si>
  <si>
    <t>сфероид, 198</t>
  </si>
  <si>
    <t>Аврора</t>
  </si>
  <si>
    <t>225×173</t>
  </si>
  <si>
    <t>Уотсон, Д.К.</t>
  </si>
  <si>
    <t>Алауда</t>
  </si>
  <si>
    <t>97.365±1.6</t>
  </si>
  <si>
    <t>Хелффрич, Д.</t>
  </si>
  <si>
    <r>
      <t>C</t>
    </r>
    <r>
      <rPr>
        <sz val="11"/>
        <color rgb="FF222222"/>
        <rFont val="Arial"/>
        <family val="2"/>
        <charset val="204"/>
      </rPr>
      <t>/</t>
    </r>
    <r>
      <rPr>
        <sz val="11"/>
        <color rgb="FF0B0080"/>
        <rFont val="Arial"/>
        <family val="2"/>
        <charset val="204"/>
      </rPr>
      <t>B</t>
    </r>
  </si>
  <si>
    <t>Гермиона</t>
  </si>
  <si>
    <t>268×186×183</t>
  </si>
  <si>
    <t>Алетейя</t>
  </si>
  <si>
    <t>178×190</t>
  </si>
  <si>
    <r>
      <t>C</t>
    </r>
    <r>
      <rPr>
        <sz val="11"/>
        <color rgb="FF222222"/>
        <rFont val="Arial"/>
        <family val="2"/>
        <charset val="204"/>
      </rPr>
      <t>/</t>
    </r>
    <r>
      <rPr>
        <sz val="11"/>
        <color rgb="FF0B0080"/>
        <rFont val="Arial"/>
        <family val="2"/>
        <charset val="204"/>
      </rPr>
      <t>P</t>
    </r>
    <r>
      <rPr>
        <sz val="11"/>
        <color rgb="FF222222"/>
        <rFont val="Arial"/>
        <family val="2"/>
        <charset val="204"/>
      </rPr>
      <t>/</t>
    </r>
    <r>
      <rPr>
        <sz val="11"/>
        <color rgb="FF0B0080"/>
        <rFont val="Arial"/>
        <family val="2"/>
        <charset val="204"/>
      </rPr>
      <t>X</t>
    </r>
  </si>
  <si>
    <t>Пальма</t>
  </si>
  <si>
    <t>Немезида</t>
  </si>
  <si>
    <t>Геба</t>
  </si>
  <si>
    <t>205x185x170</t>
  </si>
  <si>
    <t>Хенке, К. Л.</t>
  </si>
  <si>
    <t>Психея</t>
  </si>
  <si>
    <t>240×185×145</t>
  </si>
  <si>
    <t>M</t>
  </si>
  <si>
    <t>Лахесис</t>
  </si>
  <si>
    <t>184x144</t>
  </si>
  <si>
    <t>Борелли, А.Л.Н.</t>
  </si>
  <si>
    <t>Дафна</t>
  </si>
  <si>
    <t>213x160</t>
  </si>
  <si>
    <t>Гольдшмидт, Г.</t>
  </si>
  <si>
    <t>Метида</t>
  </si>
  <si>
    <t>222x182x130</t>
  </si>
  <si>
    <t>Грэм, Э.</t>
  </si>
  <si>
    <t xml:space="preserve">Астрономическая единица составляет </t>
  </si>
  <si>
    <t>тысяч километров</t>
  </si>
  <si>
    <t>Среднее расстояние от Солнца в астрономических единицах</t>
  </si>
  <si>
    <t>Среднее расстояние от Солнца в тысячах километрах</t>
  </si>
  <si>
    <t>Расчет стоимости аренды автомобиля</t>
  </si>
  <si>
    <t>Количество дней аренды</t>
  </si>
  <si>
    <t>Стоимость одного дня аренды</t>
  </si>
  <si>
    <t>Скидка</t>
  </si>
  <si>
    <t>Суммарная стоимость аренды со скидкой</t>
  </si>
  <si>
    <t>Проценты за год</t>
  </si>
  <si>
    <t>Количество дней</t>
  </si>
  <si>
    <t>Сколько лет назад открыт</t>
  </si>
  <si>
    <t>March 28, 1802</t>
  </si>
  <si>
    <t>September 1, 1804</t>
  </si>
  <si>
    <t>March 29, 1807</t>
  </si>
  <si>
    <t>December 8, 1845</t>
  </si>
  <si>
    <t>July 1, 1847</t>
  </si>
  <si>
    <t>August 13, 1847</t>
  </si>
  <si>
    <t>October 18, 1847</t>
  </si>
  <si>
    <t>April 25, 1848</t>
  </si>
  <si>
    <t>April 12, 1849</t>
  </si>
  <si>
    <t>May 11, 1850</t>
  </si>
  <si>
    <t>September 13, 1850</t>
  </si>
  <si>
    <t>November 2, 1850</t>
  </si>
  <si>
    <t>May 19, 1851</t>
  </si>
  <si>
    <t>July 29, 1851</t>
  </si>
  <si>
    <t>March 17, 1852</t>
  </si>
  <si>
    <t>Сотрудники предприятия</t>
  </si>
  <si>
    <t>Табельный номер</t>
  </si>
  <si>
    <t>Имя, фамилия</t>
  </si>
  <si>
    <t>Должность</t>
  </si>
  <si>
    <t>Подразделение</t>
  </si>
  <si>
    <t>Дата приема на работу</t>
  </si>
  <si>
    <t>Текущее состояние</t>
  </si>
  <si>
    <t>Образование</t>
  </si>
  <si>
    <t>Семейное положение</t>
  </si>
  <si>
    <t>Адрес</t>
  </si>
  <si>
    <t>Телефон</t>
  </si>
  <si>
    <t>Заработная плата</t>
  </si>
  <si>
    <t>Аванс, %</t>
  </si>
  <si>
    <t>Shmi Skywalker</t>
  </si>
  <si>
    <t>Сhief financial officer</t>
  </si>
  <si>
    <t>Administration</t>
  </si>
  <si>
    <t>Active</t>
  </si>
  <si>
    <t>Master Degree</t>
  </si>
  <si>
    <t>married</t>
  </si>
  <si>
    <t>Komsomolskiy, bld. 103, appt. 102</t>
  </si>
  <si>
    <t>7(903)991181</t>
  </si>
  <si>
    <t>Luke Skywalker</t>
  </si>
  <si>
    <t>Сhief marketing officer</t>
  </si>
  <si>
    <t>single</t>
  </si>
  <si>
    <t>Sovetskaya Ul., bld. 17, appt. 10</t>
  </si>
  <si>
    <t>7(903)298877</t>
  </si>
  <si>
    <t>Leia Organa</t>
  </si>
  <si>
    <t>Finance department</t>
  </si>
  <si>
    <t>50 Let Oktyabrya, bld. 54, appt. 187</t>
  </si>
  <si>
    <t>7(903)323725</t>
  </si>
  <si>
    <t>Greeata Jendowanian</t>
  </si>
  <si>
    <t>Сhief administrative officer</t>
  </si>
  <si>
    <t>Dimissed</t>
  </si>
  <si>
    <t>Associate Degree</t>
  </si>
  <si>
    <t>Lunacharskogo, bld. 2, appt. 1</t>
  </si>
  <si>
    <t>7(903)664792</t>
  </si>
  <si>
    <t>Jobal Naberrie</t>
  </si>
  <si>
    <t>Brand Manager</t>
  </si>
  <si>
    <t>Marketing department</t>
  </si>
  <si>
    <t>Gagarinskiy Pereulok, 82</t>
  </si>
  <si>
    <t>7(916)5380930</t>
  </si>
  <si>
    <t>Ryoo Naberrie</t>
  </si>
  <si>
    <t>Quality Director</t>
  </si>
  <si>
    <t>Vostochnaya Ul., bld. 76, appt. 60</t>
  </si>
  <si>
    <t>7(903)3842781</t>
  </si>
  <si>
    <t>Ruwee Naberrie</t>
  </si>
  <si>
    <t>Сhief human resources officer</t>
  </si>
  <si>
    <t>Bachelor's Degree</t>
  </si>
  <si>
    <t>divorced</t>
  </si>
  <si>
    <t>CHerepanova Ul., bld. 28, appt. 338</t>
  </si>
  <si>
    <t>7(903)158587</t>
  </si>
  <si>
    <t>Pooja Naberrie</t>
  </si>
  <si>
    <t>HR Director</t>
  </si>
  <si>
    <t>HR department</t>
  </si>
  <si>
    <t>Kropotkinskiy Pereulok, 84</t>
  </si>
  <si>
    <t>7(916)5397014</t>
  </si>
  <si>
    <t>Padmé Amidala Naberrie</t>
  </si>
  <si>
    <t>Sales Director</t>
  </si>
  <si>
    <t>On leave</t>
  </si>
  <si>
    <t>Normandii-Neman Ul., bld. 22, appt. 6</t>
  </si>
  <si>
    <t>7(903)4256462</t>
  </si>
  <si>
    <t>Managing Director</t>
  </si>
  <si>
    <t>Pobedy, bld. 2, appt. 31</t>
  </si>
  <si>
    <t>7(916)236808</t>
  </si>
  <si>
    <t>Cliegg Lars</t>
  </si>
  <si>
    <t>Team Lead</t>
  </si>
  <si>
    <t>Logistics</t>
  </si>
  <si>
    <t> Kosyrevka S., bld. 21, appt. 8</t>
  </si>
  <si>
    <t>7(903)449892</t>
  </si>
  <si>
    <t>Owen Lars</t>
  </si>
  <si>
    <t>IT department</t>
  </si>
  <si>
    <t> YUbileynyy Mkrn, bld. 59, appt. 20</t>
  </si>
  <si>
    <t>7(903)383213</t>
  </si>
  <si>
    <t>Depa Billaba</t>
  </si>
  <si>
    <t>Kosyrevka S., bld. 21, appt. 8</t>
  </si>
  <si>
    <t>7(903)285402</t>
  </si>
  <si>
    <t>Cin Drallig</t>
  </si>
  <si>
    <t>Muraveva Per., bld. 13, appt. 10</t>
  </si>
  <si>
    <t>7(903)823279</t>
  </si>
  <si>
    <t>Obi-Wan Kenobi</t>
  </si>
  <si>
    <t>Senior Manager</t>
  </si>
  <si>
    <t>YU.gagarina, bld. 56, appt. 160</t>
  </si>
  <si>
    <t>7(903)568617</t>
  </si>
  <si>
    <t>Cere Junda</t>
  </si>
  <si>
    <t> Perspektivnaya, bld. 27, appt. 85</t>
  </si>
  <si>
    <t>7(903)367498</t>
  </si>
  <si>
    <t>Cal Kestis</t>
  </si>
  <si>
    <t>Bovkuna, bld. 8, appt. 2</t>
  </si>
  <si>
    <t>7(903)319133</t>
  </si>
  <si>
    <t>Mace Windu</t>
  </si>
  <si>
    <t>Pobedy, bld. 40, appt. 47</t>
  </si>
  <si>
    <t>7(903)445847</t>
  </si>
  <si>
    <t>Faro Argyus</t>
  </si>
  <si>
    <t>Logistics Manager</t>
  </si>
  <si>
    <t>1 Mkrn, bld. 21, appt. 86</t>
  </si>
  <si>
    <t>7(916)295173</t>
  </si>
  <si>
    <t>Yarael Poof</t>
  </si>
  <si>
    <t>Ryleeva, bld. 6, appt. 14</t>
  </si>
  <si>
    <t>7(916)963948</t>
  </si>
  <si>
    <t>Lux Bonteri</t>
  </si>
  <si>
    <t> Dzerzhinskogo, bld. 155/1, appt. 55</t>
  </si>
  <si>
    <t>7(916)591135</t>
  </si>
  <si>
    <t>Tan Divo</t>
  </si>
  <si>
    <t>Senior Specialist</t>
  </si>
  <si>
    <t>Mechtateley Ul., bld. 7, appt. 23</t>
  </si>
  <si>
    <t>7(903)855828</t>
  </si>
  <si>
    <t>Finis Valorum</t>
  </si>
  <si>
    <t>Molodogvardeytsev, bld. 61, appt. 104</t>
  </si>
  <si>
    <t>7(903)306181</t>
  </si>
  <si>
    <t>Mina Bonteri</t>
  </si>
  <si>
    <t>Pr. Tufana, bld. 37, appt. 22</t>
  </si>
  <si>
    <t>7(903)915887</t>
  </si>
  <si>
    <t>Rush Clovis</t>
  </si>
  <si>
    <t>Karla Marksa, bld. 9, appt. 89</t>
  </si>
  <si>
    <t>7(903)253927</t>
  </si>
  <si>
    <t>Raymus Antilles</t>
  </si>
  <si>
    <t>IT Specialist</t>
  </si>
  <si>
    <t>Rastopchina Ul., bld. 45/А, appt. 28</t>
  </si>
  <si>
    <t>7(916)8148413</t>
  </si>
  <si>
    <t>Lando Calrissian</t>
  </si>
  <si>
    <t>Kravchenko, bld. 94, appt. 104</t>
  </si>
  <si>
    <t>7(916)1440002</t>
  </si>
  <si>
    <t>Bren Derlin</t>
  </si>
  <si>
    <t>Metallurgov, bld. 7, appt. 76</t>
  </si>
  <si>
    <t>7(916)4214219</t>
  </si>
  <si>
    <t>Jan Dodonna</t>
  </si>
  <si>
    <t>Komsomolskiy, bld. 21/1, appt. 22</t>
  </si>
  <si>
    <t>7(916)1037689</t>
  </si>
  <si>
    <t>Agent Kallus</t>
  </si>
  <si>
    <t>Postysheva Ul., bld. 2, appt. 2</t>
  </si>
  <si>
    <t>7(916)621207</t>
  </si>
  <si>
    <t>Crix Madine</t>
  </si>
  <si>
    <t>Dyakonova Ul., bld. 42, appt. 2</t>
  </si>
  <si>
    <t>7(916)720115</t>
  </si>
  <si>
    <t>Pharl McQuarrie</t>
  </si>
  <si>
    <t>Marketing Manager</t>
  </si>
  <si>
    <t>Orekhovyy Pr-Zd, bld. 279</t>
  </si>
  <si>
    <t>7(916)676772</t>
  </si>
  <si>
    <t>Mon Mothma</t>
  </si>
  <si>
    <t>Okhrany Truda Ul., bld. 3, appt. 204</t>
  </si>
  <si>
    <t>7(916)108421</t>
  </si>
  <si>
    <t>Eneb Ray</t>
  </si>
  <si>
    <t>45 Parallel Ul., bld. 7/2, appt. 83</t>
  </si>
  <si>
    <t>7(916)381342</t>
  </si>
  <si>
    <t>Carlist Rieekan</t>
  </si>
  <si>
    <t>Druzhby Narodov Ul., bld. 14, appt. 12</t>
  </si>
  <si>
    <t>7(916)220169</t>
  </si>
  <si>
    <t>Jun Sato</t>
  </si>
  <si>
    <t>oskovskiy Trakt, bld. 143, appt. 40</t>
  </si>
  <si>
    <t>7(905)7242450</t>
  </si>
  <si>
    <t>Zev Senesca</t>
  </si>
  <si>
    <t>Krasnoarmeyskaya Ul., bld. 33, appt. 28</t>
  </si>
  <si>
    <t>7(903)9988236</t>
  </si>
  <si>
    <t>Berch Teller</t>
  </si>
  <si>
    <t>HR Manager</t>
  </si>
  <si>
    <t>Malaya Bronnaya St, 42</t>
  </si>
  <si>
    <t>7(916)8309002</t>
  </si>
  <si>
    <t>Vanden Willard</t>
  </si>
  <si>
    <t>Komsomolskaya Ul., bld. 12, appt. 32</t>
  </si>
  <si>
    <t>7(916)4384354</t>
  </si>
  <si>
    <t>Rebel pilots</t>
  </si>
  <si>
    <t>Zelenoborskiy Per., bld. 16, appt. 58</t>
  </si>
  <si>
    <t>7(916)6952139</t>
  </si>
  <si>
    <t>Wedge Antilles</t>
  </si>
  <si>
    <t>Project Manager</t>
  </si>
  <si>
    <t>Lenina Pr, bld. 18, appt. 31</t>
  </si>
  <si>
    <t>7(903)2809072</t>
  </si>
  <si>
    <t>Arvel Crynyd</t>
  </si>
  <si>
    <t>Tikhookeanskaya Ul., bld. 189, appt. 32</t>
  </si>
  <si>
    <t>7(903)1705220</t>
  </si>
  <si>
    <t>Biggs Darklighter</t>
  </si>
  <si>
    <t>Rubinshteyna, bld. 3, appt. 91</t>
  </si>
  <si>
    <t>7(903)9793285</t>
  </si>
  <si>
    <t>Wes Janson</t>
  </si>
  <si>
    <t>Svetovaya Ul., bld. 8, appt. 18</t>
  </si>
  <si>
    <t>7(903)3340550</t>
  </si>
  <si>
    <t>Thane Kyrell</t>
  </si>
  <si>
    <t>Borisoglebskaya, bld. 24, appt. 2</t>
  </si>
  <si>
    <t>7(903)7242450</t>
  </si>
  <si>
    <t>Jek Tono Porkins</t>
  </si>
  <si>
    <t>Tarashchantsev Ul., bld. 50, appt. 45</t>
  </si>
  <si>
    <t>7(903)7492316</t>
  </si>
  <si>
    <t>Dak Ralter</t>
  </si>
  <si>
    <t>Technical Expert</t>
  </si>
  <si>
    <t> Dzerzhinskogo Ul., bld. 230, appt. 117</t>
  </si>
  <si>
    <t>7(903)842717</t>
  </si>
  <si>
    <t>Evaan Verlaine</t>
  </si>
  <si>
    <t>Detskaya, bld. 1/40</t>
  </si>
  <si>
    <t>7(903)114172</t>
  </si>
  <si>
    <t>Idryssa Barruck</t>
  </si>
  <si>
    <t> Lenina Ul., bld. 52/А, appt. 65</t>
  </si>
  <si>
    <t>7(903)698439</t>
  </si>
  <si>
    <t>Rebel Pilots</t>
  </si>
  <si>
    <t>Се Цзитао</t>
  </si>
  <si>
    <t>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</si>
</sst>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\ &quot;₽&quot;;\-#,##0.00\ &quot;₽&quot;"/>
    <numFmt numFmtId="177" formatCode="#,##0.00\ &quot;₽&quot;;[Red]\-#,##0.00\ &quot;₽&quot;"/>
    <numFmt numFmtId="178" formatCode="#,##0.00&quot;р.&quot;;[Red]\-#,##0.00&quot;р.&quot;"/>
    <numFmt numFmtId="179" formatCode="_-* #,##0.00&quot;р.&quot;_-;\-* #,##0.00&quot;р.&quot;_-;_-* &quot;-&quot;??&quot;р.&quot;_-;_-@_-"/>
    <numFmt numFmtId="180" formatCode="#,##0.00&quot;р.&quot;"/>
    <numFmt numFmtId="181" formatCode="0.0"/>
    <numFmt numFmtId="182" formatCode="#,##0.0"/>
    <numFmt numFmtId="183" formatCode="0000"/>
    <numFmt numFmtId="184" formatCode="h:mm;@"/>
    <numFmt numFmtId="190" formatCode="#,##0.00\ [$₽-419];[Red]#,##0.00\ [$₽-419]"/>
  </numFmts>
  <fonts count="37" x14ac:knownFonts="1">
    <font>
      <sz val="9"/>
      <name val="Times New Roman Cyr"/>
      <charset val="204"/>
    </font>
    <font>
      <sz val="9"/>
      <name val="Times New Roman Cyr"/>
      <charset val="204"/>
    </font>
    <font>
      <b/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1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0"/>
      <name val="Arial Cyr"/>
      <charset val="204"/>
    </font>
    <font>
      <sz val="12"/>
      <name val="Times New Roman Cyr"/>
      <charset val="204"/>
    </font>
    <font>
      <b/>
      <sz val="14"/>
      <name val="Times New Roman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8"/>
      <color indexed="81"/>
      <name val="Tahoma"/>
      <family val="2"/>
      <charset val="204"/>
    </font>
    <font>
      <b/>
      <sz val="14"/>
      <name val="Times New Roman"/>
      <family val="1"/>
      <charset val="204"/>
    </font>
    <font>
      <b/>
      <sz val="12"/>
      <name val="Arial Cyr"/>
      <charset val="204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 Cyr"/>
      <charset val="204"/>
    </font>
    <font>
      <b/>
      <sz val="11"/>
      <color theme="1"/>
      <name val="宋体"/>
      <family val="2"/>
      <charset val="204"/>
      <scheme val="minor"/>
    </font>
    <font>
      <b/>
      <sz val="14"/>
      <color theme="1"/>
      <name val="宋体"/>
      <family val="2"/>
      <charset val="204"/>
      <scheme val="minor"/>
    </font>
    <font>
      <sz val="11"/>
      <color rgb="FF222222"/>
      <name val="Arial"/>
      <family val="2"/>
      <charset val="204"/>
    </font>
    <font>
      <sz val="14"/>
      <name val="Times New Roman"/>
      <family val="1"/>
      <charset val="204"/>
    </font>
    <font>
      <sz val="11"/>
      <color rgb="FF0B0080"/>
      <name val="Arial"/>
      <family val="2"/>
      <charset val="204"/>
    </font>
    <font>
      <sz val="10"/>
      <color rgb="FFFF0000"/>
      <name val="Arial Cyr"/>
      <charset val="204"/>
    </font>
    <font>
      <b/>
      <sz val="14"/>
      <name val="Times New Roman Cyr"/>
      <family val="1"/>
      <charset val="204"/>
    </font>
    <font>
      <sz val="14"/>
      <name val="Times New Roman Cyr"/>
      <family val="1"/>
      <charset val="204"/>
    </font>
    <font>
      <sz val="11"/>
      <color theme="0"/>
      <name val="宋体"/>
      <family val="2"/>
      <charset val="204"/>
      <scheme val="minor"/>
    </font>
    <font>
      <sz val="11"/>
      <color rgb="FF202122"/>
      <name val="Arial"/>
      <family val="2"/>
      <charset val="204"/>
    </font>
    <font>
      <b/>
      <sz val="11"/>
      <color theme="0"/>
      <name val="宋体"/>
      <family val="2"/>
      <charset val="204"/>
      <scheme val="minor"/>
    </font>
    <font>
      <b/>
      <sz val="9"/>
      <name val="Times New Roman Cyr"/>
      <charset val="204"/>
    </font>
    <font>
      <sz val="9"/>
      <color theme="0"/>
      <name val="Courier New"/>
      <family val="3"/>
      <charset val="204"/>
    </font>
    <font>
      <sz val="12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name val="Arial"/>
      <family val="2"/>
      <charset val="204"/>
    </font>
    <font>
      <sz val="6"/>
      <name val="Yu 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8">
    <xf numFmtId="0" fontId="0" fillId="0" borderId="0"/>
    <xf numFmtId="0" fontId="9" fillId="0" borderId="0"/>
    <xf numFmtId="0" fontId="1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8" fillId="0" borderId="0"/>
  </cellStyleXfs>
  <cellXfs count="101">
    <xf numFmtId="0" fontId="0" fillId="0" borderId="0" xfId="0"/>
    <xf numFmtId="0" fontId="4" fillId="0" borderId="0" xfId="2" applyFont="1" applyAlignment="1">
      <alignment horizontal="right"/>
    </xf>
    <xf numFmtId="0" fontId="1" fillId="0" borderId="0" xfId="2"/>
    <xf numFmtId="0" fontId="1" fillId="0" borderId="0" xfId="2" applyFont="1"/>
    <xf numFmtId="179" fontId="1" fillId="0" borderId="0" xfId="2" applyNumberFormat="1"/>
    <xf numFmtId="178" fontId="1" fillId="0" borderId="0" xfId="2" applyNumberFormat="1"/>
    <xf numFmtId="0" fontId="4" fillId="0" borderId="0" xfId="2" applyFont="1"/>
    <xf numFmtId="10" fontId="1" fillId="0" borderId="0" xfId="2" applyNumberFormat="1"/>
    <xf numFmtId="2" fontId="0" fillId="0" borderId="0" xfId="0" applyNumberFormat="1"/>
    <xf numFmtId="0" fontId="2" fillId="0" borderId="0" xfId="2" applyFont="1"/>
    <xf numFmtId="0" fontId="5" fillId="0" borderId="0" xfId="2" applyFont="1"/>
    <xf numFmtId="9" fontId="1" fillId="0" borderId="0" xfId="2" applyNumberFormat="1"/>
    <xf numFmtId="0" fontId="2" fillId="0" borderId="0" xfId="0" applyFont="1" applyAlignment="1">
      <alignment horizontal="center"/>
    </xf>
    <xf numFmtId="181" fontId="0" fillId="0" borderId="0" xfId="0" applyNumberFormat="1" applyAlignment="1">
      <alignment horizontal="center"/>
    </xf>
    <xf numFmtId="0" fontId="3" fillId="0" borderId="0" xfId="2" applyFont="1" applyAlignment="1">
      <alignment horizontal="right"/>
    </xf>
    <xf numFmtId="182" fontId="10" fillId="0" borderId="0" xfId="1" applyNumberFormat="1" applyFont="1" applyAlignment="1">
      <alignment horizontal="center"/>
    </xf>
    <xf numFmtId="0" fontId="6" fillId="0" borderId="0" xfId="3"/>
    <xf numFmtId="0" fontId="13" fillId="0" borderId="0" xfId="3" applyFont="1" applyAlignment="1">
      <alignment horizontal="center"/>
    </xf>
    <xf numFmtId="180" fontId="6" fillId="0" borderId="0" xfId="3" applyNumberFormat="1"/>
    <xf numFmtId="49" fontId="6" fillId="0" borderId="0" xfId="3" applyNumberFormat="1"/>
    <xf numFmtId="0" fontId="15" fillId="0" borderId="0" xfId="4"/>
    <xf numFmtId="0" fontId="15" fillId="0" borderId="0" xfId="5"/>
    <xf numFmtId="0" fontId="15" fillId="0" borderId="0" xfId="4" applyAlignment="1">
      <alignment horizontal="center"/>
    </xf>
    <xf numFmtId="0" fontId="15" fillId="0" borderId="0" xfId="6"/>
    <xf numFmtId="0" fontId="17" fillId="0" borderId="0" xfId="6" applyFont="1"/>
    <xf numFmtId="0" fontId="8" fillId="0" borderId="0" xfId="7" applyFont="1" applyFill="1" applyAlignment="1">
      <alignment horizontal="center"/>
    </xf>
    <xf numFmtId="0" fontId="18" fillId="0" borderId="0" xfId="7"/>
    <xf numFmtId="0" fontId="18" fillId="0" borderId="0" xfId="7" applyFill="1"/>
    <xf numFmtId="0" fontId="7" fillId="0" borderId="0" xfId="7" applyFont="1" applyFill="1"/>
    <xf numFmtId="0" fontId="7" fillId="0" borderId="0" xfId="7" applyFont="1"/>
    <xf numFmtId="14" fontId="7" fillId="0" borderId="0" xfId="7" applyNumberFormat="1" applyFont="1" applyFill="1"/>
    <xf numFmtId="0" fontId="7" fillId="0" borderId="0" xfId="7" applyFont="1" applyFill="1" applyAlignment="1">
      <alignment horizontal="left"/>
    </xf>
    <xf numFmtId="180" fontId="6" fillId="2" borderId="0" xfId="3" applyNumberFormat="1" applyFill="1"/>
    <xf numFmtId="0" fontId="8" fillId="5" borderId="0" xfId="7" applyFont="1" applyFill="1" applyAlignment="1">
      <alignment horizontal="center"/>
    </xf>
    <xf numFmtId="0" fontId="0" fillId="0" borderId="0" xfId="2" applyFont="1"/>
    <xf numFmtId="182" fontId="0" fillId="0" borderId="0" xfId="0" applyNumberFormat="1"/>
    <xf numFmtId="0" fontId="16" fillId="0" borderId="0" xfId="4" applyFont="1" applyAlignment="1">
      <alignment horizontal="center" vertical="center" wrapText="1"/>
    </xf>
    <xf numFmtId="0" fontId="15" fillId="0" borderId="0" xfId="5" applyAlignment="1">
      <alignment horizontal="center"/>
    </xf>
    <xf numFmtId="0" fontId="20" fillId="0" borderId="0" xfId="0" applyNumberFormat="1" applyFont="1" applyBorder="1" applyAlignment="1">
      <alignment horizontal="center" vertical="center" wrapText="1"/>
    </xf>
    <xf numFmtId="0" fontId="19" fillId="0" borderId="0" xfId="0" applyFont="1" applyBorder="1"/>
    <xf numFmtId="0" fontId="21" fillId="6" borderId="0" xfId="0" applyFont="1" applyFill="1" applyBorder="1" applyAlignment="1">
      <alignment vertical="center" wrapText="1"/>
    </xf>
    <xf numFmtId="0" fontId="0" fillId="0" borderId="0" xfId="0" applyBorder="1"/>
    <xf numFmtId="0" fontId="22" fillId="0" borderId="0" xfId="6" applyNumberFormat="1" applyFont="1" applyAlignment="1">
      <alignment horizontal="center" vertical="center" wrapText="1"/>
    </xf>
    <xf numFmtId="0" fontId="23" fillId="6" borderId="0" xfId="0" applyFont="1" applyFill="1" applyBorder="1" applyAlignment="1">
      <alignment vertical="center" wrapText="1"/>
    </xf>
    <xf numFmtId="0" fontId="15" fillId="0" borderId="0" xfId="6" applyBorder="1"/>
    <xf numFmtId="0" fontId="16" fillId="0" borderId="0" xfId="6" applyFont="1" applyAlignment="1">
      <alignment horizontal="right"/>
    </xf>
    <xf numFmtId="0" fontId="16" fillId="0" borderId="0" xfId="6" applyFont="1"/>
    <xf numFmtId="0" fontId="20" fillId="9" borderId="0" xfId="0" applyNumberFormat="1" applyFont="1" applyFill="1" applyBorder="1" applyAlignment="1">
      <alignment horizontal="center" vertical="center" wrapText="1"/>
    </xf>
    <xf numFmtId="0" fontId="15" fillId="9" borderId="0" xfId="6" applyFill="1"/>
    <xf numFmtId="0" fontId="19" fillId="9" borderId="0" xfId="0" applyFont="1" applyFill="1" applyBorder="1"/>
    <xf numFmtId="0" fontId="15" fillId="9" borderId="0" xfId="6" applyFill="1" applyBorder="1"/>
    <xf numFmtId="9" fontId="6" fillId="7" borderId="0" xfId="3" applyNumberFormat="1" applyFill="1"/>
    <xf numFmtId="0" fontId="6" fillId="3" borderId="0" xfId="3" applyNumberFormat="1" applyFill="1"/>
    <xf numFmtId="0" fontId="6" fillId="0" borderId="0" xfId="3" applyNumberFormat="1"/>
    <xf numFmtId="0" fontId="24" fillId="8" borderId="0" xfId="3" applyNumberFormat="1" applyFont="1" applyFill="1"/>
    <xf numFmtId="9" fontId="6" fillId="4" borderId="0" xfId="3" applyNumberFormat="1" applyFill="1"/>
    <xf numFmtId="0" fontId="6" fillId="3" borderId="0" xfId="3" applyFill="1"/>
    <xf numFmtId="0" fontId="25" fillId="0" borderId="0" xfId="2" applyFont="1" applyAlignment="1">
      <alignment horizontal="right"/>
    </xf>
    <xf numFmtId="0" fontId="26" fillId="0" borderId="0" xfId="2" applyFont="1"/>
    <xf numFmtId="0" fontId="26" fillId="0" borderId="0" xfId="2" applyNumberFormat="1" applyFont="1"/>
    <xf numFmtId="10" fontId="26" fillId="0" borderId="0" xfId="2" applyNumberFormat="1" applyFont="1"/>
    <xf numFmtId="0" fontId="25" fillId="0" borderId="0" xfId="2" applyFont="1"/>
    <xf numFmtId="0" fontId="27" fillId="0" borderId="0" xfId="0" applyFont="1"/>
    <xf numFmtId="0" fontId="28" fillId="0" borderId="2" xfId="0" applyFont="1" applyFill="1" applyBorder="1" applyAlignment="1">
      <alignment wrapText="1"/>
    </xf>
    <xf numFmtId="0" fontId="30" fillId="0" borderId="0" xfId="2" applyFont="1"/>
    <xf numFmtId="0" fontId="29" fillId="0" borderId="0" xfId="0" applyFont="1"/>
    <xf numFmtId="0" fontId="20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5" fillId="0" borderId="0" xfId="6" applyFill="1" applyBorder="1"/>
    <xf numFmtId="0" fontId="15" fillId="0" borderId="0" xfId="6" applyFill="1"/>
    <xf numFmtId="0" fontId="20" fillId="9" borderId="0" xfId="0" applyFont="1" applyFill="1" applyBorder="1" applyAlignment="1">
      <alignment vertical="center" wrapText="1"/>
    </xf>
    <xf numFmtId="0" fontId="31" fillId="0" borderId="0" xfId="0" applyFont="1"/>
    <xf numFmtId="14" fontId="15" fillId="0" borderId="0" xfId="4" applyNumberFormat="1" applyAlignment="1">
      <alignment horizontal="center"/>
    </xf>
    <xf numFmtId="0" fontId="15" fillId="0" borderId="0" xfId="4" applyAlignment="1">
      <alignment vertical="center" wrapText="1"/>
    </xf>
    <xf numFmtId="0" fontId="15" fillId="0" borderId="0" xfId="5" applyAlignment="1">
      <alignment vertical="center" wrapText="1"/>
    </xf>
    <xf numFmtId="183" fontId="32" fillId="0" borderId="0" xfId="4" applyNumberFormat="1" applyFont="1"/>
    <xf numFmtId="0" fontId="32" fillId="0" borderId="0" xfId="4" applyFont="1"/>
    <xf numFmtId="0" fontId="33" fillId="0" borderId="0" xfId="0" applyFont="1"/>
    <xf numFmtId="14" fontId="32" fillId="0" borderId="0" xfId="4" applyNumberFormat="1" applyFont="1" applyAlignment="1">
      <alignment horizontal="center"/>
    </xf>
    <xf numFmtId="0" fontId="32" fillId="0" borderId="0" xfId="4" applyFont="1" applyAlignment="1">
      <alignment horizontal="center"/>
    </xf>
    <xf numFmtId="0" fontId="32" fillId="0" borderId="0" xfId="5" applyFont="1" applyAlignment="1">
      <alignment horizontal="center"/>
    </xf>
    <xf numFmtId="0" fontId="34" fillId="0" borderId="0" xfId="0" applyFont="1" applyAlignment="1">
      <alignment horizontal="left"/>
    </xf>
    <xf numFmtId="0" fontId="10" fillId="0" borderId="0" xfId="0" applyFont="1"/>
    <xf numFmtId="176" fontId="32" fillId="0" borderId="0" xfId="4" applyNumberFormat="1" applyFont="1"/>
    <xf numFmtId="9" fontId="32" fillId="0" borderId="0" xfId="4" applyNumberFormat="1" applyFont="1"/>
    <xf numFmtId="0" fontId="34" fillId="0" borderId="0" xfId="0" applyFont="1"/>
    <xf numFmtId="9" fontId="32" fillId="0" borderId="0" xfId="5" applyNumberFormat="1" applyFont="1"/>
    <xf numFmtId="184" fontId="35" fillId="0" borderId="0" xfId="4" applyNumberFormat="1" applyFont="1" applyAlignment="1">
      <alignment horizontal="left"/>
    </xf>
    <xf numFmtId="0" fontId="32" fillId="0" borderId="0" xfId="5" applyFont="1"/>
    <xf numFmtId="177" fontId="26" fillId="5" borderId="1" xfId="2" applyNumberFormat="1" applyFont="1" applyFill="1" applyBorder="1"/>
    <xf numFmtId="0" fontId="16" fillId="0" borderId="0" xfId="4" applyFont="1" applyAlignment="1">
      <alignment horizontal="center"/>
    </xf>
    <xf numFmtId="49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 vertical="center" textRotation="90"/>
    </xf>
    <xf numFmtId="0" fontId="12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6" fillId="0" borderId="0" xfId="3" applyAlignment="1">
      <alignment horizontal="right"/>
    </xf>
    <xf numFmtId="0" fontId="6" fillId="0" borderId="0" xfId="3" applyAlignment="1"/>
    <xf numFmtId="190" fontId="0" fillId="0" borderId="0" xfId="0" applyNumberFormat="1"/>
    <xf numFmtId="0" fontId="7" fillId="0" borderId="0" xfId="0" applyFont="1"/>
    <xf numFmtId="0" fontId="0" fillId="0" borderId="0" xfId="0" applyFont="1" applyBorder="1"/>
  </cellXfs>
  <cellStyles count="8">
    <cellStyle name="Обычный 2" xfId="3" xr:uid="{00000000-0005-0000-0000-000001000000}"/>
    <cellStyle name="Обычный 2 2" xfId="6" xr:uid="{00000000-0005-0000-0000-000002000000}"/>
    <cellStyle name="Обычный 3" xfId="5" xr:uid="{00000000-0005-0000-0000-000003000000}"/>
    <cellStyle name="Обычный 4" xfId="7" xr:uid="{00000000-0005-0000-0000-000004000000}"/>
    <cellStyle name="Обычный_Depozit_r" xfId="1" xr:uid="{00000000-0005-0000-0000-000005000000}"/>
    <cellStyle name="Обычный_L5_1_00" xfId="2" xr:uid="{00000000-0005-0000-0000-000006000000}"/>
    <cellStyle name="Обычный_Микроволновые печи" xfId="4" xr:uid="{00000000-0005-0000-0000-000007000000}"/>
    <cellStyle name="常规" xfId="0" builtinId="0"/>
  </cellStyles>
  <dxfs count="0"/>
  <tableStyles count="0" defaultTableStyle="TableStyleMedium9" defaultPivotStyle="PivotStyleLight16"/>
  <colors>
    <mruColors>
      <color rgb="FFFFFFCC"/>
      <color rgb="FFCCFFCC"/>
      <color rgb="FFCCECFF"/>
      <color rgb="FFCCFFFF"/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3'!$B$6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3'!$A$7:$A$47</c:f>
              <c:numCache>
                <c:formatCode>0.00</c:formatCode>
                <c:ptCount val="41"/>
                <c:pt idx="0" formatCode="#,##0.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</c:numCache>
            </c:numRef>
          </c:xVal>
          <c:yVal>
            <c:numRef>
              <c:f>'Задание 3'!$B$7:$B$47</c:f>
              <c:numCache>
                <c:formatCode>0.00</c:formatCode>
                <c:ptCount val="41"/>
                <c:pt idx="0">
                  <c:v>0.83229367309428481</c:v>
                </c:pt>
                <c:pt idx="1">
                  <c:v>0.61425017704065632</c:v>
                </c:pt>
                <c:pt idx="2">
                  <c:v>0.40896377044755633</c:v>
                </c:pt>
                <c:pt idx="3">
                  <c:v>0.21903564030239148</c:v>
                </c:pt>
                <c:pt idx="4">
                  <c:v>4.6719235682061384E-2</c:v>
                </c:pt>
                <c:pt idx="5">
                  <c:v>-0.10610580250155499</c:v>
                </c:pt>
                <c:pt idx="6">
                  <c:v>-0.23795400006033796</c:v>
                </c:pt>
                <c:pt idx="7">
                  <c:v>-0.34774847721196428</c:v>
                </c:pt>
                <c:pt idx="8">
                  <c:v>-0.43482930537200881</c:v>
                </c:pt>
                <c:pt idx="9">
                  <c:v>-0.49895573356813555</c:v>
                </c:pt>
                <c:pt idx="10">
                  <c:v>-0.54030230586813988</c:v>
                </c:pt>
                <c:pt idx="11">
                  <c:v>-0.55944897144359806</c:v>
                </c:pt>
                <c:pt idx="12">
                  <c:v>-0.55736536747773224</c:v>
                </c:pt>
                <c:pt idx="13">
                  <c:v>-0.53538953109914167</c:v>
                </c:pt>
                <c:pt idx="14">
                  <c:v>-0.49520136894580663</c:v>
                </c:pt>
                <c:pt idx="15">
                  <c:v>-0.43879128094518588</c:v>
                </c:pt>
                <c:pt idx="16">
                  <c:v>-0.36842439760115353</c:v>
                </c:pt>
                <c:pt idx="17">
                  <c:v>-0.28660094673768127</c:v>
                </c:pt>
                <c:pt idx="18">
                  <c:v>-0.19601331556824772</c:v>
                </c:pt>
                <c:pt idx="19">
                  <c:v>-9.9500416527801949E-2</c:v>
                </c:pt>
                <c:pt idx="20">
                  <c:v>2.6015622582153396E-46</c:v>
                </c:pt>
                <c:pt idx="21">
                  <c:v>9.9833416646830076E-4</c:v>
                </c:pt>
                <c:pt idx="22">
                  <c:v>7.9467732318025258E-3</c:v>
                </c:pt>
                <c:pt idx="23">
                  <c:v>2.6596818599520736E-2</c:v>
                </c:pt>
                <c:pt idx="24">
                  <c:v>6.2306934769384398E-2</c:v>
                </c:pt>
                <c:pt idx="25">
                  <c:v>0.11985638465105122</c:v>
                </c:pt>
                <c:pt idx="26">
                  <c:v>0.20327129042221337</c:v>
                </c:pt>
                <c:pt idx="27">
                  <c:v>0.31566666674646943</c:v>
                </c:pt>
                <c:pt idx="28">
                  <c:v>0.45910789817569553</c:v>
                </c:pt>
                <c:pt idx="29">
                  <c:v>0.63449479679826271</c:v>
                </c:pt>
                <c:pt idx="30">
                  <c:v>0.84147098480789795</c:v>
                </c:pt>
                <c:pt idx="31">
                  <c:v>1.0783609056743386</c:v>
                </c:pt>
                <c:pt idx="32">
                  <c:v>1.3421362837928081</c:v>
                </c:pt>
                <c:pt idx="33">
                  <c:v>1.6284133333550588</c:v>
                </c:pt>
                <c:pt idx="34">
                  <c:v>1.9314814707773851</c:v>
                </c:pt>
                <c:pt idx="35">
                  <c:v>2.2443637198591264</c:v>
                </c:pt>
                <c:pt idx="36">
                  <c:v>2.5589084237862569</c:v>
                </c:pt>
                <c:pt idx="37">
                  <c:v>2.8659113022076386</c:v>
                </c:pt>
                <c:pt idx="38">
                  <c:v>3.1552663240453565</c:v>
                </c:pt>
                <c:pt idx="39">
                  <c:v>3.4161433165515698</c:v>
                </c:pt>
                <c:pt idx="40">
                  <c:v>3.6371897073027295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A-234C-9B2D-7510B28B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02720"/>
        <c:axId val="328988496"/>
      </c:scatterChart>
      <c:valAx>
        <c:axId val="3288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988496"/>
        <c:crosses val="autoZero"/>
        <c:crossBetween val="midCat"/>
      </c:valAx>
      <c:valAx>
        <c:axId val="3289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1685925</xdr:colOff>
      <xdr:row>12</xdr:row>
      <xdr:rowOff>85724</xdr:rowOff>
    </xdr:from>
    <xdr:to>
      <xdr:col>19</xdr:col>
      <xdr:colOff>200025</xdr:colOff>
      <xdr:row>28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743700" y="2686049"/>
          <a:ext cx="7743825" cy="2628901"/>
        </a:xfrm>
        <a:prstGeom prst="rect">
          <a:avLst/>
        </a:prstGeom>
        <a:solidFill>
          <a:srgbClr val="C6D9F1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6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Функция ПЛТ(). Формат ячеек.</a:t>
          </a:r>
        </a:p>
        <a:p>
          <a:pPr algn="l" rtl="0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Задание 1.  </a:t>
          </a:r>
        </a:p>
        <a:p>
          <a:pPr algn="l" rtl="0">
            <a:defRPr sz="1000"/>
          </a:pPr>
          <a:r>
            <a:rPr lang="ru-RU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1. В таблице приведены данные</a:t>
          </a:r>
          <a:r>
            <a:rPr lang="ru-RU" sz="14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о кредите.</a:t>
          </a:r>
          <a:r>
            <a:rPr lang="ru-RU" sz="1400" b="0" i="0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Определить размер выплат </a:t>
          </a:r>
          <a:r>
            <a:rPr lang="ru-RU" sz="1400" b="0" i="0" u="sng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в месяц </a:t>
          </a:r>
          <a:r>
            <a:rPr lang="ru-RU" sz="1400" b="0" i="0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при заданных условиях. </a:t>
          </a:r>
        </a:p>
        <a:p>
          <a:pPr algn="l" rtl="0">
            <a:defRPr sz="1000"/>
          </a:pPr>
          <a:r>
            <a:rPr lang="ru-RU" sz="1400" b="0" i="0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2.  Отформатировать ячейки, в которых приводятся суммы в денежный формат. Кредит берётся и выплачивается в рублях.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400" b="0" i="0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3. Создать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на этом же листе </a:t>
          </a:r>
          <a:r>
            <a:rPr lang="ru-RU" sz="1400" b="0" i="0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копию всех ячеек с данными (включая функцию ПЛТ) .</a:t>
          </a:r>
        </a:p>
        <a:p>
          <a:pPr algn="l" rtl="0">
            <a:defRPr sz="1000"/>
          </a:pPr>
          <a:r>
            <a:rPr lang="ru-RU" sz="1400" b="0" i="0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4. При помощи подбора параметров определить, какую сумму можно взять в кредит при тех же условиях, если в месяц можем выплачивать 4000 р.?</a:t>
          </a:r>
        </a:p>
        <a:p>
          <a:pPr algn="l" rtl="0">
            <a:defRPr sz="1000"/>
          </a:pPr>
          <a:endParaRPr lang="ru-RU" sz="1200" b="0" i="0" strike="noStrike" baseline="0">
            <a:solidFill>
              <a:srgbClr val="000000"/>
            </a:solidFill>
            <a:latin typeface="Times New Roman"/>
            <a:ea typeface="+mn-ea"/>
            <a:cs typeface="Times New Roman"/>
          </a:endParaRPr>
        </a:p>
        <a:p>
          <a:pPr algn="l" rtl="0">
            <a:defRPr sz="1000"/>
          </a:pPr>
          <a:r>
            <a:rPr lang="ru-RU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ru-RU" sz="14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</xdr:row>
      <xdr:rowOff>171450</xdr:rowOff>
    </xdr:from>
    <xdr:to>
      <xdr:col>21</xdr:col>
      <xdr:colOff>428625</xdr:colOff>
      <xdr:row>24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5829300" y="361950"/>
          <a:ext cx="9991725" cy="3762375"/>
        </a:xfrm>
        <a:prstGeom prst="rect">
          <a:avLst/>
        </a:prstGeom>
        <a:solidFill>
          <a:srgbClr val="C6D9F1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Таблица данных</a:t>
          </a:r>
        </a:p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Задание 10. </a:t>
          </a: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effectLst/>
              <a:latin typeface="Times New Roman"/>
              <a:ea typeface="+mn-ea"/>
              <a:cs typeface="Times New Roman"/>
            </a:rPr>
            <a:t>	</a:t>
          </a:r>
          <a:r>
            <a:rPr lang="ru-RU" sz="1400" b="0" i="0">
              <a:effectLst/>
              <a:latin typeface="+mn-lt"/>
              <a:ea typeface="+mn-ea"/>
              <a:cs typeface="+mn-cs"/>
            </a:rPr>
            <a:t>1. Определить</a:t>
          </a:r>
          <a:r>
            <a:rPr lang="ru-RU" sz="1400" b="0" i="0" baseline="0">
              <a:effectLst/>
              <a:latin typeface="+mn-lt"/>
              <a:ea typeface="+mn-ea"/>
              <a:cs typeface="+mn-cs"/>
            </a:rPr>
            <a:t> стоимость аренды автомобиля на заданный срок с заданной скидкой</a:t>
          </a:r>
        </a:p>
        <a:p>
          <a:pPr rtl="0"/>
          <a:endParaRPr lang="ru-RU" sz="1400" b="0" i="0" strike="noStrike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	2. Определить стоимость аренды при изменении количества дней с 5 до 35 с шагом 5 и изменении скидки от 2% до 10% с шагом 1 %. </a:t>
          </a:r>
          <a:r>
            <a:rPr lang="ru-RU" sz="1400" b="1" i="0">
              <a:latin typeface="+mn-lt"/>
              <a:ea typeface="+mn-ea"/>
              <a:cs typeface="+mn-cs"/>
            </a:rPr>
            <a:t>Для этого построить таблицу подстановки двух переменных</a:t>
          </a:r>
          <a:r>
            <a:rPr lang="ru-RU" sz="1400" b="0" i="0">
              <a:latin typeface="+mn-lt"/>
              <a:ea typeface="+mn-ea"/>
              <a:cs typeface="+mn-cs"/>
            </a:rPr>
            <a:t> - количества дней и скидки.</a:t>
          </a:r>
          <a:endParaRPr lang="ru-RU" sz="1400">
            <a:latin typeface="+mn-lt"/>
            <a:ea typeface="+mn-ea"/>
            <a:cs typeface="+mn-cs"/>
          </a:endParaRPr>
        </a:p>
        <a:p>
          <a:pPr rtl="0"/>
          <a:endParaRPr lang="ru-RU" sz="1400" b="0" i="0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/>
          <a:r>
            <a:rPr lang="ru-RU" sz="14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3. Поставить  защиту (без пароля!)  на весь лист, кроме клетки </a:t>
          </a:r>
          <a:r>
            <a:rPr lang="en-US" sz="14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F6</a:t>
          </a:r>
          <a:r>
            <a:rPr lang="ru-RU" sz="14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- стоимость одного дня аренды. В клетке </a:t>
          </a:r>
          <a:r>
            <a:rPr lang="en-US" sz="14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F10 </a:t>
          </a:r>
          <a:r>
            <a:rPr lang="ru-RU" sz="1400" b="0" i="0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(Суммарная стоимость со скидкой) поставить защиту на отображение формулы</a:t>
          </a:r>
        </a:p>
        <a:p>
          <a:pPr rtl="0"/>
          <a:endParaRPr lang="ru-RU" sz="1100" b="0" i="0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/>
          <a:endParaRPr lang="ru-RU" sz="1100" b="0" i="0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/>
          <a:endParaRPr lang="ru-RU" sz="1100" b="0" i="0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rtl="0"/>
          <a:endParaRPr lang="en-US" sz="1400" b="1" i="0" strike="noStrike">
            <a:solidFill>
              <a:sysClr val="windowText" lastClr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1562099</xdr:colOff>
      <xdr:row>20</xdr:row>
      <xdr:rowOff>0</xdr:rowOff>
    </xdr:from>
    <xdr:to>
      <xdr:col>7</xdr:col>
      <xdr:colOff>180975</xdr:colOff>
      <xdr:row>37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790699" y="4105275"/>
          <a:ext cx="7839076" cy="3133725"/>
        </a:xfrm>
        <a:prstGeom prst="rect">
          <a:avLst/>
        </a:prstGeom>
        <a:solidFill>
          <a:srgbClr val="C6D9F1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6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Текстовые функции, разбиение текста по столбцам</a:t>
          </a:r>
        </a:p>
        <a:p>
          <a:pPr algn="l" rtl="0">
            <a:defRPr sz="1000"/>
          </a:pP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Задание 2.  </a:t>
          </a:r>
          <a:r>
            <a:rPr lang="ru-RU" sz="1200" b="0" i="0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Сформировать на основании исходных данных столбец, в котором в виде текстовых строк сначала указан год, затем месяц, затем дата без запятых.</a:t>
          </a:r>
          <a:endParaRPr lang="ru-RU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            Например,  </a:t>
          </a: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March 28, 1802</a:t>
          </a:r>
          <a:r>
            <a:rPr lang="ru-RU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2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=&gt;</a:t>
          </a:r>
          <a:r>
            <a:rPr lang="ru-RU" sz="12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1802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lang="en-US" sz="12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March 28 </a:t>
          </a:r>
          <a:endParaRPr lang="ru-RU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400" b="1" i="1" u="sng" strike="noStrike">
              <a:solidFill>
                <a:srgbClr val="000000"/>
              </a:solidFill>
              <a:latin typeface="Times New Roman"/>
              <a:cs typeface="Times New Roman"/>
            </a:rPr>
            <a:t>Требования:</a:t>
          </a:r>
          <a:r>
            <a:rPr lang="ru-RU" sz="1400" b="1" i="1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</a:p>
        <a:p>
          <a:pPr algn="l" rtl="0">
            <a:defRPr sz="1000"/>
          </a:pPr>
          <a:r>
            <a:rPr lang="ru-RU" sz="1400" b="1" i="1" strike="noStrike">
              <a:solidFill>
                <a:srgbClr val="000000"/>
              </a:solidFill>
              <a:latin typeface="Times New Roman"/>
              <a:cs typeface="Times New Roman"/>
            </a:rPr>
            <a:t>         </a:t>
          </a:r>
          <a:r>
            <a:rPr lang="ru-RU" sz="1200" b="0" i="1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ru-RU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1. Для создания новых данных использовать  текстовые функции и/или разбиение текста по столбцам.</a:t>
          </a:r>
        </a:p>
        <a:p>
          <a:pPr algn="l" rtl="0">
            <a:defRPr sz="1000"/>
          </a:pPr>
          <a:r>
            <a:rPr lang="ru-RU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 </a:t>
          </a:r>
        </a:p>
        <a:p>
          <a:pPr algn="l" rtl="0">
            <a:defRPr sz="1000"/>
          </a:pPr>
          <a:r>
            <a:rPr lang="ru-RU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     2. Сохранить все промежуточные  результаты, полученные при решении задачи. Дать комментарий с описанием того, как был получен каждый промежуточный результат (в виде </a:t>
          </a:r>
          <a:r>
            <a:rPr lang="ru-RU" sz="1200" b="1" i="1" strike="noStrike">
              <a:solidFill>
                <a:srgbClr val="000000"/>
              </a:solidFill>
              <a:latin typeface="Times New Roman"/>
              <a:cs typeface="Times New Roman"/>
            </a:rPr>
            <a:t>примечания</a:t>
          </a:r>
          <a:r>
            <a:rPr lang="ru-RU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).</a:t>
          </a:r>
        </a:p>
        <a:p>
          <a:pPr algn="l" rtl="0">
            <a:defRPr sz="1000"/>
          </a:pPr>
          <a:endParaRPr lang="ru-RU" sz="1100" b="1" i="0" strike="noStrike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FF0000"/>
              </a:solidFill>
              <a:latin typeface="Times New Roman"/>
              <a:cs typeface="Times New Roman"/>
            </a:rPr>
            <a:t>                </a:t>
          </a:r>
          <a:r>
            <a:rPr lang="ru-RU" sz="1400" b="1" i="0" strike="noStrike">
              <a:solidFill>
                <a:srgbClr val="C00000"/>
              </a:solidFill>
              <a:latin typeface="Times New Roman"/>
              <a:cs typeface="Times New Roman"/>
            </a:rPr>
            <a:t>Если это требование не будет выполнено,  решение задачи не будет зачтено.     </a:t>
          </a:r>
          <a:endParaRPr lang="ru-RU" sz="1400" b="0" i="0" strike="noStrike">
            <a:solidFill>
              <a:srgbClr val="C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4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494118</xdr:colOff>
      <xdr:row>25</xdr:row>
      <xdr:rowOff>94625</xdr:rowOff>
    </xdr:from>
    <xdr:to>
      <xdr:col>26</xdr:col>
      <xdr:colOff>448720</xdr:colOff>
      <xdr:row>59</xdr:row>
      <xdr:rowOff>76401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7121931" y="3879369"/>
          <a:ext cx="9032215" cy="488859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Тема: формулы, график функции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Задание 3.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Построить на отрезке 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[a;b] </a:t>
          </a: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с шагом 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</a:t>
          </a: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график функции </a:t>
          </a:r>
          <a:endParaRPr kumimoji="0" lang="en-US" sz="2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Symbol"/>
            </a:rPr>
            <a:t>         </a:t>
          </a:r>
          <a:r>
            <a:rPr kumimoji="0" lang="en-US" sz="28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Symbol"/>
            </a:rPr>
            <a:t>x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Symbol"/>
            </a:rPr>
            <a:t> </a:t>
          </a:r>
          <a:r>
            <a:rPr kumimoji="0" lang="en-US" sz="28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Symbol"/>
            </a:rPr>
            <a:t>cos x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en-US" sz="28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Times New Roman" pitchFamily="18" charset="0"/>
            </a:rPr>
            <a:t>x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&lt; 0</a:t>
          </a:r>
          <a:endParaRPr kumimoji="0" lang="ru-RU" sz="2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Times New Roman" pitchFamily="18" charset="0"/>
            </a:rPr>
            <a:t>y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=    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Symbol"/>
            </a:rPr>
            <a:t>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  <a:sym typeface="Symbol"/>
            </a:rPr>
            <a:t>         </a:t>
          </a:r>
          <a:r>
            <a:rPr kumimoji="0" lang="en-US" sz="28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</a:t>
          </a:r>
          <a:r>
            <a:rPr kumimoji="0" lang="en-US" sz="2800" b="0" i="0" u="none" strike="noStrike" kern="0" cap="none" spc="0" normalizeH="0" baseline="30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en-US" sz="28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sin 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⁡</a:t>
          </a:r>
          <a:r>
            <a:rPr kumimoji="0" lang="en-US" sz="28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en-US" sz="2800" b="0" i="1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Times New Roman" pitchFamily="18" charset="0"/>
            </a:rPr>
            <a:t>x</a:t>
          </a: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&gt;= 0</a:t>
          </a:r>
          <a:endParaRPr kumimoji="0" lang="ru-RU" sz="2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ru-R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Требования:     </a:t>
          </a:r>
          <a:endParaRPr lang="ru-R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1. Заполнить таблицу значений функции с помощью функции ЕСЛИ</a:t>
          </a:r>
        </a:p>
        <a:p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2. Построить график функции на отрезке [a,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с шагом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endParaRPr lang="ru-RU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3. При изменении значения любого из двух параметров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или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график должен автоматически перерисовываться</a:t>
          </a:r>
        </a:p>
        <a:p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4. Подписи по оси Х должны соответствовать точкам на отрезке [a,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  </a:t>
          </a:r>
        </a:p>
        <a:p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5. Ось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должна пересекать ось 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ru-RU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 точке ( 0,0 ); изображение осей должно заканчиваться стрелочками; названия осей должны располагаться рядом со стрелочками  </a:t>
          </a:r>
        </a:p>
      </xdr:txBody>
    </xdr:sp>
    <xdr:clientData/>
  </xdr:twoCellAnchor>
  <xdr:twoCellAnchor>
    <xdr:from>
      <xdr:col>11</xdr:col>
      <xdr:colOff>348074</xdr:colOff>
      <xdr:row>2</xdr:row>
      <xdr:rowOff>184542</xdr:rowOff>
    </xdr:from>
    <xdr:to>
      <xdr:col>20</xdr:col>
      <xdr:colOff>122296</xdr:colOff>
      <xdr:row>20</xdr:row>
      <xdr:rowOff>121199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8B61F7-FD76-A281-BF53-86E238270CCB}"/>
            </a:ext>
            <a:ext uri="{147F2762-F138-4A5C-976F-8EAC2B608ADB}">
              <a16:predDERef xmlns:a16="http://schemas.microsoft.com/office/drawing/2014/main" pre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114300</xdr:rowOff>
    </xdr:from>
    <xdr:to>
      <xdr:col>1</xdr:col>
      <xdr:colOff>9525</xdr:colOff>
      <xdr:row>26</xdr:row>
      <xdr:rowOff>123825</xdr:rowOff>
    </xdr:to>
    <xdr:pic>
      <xdr:nvPicPr>
        <xdr:cNvPr id="3" name="Picture 238" descr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60864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114300</xdr:rowOff>
    </xdr:from>
    <xdr:to>
      <xdr:col>1</xdr:col>
      <xdr:colOff>9525</xdr:colOff>
      <xdr:row>10</xdr:row>
      <xdr:rowOff>123825</xdr:rowOff>
    </xdr:to>
    <xdr:pic>
      <xdr:nvPicPr>
        <xdr:cNvPr id="4" name="Picture 238" descr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2886075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11</xdr:col>
      <xdr:colOff>22224</xdr:colOff>
      <xdr:row>14</xdr:row>
      <xdr:rowOff>184150</xdr:rowOff>
    </xdr:from>
    <xdr:to>
      <xdr:col>28</xdr:col>
      <xdr:colOff>101600</xdr:colOff>
      <xdr:row>28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2011024" y="4921250"/>
          <a:ext cx="9363076" cy="2482850"/>
        </a:xfrm>
        <a:prstGeom prst="rect">
          <a:avLst/>
        </a:prstGeom>
        <a:solidFill>
          <a:srgbClr val="C6D9F1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6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8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Копирование формул, абсолютные и относительные ссылки, функции.</a:t>
          </a:r>
        </a:p>
        <a:p>
          <a:pPr algn="l" rtl="0">
            <a:defRPr sz="1000"/>
          </a:pPr>
          <a:endParaRPr lang="ru-RU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600" b="1" i="0" strike="noStrike">
              <a:solidFill>
                <a:srgbClr val="000000"/>
              </a:solidFill>
              <a:latin typeface="Times New Roman"/>
              <a:cs typeface="Times New Roman"/>
            </a:rPr>
            <a:t>Задание 4.  </a:t>
          </a:r>
        </a:p>
        <a:p>
          <a:pPr algn="l" rtl="0">
            <a:defRPr sz="1000"/>
          </a:pPr>
          <a:r>
            <a:rPr lang="ru-RU" sz="1600" b="0" i="0" strike="noStrike">
              <a:solidFill>
                <a:srgbClr val="000000"/>
              </a:solidFill>
              <a:latin typeface="Times New Roman"/>
              <a:cs typeface="Times New Roman"/>
            </a:rPr>
            <a:t>1. Дать имя "АЕ"</a:t>
          </a:r>
          <a:r>
            <a:rPr lang="ru-RU" sz="16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ячейке </a:t>
          </a:r>
          <a:r>
            <a:rPr lang="en-US" sz="16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D2 </a:t>
          </a:r>
          <a:r>
            <a:rPr lang="ru-RU" sz="16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(выделена бежевым)</a:t>
          </a:r>
          <a:r>
            <a:rPr lang="ru-RU" sz="16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ru-RU" sz="1400" b="0" i="0" strike="noStrike" baseline="0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2.Рассчитать среднее расстояние от астероида до Солнца в тысячах километров</a:t>
          </a:r>
          <a:r>
            <a:rPr lang="ru-RU" sz="14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. Рассчитывается по формуле:</a:t>
          </a:r>
        </a:p>
        <a:p>
          <a:pPr algn="l" rtl="0">
            <a:defRPr sz="1000"/>
          </a:pPr>
          <a:r>
            <a:rPr lang="ru-RU" sz="14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Среднее расстояние от Солнца в астрономических единицах * Астрономическая единица в километрах. </a:t>
          </a:r>
          <a:endParaRPr lang="en-US" sz="1400" b="0" i="0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(Астрономическая единица в километрах указана в ячейке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D2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). Использовать имя ячейки.</a:t>
          </a:r>
        </a:p>
        <a:p>
          <a:pPr algn="l" rtl="0">
            <a:defRPr sz="1000"/>
          </a:pPr>
          <a:r>
            <a:rPr lang="ru-RU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3. Рассчитать, сколько лет прошло с момента открытия</a:t>
          </a:r>
          <a:r>
            <a:rPr lang="ru-RU" sz="14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от текущего года.  Текущий год определяется функцией ГОД() от функции СЕГОДНЯ().</a:t>
          </a:r>
        </a:p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200" b="1" i="0" strike="noStrike">
              <a:solidFill>
                <a:srgbClr val="000000"/>
              </a:solidFill>
              <a:latin typeface="Times New Roman"/>
              <a:cs typeface="Times New Roman"/>
            </a:rPr>
            <a:t>a</a:t>
          </a:r>
          <a:endParaRPr lang="ru-RU" sz="16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114300</xdr:rowOff>
    </xdr:from>
    <xdr:to>
      <xdr:col>1</xdr:col>
      <xdr:colOff>9525</xdr:colOff>
      <xdr:row>41</xdr:row>
      <xdr:rowOff>123825</xdr:rowOff>
    </xdr:to>
    <xdr:pic>
      <xdr:nvPicPr>
        <xdr:cNvPr id="2" name="Picture 238" descr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5715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</xdr:row>
      <xdr:rowOff>114300</xdr:rowOff>
    </xdr:from>
    <xdr:to>
      <xdr:col>1</xdr:col>
      <xdr:colOff>9525</xdr:colOff>
      <xdr:row>14</xdr:row>
      <xdr:rowOff>123825</xdr:rowOff>
    </xdr:to>
    <xdr:pic>
      <xdr:nvPicPr>
        <xdr:cNvPr id="3" name="Picture 238" descr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251460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16</xdr:col>
      <xdr:colOff>168274</xdr:colOff>
      <xdr:row>10</xdr:row>
      <xdr:rowOff>73025</xdr:rowOff>
    </xdr:from>
    <xdr:to>
      <xdr:col>33</xdr:col>
      <xdr:colOff>342900</xdr:colOff>
      <xdr:row>27</xdr:row>
      <xdr:rowOff>120650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7795874" y="2397125"/>
          <a:ext cx="9458326" cy="3298825"/>
        </a:xfrm>
        <a:prstGeom prst="rect">
          <a:avLst/>
        </a:prstGeom>
        <a:solidFill>
          <a:srgbClr val="C6D9F1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Сортировка. </a:t>
          </a:r>
        </a:p>
        <a:p>
          <a:pPr algn="l" rtl="0">
            <a:defRPr sz="1000"/>
          </a:pPr>
          <a:r>
            <a:rPr lang="ru-RU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В таблице приведены данные о сотрудниках некоторого предприятия. </a:t>
          </a:r>
        </a:p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Задание 5.  Провести сортировку данных  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	С1. Для каждой должности (столбец </a:t>
          </a:r>
          <a:r>
            <a:rPr lang="en-US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D)</a:t>
          </a: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 сортировать строки по возрастанию поля "Дата приема на работу" (столбец </a:t>
          </a:r>
          <a:r>
            <a:rPr lang="en-US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F</a:t>
          </a: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)</a:t>
          </a: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	С2. По возрастанию</a:t>
          </a:r>
          <a:r>
            <a:rPr lang="ru-RU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по столбцу "Должность" (столбец </a:t>
          </a:r>
          <a:r>
            <a:rPr lang="en-US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D</a:t>
          </a:r>
          <a:r>
            <a:rPr lang="ru-RU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) по списку: "</a:t>
          </a:r>
          <a:r>
            <a:rPr lang="en-US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HR Director, IT Specialist, Team Lead"</a:t>
          </a:r>
          <a:r>
            <a:rPr lang="ru-RU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, далее по алфавиту</a:t>
          </a:r>
        </a:p>
        <a:p>
          <a:pPr algn="l" rtl="0">
            <a:defRPr sz="1000"/>
          </a:pPr>
          <a:endParaRPr lang="ru-RU" sz="1400" b="1" i="0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4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FF0000"/>
              </a:solidFill>
              <a:latin typeface="Times New Roman"/>
              <a:cs typeface="Times New Roman"/>
            </a:rPr>
            <a:t>Каждый ответ должен находиться на отдельном листе!!!</a:t>
          </a:r>
        </a:p>
        <a:p>
          <a:pPr algn="l" rtl="0">
            <a:defRPr sz="1000"/>
          </a:pPr>
          <a:endParaRPr lang="ru-RU" sz="14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1085849</xdr:colOff>
      <xdr:row>8</xdr:row>
      <xdr:rowOff>152401</xdr:rowOff>
    </xdr:from>
    <xdr:to>
      <xdr:col>13</xdr:col>
      <xdr:colOff>180974</xdr:colOff>
      <xdr:row>25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3781424" y="2552701"/>
          <a:ext cx="12125325" cy="3428999"/>
        </a:xfrm>
        <a:prstGeom prst="rect">
          <a:avLst/>
        </a:prstGeom>
        <a:solidFill>
          <a:srgbClr val="C6D9F1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Фильтрация</a:t>
          </a:r>
        </a:p>
        <a:p>
          <a:pPr algn="l" rtl="0">
            <a:defRPr sz="1000"/>
          </a:pPr>
          <a:r>
            <a:rPr lang="ru-RU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В таблице приведены данные о сотрудниках некоторого предприятия. </a:t>
          </a:r>
        </a:p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Задание 6.  Вывести информацию (провести фильтрацию данных)</a:t>
          </a: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	Ф1. Обо всех сотрудниках с зарплатой</a:t>
          </a:r>
          <a:r>
            <a:rPr lang="ru-RU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ниже средней</a:t>
          </a:r>
          <a:endParaRPr lang="ru-RU" sz="14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	Ф2. Только о сотрудниках с образованием</a:t>
          </a:r>
          <a:r>
            <a:rPr lang="ru-RU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Bachelor's Degree</a:t>
          </a:r>
          <a:r>
            <a:rPr lang="ru-RU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, у которых вторая буква имени </a:t>
          </a:r>
          <a:r>
            <a:rPr lang="en-US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o</a:t>
          </a:r>
          <a:r>
            <a:rPr lang="ru-RU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.</a:t>
          </a:r>
          <a:endParaRPr lang="ru-RU" sz="14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	Ф3. Обо всех сотрудниках отдела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HR department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, принятых на работу после 1 июня 2012 г.  и всех сотрудниках</a:t>
          </a:r>
          <a:r>
            <a:rPr lang="en-US" sz="1400"/>
            <a:t>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отдела </a:t>
          </a:r>
          <a:r>
            <a:rPr kumimoji="0" lang="en-US" sz="14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Marketing department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, принятых на работу раньше 1 июня 2013 г.  (использовать Дополнительный фильтр)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algn="ctr" rtl="0">
            <a:defRPr sz="1000"/>
          </a:pPr>
          <a:r>
            <a:rPr lang="ru-RU" sz="2000" b="1" i="0" strike="noStrike">
              <a:solidFill>
                <a:srgbClr val="FF0000"/>
              </a:solidFill>
              <a:latin typeface="Times New Roman"/>
              <a:cs typeface="Times New Roman"/>
            </a:rPr>
            <a:t>Каждый ответ должен находиться на отдельном листе!!!</a:t>
          </a:r>
          <a:endParaRPr lang="en-US" sz="2000" b="1" i="0" strike="noStrike">
            <a:solidFill>
              <a:srgbClr val="FF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ru-RU" sz="2000" b="1" i="0" strike="noStrike">
              <a:solidFill>
                <a:srgbClr val="FF0000"/>
              </a:solidFill>
              <a:latin typeface="Times New Roman"/>
              <a:cs typeface="Times New Roman"/>
            </a:rPr>
            <a:t>В</a:t>
          </a:r>
          <a:r>
            <a:rPr lang="ru-RU" sz="2000" b="1" i="0" strike="noStrike" baseline="0">
              <a:solidFill>
                <a:srgbClr val="FF0000"/>
              </a:solidFill>
              <a:latin typeface="Times New Roman"/>
              <a:cs typeface="Times New Roman"/>
            </a:rPr>
            <a:t> задаче на дополнительный фильтр условия расположить выше или ниже таблицы (не сбоку)</a:t>
          </a:r>
          <a:endParaRPr lang="ru-RU" sz="2000" b="1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11</xdr:row>
      <xdr:rowOff>76200</xdr:rowOff>
    </xdr:from>
    <xdr:to>
      <xdr:col>10</xdr:col>
      <xdr:colOff>390525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600200" y="3076575"/>
          <a:ext cx="11868150" cy="2333625"/>
        </a:xfrm>
        <a:prstGeom prst="rect">
          <a:avLst/>
        </a:prstGeom>
        <a:solidFill>
          <a:srgbClr val="C6D9F1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Итоговый отчет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 таблице приведены данные о сотрудниках некоторого предприятия. </a:t>
          </a:r>
        </a:p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Задание 7.  Вывести информацию (составить итоговый отчет)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 Cyr"/>
              <a:ea typeface="+mn-ea"/>
              <a:cs typeface="+mn-cs"/>
            </a:rPr>
            <a:t>	И1.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 Cyr"/>
              <a:ea typeface="+mn-ea"/>
              <a:cs typeface="+mn-cs"/>
            </a:rPr>
            <a:t> указать  количество сотрудников в каждом подразделении;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 Cyr"/>
              <a:ea typeface="+mn-ea"/>
              <a:cs typeface="+mn-cs"/>
            </a:rPr>
            <a:t>                  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 Cyr"/>
              <a:ea typeface="+mn-ea"/>
              <a:cs typeface="+mn-cs"/>
            </a:rPr>
            <a:t>И2.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 Cyr"/>
              <a:ea typeface="+mn-ea"/>
              <a:cs typeface="+mn-cs"/>
            </a:rPr>
            <a:t> указать минимальную и максимальную заработную плату для каждого вида образования отдельно (столбец 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 Cyr"/>
              <a:ea typeface="+mn-ea"/>
              <a:cs typeface="+mn-cs"/>
            </a:rPr>
            <a:t>H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 Cyr"/>
              <a:ea typeface="+mn-ea"/>
              <a:cs typeface="+mn-cs"/>
            </a:rPr>
            <a:t>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 Cyr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2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Каждый ответ должен находиться на отдельном листе!!!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 Cyr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11</xdr:row>
      <xdr:rowOff>76201</xdr:rowOff>
    </xdr:from>
    <xdr:to>
      <xdr:col>10</xdr:col>
      <xdr:colOff>714375</xdr:colOff>
      <xdr:row>26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1600200" y="3076576"/>
          <a:ext cx="12192000" cy="3028950"/>
        </a:xfrm>
        <a:prstGeom prst="rect">
          <a:avLst/>
        </a:prstGeom>
        <a:solidFill>
          <a:srgbClr val="C6D9F1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Сводные таблицы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 таблице приведены данные о сотрудниках некоторого предприятия. </a:t>
          </a:r>
        </a:p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Задание 8.  Вывести информацию (составить итоговый отчет)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               СТ1.  Построить сводную таблицу №1, отражающую среднюю заработную плату в каждом  в каждом подразделении;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               СТ2. Построить сводную таблицу №2 - в таблицу №1 добавить информацию о количестве сотрудников в каждом подразделении;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               СТ</a:t>
          </a: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.  Добавить в сводную таблицу №2 фильтр по назанию подразделения (Таблица №3)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             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Каждую таблицу  сохранить на отдельном листе !!!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   </a:t>
          </a: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  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4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 Cyr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</xdr:row>
      <xdr:rowOff>590550</xdr:rowOff>
    </xdr:from>
    <xdr:to>
      <xdr:col>10</xdr:col>
      <xdr:colOff>171450</xdr:colOff>
      <xdr:row>13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2990850" y="1790700"/>
          <a:ext cx="10258425" cy="1657350"/>
        </a:xfrm>
        <a:prstGeom prst="rect">
          <a:avLst/>
        </a:prstGeom>
        <a:solidFill>
          <a:srgbClr val="C6D9F1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ru-RU" sz="1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600" b="1" i="0" strike="noStrike">
              <a:solidFill>
                <a:srgbClr val="000000"/>
              </a:solidFill>
              <a:latin typeface="Times New Roman"/>
              <a:cs typeface="Times New Roman"/>
            </a:rPr>
            <a:t>Тема: Условное форматирование. </a:t>
          </a:r>
          <a:endParaRPr lang="ru-RU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Задание 9.  </a:t>
          </a:r>
          <a:r>
            <a:rPr lang="ru-RU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П</a:t>
          </a:r>
          <a:r>
            <a:rPr lang="ru-RU" sz="14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ри помощи условного форматировнаия</a:t>
          </a:r>
          <a:r>
            <a:rPr lang="ru-RU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 отформатировать столбец  "Дата</a:t>
          </a:r>
          <a:r>
            <a:rPr lang="ru-RU" sz="14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приема на работу</a:t>
          </a:r>
          <a:r>
            <a:rPr lang="ru-RU" sz="1400" b="0" i="0" strike="noStrike">
              <a:solidFill>
                <a:srgbClr val="000000"/>
              </a:solidFill>
              <a:latin typeface="Times New Roman"/>
              <a:cs typeface="Times New Roman"/>
            </a:rPr>
            <a:t>" используя</a:t>
          </a:r>
          <a:r>
            <a:rPr lang="ru-RU" sz="14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любое правило </a:t>
          </a:r>
        </a:p>
        <a:p>
          <a:pPr algn="l" rtl="0">
            <a:defRPr sz="1000"/>
          </a:pPr>
          <a:r>
            <a:rPr lang="ru-RU" sz="14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из раздела "Наборы значков"</a:t>
          </a:r>
        </a:p>
        <a:p>
          <a:pPr algn="l" rtl="0">
            <a:defRPr sz="1000"/>
          </a:pPr>
          <a:endParaRPr lang="ru-RU" sz="1100" b="1" i="0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4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Z44"/>
  <sheetViews>
    <sheetView workbookViewId="0">
      <selection sqref="A1:E11"/>
    </sheetView>
  </sheetViews>
  <sheetFormatPr defaultColWidth="9.37109375" defaultRowHeight="11.25" x14ac:dyDescent="0.15"/>
  <cols>
    <col min="1" max="1" width="27.45703125" style="2" customWidth="1"/>
    <col min="2" max="2" width="9.37109375" style="2"/>
    <col min="3" max="3" width="24.82421875" style="2" customWidth="1"/>
    <col min="4" max="4" width="26.796875" style="2" customWidth="1"/>
    <col min="5" max="5" width="30.91015625" style="2" customWidth="1"/>
    <col min="6" max="16384" width="9.37109375" style="2"/>
  </cols>
  <sheetData>
    <row r="1" spans="1:702" s="64" customFormat="1" ht="15.75" x14ac:dyDescent="0.2">
      <c r="A1" s="1"/>
      <c r="C1" s="9"/>
      <c r="ZZ1" s="65" t="s">
        <v>344</v>
      </c>
    </row>
    <row r="2" spans="1:702" ht="15.75" x14ac:dyDescent="0.2">
      <c r="A2" s="1"/>
      <c r="C2" s="9"/>
    </row>
    <row r="3" spans="1:702" ht="15.75" x14ac:dyDescent="0.2">
      <c r="A3" s="1"/>
      <c r="C3" s="9"/>
    </row>
    <row r="4" spans="1:702" ht="14.25" x14ac:dyDescent="0.2">
      <c r="A4" s="14"/>
    </row>
    <row r="5" spans="1:702" ht="18" x14ac:dyDescent="0.2">
      <c r="A5" s="57"/>
      <c r="B5" s="58"/>
      <c r="C5" s="58"/>
      <c r="D5" s="58"/>
      <c r="E5" s="58"/>
    </row>
    <row r="6" spans="1:702" ht="18" x14ac:dyDescent="0.2">
      <c r="A6" s="57" t="s">
        <v>1</v>
      </c>
      <c r="B6" s="58"/>
      <c r="C6" s="58" t="s">
        <v>3</v>
      </c>
      <c r="D6" s="59">
        <v>700000</v>
      </c>
      <c r="E6" s="58"/>
    </row>
    <row r="7" spans="1:702" ht="18" x14ac:dyDescent="0.2">
      <c r="A7" s="58"/>
      <c r="B7" s="58"/>
      <c r="C7" s="58" t="s">
        <v>133</v>
      </c>
      <c r="D7" s="60">
        <v>0.2</v>
      </c>
      <c r="E7" s="58"/>
    </row>
    <row r="8" spans="1:702" ht="18" x14ac:dyDescent="0.2">
      <c r="A8" s="58"/>
      <c r="B8" s="58"/>
      <c r="C8" s="58" t="s">
        <v>2</v>
      </c>
      <c r="D8" s="58">
        <v>2</v>
      </c>
      <c r="E8" s="58" t="s">
        <v>345</v>
      </c>
    </row>
    <row r="9" spans="1:702" ht="18" x14ac:dyDescent="0.2">
      <c r="A9" s="58"/>
      <c r="B9" s="58"/>
      <c r="C9" s="58"/>
      <c r="D9" s="58"/>
      <c r="E9" s="58"/>
    </row>
    <row r="10" spans="1:702" ht="18.75" thickBot="1" x14ac:dyDescent="0.25">
      <c r="A10" s="58"/>
      <c r="B10" s="58"/>
      <c r="C10" s="58"/>
      <c r="D10" s="58"/>
      <c r="E10" s="58"/>
    </row>
    <row r="11" spans="1:702" ht="18.75" thickBot="1" x14ac:dyDescent="0.25">
      <c r="A11" s="61" t="s">
        <v>4</v>
      </c>
      <c r="B11" s="58"/>
      <c r="C11" s="58"/>
      <c r="D11" s="90">
        <f>PMT(D7/12, D8*12, D6)</f>
        <v>-35627.061850267222</v>
      </c>
      <c r="E11" s="58"/>
    </row>
    <row r="13" spans="1:702" x14ac:dyDescent="0.15">
      <c r="B13" s="34"/>
    </row>
    <row r="14" spans="1:702" x14ac:dyDescent="0.15">
      <c r="D14" s="7"/>
    </row>
    <row r="15" spans="1:702" ht="13.5" x14ac:dyDescent="0.15">
      <c r="A15" s="1"/>
      <c r="D15" s="7"/>
    </row>
    <row r="17" spans="1:5" x14ac:dyDescent="0.15">
      <c r="D17" s="4"/>
    </row>
    <row r="20" spans="1:5" ht="13.5" x14ac:dyDescent="0.15">
      <c r="A20" s="6"/>
      <c r="D20" s="5"/>
      <c r="E20" s="3"/>
    </row>
    <row r="21" spans="1:5" x14ac:dyDescent="0.15">
      <c r="D21" s="5"/>
    </row>
    <row r="22" spans="1:5" ht="15.75" x14ac:dyDescent="0.2">
      <c r="A22" s="10"/>
      <c r="B22" s="34"/>
    </row>
    <row r="25" spans="1:5" ht="13.5" x14ac:dyDescent="0.15">
      <c r="A25" s="1"/>
      <c r="D25" s="7"/>
    </row>
    <row r="27" spans="1:5" x14ac:dyDescent="0.15">
      <c r="D27" s="4"/>
    </row>
    <row r="30" spans="1:5" ht="13.5" x14ac:dyDescent="0.15">
      <c r="A30" s="6"/>
      <c r="D30" s="5"/>
      <c r="E30" s="3"/>
    </row>
    <row r="31" spans="1:5" ht="13.5" x14ac:dyDescent="0.15">
      <c r="A31" s="6"/>
      <c r="D31" s="5"/>
    </row>
    <row r="32" spans="1:5" ht="13.5" x14ac:dyDescent="0.15">
      <c r="A32" s="6"/>
      <c r="D32" s="5"/>
    </row>
    <row r="33" spans="1:5" ht="13.5" x14ac:dyDescent="0.15">
      <c r="A33" s="6"/>
      <c r="D33" s="5"/>
    </row>
    <row r="34" spans="1:5" ht="13.5" x14ac:dyDescent="0.15">
      <c r="A34" s="6"/>
      <c r="D34" s="5"/>
    </row>
    <row r="36" spans="1:5" ht="13.5" x14ac:dyDescent="0.15">
      <c r="A36" s="1"/>
      <c r="D36" s="6"/>
      <c r="E36" s="6"/>
    </row>
    <row r="38" spans="1:5" x14ac:dyDescent="0.15">
      <c r="C38" s="11"/>
    </row>
    <row r="39" spans="1:5" x14ac:dyDescent="0.15">
      <c r="C39" s="7"/>
    </row>
    <row r="40" spans="1:5" x14ac:dyDescent="0.15">
      <c r="C40" s="11"/>
    </row>
    <row r="41" spans="1:5" x14ac:dyDescent="0.15">
      <c r="C41" s="7"/>
    </row>
    <row r="42" spans="1:5" x14ac:dyDescent="0.15">
      <c r="C42" s="11"/>
    </row>
    <row r="43" spans="1:5" x14ac:dyDescent="0.15">
      <c r="C43" s="7"/>
    </row>
    <row r="44" spans="1:5" x14ac:dyDescent="0.15">
      <c r="C44" s="11"/>
    </row>
  </sheetData>
  <dataValidations disablePrompts="1" count="1">
    <dataValidation type="whole" allowBlank="1" showInputMessage="1" showErrorMessage="1" errorTitle="Неверное значение" error="Кредиты выдаются на срок от 30 до 1080 дней" sqref="D26 D16" xr:uid="{00000000-0002-0000-0000-000000000000}">
      <formula1>30</formula1>
      <formula2>1080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Z120"/>
  <sheetViews>
    <sheetView workbookViewId="0">
      <selection activeCell="C9" sqref="C9"/>
    </sheetView>
  </sheetViews>
  <sheetFormatPr defaultColWidth="9.37109375" defaultRowHeight="14.25" x14ac:dyDescent="0.15"/>
  <cols>
    <col min="1" max="2" width="9.37109375" style="21"/>
    <col min="3" max="3" width="28.44140625" style="21" customWidth="1"/>
    <col min="4" max="4" width="36.9921875" style="21" bestFit="1" customWidth="1"/>
    <col min="5" max="5" width="23.1796875" style="21" bestFit="1" customWidth="1"/>
    <col min="6" max="6" width="19.234375" style="37" bestFit="1" customWidth="1"/>
    <col min="7" max="7" width="19.89453125" style="37" bestFit="1" customWidth="1"/>
    <col min="8" max="8" width="23.67578125" style="37" bestFit="1" customWidth="1"/>
    <col min="9" max="9" width="13.31640625" style="37" bestFit="1" customWidth="1"/>
    <col min="10" max="10" width="45.54296875" style="21" bestFit="1" customWidth="1"/>
    <col min="11" max="11" width="15.453125" style="21" bestFit="1" customWidth="1"/>
    <col min="12" max="12" width="18.25" style="21" customWidth="1"/>
    <col min="13" max="13" width="12.4921875" style="21" bestFit="1" customWidth="1"/>
    <col min="14" max="16384" width="9.37109375" style="21"/>
  </cols>
  <sheetData>
    <row r="1" spans="1:702" ht="15" x14ac:dyDescent="0.2">
      <c r="A1" s="20"/>
      <c r="B1" s="20"/>
      <c r="C1" s="20"/>
      <c r="D1" s="20"/>
      <c r="E1" s="20"/>
      <c r="F1" s="22"/>
      <c r="G1" s="22"/>
      <c r="H1" s="22"/>
      <c r="I1" s="22"/>
      <c r="J1" s="20"/>
      <c r="K1" s="20"/>
      <c r="L1" s="20"/>
      <c r="M1" s="20"/>
      <c r="ZM1" s="62"/>
      <c r="ZZ1" s="72" t="s">
        <v>344</v>
      </c>
    </row>
    <row r="2" spans="1:702" x14ac:dyDescent="0.15">
      <c r="A2" s="20"/>
      <c r="B2" s="20"/>
      <c r="C2" s="20"/>
      <c r="D2" s="20"/>
      <c r="E2" s="20"/>
      <c r="F2" s="73"/>
      <c r="G2" s="73"/>
      <c r="H2" s="22"/>
      <c r="I2" s="22"/>
      <c r="J2" s="20"/>
      <c r="K2" s="20"/>
      <c r="L2" s="20"/>
      <c r="M2" s="20"/>
    </row>
    <row r="3" spans="1:702" x14ac:dyDescent="0.15">
      <c r="A3" s="20"/>
      <c r="B3" s="20"/>
      <c r="C3" s="20"/>
      <c r="D3" s="20"/>
      <c r="E3" s="91" t="s">
        <v>151</v>
      </c>
      <c r="F3" s="91"/>
      <c r="G3" s="91"/>
      <c r="H3" s="91"/>
      <c r="I3" s="91"/>
      <c r="J3" s="91"/>
      <c r="K3" s="91"/>
      <c r="L3" s="91"/>
      <c r="M3" s="20"/>
    </row>
    <row r="4" spans="1:702" ht="47.25" customHeight="1" x14ac:dyDescent="0.15">
      <c r="A4" s="20"/>
      <c r="B4" s="20"/>
      <c r="C4" s="20"/>
      <c r="D4" s="20"/>
      <c r="E4" s="20"/>
      <c r="F4" s="22"/>
      <c r="G4" s="22"/>
      <c r="H4" s="22"/>
      <c r="I4" s="22"/>
      <c r="J4" s="20"/>
      <c r="K4" s="20"/>
      <c r="L4" s="20"/>
      <c r="M4" s="20"/>
    </row>
    <row r="5" spans="1:702" s="75" customFormat="1" ht="40.5" x14ac:dyDescent="0.15">
      <c r="A5" s="74"/>
      <c r="B5" s="36" t="s">
        <v>152</v>
      </c>
      <c r="C5" s="36" t="s">
        <v>153</v>
      </c>
      <c r="D5" s="36" t="s">
        <v>154</v>
      </c>
      <c r="E5" s="36" t="s">
        <v>155</v>
      </c>
      <c r="F5" s="36" t="s">
        <v>156</v>
      </c>
      <c r="G5" s="36" t="s">
        <v>157</v>
      </c>
      <c r="H5" s="36" t="s">
        <v>158</v>
      </c>
      <c r="I5" s="36" t="s">
        <v>159</v>
      </c>
      <c r="J5" s="36" t="s">
        <v>160</v>
      </c>
      <c r="K5" s="36" t="s">
        <v>161</v>
      </c>
      <c r="L5" s="36" t="s">
        <v>162</v>
      </c>
      <c r="M5" s="36" t="s">
        <v>163</v>
      </c>
    </row>
    <row r="6" spans="1:702" x14ac:dyDescent="0.15">
      <c r="A6" s="20"/>
      <c r="B6" s="76">
        <v>84</v>
      </c>
      <c r="C6" s="77" t="s">
        <v>187</v>
      </c>
      <c r="D6" s="77" t="s">
        <v>188</v>
      </c>
      <c r="E6" s="78" t="s">
        <v>189</v>
      </c>
      <c r="F6" s="79">
        <v>41168</v>
      </c>
      <c r="G6" s="81" t="s">
        <v>183</v>
      </c>
      <c r="H6" s="81" t="s">
        <v>184</v>
      </c>
      <c r="I6" s="77" t="s">
        <v>169</v>
      </c>
      <c r="J6" s="88" t="s">
        <v>190</v>
      </c>
      <c r="K6" s="83" t="s">
        <v>191</v>
      </c>
      <c r="L6" s="84">
        <v>65000</v>
      </c>
      <c r="M6" s="87">
        <v>0.3</v>
      </c>
    </row>
    <row r="7" spans="1:702" x14ac:dyDescent="0.15">
      <c r="A7" s="20"/>
      <c r="B7" s="76">
        <v>87</v>
      </c>
      <c r="C7" s="77" t="s">
        <v>202</v>
      </c>
      <c r="D7" s="77" t="s">
        <v>203</v>
      </c>
      <c r="E7" s="78" t="s">
        <v>204</v>
      </c>
      <c r="F7" s="79">
        <v>42193</v>
      </c>
      <c r="G7" s="81" t="s">
        <v>167</v>
      </c>
      <c r="H7" s="81" t="s">
        <v>198</v>
      </c>
      <c r="I7" s="77" t="s">
        <v>174</v>
      </c>
      <c r="J7" s="88" t="s">
        <v>205</v>
      </c>
      <c r="K7" s="83" t="s">
        <v>206</v>
      </c>
      <c r="L7" s="84">
        <v>80000</v>
      </c>
      <c r="M7" s="87">
        <v>0.25</v>
      </c>
    </row>
    <row r="8" spans="1:702" x14ac:dyDescent="0.15">
      <c r="A8" s="20"/>
      <c r="B8" s="76">
        <v>117</v>
      </c>
      <c r="C8" s="77" t="s">
        <v>304</v>
      </c>
      <c r="D8" s="77" t="s">
        <v>305</v>
      </c>
      <c r="E8" s="78" t="s">
        <v>204</v>
      </c>
      <c r="F8" s="79">
        <v>40936</v>
      </c>
      <c r="G8" s="80" t="s">
        <v>167</v>
      </c>
      <c r="H8" s="81" t="s">
        <v>198</v>
      </c>
      <c r="I8" s="77" t="s">
        <v>199</v>
      </c>
      <c r="J8" s="88" t="s">
        <v>306</v>
      </c>
      <c r="K8" s="83" t="s">
        <v>307</v>
      </c>
      <c r="L8" s="84">
        <v>65000</v>
      </c>
      <c r="M8" s="85">
        <v>0.25</v>
      </c>
    </row>
    <row r="9" spans="1:702" x14ac:dyDescent="0.15">
      <c r="A9" s="20"/>
      <c r="B9" s="76">
        <v>118</v>
      </c>
      <c r="C9" s="89" t="s">
        <v>308</v>
      </c>
      <c r="D9" s="77" t="s">
        <v>305</v>
      </c>
      <c r="E9" s="78" t="s">
        <v>204</v>
      </c>
      <c r="F9" s="79">
        <v>41727</v>
      </c>
      <c r="G9" s="80" t="s">
        <v>167</v>
      </c>
      <c r="H9" s="81" t="s">
        <v>184</v>
      </c>
      <c r="I9" s="77" t="s">
        <v>169</v>
      </c>
      <c r="J9" s="82" t="s">
        <v>309</v>
      </c>
      <c r="K9" s="83" t="s">
        <v>310</v>
      </c>
      <c r="L9" s="84">
        <v>65000</v>
      </c>
      <c r="M9" s="85">
        <v>0.25</v>
      </c>
    </row>
    <row r="10" spans="1:702" x14ac:dyDescent="0.15">
      <c r="A10" s="20"/>
      <c r="B10" s="76">
        <v>119</v>
      </c>
      <c r="C10" s="77" t="s">
        <v>343</v>
      </c>
      <c r="D10" s="77" t="s">
        <v>305</v>
      </c>
      <c r="E10" s="78" t="s">
        <v>204</v>
      </c>
      <c r="F10" s="79">
        <v>43606</v>
      </c>
      <c r="G10" s="81" t="s">
        <v>167</v>
      </c>
      <c r="H10" s="81" t="s">
        <v>198</v>
      </c>
      <c r="I10" s="77" t="s">
        <v>169</v>
      </c>
      <c r="J10" s="82" t="s">
        <v>312</v>
      </c>
      <c r="K10" s="83" t="s">
        <v>313</v>
      </c>
      <c r="L10" s="84">
        <v>65000</v>
      </c>
      <c r="M10" s="87">
        <v>0.25</v>
      </c>
    </row>
    <row r="11" spans="1:702" x14ac:dyDescent="0.15">
      <c r="A11" s="20"/>
      <c r="B11" s="76">
        <v>105</v>
      </c>
      <c r="C11" s="77" t="s">
        <v>266</v>
      </c>
      <c r="D11" s="77" t="s">
        <v>267</v>
      </c>
      <c r="E11" s="77" t="s">
        <v>221</v>
      </c>
      <c r="F11" s="79">
        <v>43597</v>
      </c>
      <c r="G11" s="81" t="s">
        <v>167</v>
      </c>
      <c r="H11" s="81" t="s">
        <v>198</v>
      </c>
      <c r="I11" s="77" t="s">
        <v>169</v>
      </c>
      <c r="J11" s="82" t="s">
        <v>268</v>
      </c>
      <c r="K11" s="83" t="s">
        <v>269</v>
      </c>
      <c r="L11" s="84">
        <v>65000</v>
      </c>
      <c r="M11" s="87">
        <v>0.25</v>
      </c>
    </row>
    <row r="12" spans="1:702" x14ac:dyDescent="0.15">
      <c r="A12" s="20"/>
      <c r="B12" s="76">
        <v>106</v>
      </c>
      <c r="C12" s="77" t="s">
        <v>270</v>
      </c>
      <c r="D12" s="77" t="s">
        <v>267</v>
      </c>
      <c r="E12" s="77" t="s">
        <v>221</v>
      </c>
      <c r="F12" s="79">
        <v>40701</v>
      </c>
      <c r="G12" s="80" t="s">
        <v>209</v>
      </c>
      <c r="H12" s="81" t="s">
        <v>198</v>
      </c>
      <c r="I12" s="77" t="s">
        <v>174</v>
      </c>
      <c r="J12" s="82" t="s">
        <v>271</v>
      </c>
      <c r="K12" s="83" t="s">
        <v>272</v>
      </c>
      <c r="L12" s="84">
        <v>80000</v>
      </c>
      <c r="M12" s="87">
        <v>0.25</v>
      </c>
    </row>
    <row r="13" spans="1:702" x14ac:dyDescent="0.15">
      <c r="A13" s="20"/>
      <c r="B13" s="76">
        <v>107</v>
      </c>
      <c r="C13" s="77" t="s">
        <v>273</v>
      </c>
      <c r="D13" s="77" t="s">
        <v>267</v>
      </c>
      <c r="E13" s="77" t="s">
        <v>221</v>
      </c>
      <c r="F13" s="79">
        <v>40008</v>
      </c>
      <c r="G13" s="80" t="s">
        <v>167</v>
      </c>
      <c r="H13" s="81" t="s">
        <v>198</v>
      </c>
      <c r="I13" s="77" t="s">
        <v>174</v>
      </c>
      <c r="J13" s="82" t="s">
        <v>274</v>
      </c>
      <c r="K13" s="83" t="s">
        <v>275</v>
      </c>
      <c r="L13" s="84">
        <v>65000</v>
      </c>
      <c r="M13" s="87">
        <v>0.25</v>
      </c>
    </row>
    <row r="14" spans="1:702" x14ac:dyDescent="0.15">
      <c r="A14" s="20"/>
      <c r="B14" s="76">
        <v>108</v>
      </c>
      <c r="C14" s="77" t="s">
        <v>276</v>
      </c>
      <c r="D14" s="77" t="s">
        <v>267</v>
      </c>
      <c r="E14" s="77" t="s">
        <v>221</v>
      </c>
      <c r="F14" s="79">
        <v>41134</v>
      </c>
      <c r="G14" s="81" t="s">
        <v>167</v>
      </c>
      <c r="H14" s="81" t="s">
        <v>184</v>
      </c>
      <c r="I14" s="77" t="s">
        <v>169</v>
      </c>
      <c r="J14" s="82" t="s">
        <v>277</v>
      </c>
      <c r="K14" s="83" t="s">
        <v>278</v>
      </c>
      <c r="L14" s="84">
        <v>80000</v>
      </c>
      <c r="M14" s="85">
        <v>0.25</v>
      </c>
    </row>
    <row r="15" spans="1:702" x14ac:dyDescent="0.15">
      <c r="A15" s="20"/>
      <c r="B15" s="76">
        <v>109</v>
      </c>
      <c r="C15" s="77" t="s">
        <v>279</v>
      </c>
      <c r="D15" s="77" t="s">
        <v>267</v>
      </c>
      <c r="E15" s="77" t="s">
        <v>221</v>
      </c>
      <c r="F15" s="79">
        <v>43794</v>
      </c>
      <c r="G15" s="80" t="s">
        <v>167</v>
      </c>
      <c r="H15" s="81" t="s">
        <v>198</v>
      </c>
      <c r="I15" s="77" t="s">
        <v>199</v>
      </c>
      <c r="J15" s="82" t="s">
        <v>280</v>
      </c>
      <c r="K15" s="83" t="s">
        <v>281</v>
      </c>
      <c r="L15" s="84">
        <v>65000</v>
      </c>
      <c r="M15" s="85">
        <v>0.25</v>
      </c>
    </row>
    <row r="16" spans="1:702" x14ac:dyDescent="0.15">
      <c r="A16" s="20"/>
      <c r="B16" s="76">
        <v>110</v>
      </c>
      <c r="C16" s="77" t="s">
        <v>282</v>
      </c>
      <c r="D16" s="77" t="s">
        <v>267</v>
      </c>
      <c r="E16" s="77" t="s">
        <v>221</v>
      </c>
      <c r="F16" s="79">
        <v>42567</v>
      </c>
      <c r="G16" s="81" t="s">
        <v>167</v>
      </c>
      <c r="H16" s="81" t="s">
        <v>198</v>
      </c>
      <c r="I16" s="77" t="s">
        <v>169</v>
      </c>
      <c r="J16" s="82" t="s">
        <v>283</v>
      </c>
      <c r="K16" s="83" t="s">
        <v>284</v>
      </c>
      <c r="L16" s="84">
        <v>80000</v>
      </c>
      <c r="M16" s="85">
        <v>0.25</v>
      </c>
    </row>
    <row r="17" spans="1:13" x14ac:dyDescent="0.15">
      <c r="A17" s="20"/>
      <c r="B17" s="76">
        <v>98</v>
      </c>
      <c r="C17" s="77" t="s">
        <v>243</v>
      </c>
      <c r="D17" s="77" t="s">
        <v>244</v>
      </c>
      <c r="E17" s="78" t="s">
        <v>217</v>
      </c>
      <c r="F17" s="79">
        <v>42333</v>
      </c>
      <c r="G17" s="80" t="s">
        <v>167</v>
      </c>
      <c r="H17" s="81" t="s">
        <v>184</v>
      </c>
      <c r="I17" s="77" t="s">
        <v>199</v>
      </c>
      <c r="J17" s="82" t="s">
        <v>245</v>
      </c>
      <c r="K17" s="83" t="s">
        <v>246</v>
      </c>
      <c r="L17" s="84">
        <v>65000</v>
      </c>
      <c r="M17" s="85">
        <v>0.25</v>
      </c>
    </row>
    <row r="18" spans="1:13" x14ac:dyDescent="0.15">
      <c r="A18" s="20"/>
      <c r="B18" s="76">
        <v>99</v>
      </c>
      <c r="C18" s="77" t="s">
        <v>247</v>
      </c>
      <c r="D18" s="77" t="s">
        <v>244</v>
      </c>
      <c r="E18" s="78" t="s">
        <v>217</v>
      </c>
      <c r="F18" s="79">
        <v>43516</v>
      </c>
      <c r="G18" s="81" t="s">
        <v>167</v>
      </c>
      <c r="H18" s="81" t="s">
        <v>184</v>
      </c>
      <c r="I18" s="77" t="s">
        <v>169</v>
      </c>
      <c r="J18" s="82" t="s">
        <v>248</v>
      </c>
      <c r="K18" s="83" t="s">
        <v>249</v>
      </c>
      <c r="L18" s="84">
        <v>65000</v>
      </c>
      <c r="M18" s="87">
        <v>0.25</v>
      </c>
    </row>
    <row r="19" spans="1:13" x14ac:dyDescent="0.15">
      <c r="A19" s="20"/>
      <c r="B19" s="76">
        <v>100</v>
      </c>
      <c r="C19" s="77" t="s">
        <v>250</v>
      </c>
      <c r="D19" s="77" t="s">
        <v>244</v>
      </c>
      <c r="E19" s="78" t="s">
        <v>217</v>
      </c>
      <c r="F19" s="79">
        <v>43249</v>
      </c>
      <c r="G19" s="81" t="s">
        <v>183</v>
      </c>
      <c r="H19" s="81" t="s">
        <v>184</v>
      </c>
      <c r="I19" s="77" t="s">
        <v>169</v>
      </c>
      <c r="J19" s="82" t="s">
        <v>251</v>
      </c>
      <c r="K19" s="83" t="s">
        <v>252</v>
      </c>
      <c r="L19" s="84">
        <v>65000</v>
      </c>
      <c r="M19" s="85">
        <v>0.25</v>
      </c>
    </row>
    <row r="20" spans="1:13" x14ac:dyDescent="0.15">
      <c r="A20" s="20"/>
      <c r="B20" s="76">
        <v>89</v>
      </c>
      <c r="C20" s="77" t="s">
        <v>187</v>
      </c>
      <c r="D20" s="77" t="s">
        <v>212</v>
      </c>
      <c r="E20" s="77" t="s">
        <v>189</v>
      </c>
      <c r="F20" s="79">
        <v>39480</v>
      </c>
      <c r="G20" s="81" t="s">
        <v>167</v>
      </c>
      <c r="H20" s="81" t="s">
        <v>198</v>
      </c>
      <c r="I20" s="77" t="s">
        <v>199</v>
      </c>
      <c r="J20" s="82" t="s">
        <v>213</v>
      </c>
      <c r="K20" s="83" t="s">
        <v>214</v>
      </c>
      <c r="L20" s="84">
        <v>65000</v>
      </c>
      <c r="M20" s="85">
        <v>0.25</v>
      </c>
    </row>
    <row r="21" spans="1:13" x14ac:dyDescent="0.15">
      <c r="A21" s="20"/>
      <c r="B21" s="76">
        <v>111</v>
      </c>
      <c r="C21" s="89" t="s">
        <v>285</v>
      </c>
      <c r="D21" s="77" t="s">
        <v>286</v>
      </c>
      <c r="E21" s="77" t="s">
        <v>189</v>
      </c>
      <c r="F21" s="79">
        <v>41082</v>
      </c>
      <c r="G21" s="81" t="s">
        <v>167</v>
      </c>
      <c r="H21" s="81" t="s">
        <v>198</v>
      </c>
      <c r="I21" s="77" t="s">
        <v>174</v>
      </c>
      <c r="J21" s="82" t="s">
        <v>287</v>
      </c>
      <c r="K21" s="83" t="s">
        <v>288</v>
      </c>
      <c r="L21" s="84">
        <v>65000</v>
      </c>
      <c r="M21" s="85">
        <v>0.25</v>
      </c>
    </row>
    <row r="22" spans="1:13" x14ac:dyDescent="0.15">
      <c r="A22" s="20"/>
      <c r="B22" s="76">
        <v>112</v>
      </c>
      <c r="C22" s="77" t="s">
        <v>289</v>
      </c>
      <c r="D22" s="77" t="s">
        <v>286</v>
      </c>
      <c r="E22" s="77" t="s">
        <v>189</v>
      </c>
      <c r="F22" s="79">
        <v>43718</v>
      </c>
      <c r="G22" s="80" t="s">
        <v>167</v>
      </c>
      <c r="H22" s="81" t="s">
        <v>198</v>
      </c>
      <c r="I22" s="77" t="s">
        <v>169</v>
      </c>
      <c r="J22" s="82" t="s">
        <v>290</v>
      </c>
      <c r="K22" s="83" t="s">
        <v>291</v>
      </c>
      <c r="L22" s="84">
        <v>65000</v>
      </c>
      <c r="M22" s="85">
        <v>0.25</v>
      </c>
    </row>
    <row r="23" spans="1:13" x14ac:dyDescent="0.15">
      <c r="A23" s="20"/>
      <c r="B23" s="76">
        <v>113</v>
      </c>
      <c r="C23" s="77" t="s">
        <v>292</v>
      </c>
      <c r="D23" s="77" t="s">
        <v>286</v>
      </c>
      <c r="E23" s="77" t="s">
        <v>189</v>
      </c>
      <c r="F23" s="79">
        <v>42435</v>
      </c>
      <c r="G23" s="81" t="s">
        <v>167</v>
      </c>
      <c r="H23" s="81" t="s">
        <v>184</v>
      </c>
      <c r="I23" s="77" t="s">
        <v>169</v>
      </c>
      <c r="J23" s="82" t="s">
        <v>293</v>
      </c>
      <c r="K23" s="83" t="s">
        <v>294</v>
      </c>
      <c r="L23" s="84">
        <v>75000</v>
      </c>
      <c r="M23" s="87">
        <v>0.25</v>
      </c>
    </row>
    <row r="24" spans="1:13" x14ac:dyDescent="0.15">
      <c r="A24" s="20"/>
      <c r="B24" s="76">
        <v>114</v>
      </c>
      <c r="C24" s="77" t="s">
        <v>295</v>
      </c>
      <c r="D24" s="77" t="s">
        <v>286</v>
      </c>
      <c r="E24" s="77" t="s">
        <v>189</v>
      </c>
      <c r="F24" s="79">
        <v>43769</v>
      </c>
      <c r="G24" s="80" t="s">
        <v>209</v>
      </c>
      <c r="H24" s="81" t="s">
        <v>198</v>
      </c>
      <c r="I24" s="77" t="s">
        <v>169</v>
      </c>
      <c r="J24" s="82" t="s">
        <v>296</v>
      </c>
      <c r="K24" s="83" t="s">
        <v>297</v>
      </c>
      <c r="L24" s="84">
        <v>65000</v>
      </c>
      <c r="M24" s="85">
        <v>0.1</v>
      </c>
    </row>
    <row r="25" spans="1:13" x14ac:dyDescent="0.15">
      <c r="A25" s="20"/>
      <c r="B25" s="76">
        <v>115</v>
      </c>
      <c r="C25" s="77" t="s">
        <v>298</v>
      </c>
      <c r="D25" s="77" t="s">
        <v>286</v>
      </c>
      <c r="E25" s="77" t="s">
        <v>189</v>
      </c>
      <c r="F25" s="79">
        <v>43043</v>
      </c>
      <c r="G25" s="81" t="s">
        <v>167</v>
      </c>
      <c r="H25" s="81" t="s">
        <v>184</v>
      </c>
      <c r="I25" s="77" t="s">
        <v>199</v>
      </c>
      <c r="J25" s="82" t="s">
        <v>299</v>
      </c>
      <c r="K25" s="83" t="s">
        <v>300</v>
      </c>
      <c r="L25" s="84">
        <v>65000</v>
      </c>
      <c r="M25" s="87">
        <v>0.25</v>
      </c>
    </row>
    <row r="26" spans="1:13" x14ac:dyDescent="0.15">
      <c r="A26" s="20"/>
      <c r="B26" s="76">
        <v>116</v>
      </c>
      <c r="C26" s="77" t="s">
        <v>301</v>
      </c>
      <c r="D26" s="77" t="s">
        <v>286</v>
      </c>
      <c r="E26" s="77" t="s">
        <v>189</v>
      </c>
      <c r="F26" s="79">
        <v>39738</v>
      </c>
      <c r="G26" s="80" t="s">
        <v>167</v>
      </c>
      <c r="H26" s="81" t="s">
        <v>198</v>
      </c>
      <c r="I26" s="77" t="s">
        <v>169</v>
      </c>
      <c r="J26" s="82" t="s">
        <v>302</v>
      </c>
      <c r="K26" s="83" t="s">
        <v>303</v>
      </c>
      <c r="L26" s="84">
        <v>65000</v>
      </c>
      <c r="M26" s="85">
        <v>0.25</v>
      </c>
    </row>
    <row r="27" spans="1:13" x14ac:dyDescent="0.15">
      <c r="A27" s="20"/>
      <c r="B27" s="76">
        <v>120</v>
      </c>
      <c r="C27" s="77" t="s">
        <v>314</v>
      </c>
      <c r="D27" s="77" t="s">
        <v>315</v>
      </c>
      <c r="E27" s="77" t="s">
        <v>189</v>
      </c>
      <c r="F27" s="79">
        <v>43584</v>
      </c>
      <c r="G27" s="80" t="s">
        <v>167</v>
      </c>
      <c r="H27" s="81" t="s">
        <v>198</v>
      </c>
      <c r="I27" s="77" t="s">
        <v>199</v>
      </c>
      <c r="J27" s="82" t="s">
        <v>316</v>
      </c>
      <c r="K27" s="83" t="s">
        <v>317</v>
      </c>
      <c r="L27" s="84">
        <v>75000</v>
      </c>
      <c r="M27" s="87">
        <v>0.25</v>
      </c>
    </row>
    <row r="28" spans="1:13" x14ac:dyDescent="0.15">
      <c r="A28" s="20"/>
      <c r="B28" s="76">
        <v>121</v>
      </c>
      <c r="C28" s="77" t="s">
        <v>318</v>
      </c>
      <c r="D28" s="77" t="s">
        <v>315</v>
      </c>
      <c r="E28" s="77" t="s">
        <v>189</v>
      </c>
      <c r="F28" s="79">
        <v>41338</v>
      </c>
      <c r="G28" s="81" t="s">
        <v>167</v>
      </c>
      <c r="H28" s="81" t="s">
        <v>198</v>
      </c>
      <c r="I28" s="77" t="s">
        <v>199</v>
      </c>
      <c r="J28" s="82" t="s">
        <v>319</v>
      </c>
      <c r="K28" s="83" t="s">
        <v>320</v>
      </c>
      <c r="L28" s="84">
        <v>65000</v>
      </c>
      <c r="M28" s="85">
        <v>0.25</v>
      </c>
    </row>
    <row r="29" spans="1:13" x14ac:dyDescent="0.15">
      <c r="A29" s="20"/>
      <c r="B29" s="76">
        <v>122</v>
      </c>
      <c r="C29" s="77" t="s">
        <v>321</v>
      </c>
      <c r="D29" s="77" t="s">
        <v>315</v>
      </c>
      <c r="E29" s="77" t="s">
        <v>189</v>
      </c>
      <c r="F29" s="79">
        <v>41903</v>
      </c>
      <c r="G29" s="80" t="s">
        <v>167</v>
      </c>
      <c r="H29" s="81" t="s">
        <v>184</v>
      </c>
      <c r="I29" s="77" t="s">
        <v>174</v>
      </c>
      <c r="J29" s="82" t="s">
        <v>322</v>
      </c>
      <c r="K29" s="83" t="s">
        <v>323</v>
      </c>
      <c r="L29" s="84">
        <v>65000</v>
      </c>
      <c r="M29" s="85">
        <v>0.25</v>
      </c>
    </row>
    <row r="30" spans="1:13" x14ac:dyDescent="0.15">
      <c r="A30" s="20"/>
      <c r="B30" s="76">
        <v>123</v>
      </c>
      <c r="C30" s="77" t="s">
        <v>324</v>
      </c>
      <c r="D30" s="77" t="s">
        <v>315</v>
      </c>
      <c r="E30" s="77" t="s">
        <v>189</v>
      </c>
      <c r="F30" s="79">
        <v>41496</v>
      </c>
      <c r="G30" s="81" t="s">
        <v>167</v>
      </c>
      <c r="H30" s="81" t="s">
        <v>198</v>
      </c>
      <c r="I30" s="77" t="s">
        <v>169</v>
      </c>
      <c r="J30" s="82" t="s">
        <v>325</v>
      </c>
      <c r="K30" s="83" t="s">
        <v>326</v>
      </c>
      <c r="L30" s="84">
        <v>80000</v>
      </c>
      <c r="M30" s="87">
        <v>0.1</v>
      </c>
    </row>
    <row r="31" spans="1:13" x14ac:dyDescent="0.15">
      <c r="A31" s="20"/>
      <c r="B31" s="76">
        <v>124</v>
      </c>
      <c r="C31" s="77" t="s">
        <v>327</v>
      </c>
      <c r="D31" s="77" t="s">
        <v>315</v>
      </c>
      <c r="E31" s="77" t="s">
        <v>189</v>
      </c>
      <c r="F31" s="79">
        <v>42649</v>
      </c>
      <c r="G31" s="80" t="s">
        <v>167</v>
      </c>
      <c r="H31" s="81" t="s">
        <v>198</v>
      </c>
      <c r="I31" s="77" t="s">
        <v>199</v>
      </c>
      <c r="J31" s="82" t="s">
        <v>328</v>
      </c>
      <c r="K31" s="83" t="s">
        <v>329</v>
      </c>
      <c r="L31" s="84">
        <v>80000</v>
      </c>
      <c r="M31" s="87">
        <v>0.25</v>
      </c>
    </row>
    <row r="32" spans="1:13" x14ac:dyDescent="0.15">
      <c r="A32" s="20"/>
      <c r="B32" s="76">
        <v>125</v>
      </c>
      <c r="C32" s="89" t="s">
        <v>330</v>
      </c>
      <c r="D32" s="77" t="s">
        <v>315</v>
      </c>
      <c r="E32" s="77" t="s">
        <v>189</v>
      </c>
      <c r="F32" s="79">
        <v>40192</v>
      </c>
      <c r="G32" s="80" t="s">
        <v>167</v>
      </c>
      <c r="H32" s="81" t="s">
        <v>198</v>
      </c>
      <c r="I32" s="77" t="s">
        <v>169</v>
      </c>
      <c r="J32" s="82" t="s">
        <v>331</v>
      </c>
      <c r="K32" s="83" t="s">
        <v>332</v>
      </c>
      <c r="L32" s="84">
        <v>65000</v>
      </c>
      <c r="M32" s="87">
        <v>0.25</v>
      </c>
    </row>
    <row r="33" spans="1:13" x14ac:dyDescent="0.15">
      <c r="A33" s="20"/>
      <c r="B33" s="76">
        <v>85</v>
      </c>
      <c r="C33" s="77" t="s">
        <v>192</v>
      </c>
      <c r="D33" s="77" t="s">
        <v>193</v>
      </c>
      <c r="E33" s="77" t="s">
        <v>189</v>
      </c>
      <c r="F33" s="79">
        <v>43820</v>
      </c>
      <c r="G33" s="80" t="s">
        <v>167</v>
      </c>
      <c r="H33" s="81" t="s">
        <v>184</v>
      </c>
      <c r="I33" s="77" t="s">
        <v>169</v>
      </c>
      <c r="J33" s="82" t="s">
        <v>194</v>
      </c>
      <c r="K33" s="83" t="s">
        <v>195</v>
      </c>
      <c r="L33" s="84">
        <v>65000</v>
      </c>
      <c r="M33" s="87">
        <v>0.25</v>
      </c>
    </row>
    <row r="34" spans="1:13" x14ac:dyDescent="0.15">
      <c r="A34" s="20"/>
      <c r="B34" s="76">
        <v>88</v>
      </c>
      <c r="C34" s="77" t="s">
        <v>207</v>
      </c>
      <c r="D34" s="77" t="s">
        <v>208</v>
      </c>
      <c r="E34" s="77" t="s">
        <v>189</v>
      </c>
      <c r="F34" s="79">
        <v>43765</v>
      </c>
      <c r="G34" s="81" t="s">
        <v>209</v>
      </c>
      <c r="H34" s="81" t="s">
        <v>198</v>
      </c>
      <c r="I34" s="77" t="s">
        <v>174</v>
      </c>
      <c r="J34" s="82" t="s">
        <v>210</v>
      </c>
      <c r="K34" s="83" t="s">
        <v>211</v>
      </c>
      <c r="L34" s="84">
        <v>75000</v>
      </c>
      <c r="M34" s="87">
        <v>0.25</v>
      </c>
    </row>
    <row r="35" spans="1:13" x14ac:dyDescent="0.15">
      <c r="A35" s="20"/>
      <c r="B35" s="76">
        <v>94</v>
      </c>
      <c r="C35" s="77" t="s">
        <v>230</v>
      </c>
      <c r="D35" s="77" t="s">
        <v>231</v>
      </c>
      <c r="E35" s="77" t="s">
        <v>189</v>
      </c>
      <c r="F35" s="79">
        <v>40141</v>
      </c>
      <c r="G35" s="81" t="s">
        <v>167</v>
      </c>
      <c r="H35" s="81" t="s">
        <v>198</v>
      </c>
      <c r="I35" s="77" t="s">
        <v>174</v>
      </c>
      <c r="J35" s="82" t="s">
        <v>232</v>
      </c>
      <c r="K35" s="83" t="s">
        <v>233</v>
      </c>
      <c r="L35" s="84">
        <v>80000</v>
      </c>
      <c r="M35" s="85">
        <v>0.25</v>
      </c>
    </row>
    <row r="36" spans="1:13" x14ac:dyDescent="0.15">
      <c r="A36" s="20"/>
      <c r="B36" s="76">
        <v>95</v>
      </c>
      <c r="C36" s="77" t="s">
        <v>234</v>
      </c>
      <c r="D36" s="77" t="s">
        <v>231</v>
      </c>
      <c r="E36" s="77" t="s">
        <v>189</v>
      </c>
      <c r="F36" s="79">
        <v>42862</v>
      </c>
      <c r="G36" s="80" t="s">
        <v>167</v>
      </c>
      <c r="H36" s="81" t="s">
        <v>198</v>
      </c>
      <c r="I36" s="77" t="s">
        <v>199</v>
      </c>
      <c r="J36" s="82" t="s">
        <v>235</v>
      </c>
      <c r="K36" s="83" t="s">
        <v>236</v>
      </c>
      <c r="L36" s="84">
        <v>65000</v>
      </c>
      <c r="M36" s="85">
        <v>0.25</v>
      </c>
    </row>
    <row r="37" spans="1:13" x14ac:dyDescent="0.15">
      <c r="B37" s="76">
        <v>96</v>
      </c>
      <c r="C37" s="77" t="s">
        <v>237</v>
      </c>
      <c r="D37" s="77" t="s">
        <v>231</v>
      </c>
      <c r="E37" s="77" t="s">
        <v>189</v>
      </c>
      <c r="F37" s="79">
        <v>40245</v>
      </c>
      <c r="G37" s="80" t="s">
        <v>167</v>
      </c>
      <c r="H37" s="81" t="s">
        <v>198</v>
      </c>
      <c r="I37" s="77" t="s">
        <v>174</v>
      </c>
      <c r="J37" s="82" t="s">
        <v>238</v>
      </c>
      <c r="K37" s="83" t="s">
        <v>239</v>
      </c>
      <c r="L37" s="84">
        <v>80000</v>
      </c>
      <c r="M37" s="85">
        <v>0.1</v>
      </c>
    </row>
    <row r="38" spans="1:13" x14ac:dyDescent="0.15">
      <c r="B38" s="76">
        <v>97</v>
      </c>
      <c r="C38" s="89" t="s">
        <v>240</v>
      </c>
      <c r="D38" s="77" t="s">
        <v>231</v>
      </c>
      <c r="E38" s="77" t="s">
        <v>189</v>
      </c>
      <c r="F38" s="79">
        <v>40205</v>
      </c>
      <c r="G38" s="81" t="s">
        <v>167</v>
      </c>
      <c r="H38" s="81" t="s">
        <v>184</v>
      </c>
      <c r="I38" s="77" t="s">
        <v>169</v>
      </c>
      <c r="J38" s="82" t="s">
        <v>241</v>
      </c>
      <c r="K38" s="83" t="s">
        <v>242</v>
      </c>
      <c r="L38" s="84">
        <v>65000</v>
      </c>
      <c r="M38" s="87">
        <v>0.25</v>
      </c>
    </row>
    <row r="39" spans="1:13" x14ac:dyDescent="0.15">
      <c r="B39" s="76">
        <v>101</v>
      </c>
      <c r="C39" s="77" t="s">
        <v>253</v>
      </c>
      <c r="D39" s="77" t="s">
        <v>254</v>
      </c>
      <c r="E39" s="77" t="s">
        <v>189</v>
      </c>
      <c r="F39" s="79">
        <v>40745</v>
      </c>
      <c r="G39" s="81" t="s">
        <v>167</v>
      </c>
      <c r="H39" s="81" t="s">
        <v>198</v>
      </c>
      <c r="I39" s="77" t="s">
        <v>174</v>
      </c>
      <c r="J39" s="82" t="s">
        <v>255</v>
      </c>
      <c r="K39" s="83" t="s">
        <v>256</v>
      </c>
      <c r="L39" s="84">
        <v>65000</v>
      </c>
      <c r="M39" s="85">
        <v>0.25</v>
      </c>
    </row>
    <row r="40" spans="1:13" x14ac:dyDescent="0.15">
      <c r="B40" s="76">
        <v>102</v>
      </c>
      <c r="C40" s="77" t="s">
        <v>257</v>
      </c>
      <c r="D40" s="77" t="s">
        <v>254</v>
      </c>
      <c r="E40" s="78" t="s">
        <v>217</v>
      </c>
      <c r="F40" s="79">
        <v>41448</v>
      </c>
      <c r="G40" s="80" t="s">
        <v>167</v>
      </c>
      <c r="H40" s="81" t="s">
        <v>198</v>
      </c>
      <c r="I40" s="77" t="s">
        <v>169</v>
      </c>
      <c r="J40" s="82" t="s">
        <v>258</v>
      </c>
      <c r="K40" s="83" t="s">
        <v>259</v>
      </c>
      <c r="L40" s="84">
        <v>65000</v>
      </c>
      <c r="M40" s="87">
        <v>0.25</v>
      </c>
    </row>
    <row r="41" spans="1:13" x14ac:dyDescent="0.15">
      <c r="B41" s="76">
        <v>103</v>
      </c>
      <c r="C41" s="77" t="s">
        <v>260</v>
      </c>
      <c r="D41" s="77" t="s">
        <v>254</v>
      </c>
      <c r="E41" s="77" t="s">
        <v>221</v>
      </c>
      <c r="F41" s="79">
        <v>40541</v>
      </c>
      <c r="G41" s="81" t="s">
        <v>209</v>
      </c>
      <c r="H41" s="81" t="s">
        <v>184</v>
      </c>
      <c r="I41" s="77" t="s">
        <v>199</v>
      </c>
      <c r="J41" s="82" t="s">
        <v>261</v>
      </c>
      <c r="K41" s="83" t="s">
        <v>262</v>
      </c>
      <c r="L41" s="84">
        <v>65000</v>
      </c>
      <c r="M41" s="87">
        <v>0.25</v>
      </c>
    </row>
    <row r="42" spans="1:13" x14ac:dyDescent="0.15">
      <c r="B42" s="76">
        <v>104</v>
      </c>
      <c r="C42" s="89" t="s">
        <v>263</v>
      </c>
      <c r="D42" s="77" t="s">
        <v>254</v>
      </c>
      <c r="E42" s="77" t="s">
        <v>221</v>
      </c>
      <c r="F42" s="79">
        <v>39769</v>
      </c>
      <c r="G42" s="81" t="s">
        <v>167</v>
      </c>
      <c r="H42" s="81" t="s">
        <v>198</v>
      </c>
      <c r="I42" s="77" t="s">
        <v>169</v>
      </c>
      <c r="J42" s="82" t="s">
        <v>264</v>
      </c>
      <c r="K42" s="83" t="s">
        <v>265</v>
      </c>
      <c r="L42" s="84">
        <v>65000</v>
      </c>
      <c r="M42" s="85">
        <v>0.25</v>
      </c>
    </row>
    <row r="43" spans="1:13" x14ac:dyDescent="0.15">
      <c r="B43" s="76">
        <v>90</v>
      </c>
      <c r="C43" s="77" t="s">
        <v>215</v>
      </c>
      <c r="D43" s="77" t="s">
        <v>216</v>
      </c>
      <c r="E43" s="78" t="s">
        <v>217</v>
      </c>
      <c r="F43" s="79">
        <v>40138</v>
      </c>
      <c r="G43" s="80" t="s">
        <v>167</v>
      </c>
      <c r="H43" s="81" t="s">
        <v>198</v>
      </c>
      <c r="I43" s="77" t="s">
        <v>174</v>
      </c>
      <c r="J43" s="82" t="s">
        <v>218</v>
      </c>
      <c r="K43" s="83" t="s">
        <v>219</v>
      </c>
      <c r="L43" s="84">
        <v>75000</v>
      </c>
      <c r="M43" s="87">
        <v>0.25</v>
      </c>
    </row>
    <row r="44" spans="1:13" x14ac:dyDescent="0.15">
      <c r="B44" s="76">
        <v>91</v>
      </c>
      <c r="C44" s="77" t="s">
        <v>220</v>
      </c>
      <c r="D44" s="77" t="s">
        <v>216</v>
      </c>
      <c r="E44" s="77" t="s">
        <v>221</v>
      </c>
      <c r="F44" s="79">
        <v>42511</v>
      </c>
      <c r="G44" s="80" t="s">
        <v>183</v>
      </c>
      <c r="H44" s="81" t="s">
        <v>198</v>
      </c>
      <c r="I44" s="77" t="s">
        <v>199</v>
      </c>
      <c r="J44" s="82" t="s">
        <v>222</v>
      </c>
      <c r="K44" s="83" t="s">
        <v>223</v>
      </c>
      <c r="L44" s="84">
        <v>65000</v>
      </c>
      <c r="M44" s="85">
        <v>0.25</v>
      </c>
    </row>
    <row r="45" spans="1:13" x14ac:dyDescent="0.15">
      <c r="B45" s="76">
        <v>92</v>
      </c>
      <c r="C45" s="77" t="s">
        <v>224</v>
      </c>
      <c r="D45" s="77" t="s">
        <v>216</v>
      </c>
      <c r="E45" s="77" t="s">
        <v>221</v>
      </c>
      <c r="F45" s="79">
        <v>40938</v>
      </c>
      <c r="G45" s="80" t="s">
        <v>167</v>
      </c>
      <c r="H45" s="81" t="s">
        <v>198</v>
      </c>
      <c r="I45" s="77" t="s">
        <v>169</v>
      </c>
      <c r="J45" s="82" t="s">
        <v>225</v>
      </c>
      <c r="K45" s="83" t="s">
        <v>226</v>
      </c>
      <c r="L45" s="84">
        <v>65000</v>
      </c>
      <c r="M45" s="85">
        <v>0.25</v>
      </c>
    </row>
    <row r="46" spans="1:13" x14ac:dyDescent="0.15">
      <c r="B46" s="76">
        <v>93</v>
      </c>
      <c r="C46" s="77" t="s">
        <v>227</v>
      </c>
      <c r="D46" s="77" t="s">
        <v>216</v>
      </c>
      <c r="E46" s="77" t="s">
        <v>221</v>
      </c>
      <c r="F46" s="79">
        <v>42747</v>
      </c>
      <c r="G46" s="81" t="s">
        <v>167</v>
      </c>
      <c r="H46" s="81" t="s">
        <v>198</v>
      </c>
      <c r="I46" s="77" t="s">
        <v>169</v>
      </c>
      <c r="J46" s="82" t="s">
        <v>228</v>
      </c>
      <c r="K46" s="83" t="s">
        <v>229</v>
      </c>
      <c r="L46" s="84">
        <v>65000</v>
      </c>
      <c r="M46" s="85">
        <v>0.1</v>
      </c>
    </row>
    <row r="47" spans="1:13" x14ac:dyDescent="0.15">
      <c r="B47" s="76">
        <v>126</v>
      </c>
      <c r="C47" s="77" t="s">
        <v>333</v>
      </c>
      <c r="D47" s="89" t="s">
        <v>334</v>
      </c>
      <c r="E47" s="77" t="s">
        <v>221</v>
      </c>
      <c r="F47" s="79">
        <v>40403</v>
      </c>
      <c r="G47" s="81" t="s">
        <v>167</v>
      </c>
      <c r="H47" s="81" t="s">
        <v>198</v>
      </c>
      <c r="I47" s="77" t="s">
        <v>199</v>
      </c>
      <c r="J47" s="82" t="s">
        <v>335</v>
      </c>
      <c r="K47" s="83" t="s">
        <v>336</v>
      </c>
      <c r="L47" s="84">
        <v>75000</v>
      </c>
      <c r="M47" s="87">
        <v>0.25</v>
      </c>
    </row>
    <row r="48" spans="1:13" x14ac:dyDescent="0.15">
      <c r="B48" s="76">
        <v>127</v>
      </c>
      <c r="C48" s="77" t="s">
        <v>337</v>
      </c>
      <c r="D48" s="89" t="s">
        <v>334</v>
      </c>
      <c r="E48" s="77" t="s">
        <v>221</v>
      </c>
      <c r="F48" s="79">
        <v>40816</v>
      </c>
      <c r="G48" s="80" t="s">
        <v>167</v>
      </c>
      <c r="H48" s="81" t="s">
        <v>184</v>
      </c>
      <c r="I48" s="77" t="s">
        <v>174</v>
      </c>
      <c r="J48" s="82" t="s">
        <v>338</v>
      </c>
      <c r="K48" s="83" t="s">
        <v>339</v>
      </c>
      <c r="L48" s="84">
        <v>65000</v>
      </c>
      <c r="M48" s="85">
        <v>0.25</v>
      </c>
    </row>
    <row r="49" spans="2:13" x14ac:dyDescent="0.15">
      <c r="B49" s="76">
        <v>128</v>
      </c>
      <c r="C49" s="77" t="s">
        <v>340</v>
      </c>
      <c r="D49" s="89" t="s">
        <v>334</v>
      </c>
      <c r="E49" s="77" t="s">
        <v>221</v>
      </c>
      <c r="F49" s="79">
        <v>42473</v>
      </c>
      <c r="G49" s="81" t="s">
        <v>167</v>
      </c>
      <c r="H49" s="81" t="s">
        <v>184</v>
      </c>
      <c r="I49" s="77" t="s">
        <v>169</v>
      </c>
      <c r="J49" s="82" t="s">
        <v>341</v>
      </c>
      <c r="K49" s="83" t="s">
        <v>342</v>
      </c>
      <c r="L49" s="84">
        <v>80000</v>
      </c>
      <c r="M49" s="87">
        <v>0.1</v>
      </c>
    </row>
    <row r="50" spans="2:13" x14ac:dyDescent="0.15">
      <c r="B50" s="76">
        <v>83</v>
      </c>
      <c r="C50" s="77" t="s">
        <v>181</v>
      </c>
      <c r="D50" s="77" t="s">
        <v>182</v>
      </c>
      <c r="E50" s="78" t="s">
        <v>166</v>
      </c>
      <c r="F50" s="79">
        <v>41402</v>
      </c>
      <c r="G50" s="80" t="s">
        <v>183</v>
      </c>
      <c r="H50" s="81" t="s">
        <v>184</v>
      </c>
      <c r="I50" s="77" t="s">
        <v>174</v>
      </c>
      <c r="J50" s="82" t="s">
        <v>185</v>
      </c>
      <c r="K50" s="83" t="s">
        <v>186</v>
      </c>
      <c r="L50" s="84">
        <v>140000</v>
      </c>
      <c r="M50" s="85">
        <v>0.25</v>
      </c>
    </row>
    <row r="51" spans="2:13" x14ac:dyDescent="0.15">
      <c r="B51" s="76">
        <v>80</v>
      </c>
      <c r="C51" s="77" t="s">
        <v>164</v>
      </c>
      <c r="D51" s="77" t="s">
        <v>165</v>
      </c>
      <c r="E51" s="78" t="s">
        <v>166</v>
      </c>
      <c r="F51" s="79">
        <v>43642</v>
      </c>
      <c r="G51" s="80" t="s">
        <v>167</v>
      </c>
      <c r="H51" s="81" t="s">
        <v>168</v>
      </c>
      <c r="I51" s="77" t="s">
        <v>169</v>
      </c>
      <c r="J51" s="82" t="s">
        <v>170</v>
      </c>
      <c r="K51" s="83" t="s">
        <v>171</v>
      </c>
      <c r="L51" s="84">
        <v>135000</v>
      </c>
      <c r="M51" s="85">
        <v>0.25</v>
      </c>
    </row>
    <row r="52" spans="2:13" x14ac:dyDescent="0.15">
      <c r="B52" s="76">
        <v>82</v>
      </c>
      <c r="C52" s="77" t="s">
        <v>177</v>
      </c>
      <c r="D52" s="77" t="s">
        <v>165</v>
      </c>
      <c r="E52" s="78" t="s">
        <v>178</v>
      </c>
      <c r="F52" s="79">
        <v>40959</v>
      </c>
      <c r="G52" s="80" t="s">
        <v>167</v>
      </c>
      <c r="H52" s="81" t="s">
        <v>168</v>
      </c>
      <c r="I52" s="77" t="s">
        <v>174</v>
      </c>
      <c r="J52" s="82" t="s">
        <v>179</v>
      </c>
      <c r="K52" s="83" t="s">
        <v>180</v>
      </c>
      <c r="L52" s="84">
        <v>130000</v>
      </c>
      <c r="M52" s="87">
        <v>0.25</v>
      </c>
    </row>
    <row r="53" spans="2:13" x14ac:dyDescent="0.15">
      <c r="B53" s="76">
        <v>86</v>
      </c>
      <c r="C53" s="77" t="s">
        <v>196</v>
      </c>
      <c r="D53" s="77" t="s">
        <v>197</v>
      </c>
      <c r="E53" s="78" t="s">
        <v>166</v>
      </c>
      <c r="F53" s="79">
        <v>40366</v>
      </c>
      <c r="G53" s="80" t="s">
        <v>167</v>
      </c>
      <c r="H53" s="81" t="s">
        <v>198</v>
      </c>
      <c r="I53" s="77" t="s">
        <v>199</v>
      </c>
      <c r="J53" s="82" t="s">
        <v>200</v>
      </c>
      <c r="K53" s="83" t="s">
        <v>201</v>
      </c>
      <c r="L53" s="84">
        <v>130000</v>
      </c>
      <c r="M53" s="85">
        <v>0.25</v>
      </c>
    </row>
    <row r="54" spans="2:13" x14ac:dyDescent="0.15">
      <c r="B54" s="76">
        <v>81</v>
      </c>
      <c r="C54" s="77" t="s">
        <v>172</v>
      </c>
      <c r="D54" s="77" t="s">
        <v>173</v>
      </c>
      <c r="E54" s="78" t="s">
        <v>166</v>
      </c>
      <c r="F54" s="79">
        <v>41412</v>
      </c>
      <c r="G54" s="80" t="s">
        <v>167</v>
      </c>
      <c r="H54" s="81" t="s">
        <v>168</v>
      </c>
      <c r="I54" s="77" t="s">
        <v>174</v>
      </c>
      <c r="J54" s="86" t="s">
        <v>175</v>
      </c>
      <c r="K54" s="83" t="s">
        <v>176</v>
      </c>
      <c r="L54" s="84">
        <v>130000</v>
      </c>
      <c r="M54" s="85">
        <v>0.3</v>
      </c>
    </row>
    <row r="55" spans="2:13" x14ac:dyDescent="0.15">
      <c r="C55" s="20"/>
      <c r="D55" s="20"/>
      <c r="K55"/>
    </row>
    <row r="56" spans="2:13" x14ac:dyDescent="0.15">
      <c r="C56" s="20"/>
      <c r="K56"/>
    </row>
    <row r="57" spans="2:13" x14ac:dyDescent="0.15">
      <c r="C57" s="20"/>
      <c r="K57"/>
    </row>
    <row r="58" spans="2:13" x14ac:dyDescent="0.15">
      <c r="K58"/>
    </row>
    <row r="59" spans="2:13" x14ac:dyDescent="0.15">
      <c r="C59" s="20"/>
      <c r="K59"/>
    </row>
    <row r="60" spans="2:13" x14ac:dyDescent="0.15">
      <c r="K60"/>
    </row>
    <row r="61" spans="2:13" x14ac:dyDescent="0.15">
      <c r="K61"/>
    </row>
    <row r="62" spans="2:13" x14ac:dyDescent="0.15">
      <c r="K62"/>
    </row>
    <row r="63" spans="2:13" x14ac:dyDescent="0.15">
      <c r="K63"/>
    </row>
    <row r="64" spans="2:13" x14ac:dyDescent="0.15">
      <c r="F64" s="21"/>
      <c r="G64" s="21"/>
      <c r="H64" s="21"/>
      <c r="I64" s="21"/>
      <c r="K64"/>
    </row>
    <row r="65" spans="6:11" x14ac:dyDescent="0.15">
      <c r="F65" s="21"/>
      <c r="G65" s="21"/>
      <c r="H65" s="21"/>
      <c r="I65" s="21"/>
      <c r="K65"/>
    </row>
    <row r="66" spans="6:11" x14ac:dyDescent="0.15">
      <c r="F66" s="21"/>
      <c r="G66" s="21"/>
      <c r="H66" s="21"/>
      <c r="I66" s="21"/>
      <c r="K66"/>
    </row>
    <row r="67" spans="6:11" x14ac:dyDescent="0.15">
      <c r="F67" s="21"/>
      <c r="G67" s="21"/>
      <c r="H67" s="21"/>
      <c r="I67" s="21"/>
      <c r="K67"/>
    </row>
    <row r="68" spans="6:11" x14ac:dyDescent="0.15">
      <c r="F68" s="21"/>
      <c r="G68" s="21"/>
      <c r="H68" s="21"/>
      <c r="I68" s="21"/>
      <c r="K68"/>
    </row>
    <row r="69" spans="6:11" x14ac:dyDescent="0.15">
      <c r="F69" s="21"/>
      <c r="G69" s="21"/>
      <c r="H69" s="21"/>
      <c r="I69" s="21"/>
      <c r="K69"/>
    </row>
    <row r="70" spans="6:11" x14ac:dyDescent="0.15">
      <c r="F70" s="21"/>
      <c r="G70" s="21"/>
      <c r="H70" s="21"/>
      <c r="I70" s="21"/>
      <c r="K70"/>
    </row>
    <row r="71" spans="6:11" x14ac:dyDescent="0.15">
      <c r="F71" s="21"/>
      <c r="G71" s="21"/>
      <c r="H71" s="21"/>
      <c r="I71" s="21"/>
      <c r="K71"/>
    </row>
    <row r="72" spans="6:11" x14ac:dyDescent="0.15">
      <c r="F72" s="21"/>
      <c r="G72" s="21"/>
      <c r="H72" s="21"/>
      <c r="I72" s="21"/>
      <c r="K72"/>
    </row>
    <row r="73" spans="6:11" x14ac:dyDescent="0.15">
      <c r="F73" s="21"/>
      <c r="G73" s="21"/>
      <c r="H73" s="21"/>
      <c r="I73" s="21"/>
      <c r="K73"/>
    </row>
    <row r="74" spans="6:11" x14ac:dyDescent="0.15">
      <c r="F74" s="21"/>
      <c r="G74" s="21"/>
      <c r="H74" s="21"/>
      <c r="I74" s="21"/>
      <c r="K74"/>
    </row>
    <row r="75" spans="6:11" x14ac:dyDescent="0.15">
      <c r="K75"/>
    </row>
    <row r="76" spans="6:11" x14ac:dyDescent="0.15">
      <c r="K76"/>
    </row>
    <row r="77" spans="6:11" x14ac:dyDescent="0.15">
      <c r="K77"/>
    </row>
    <row r="78" spans="6:11" x14ac:dyDescent="0.15">
      <c r="K78"/>
    </row>
    <row r="79" spans="6:11" x14ac:dyDescent="0.15">
      <c r="K79"/>
    </row>
    <row r="80" spans="6:11" x14ac:dyDescent="0.15">
      <c r="K80"/>
    </row>
    <row r="81" spans="11:11" s="21" customFormat="1" x14ac:dyDescent="0.15">
      <c r="K81"/>
    </row>
    <row r="82" spans="11:11" s="21" customFormat="1" x14ac:dyDescent="0.15">
      <c r="K82"/>
    </row>
    <row r="83" spans="11:11" s="21" customFormat="1" x14ac:dyDescent="0.15">
      <c r="K83"/>
    </row>
    <row r="84" spans="11:11" s="21" customFormat="1" x14ac:dyDescent="0.15">
      <c r="K84"/>
    </row>
    <row r="85" spans="11:11" s="21" customFormat="1" x14ac:dyDescent="0.15">
      <c r="K85"/>
    </row>
    <row r="86" spans="11:11" s="21" customFormat="1" x14ac:dyDescent="0.15">
      <c r="K86"/>
    </row>
    <row r="87" spans="11:11" s="21" customFormat="1" x14ac:dyDescent="0.15">
      <c r="K87"/>
    </row>
    <row r="88" spans="11:11" s="21" customFormat="1" x14ac:dyDescent="0.15">
      <c r="K88"/>
    </row>
    <row r="89" spans="11:11" s="21" customFormat="1" x14ac:dyDescent="0.15">
      <c r="K89"/>
    </row>
    <row r="90" spans="11:11" s="21" customFormat="1" x14ac:dyDescent="0.15">
      <c r="K90"/>
    </row>
    <row r="91" spans="11:11" s="21" customFormat="1" x14ac:dyDescent="0.15">
      <c r="K91"/>
    </row>
    <row r="92" spans="11:11" s="21" customFormat="1" x14ac:dyDescent="0.15">
      <c r="K92"/>
    </row>
    <row r="93" spans="11:11" s="21" customFormat="1" x14ac:dyDescent="0.15">
      <c r="K93"/>
    </row>
    <row r="94" spans="11:11" s="21" customFormat="1" x14ac:dyDescent="0.15">
      <c r="K94"/>
    </row>
    <row r="95" spans="11:11" s="21" customFormat="1" x14ac:dyDescent="0.15">
      <c r="K95"/>
    </row>
    <row r="96" spans="11:11" s="21" customFormat="1" x14ac:dyDescent="0.15">
      <c r="K96"/>
    </row>
    <row r="97" spans="11:11" s="21" customFormat="1" x14ac:dyDescent="0.15">
      <c r="K97"/>
    </row>
    <row r="98" spans="11:11" s="21" customFormat="1" x14ac:dyDescent="0.15">
      <c r="K98"/>
    </row>
    <row r="99" spans="11:11" s="21" customFormat="1" x14ac:dyDescent="0.15">
      <c r="K99"/>
    </row>
    <row r="100" spans="11:11" s="21" customFormat="1" x14ac:dyDescent="0.15">
      <c r="K100"/>
    </row>
    <row r="101" spans="11:11" s="21" customFormat="1" x14ac:dyDescent="0.15">
      <c r="K101"/>
    </row>
    <row r="102" spans="11:11" s="21" customFormat="1" x14ac:dyDescent="0.15">
      <c r="K102"/>
    </row>
    <row r="103" spans="11:11" s="21" customFormat="1" x14ac:dyDescent="0.15">
      <c r="K103"/>
    </row>
    <row r="104" spans="11:11" s="21" customFormat="1" x14ac:dyDescent="0.15">
      <c r="K104"/>
    </row>
    <row r="105" spans="11:11" s="21" customFormat="1" x14ac:dyDescent="0.15">
      <c r="K105"/>
    </row>
    <row r="106" spans="11:11" s="21" customFormat="1" x14ac:dyDescent="0.15">
      <c r="K106"/>
    </row>
    <row r="107" spans="11:11" s="21" customFormat="1" x14ac:dyDescent="0.15">
      <c r="K107"/>
    </row>
    <row r="108" spans="11:11" s="21" customFormat="1" x14ac:dyDescent="0.15">
      <c r="K108"/>
    </row>
    <row r="109" spans="11:11" s="21" customFormat="1" x14ac:dyDescent="0.15">
      <c r="K109"/>
    </row>
    <row r="110" spans="11:11" s="21" customFormat="1" x14ac:dyDescent="0.15">
      <c r="K110"/>
    </row>
    <row r="111" spans="11:11" s="21" customFormat="1" x14ac:dyDescent="0.15">
      <c r="K111"/>
    </row>
    <row r="112" spans="11:11" s="21" customFormat="1" x14ac:dyDescent="0.15">
      <c r="K112"/>
    </row>
    <row r="113" spans="11:11" s="21" customFormat="1" x14ac:dyDescent="0.15">
      <c r="K113"/>
    </row>
    <row r="114" spans="11:11" s="21" customFormat="1" x14ac:dyDescent="0.15">
      <c r="K114"/>
    </row>
    <row r="115" spans="11:11" s="21" customFormat="1" x14ac:dyDescent="0.15">
      <c r="K115"/>
    </row>
    <row r="116" spans="11:11" s="21" customFormat="1" x14ac:dyDescent="0.15">
      <c r="K116"/>
    </row>
    <row r="117" spans="11:11" s="21" customFormat="1" x14ac:dyDescent="0.15">
      <c r="K117"/>
    </row>
    <row r="118" spans="11:11" s="21" customFormat="1" x14ac:dyDescent="0.15">
      <c r="K118"/>
    </row>
    <row r="119" spans="11:11" s="21" customFormat="1" x14ac:dyDescent="0.15">
      <c r="K119"/>
    </row>
    <row r="120" spans="11:11" s="21" customFormat="1" x14ac:dyDescent="0.15">
      <c r="K120"/>
    </row>
  </sheetData>
  <mergeCells count="1">
    <mergeCell ref="E3:L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ZZ35"/>
  <sheetViews>
    <sheetView workbookViewId="0">
      <selection activeCell="B44" sqref="B44"/>
    </sheetView>
  </sheetViews>
  <sheetFormatPr defaultColWidth="9.37109375" defaultRowHeight="12.75" x14ac:dyDescent="0.15"/>
  <cols>
    <col min="1" max="1" width="2.46484375" style="16" customWidth="1"/>
    <col min="2" max="2" width="9.37109375" style="16" customWidth="1"/>
    <col min="3" max="3" width="9.37109375" style="16"/>
    <col min="4" max="4" width="18.0859375" style="16" customWidth="1"/>
    <col min="5" max="5" width="17.91796875" style="16" customWidth="1"/>
    <col min="6" max="6" width="15.9453125" style="16" customWidth="1"/>
    <col min="7" max="7" width="16.27734375" style="16" customWidth="1"/>
    <col min="8" max="9" width="17.58984375" style="16" customWidth="1"/>
    <col min="10" max="10" width="22.1953125" style="16" customWidth="1"/>
    <col min="11" max="11" width="20.55078125" style="16" customWidth="1"/>
    <col min="12" max="12" width="9.37109375" style="16"/>
    <col min="13" max="13" width="17.58984375" style="16" customWidth="1"/>
    <col min="14" max="16384" width="9.37109375" style="16"/>
  </cols>
  <sheetData>
    <row r="1" spans="1:702" ht="14.25" x14ac:dyDescent="0.15">
      <c r="ZZ1" s="62" t="s">
        <v>344</v>
      </c>
    </row>
    <row r="2" spans="1:702" ht="18" x14ac:dyDescent="0.2">
      <c r="C2" s="94" t="s">
        <v>128</v>
      </c>
      <c r="D2" s="94"/>
      <c r="E2" s="94"/>
      <c r="F2" s="94"/>
      <c r="G2" s="94"/>
      <c r="H2" s="94"/>
      <c r="I2" s="94"/>
    </row>
    <row r="3" spans="1:702" ht="14.25" x14ac:dyDescent="0.15">
      <c r="C3" s="17"/>
      <c r="D3" s="17"/>
      <c r="E3" s="17"/>
      <c r="F3" s="17"/>
      <c r="G3" s="17"/>
      <c r="H3" s="17"/>
      <c r="I3" s="17"/>
    </row>
    <row r="4" spans="1:702" ht="16.5" x14ac:dyDescent="0.2">
      <c r="A4" s="95" t="s">
        <v>1</v>
      </c>
      <c r="B4" s="95"/>
      <c r="C4" s="95"/>
      <c r="D4" s="95"/>
    </row>
    <row r="5" spans="1:702" x14ac:dyDescent="0.15">
      <c r="C5" s="96" t="s">
        <v>129</v>
      </c>
      <c r="D5" s="96"/>
      <c r="E5" s="96"/>
      <c r="F5" s="56">
        <v>15</v>
      </c>
    </row>
    <row r="6" spans="1:702" x14ac:dyDescent="0.15">
      <c r="C6" s="96" t="s">
        <v>130</v>
      </c>
      <c r="D6" s="96"/>
      <c r="E6" s="96"/>
      <c r="F6" s="18">
        <v>1150</v>
      </c>
    </row>
    <row r="7" spans="1:702" x14ac:dyDescent="0.15">
      <c r="E7" s="16" t="s">
        <v>131</v>
      </c>
      <c r="F7" s="51">
        <v>0.08</v>
      </c>
      <c r="G7" s="19"/>
      <c r="H7" s="19"/>
      <c r="I7" s="19"/>
      <c r="J7" s="19"/>
      <c r="K7" s="19"/>
      <c r="L7" s="19"/>
    </row>
    <row r="8" spans="1:702" x14ac:dyDescent="0.15">
      <c r="C8" s="97"/>
      <c r="D8" s="97"/>
      <c r="E8" s="97"/>
      <c r="F8" s="18"/>
    </row>
    <row r="10" spans="1:702" x14ac:dyDescent="0.15">
      <c r="C10" s="96" t="s">
        <v>132</v>
      </c>
      <c r="D10" s="96"/>
      <c r="E10" s="96"/>
      <c r="F10" s="32"/>
    </row>
    <row r="19" spans="3:12" ht="14.25" x14ac:dyDescent="0.15">
      <c r="E19" s="92" t="s">
        <v>134</v>
      </c>
      <c r="F19" s="92"/>
      <c r="G19" s="92"/>
      <c r="H19" s="92"/>
      <c r="I19" s="92"/>
      <c r="J19" s="92"/>
      <c r="K19" s="92"/>
    </row>
    <row r="20" spans="3:12" x14ac:dyDescent="0.15">
      <c r="D20" s="32"/>
      <c r="E20" s="52"/>
      <c r="F20" s="52"/>
      <c r="G20" s="52"/>
      <c r="H20" s="52"/>
      <c r="I20" s="52"/>
      <c r="J20" s="52"/>
      <c r="K20" s="52"/>
      <c r="L20" s="53"/>
    </row>
    <row r="21" spans="3:12" ht="12.75" customHeight="1" x14ac:dyDescent="0.15">
      <c r="C21" s="93" t="s">
        <v>131</v>
      </c>
      <c r="D21" s="55"/>
      <c r="E21" s="53"/>
      <c r="F21" s="53"/>
      <c r="G21" s="53"/>
      <c r="H21" s="53"/>
      <c r="I21" s="53"/>
      <c r="J21" s="53"/>
      <c r="K21" s="53"/>
      <c r="L21" s="53"/>
    </row>
    <row r="22" spans="3:12" x14ac:dyDescent="0.15">
      <c r="C22" s="93"/>
      <c r="D22" s="55"/>
      <c r="E22" s="53"/>
      <c r="F22" s="53"/>
      <c r="G22" s="53"/>
      <c r="H22" s="53"/>
      <c r="I22" s="53"/>
      <c r="J22" s="53"/>
      <c r="K22" s="53"/>
      <c r="L22" s="53"/>
    </row>
    <row r="23" spans="3:12" x14ac:dyDescent="0.15">
      <c r="C23" s="93"/>
      <c r="D23" s="55"/>
      <c r="E23" s="53"/>
      <c r="F23" s="53"/>
      <c r="G23" s="53"/>
      <c r="H23" s="53"/>
      <c r="I23" s="53"/>
      <c r="J23" s="53"/>
      <c r="K23" s="53"/>
      <c r="L23" s="53"/>
    </row>
    <row r="24" spans="3:12" x14ac:dyDescent="0.15">
      <c r="C24" s="93"/>
      <c r="D24" s="55"/>
      <c r="E24" s="53"/>
      <c r="F24" s="53"/>
      <c r="G24" s="53"/>
      <c r="H24" s="53"/>
      <c r="I24" s="53"/>
      <c r="J24" s="53"/>
      <c r="K24" s="53"/>
      <c r="L24" s="53"/>
    </row>
    <row r="25" spans="3:12" x14ac:dyDescent="0.15">
      <c r="C25" s="93"/>
      <c r="D25" s="55"/>
      <c r="E25" s="53"/>
      <c r="F25" s="53"/>
      <c r="G25" s="53"/>
      <c r="H25" s="53"/>
      <c r="I25" s="53"/>
      <c r="J25" s="53"/>
      <c r="K25" s="53"/>
      <c r="L25" s="53"/>
    </row>
    <row r="26" spans="3:12" x14ac:dyDescent="0.15">
      <c r="C26" s="93"/>
      <c r="D26" s="55"/>
      <c r="E26" s="53"/>
      <c r="F26" s="53"/>
      <c r="G26" s="53"/>
      <c r="H26" s="53"/>
      <c r="I26" s="53"/>
      <c r="J26" s="53"/>
      <c r="K26" s="53"/>
      <c r="L26" s="53"/>
    </row>
    <row r="27" spans="3:12" x14ac:dyDescent="0.15">
      <c r="C27" s="93"/>
      <c r="D27" s="55"/>
      <c r="E27" s="53"/>
      <c r="F27" s="53"/>
      <c r="G27" s="53"/>
      <c r="H27" s="53"/>
      <c r="I27" s="53"/>
      <c r="J27" s="53"/>
      <c r="K27" s="53"/>
      <c r="L27" s="53"/>
    </row>
    <row r="28" spans="3:12" x14ac:dyDescent="0.15">
      <c r="C28" s="93"/>
      <c r="D28" s="55"/>
      <c r="E28" s="53"/>
      <c r="F28" s="53"/>
      <c r="G28" s="53"/>
      <c r="H28" s="53"/>
      <c r="I28" s="53"/>
      <c r="J28" s="53"/>
      <c r="K28" s="53"/>
      <c r="L28" s="53"/>
    </row>
    <row r="29" spans="3:12" x14ac:dyDescent="0.15">
      <c r="C29" s="93"/>
      <c r="D29" s="55"/>
      <c r="E29" s="53"/>
      <c r="F29" s="53"/>
      <c r="G29" s="53"/>
      <c r="H29" s="53"/>
      <c r="I29" s="53"/>
      <c r="J29" s="53"/>
      <c r="K29" s="53"/>
      <c r="L29" s="53"/>
    </row>
    <row r="30" spans="3:12" x14ac:dyDescent="0.15">
      <c r="C30" s="93"/>
      <c r="D30" s="55"/>
      <c r="E30" s="53"/>
      <c r="F30" s="53"/>
      <c r="G30" s="53"/>
      <c r="H30" s="53"/>
      <c r="I30" s="53"/>
      <c r="J30" s="53"/>
      <c r="K30" s="53"/>
      <c r="L30" s="53"/>
    </row>
    <row r="31" spans="3:12" x14ac:dyDescent="0.15">
      <c r="C31" s="93"/>
      <c r="D31" s="54"/>
      <c r="E31" s="53"/>
      <c r="F31" s="53"/>
      <c r="G31" s="53"/>
      <c r="H31" s="53"/>
      <c r="I31" s="53"/>
      <c r="J31" s="53"/>
      <c r="K31" s="53"/>
      <c r="L31" s="53"/>
    </row>
    <row r="32" spans="3:12" x14ac:dyDescent="0.15">
      <c r="C32" s="93"/>
      <c r="D32" s="54"/>
      <c r="E32" s="53"/>
      <c r="F32" s="53"/>
      <c r="G32" s="53"/>
      <c r="H32" s="53"/>
      <c r="I32" s="53"/>
      <c r="J32" s="53"/>
      <c r="K32" s="53"/>
      <c r="L32" s="53"/>
    </row>
    <row r="33" spans="3:12" x14ac:dyDescent="0.15">
      <c r="C33" s="93"/>
      <c r="D33" s="54"/>
      <c r="E33" s="53"/>
      <c r="F33" s="53"/>
      <c r="G33" s="53"/>
      <c r="H33" s="53"/>
      <c r="I33" s="53"/>
      <c r="J33" s="53"/>
      <c r="K33" s="53"/>
      <c r="L33" s="53"/>
    </row>
    <row r="34" spans="3:12" x14ac:dyDescent="0.15">
      <c r="C34" s="93"/>
      <c r="D34" s="54"/>
      <c r="E34" s="53"/>
      <c r="F34" s="53"/>
      <c r="G34" s="53"/>
      <c r="H34" s="53"/>
      <c r="I34" s="53"/>
      <c r="J34" s="53"/>
      <c r="K34" s="53"/>
      <c r="L34" s="53"/>
    </row>
    <row r="35" spans="3:12" x14ac:dyDescent="0.15">
      <c r="C35" s="93"/>
      <c r="D35" s="54"/>
    </row>
  </sheetData>
  <mergeCells count="8">
    <mergeCell ref="E19:K19"/>
    <mergeCell ref="C21:C35"/>
    <mergeCell ref="C2:I2"/>
    <mergeCell ref="A4:D4"/>
    <mergeCell ref="C5:E5"/>
    <mergeCell ref="C6:E6"/>
    <mergeCell ref="C8:E8"/>
    <mergeCell ref="C10:E10"/>
  </mergeCells>
  <pageMargins left="0.75" right="0.75" top="1" bottom="1" header="0.5" footer="0.5"/>
  <pageSetup paperSize="9" orientation="portrait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CD2E-9FEC-C849-9AB3-BAE679F34F89}">
  <dimension ref="A1:E12"/>
  <sheetViews>
    <sheetView topLeftCell="B1" zoomScaleNormal="150" zoomScaleSheetLayoutView="100" workbookViewId="0">
      <selection activeCell="D12" sqref="D12"/>
    </sheetView>
  </sheetViews>
  <sheetFormatPr defaultRowHeight="11.25" x14ac:dyDescent="0.15"/>
  <cols>
    <col min="1" max="1" width="26.140625" customWidth="1"/>
    <col min="2" max="2" width="23.83984375" customWidth="1"/>
    <col min="3" max="3" width="24.33203125" customWidth="1"/>
    <col min="4" max="4" width="33.2109375" customWidth="1"/>
  </cols>
  <sheetData>
    <row r="1" spans="1:5" ht="15.75" x14ac:dyDescent="0.2">
      <c r="A1" s="1"/>
      <c r="B1" s="64"/>
      <c r="C1" s="9"/>
      <c r="D1" s="64"/>
      <c r="E1" s="64"/>
    </row>
    <row r="2" spans="1:5" ht="15.75" x14ac:dyDescent="0.2">
      <c r="A2" s="1"/>
      <c r="B2" s="2"/>
      <c r="C2" s="9"/>
      <c r="D2" s="2"/>
      <c r="E2" s="2"/>
    </row>
    <row r="3" spans="1:5" ht="15.75" x14ac:dyDescent="0.2">
      <c r="A3" s="1"/>
      <c r="B3" s="2"/>
      <c r="C3" s="9"/>
      <c r="D3" s="2"/>
      <c r="E3" s="2"/>
    </row>
    <row r="4" spans="1:5" ht="14.25" x14ac:dyDescent="0.2">
      <c r="A4" s="14"/>
      <c r="B4" s="2"/>
      <c r="C4" s="2"/>
      <c r="D4" s="2"/>
      <c r="E4" s="2"/>
    </row>
    <row r="5" spans="1:5" ht="18" x14ac:dyDescent="0.2">
      <c r="A5" s="57"/>
      <c r="B5" s="58"/>
      <c r="C5" s="58"/>
      <c r="D5" s="58"/>
      <c r="E5" s="58"/>
    </row>
    <row r="6" spans="1:5" ht="18" x14ac:dyDescent="0.2">
      <c r="A6" s="57" t="s">
        <v>1</v>
      </c>
      <c r="B6" s="58"/>
      <c r="C6" s="58" t="s">
        <v>3</v>
      </c>
      <c r="D6" s="59">
        <v>700000</v>
      </c>
      <c r="E6" s="58"/>
    </row>
    <row r="7" spans="1:5" ht="18" x14ac:dyDescent="0.2">
      <c r="A7" s="58"/>
      <c r="B7" s="58"/>
      <c r="C7" s="58" t="s">
        <v>133</v>
      </c>
      <c r="D7" s="60">
        <v>0.2</v>
      </c>
      <c r="E7" s="58"/>
    </row>
    <row r="8" spans="1:5" ht="18" x14ac:dyDescent="0.2">
      <c r="A8" s="58"/>
      <c r="B8" s="58"/>
      <c r="C8" s="58" t="s">
        <v>2</v>
      </c>
      <c r="D8" s="58">
        <v>2</v>
      </c>
      <c r="E8" s="58" t="s">
        <v>345</v>
      </c>
    </row>
    <row r="9" spans="1:5" ht="18" x14ac:dyDescent="0.2">
      <c r="A9" s="58"/>
      <c r="B9" s="58"/>
      <c r="C9" s="58"/>
      <c r="D9" s="58"/>
      <c r="E9" s="58"/>
    </row>
    <row r="10" spans="1:5" ht="18.75" thickBot="1" x14ac:dyDescent="0.25">
      <c r="A10" s="58"/>
      <c r="B10" s="58"/>
      <c r="C10" s="58"/>
      <c r="D10" s="58"/>
      <c r="E10" s="58"/>
    </row>
    <row r="11" spans="1:5" ht="18.75" thickBot="1" x14ac:dyDescent="0.25">
      <c r="A11" s="61" t="s">
        <v>4</v>
      </c>
      <c r="B11" s="58"/>
      <c r="C11" s="58"/>
      <c r="D11" s="90">
        <f>PMT(D7/12, D8*12, D6)</f>
        <v>-35627.061850267222</v>
      </c>
      <c r="E11" s="58"/>
    </row>
    <row r="12" spans="1:5" x14ac:dyDescent="0.15">
      <c r="D12" s="98">
        <f>PV(D7/12,D8*12,-4000)</f>
        <v>78591.942601603907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B1:ZZ30"/>
  <sheetViews>
    <sheetView topLeftCell="A8" workbookViewId="0">
      <selection activeCell="I18" sqref="I18"/>
    </sheetView>
  </sheetViews>
  <sheetFormatPr defaultColWidth="9.37109375" defaultRowHeight="14.25" x14ac:dyDescent="0.2"/>
  <cols>
    <col min="1" max="1" width="3.9453125" style="26" customWidth="1"/>
    <col min="2" max="2" width="37.6484375" style="26" customWidth="1"/>
    <col min="3" max="3" width="24.98828125" style="26" customWidth="1"/>
    <col min="4" max="4" width="27.78515625" style="26" customWidth="1"/>
    <col min="5" max="5" width="28.9375" style="26" customWidth="1"/>
    <col min="6" max="6" width="22.5234375" style="26" bestFit="1" customWidth="1"/>
    <col min="7" max="7" width="19.3984375" style="26" customWidth="1"/>
    <col min="8" max="16384" width="9.37109375" style="26"/>
  </cols>
  <sheetData>
    <row r="1" spans="2:702" ht="15" x14ac:dyDescent="0.2">
      <c r="ZZ1" s="62" t="s">
        <v>344</v>
      </c>
    </row>
    <row r="3" spans="2:702" ht="18" x14ac:dyDescent="0.2">
      <c r="B3" s="33" t="s">
        <v>1</v>
      </c>
      <c r="C3" s="25"/>
    </row>
    <row r="4" spans="2:702" ht="15" thickBot="1" x14ac:dyDescent="0.25">
      <c r="C4" s="27"/>
    </row>
    <row r="5" spans="2:702" ht="15.75" thickBot="1" x14ac:dyDescent="0.25">
      <c r="B5" s="63" t="s">
        <v>136</v>
      </c>
      <c r="C5" s="28" t="str">
        <f>LEFT(B5, FIND(" ", B5) - 1)</f>
        <v>March</v>
      </c>
      <c r="D5" s="29" t="str">
        <f>MID(B5, FIND(" ", B5) + 1, FIND(",", B5) - FIND(" ", B5) - 1)</f>
        <v>28</v>
      </c>
      <c r="E5" s="26" t="str">
        <f>RIGHT(B5, LEN(B5) - FIND(",", B5))</f>
        <v xml:space="preserve"> 1802</v>
      </c>
      <c r="F5" s="26" t="str">
        <f>E5 &amp; " " &amp; C5 &amp; " " &amp; D5</f>
        <v xml:space="preserve"> 1802 March 28</v>
      </c>
    </row>
    <row r="6" spans="2:702" ht="15.75" thickBot="1" x14ac:dyDescent="0.25">
      <c r="B6" s="63" t="s">
        <v>137</v>
      </c>
      <c r="C6" s="28" t="str">
        <f t="shared" ref="C6:C19" si="0">LEFT(B6, FIND(" ", B6) - 1)</f>
        <v>September</v>
      </c>
      <c r="D6" s="29" t="str">
        <f t="shared" ref="D6:D19" si="1">MID(B6, FIND(" ", B6) + 1, FIND(",", B6) - FIND(" ", B6) - 1)</f>
        <v>1</v>
      </c>
      <c r="E6" s="26" t="str">
        <f t="shared" ref="E6:E17" si="2">RIGHT(B6, LEN(B6) - FIND(",", B6))</f>
        <v xml:space="preserve"> 1804</v>
      </c>
      <c r="F6" s="26" t="str">
        <f t="shared" ref="F6:F19" si="3">E6 &amp; " " &amp; C6 &amp; " " &amp; D6</f>
        <v xml:space="preserve"> 1804 September 1</v>
      </c>
    </row>
    <row r="7" spans="2:702" ht="15.75" thickBot="1" x14ac:dyDescent="0.25">
      <c r="B7" s="63" t="s">
        <v>138</v>
      </c>
      <c r="C7" s="28" t="str">
        <f t="shared" si="0"/>
        <v>March</v>
      </c>
      <c r="D7" s="29" t="str">
        <f t="shared" si="1"/>
        <v>29</v>
      </c>
      <c r="E7" s="26" t="str">
        <f t="shared" si="2"/>
        <v xml:space="preserve"> 1807</v>
      </c>
      <c r="F7" s="26" t="str">
        <f t="shared" si="3"/>
        <v xml:space="preserve"> 1807 March 29</v>
      </c>
    </row>
    <row r="8" spans="2:702" ht="15.75" thickBot="1" x14ac:dyDescent="0.25">
      <c r="B8" s="63" t="s">
        <v>139</v>
      </c>
      <c r="C8" s="28" t="str">
        <f t="shared" si="0"/>
        <v>December</v>
      </c>
      <c r="D8" s="29" t="str">
        <f t="shared" si="1"/>
        <v>8</v>
      </c>
      <c r="E8" s="26" t="str">
        <f t="shared" si="2"/>
        <v xml:space="preserve"> 1845</v>
      </c>
      <c r="F8" s="26" t="str">
        <f t="shared" si="3"/>
        <v xml:space="preserve"> 1845 December 8</v>
      </c>
    </row>
    <row r="9" spans="2:702" ht="15.75" thickBot="1" x14ac:dyDescent="0.25">
      <c r="B9" s="63" t="s">
        <v>140</v>
      </c>
      <c r="C9" s="28" t="str">
        <f t="shared" si="0"/>
        <v>July</v>
      </c>
      <c r="D9" s="29" t="str">
        <f t="shared" si="1"/>
        <v>1</v>
      </c>
      <c r="E9" s="26" t="str">
        <f t="shared" si="2"/>
        <v xml:space="preserve"> 1847</v>
      </c>
      <c r="F9" s="26" t="str">
        <f t="shared" si="3"/>
        <v xml:space="preserve"> 1847 July 1</v>
      </c>
    </row>
    <row r="10" spans="2:702" ht="15.75" thickBot="1" x14ac:dyDescent="0.25">
      <c r="B10" s="63" t="s">
        <v>141</v>
      </c>
      <c r="C10" s="28" t="str">
        <f t="shared" si="0"/>
        <v>August</v>
      </c>
      <c r="D10" s="29" t="str">
        <f t="shared" si="1"/>
        <v>13</v>
      </c>
      <c r="E10" s="26" t="str">
        <f t="shared" si="2"/>
        <v xml:space="preserve"> 1847</v>
      </c>
      <c r="F10" s="26" t="str">
        <f t="shared" si="3"/>
        <v xml:space="preserve"> 1847 August 13</v>
      </c>
    </row>
    <row r="11" spans="2:702" ht="15.75" thickBot="1" x14ac:dyDescent="0.25">
      <c r="B11" s="63" t="s">
        <v>142</v>
      </c>
      <c r="C11" s="28" t="str">
        <f t="shared" si="0"/>
        <v>October</v>
      </c>
      <c r="D11" s="29" t="str">
        <f t="shared" si="1"/>
        <v>18</v>
      </c>
      <c r="E11" s="26" t="str">
        <f t="shared" si="2"/>
        <v xml:space="preserve"> 1847</v>
      </c>
      <c r="F11" s="26" t="str">
        <f t="shared" si="3"/>
        <v xml:space="preserve"> 1847 October 18</v>
      </c>
    </row>
    <row r="12" spans="2:702" ht="15.75" thickBot="1" x14ac:dyDescent="0.25">
      <c r="B12" s="63" t="s">
        <v>143</v>
      </c>
      <c r="C12" s="28" t="str">
        <f t="shared" si="0"/>
        <v>April</v>
      </c>
      <c r="D12" s="29" t="str">
        <f t="shared" si="1"/>
        <v>25</v>
      </c>
      <c r="E12" s="26" t="str">
        <f t="shared" si="2"/>
        <v xml:space="preserve"> 1848</v>
      </c>
      <c r="F12" s="26" t="str">
        <f t="shared" si="3"/>
        <v xml:space="preserve"> 1848 April 25</v>
      </c>
      <c r="G12" s="29"/>
    </row>
    <row r="13" spans="2:702" ht="15.75" thickBot="1" x14ac:dyDescent="0.25">
      <c r="B13" s="63" t="s">
        <v>144</v>
      </c>
      <c r="C13" s="28" t="str">
        <f t="shared" si="0"/>
        <v>April</v>
      </c>
      <c r="D13" s="29" t="str">
        <f t="shared" si="1"/>
        <v>12</v>
      </c>
      <c r="E13" s="26" t="str">
        <f t="shared" si="2"/>
        <v xml:space="preserve"> 1849</v>
      </c>
      <c r="F13" s="26" t="str">
        <f t="shared" si="3"/>
        <v xml:space="preserve"> 1849 April 12</v>
      </c>
      <c r="G13" s="29"/>
    </row>
    <row r="14" spans="2:702" ht="15.75" thickBot="1" x14ac:dyDescent="0.25">
      <c r="B14" s="63" t="s">
        <v>145</v>
      </c>
      <c r="C14" s="28" t="str">
        <f t="shared" si="0"/>
        <v>May</v>
      </c>
      <c r="D14" s="29" t="str">
        <f t="shared" si="1"/>
        <v>11</v>
      </c>
      <c r="E14" s="26" t="str">
        <f t="shared" si="2"/>
        <v xml:space="preserve"> 1850</v>
      </c>
      <c r="F14" s="26" t="str">
        <f t="shared" si="3"/>
        <v xml:space="preserve"> 1850 May 11</v>
      </c>
      <c r="G14" s="29"/>
    </row>
    <row r="15" spans="2:702" ht="15.75" thickBot="1" x14ac:dyDescent="0.25">
      <c r="B15" s="63" t="s">
        <v>146</v>
      </c>
      <c r="C15" s="28" t="str">
        <f t="shared" si="0"/>
        <v>September</v>
      </c>
      <c r="D15" s="29" t="str">
        <f t="shared" si="1"/>
        <v>13</v>
      </c>
      <c r="E15" s="26" t="str">
        <f t="shared" si="2"/>
        <v xml:space="preserve"> 1850</v>
      </c>
      <c r="F15" s="26" t="str">
        <f t="shared" si="3"/>
        <v xml:space="preserve"> 1850 September 13</v>
      </c>
      <c r="G15" s="29"/>
    </row>
    <row r="16" spans="2:702" ht="15.75" thickBot="1" x14ac:dyDescent="0.25">
      <c r="B16" s="63" t="s">
        <v>147</v>
      </c>
      <c r="C16" s="28" t="str">
        <f t="shared" si="0"/>
        <v>November</v>
      </c>
      <c r="D16" s="29" t="str">
        <f t="shared" si="1"/>
        <v>2</v>
      </c>
      <c r="E16" s="26" t="str">
        <f t="shared" si="2"/>
        <v xml:space="preserve"> 1850</v>
      </c>
      <c r="F16" s="26" t="str">
        <f t="shared" si="3"/>
        <v xml:space="preserve"> 1850 November 2</v>
      </c>
      <c r="G16" s="29"/>
    </row>
    <row r="17" spans="2:6" ht="15.75" thickBot="1" x14ac:dyDescent="0.25">
      <c r="B17" s="63" t="s">
        <v>148</v>
      </c>
      <c r="C17" s="28" t="str">
        <f t="shared" si="0"/>
        <v>May</v>
      </c>
      <c r="D17" s="29" t="str">
        <f t="shared" si="1"/>
        <v>19</v>
      </c>
      <c r="E17" s="26" t="str">
        <f t="shared" si="2"/>
        <v xml:space="preserve"> 1851</v>
      </c>
      <c r="F17" s="26" t="str">
        <f t="shared" si="3"/>
        <v xml:space="preserve"> 1851 May 19</v>
      </c>
    </row>
    <row r="18" spans="2:6" ht="15.75" thickBot="1" x14ac:dyDescent="0.25">
      <c r="B18" s="63" t="s">
        <v>149</v>
      </c>
      <c r="C18" s="28" t="str">
        <f t="shared" si="0"/>
        <v>July</v>
      </c>
      <c r="D18" s="29" t="str">
        <f t="shared" si="1"/>
        <v>29</v>
      </c>
      <c r="E18" s="26" t="str">
        <f>RIGHT(B18, LEN(B18) - FIND(",", B18))</f>
        <v xml:space="preserve"> 1851</v>
      </c>
      <c r="F18" s="26" t="str">
        <f t="shared" si="3"/>
        <v xml:space="preserve"> 1851 July 29</v>
      </c>
    </row>
    <row r="19" spans="2:6" ht="15.75" thickBot="1" x14ac:dyDescent="0.25">
      <c r="B19" s="63" t="s">
        <v>150</v>
      </c>
      <c r="C19" s="28" t="str">
        <f t="shared" si="0"/>
        <v>March</v>
      </c>
      <c r="D19" s="29" t="str">
        <f t="shared" si="1"/>
        <v>17</v>
      </c>
      <c r="E19" s="26" t="str">
        <f>RIGHT(B19, LEN(B19) - FIND(",", B19))</f>
        <v xml:space="preserve"> 1852</v>
      </c>
      <c r="F19" s="26" t="str">
        <f t="shared" si="3"/>
        <v xml:space="preserve"> 1852 March 17</v>
      </c>
    </row>
    <row r="20" spans="2:6" ht="15" x14ac:dyDescent="0.2">
      <c r="B20" s="30"/>
      <c r="C20" s="30"/>
      <c r="D20" s="31"/>
    </row>
    <row r="21" spans="2:6" ht="15" x14ac:dyDescent="0.2">
      <c r="B21" s="30"/>
      <c r="C21" s="30"/>
      <c r="D21" s="31"/>
    </row>
    <row r="22" spans="2:6" ht="15" x14ac:dyDescent="0.2">
      <c r="C22" s="30"/>
      <c r="D22" s="31"/>
    </row>
    <row r="23" spans="2:6" ht="15" x14ac:dyDescent="0.2">
      <c r="C23" s="30"/>
      <c r="D23" s="31"/>
    </row>
    <row r="24" spans="2:6" ht="15" x14ac:dyDescent="0.2">
      <c r="C24" s="30"/>
      <c r="D24" s="31"/>
    </row>
    <row r="25" spans="2:6" ht="15" x14ac:dyDescent="0.2">
      <c r="D25" s="31"/>
    </row>
    <row r="26" spans="2:6" ht="15" x14ac:dyDescent="0.2">
      <c r="D26" s="31"/>
    </row>
    <row r="27" spans="2:6" ht="15" x14ac:dyDescent="0.2">
      <c r="D27" s="31"/>
    </row>
    <row r="28" spans="2:6" ht="15" x14ac:dyDescent="0.2">
      <c r="D28" s="31"/>
    </row>
    <row r="29" spans="2:6" ht="15" x14ac:dyDescent="0.2">
      <c r="D29" s="31"/>
    </row>
    <row r="30" spans="2:6" ht="15" x14ac:dyDescent="0.2">
      <c r="D30" s="31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ZZ55"/>
  <sheetViews>
    <sheetView topLeftCell="A5" workbookViewId="0">
      <selection activeCell="Y13" sqref="Y13"/>
    </sheetView>
  </sheetViews>
  <sheetFormatPr defaultRowHeight="11.25" x14ac:dyDescent="0.15"/>
  <cols>
    <col min="1" max="1" width="9.86328125" customWidth="1"/>
    <col min="2" max="2" width="11.1796875" customWidth="1"/>
    <col min="3" max="3" width="11.34375" customWidth="1"/>
    <col min="4" max="4" width="14.9609375" customWidth="1"/>
    <col min="5" max="5" width="18.90625" customWidth="1"/>
    <col min="6" max="6" width="15.125" customWidth="1"/>
    <col min="7" max="7" width="14.46875" customWidth="1"/>
  </cols>
  <sheetData>
    <row r="1" spans="1:702" ht="14.25" x14ac:dyDescent="0.15">
      <c r="ZZ1" s="62" t="s">
        <v>344</v>
      </c>
    </row>
    <row r="3" spans="1:702" ht="15.75" x14ac:dyDescent="0.2">
      <c r="B3" s="12" t="s">
        <v>5</v>
      </c>
      <c r="C3" s="12" t="s">
        <v>6</v>
      </c>
      <c r="D3" s="12" t="s">
        <v>7</v>
      </c>
      <c r="E3" s="12"/>
    </row>
    <row r="4" spans="1:702" ht="12.75" x14ac:dyDescent="0.15">
      <c r="B4" s="15">
        <v>-2</v>
      </c>
      <c r="C4" s="15">
        <v>2</v>
      </c>
      <c r="D4" s="13">
        <v>0.1</v>
      </c>
      <c r="E4" s="13"/>
    </row>
    <row r="6" spans="1:702" ht="15.75" x14ac:dyDescent="0.2">
      <c r="A6" s="99" t="s">
        <v>8</v>
      </c>
      <c r="B6" s="12" t="s">
        <v>9</v>
      </c>
    </row>
    <row r="7" spans="1:702" x14ac:dyDescent="0.15">
      <c r="A7" s="35">
        <f>B4</f>
        <v>-2</v>
      </c>
      <c r="B7" s="8">
        <f>IF(A7&lt;0, A7*COS(A7), A7^2*SIN(A7))</f>
        <v>0.83229367309428481</v>
      </c>
      <c r="D7" s="8"/>
    </row>
    <row r="8" spans="1:702" x14ac:dyDescent="0.15">
      <c r="A8" s="8">
        <f>A7+0.1</f>
        <v>-1.9</v>
      </c>
      <c r="B8" s="8">
        <f t="shared" ref="B8:B55" si="0">IF(A8&lt;0, A8*COS(A8), A8^2*SIN(A8))</f>
        <v>0.61425017704065632</v>
      </c>
      <c r="D8" s="8"/>
    </row>
    <row r="9" spans="1:702" x14ac:dyDescent="0.15">
      <c r="A9" s="8">
        <f t="shared" ref="A9:A47" si="1">A8+0.1</f>
        <v>-1.7999999999999998</v>
      </c>
      <c r="B9" s="8">
        <f t="shared" si="0"/>
        <v>0.40896377044755633</v>
      </c>
    </row>
    <row r="10" spans="1:702" x14ac:dyDescent="0.15">
      <c r="A10" s="8">
        <f t="shared" si="1"/>
        <v>-1.6999999999999997</v>
      </c>
      <c r="B10" s="8">
        <f t="shared" si="0"/>
        <v>0.21903564030239148</v>
      </c>
    </row>
    <row r="11" spans="1:702" x14ac:dyDescent="0.15">
      <c r="A11" s="8">
        <f t="shared" si="1"/>
        <v>-1.5999999999999996</v>
      </c>
      <c r="B11" s="8">
        <f t="shared" si="0"/>
        <v>4.6719235682061384E-2</v>
      </c>
    </row>
    <row r="12" spans="1:702" x14ac:dyDescent="0.15">
      <c r="A12" s="8">
        <f t="shared" si="1"/>
        <v>-1.4999999999999996</v>
      </c>
      <c r="B12" s="8">
        <f t="shared" si="0"/>
        <v>-0.10610580250155499</v>
      </c>
    </row>
    <row r="13" spans="1:702" x14ac:dyDescent="0.15">
      <c r="A13" s="8">
        <f t="shared" si="1"/>
        <v>-1.3999999999999995</v>
      </c>
      <c r="B13" s="8">
        <f t="shared" si="0"/>
        <v>-0.23795400006033796</v>
      </c>
    </row>
    <row r="14" spans="1:702" x14ac:dyDescent="0.15">
      <c r="A14" s="8">
        <f t="shared" si="1"/>
        <v>-1.2999999999999994</v>
      </c>
      <c r="B14" s="8">
        <f t="shared" si="0"/>
        <v>-0.34774847721196428</v>
      </c>
    </row>
    <row r="15" spans="1:702" x14ac:dyDescent="0.15">
      <c r="A15" s="8">
        <f t="shared" si="1"/>
        <v>-1.1999999999999993</v>
      </c>
      <c r="B15" s="8">
        <f t="shared" si="0"/>
        <v>-0.43482930537200881</v>
      </c>
    </row>
    <row r="16" spans="1:702" x14ac:dyDescent="0.15">
      <c r="A16" s="8">
        <f t="shared" si="1"/>
        <v>-1.0999999999999992</v>
      </c>
      <c r="B16" s="8">
        <f t="shared" si="0"/>
        <v>-0.49895573356813555</v>
      </c>
    </row>
    <row r="17" spans="1:2" x14ac:dyDescent="0.15">
      <c r="A17" s="8">
        <f t="shared" si="1"/>
        <v>-0.99999999999999922</v>
      </c>
      <c r="B17" s="8">
        <f t="shared" si="0"/>
        <v>-0.54030230586813988</v>
      </c>
    </row>
    <row r="18" spans="1:2" x14ac:dyDescent="0.15">
      <c r="A18" s="8">
        <f t="shared" si="1"/>
        <v>-0.89999999999999925</v>
      </c>
      <c r="B18" s="8">
        <f t="shared" si="0"/>
        <v>-0.55944897144359806</v>
      </c>
    </row>
    <row r="19" spans="1:2" x14ac:dyDescent="0.15">
      <c r="A19" s="8">
        <f t="shared" si="1"/>
        <v>-0.79999999999999927</v>
      </c>
      <c r="B19" s="8">
        <f t="shared" si="0"/>
        <v>-0.55736536747773224</v>
      </c>
    </row>
    <row r="20" spans="1:2" x14ac:dyDescent="0.15">
      <c r="A20" s="8">
        <f t="shared" si="1"/>
        <v>-0.69999999999999929</v>
      </c>
      <c r="B20" s="8">
        <f t="shared" si="0"/>
        <v>-0.53538953109914167</v>
      </c>
    </row>
    <row r="21" spans="1:2" x14ac:dyDescent="0.15">
      <c r="A21" s="8">
        <f t="shared" si="1"/>
        <v>-0.59999999999999931</v>
      </c>
      <c r="B21" s="8">
        <f t="shared" si="0"/>
        <v>-0.49520136894580663</v>
      </c>
    </row>
    <row r="22" spans="1:2" x14ac:dyDescent="0.15">
      <c r="A22" s="8">
        <f t="shared" si="1"/>
        <v>-0.49999999999999933</v>
      </c>
      <c r="B22" s="8">
        <f t="shared" si="0"/>
        <v>-0.43879128094518588</v>
      </c>
    </row>
    <row r="23" spans="1:2" x14ac:dyDescent="0.15">
      <c r="A23" s="8">
        <f t="shared" si="1"/>
        <v>-0.39999999999999936</v>
      </c>
      <c r="B23" s="8">
        <f t="shared" si="0"/>
        <v>-0.36842439760115353</v>
      </c>
    </row>
    <row r="24" spans="1:2" x14ac:dyDescent="0.15">
      <c r="A24" s="8">
        <f t="shared" si="1"/>
        <v>-0.29999999999999938</v>
      </c>
      <c r="B24" s="8">
        <f t="shared" si="0"/>
        <v>-0.28660094673768127</v>
      </c>
    </row>
    <row r="25" spans="1:2" x14ac:dyDescent="0.15">
      <c r="A25" s="8">
        <f t="shared" si="1"/>
        <v>-0.19999999999999937</v>
      </c>
      <c r="B25" s="8">
        <f t="shared" si="0"/>
        <v>-0.19601331556824772</v>
      </c>
    </row>
    <row r="26" spans="1:2" x14ac:dyDescent="0.15">
      <c r="A26" s="8">
        <f t="shared" si="1"/>
        <v>-9.9999999999999367E-2</v>
      </c>
      <c r="B26" s="8">
        <f t="shared" si="0"/>
        <v>-9.9500416527801949E-2</v>
      </c>
    </row>
    <row r="27" spans="1:2" x14ac:dyDescent="0.15">
      <c r="A27" s="8">
        <f t="shared" si="1"/>
        <v>6.3837823915946501E-16</v>
      </c>
      <c r="B27" s="8">
        <f t="shared" si="0"/>
        <v>2.6015622582153396E-46</v>
      </c>
    </row>
    <row r="28" spans="1:2" x14ac:dyDescent="0.15">
      <c r="A28" s="8">
        <f t="shared" si="1"/>
        <v>0.10000000000000064</v>
      </c>
      <c r="B28" s="8">
        <f t="shared" si="0"/>
        <v>9.9833416646830076E-4</v>
      </c>
    </row>
    <row r="29" spans="1:2" x14ac:dyDescent="0.15">
      <c r="A29" s="8">
        <f t="shared" si="1"/>
        <v>0.20000000000000065</v>
      </c>
      <c r="B29" s="8">
        <f t="shared" si="0"/>
        <v>7.9467732318025258E-3</v>
      </c>
    </row>
    <row r="30" spans="1:2" x14ac:dyDescent="0.15">
      <c r="A30" s="8">
        <f t="shared" si="1"/>
        <v>0.30000000000000066</v>
      </c>
      <c r="B30" s="8">
        <f t="shared" si="0"/>
        <v>2.6596818599520736E-2</v>
      </c>
    </row>
    <row r="31" spans="1:2" x14ac:dyDescent="0.15">
      <c r="A31" s="8">
        <f t="shared" si="1"/>
        <v>0.40000000000000069</v>
      </c>
      <c r="B31" s="8">
        <f t="shared" si="0"/>
        <v>6.2306934769384398E-2</v>
      </c>
    </row>
    <row r="32" spans="1:2" x14ac:dyDescent="0.15">
      <c r="A32" s="8">
        <f t="shared" si="1"/>
        <v>0.50000000000000067</v>
      </c>
      <c r="B32" s="8">
        <f t="shared" si="0"/>
        <v>0.11985638465105122</v>
      </c>
    </row>
    <row r="33" spans="1:2" x14ac:dyDescent="0.15">
      <c r="A33" s="8">
        <f t="shared" si="1"/>
        <v>0.60000000000000064</v>
      </c>
      <c r="B33" s="8">
        <f t="shared" si="0"/>
        <v>0.20327129042221337</v>
      </c>
    </row>
    <row r="34" spans="1:2" x14ac:dyDescent="0.15">
      <c r="A34" s="8">
        <f t="shared" si="1"/>
        <v>0.70000000000000062</v>
      </c>
      <c r="B34" s="8">
        <f t="shared" si="0"/>
        <v>0.31566666674646943</v>
      </c>
    </row>
    <row r="35" spans="1:2" x14ac:dyDescent="0.15">
      <c r="A35" s="8">
        <f>A34+0.1</f>
        <v>0.8000000000000006</v>
      </c>
      <c r="B35" s="8">
        <f t="shared" si="0"/>
        <v>0.45910789817569553</v>
      </c>
    </row>
    <row r="36" spans="1:2" x14ac:dyDescent="0.15">
      <c r="A36" s="8">
        <f t="shared" si="1"/>
        <v>0.90000000000000058</v>
      </c>
      <c r="B36" s="8">
        <f t="shared" si="0"/>
        <v>0.63449479679826271</v>
      </c>
    </row>
    <row r="37" spans="1:2" x14ac:dyDescent="0.15">
      <c r="A37" s="8">
        <f t="shared" si="1"/>
        <v>1.0000000000000007</v>
      </c>
      <c r="B37" s="8">
        <f t="shared" si="0"/>
        <v>0.84147098480789795</v>
      </c>
    </row>
    <row r="38" spans="1:2" x14ac:dyDescent="0.15">
      <c r="A38" s="8">
        <f t="shared" si="1"/>
        <v>1.1000000000000008</v>
      </c>
      <c r="B38" s="8">
        <f t="shared" si="0"/>
        <v>1.0783609056743386</v>
      </c>
    </row>
    <row r="39" spans="1:2" x14ac:dyDescent="0.15">
      <c r="A39" s="8">
        <f t="shared" si="1"/>
        <v>1.2000000000000008</v>
      </c>
      <c r="B39" s="8">
        <f t="shared" si="0"/>
        <v>1.3421362837928081</v>
      </c>
    </row>
    <row r="40" spans="1:2" x14ac:dyDescent="0.15">
      <c r="A40" s="8">
        <f t="shared" si="1"/>
        <v>1.3000000000000009</v>
      </c>
      <c r="B40" s="8">
        <f t="shared" si="0"/>
        <v>1.6284133333550588</v>
      </c>
    </row>
    <row r="41" spans="1:2" x14ac:dyDescent="0.15">
      <c r="A41" s="8">
        <f t="shared" si="1"/>
        <v>1.400000000000001</v>
      </c>
      <c r="B41" s="8">
        <f t="shared" si="0"/>
        <v>1.9314814707773851</v>
      </c>
    </row>
    <row r="42" spans="1:2" x14ac:dyDescent="0.15">
      <c r="A42" s="8">
        <f t="shared" si="1"/>
        <v>1.5000000000000011</v>
      </c>
      <c r="B42" s="8">
        <f t="shared" si="0"/>
        <v>2.2443637198591264</v>
      </c>
    </row>
    <row r="43" spans="1:2" x14ac:dyDescent="0.15">
      <c r="A43" s="8">
        <f t="shared" si="1"/>
        <v>1.6000000000000012</v>
      </c>
      <c r="B43" s="8">
        <f t="shared" si="0"/>
        <v>2.5589084237862569</v>
      </c>
    </row>
    <row r="44" spans="1:2" x14ac:dyDescent="0.15">
      <c r="A44" s="8">
        <f t="shared" si="1"/>
        <v>1.7000000000000013</v>
      </c>
      <c r="B44" s="8">
        <f t="shared" si="0"/>
        <v>2.8659113022076386</v>
      </c>
    </row>
    <row r="45" spans="1:2" x14ac:dyDescent="0.15">
      <c r="A45" s="8">
        <f t="shared" si="1"/>
        <v>1.8000000000000014</v>
      </c>
      <c r="B45" s="8">
        <f t="shared" si="0"/>
        <v>3.1552663240453565</v>
      </c>
    </row>
    <row r="46" spans="1:2" x14ac:dyDescent="0.15">
      <c r="A46" s="8">
        <f>A45+0.1</f>
        <v>1.9000000000000015</v>
      </c>
      <c r="B46" s="8">
        <f t="shared" si="0"/>
        <v>3.4161433165515698</v>
      </c>
    </row>
    <row r="47" spans="1:2" x14ac:dyDescent="0.15">
      <c r="A47" s="8">
        <f t="shared" si="1"/>
        <v>2.0000000000000013</v>
      </c>
      <c r="B47" s="8">
        <f t="shared" si="0"/>
        <v>3.6371897073027295</v>
      </c>
    </row>
    <row r="48" spans="1:2" x14ac:dyDescent="0.15">
      <c r="A48" s="8"/>
      <c r="B48" s="8"/>
    </row>
    <row r="49" spans="2:2" x14ac:dyDescent="0.15">
      <c r="B49" s="8"/>
    </row>
    <row r="50" spans="2:2" x14ac:dyDescent="0.15">
      <c r="B50" s="8"/>
    </row>
    <row r="51" spans="2:2" x14ac:dyDescent="0.15">
      <c r="B51" s="8"/>
    </row>
    <row r="52" spans="2:2" x14ac:dyDescent="0.15">
      <c r="B52" s="8"/>
    </row>
    <row r="53" spans="2:2" x14ac:dyDescent="0.15">
      <c r="B53" s="8"/>
    </row>
    <row r="54" spans="2:2" x14ac:dyDescent="0.15">
      <c r="B54" s="8"/>
    </row>
    <row r="55" spans="2:2" x14ac:dyDescent="0.15">
      <c r="B55" s="8"/>
    </row>
  </sheetData>
  <phoneticPr fontId="0" type="noConversion"/>
  <pageMargins left="0.75" right="0.75" top="1" bottom="1" header="0.5" footer="0.5"/>
  <pageSetup paperSize="9" scale="90" orientation="portrait" horizontalDpi="360" vertic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B1:ZZ46"/>
  <sheetViews>
    <sheetView topLeftCell="D5" workbookViewId="0">
      <selection activeCell="E19" sqref="E19"/>
    </sheetView>
  </sheetViews>
  <sheetFormatPr defaultColWidth="9.37109375" defaultRowHeight="14.25" x14ac:dyDescent="0.15"/>
  <cols>
    <col min="1" max="1" width="17.91796875" style="23" customWidth="1"/>
    <col min="2" max="2" width="14.6328125" style="23" bestFit="1" customWidth="1"/>
    <col min="3" max="3" width="14.6328125" style="23" customWidth="1"/>
    <col min="4" max="4" width="30.0859375" style="23" bestFit="1" customWidth="1"/>
    <col min="5" max="5" width="21.37109375" style="23" customWidth="1"/>
    <col min="6" max="6" width="15.453125" style="23" customWidth="1"/>
    <col min="7" max="7" width="27.78515625" style="23" bestFit="1" customWidth="1"/>
    <col min="8" max="8" width="9.86328125" style="23" customWidth="1"/>
    <col min="9" max="9" width="17.91796875" style="23" customWidth="1"/>
    <col min="10" max="10" width="22.1953125" style="23" customWidth="1"/>
    <col min="11" max="11" width="14.13671875" style="23" customWidth="1"/>
    <col min="12" max="16384" width="9.37109375" style="23"/>
  </cols>
  <sheetData>
    <row r="1" spans="2:702" ht="17.25" x14ac:dyDescent="0.15">
      <c r="B1" s="38"/>
      <c r="C1" s="38"/>
      <c r="D1" s="38"/>
      <c r="E1" s="38"/>
      <c r="F1" s="38"/>
      <c r="G1" s="38"/>
      <c r="H1" s="38"/>
      <c r="J1" s="38"/>
      <c r="K1" s="66"/>
      <c r="L1" s="66"/>
      <c r="M1" s="66"/>
      <c r="N1" s="66"/>
      <c r="O1" s="38"/>
      <c r="P1" s="38"/>
      <c r="ZZ1" s="62" t="s">
        <v>344</v>
      </c>
    </row>
    <row r="2" spans="2:702" x14ac:dyDescent="0.15">
      <c r="C2" s="45" t="s">
        <v>124</v>
      </c>
      <c r="D2" s="100">
        <v>149600</v>
      </c>
      <c r="E2" s="46" t="s">
        <v>125</v>
      </c>
      <c r="J2" s="39"/>
      <c r="K2" s="67"/>
      <c r="L2" s="67"/>
      <c r="M2" s="67"/>
      <c r="N2" s="68"/>
      <c r="O2" s="41"/>
      <c r="P2" s="41"/>
    </row>
    <row r="3" spans="2:702" x14ac:dyDescent="0.15">
      <c r="J3" s="39"/>
      <c r="K3" s="67"/>
      <c r="L3" s="67"/>
      <c r="M3" s="67"/>
      <c r="N3" s="68"/>
      <c r="O3" s="41"/>
      <c r="P3" s="41"/>
    </row>
    <row r="4" spans="2:702" x14ac:dyDescent="0.15">
      <c r="J4" s="39"/>
      <c r="K4" s="67"/>
      <c r="L4" s="67"/>
      <c r="M4" s="67"/>
      <c r="N4" s="68"/>
      <c r="O4" s="41"/>
      <c r="P4" s="41"/>
    </row>
    <row r="5" spans="2:702" ht="21" x14ac:dyDescent="0.25">
      <c r="C5" s="24" t="s">
        <v>12</v>
      </c>
      <c r="J5" s="39"/>
      <c r="K5" s="67"/>
      <c r="L5" s="67"/>
      <c r="M5" s="67"/>
      <c r="N5" s="68"/>
      <c r="O5" s="41"/>
      <c r="P5" s="41"/>
    </row>
    <row r="6" spans="2:702" x14ac:dyDescent="0.15">
      <c r="J6" s="39"/>
      <c r="K6" s="67"/>
      <c r="L6" s="67"/>
      <c r="M6" s="67"/>
      <c r="N6" s="68"/>
      <c r="O6" s="41"/>
      <c r="P6" s="41"/>
    </row>
    <row r="7" spans="2:702" s="42" customFormat="1" ht="168.75" x14ac:dyDescent="0.15">
      <c r="B7" s="38" t="s">
        <v>0</v>
      </c>
      <c r="C7" s="38" t="s">
        <v>13</v>
      </c>
      <c r="D7" s="38" t="s">
        <v>14</v>
      </c>
      <c r="E7" s="38" t="s">
        <v>126</v>
      </c>
      <c r="F7" s="38" t="s">
        <v>15</v>
      </c>
      <c r="G7" s="38" t="s">
        <v>16</v>
      </c>
      <c r="H7" s="38" t="s">
        <v>17</v>
      </c>
      <c r="I7" s="47" t="s">
        <v>127</v>
      </c>
      <c r="J7" s="71" t="s">
        <v>135</v>
      </c>
      <c r="K7" s="67"/>
      <c r="L7" s="67"/>
      <c r="M7" s="67"/>
      <c r="N7" s="68"/>
      <c r="O7" s="41"/>
      <c r="P7" s="41"/>
    </row>
    <row r="8" spans="2:702" x14ac:dyDescent="0.15">
      <c r="B8" s="39" t="s">
        <v>18</v>
      </c>
      <c r="C8" s="67">
        <v>946</v>
      </c>
      <c r="D8" s="67" t="s">
        <v>19</v>
      </c>
      <c r="E8" s="67">
        <v>2.766</v>
      </c>
      <c r="F8" s="41">
        <v>1801</v>
      </c>
      <c r="G8" s="41" t="s">
        <v>20</v>
      </c>
      <c r="H8" s="41" t="s">
        <v>21</v>
      </c>
      <c r="I8" s="48"/>
      <c r="J8" s="49"/>
      <c r="K8" s="67"/>
      <c r="L8" s="67"/>
      <c r="M8" s="67"/>
      <c r="N8" s="68"/>
      <c r="O8" s="41"/>
      <c r="P8" s="41"/>
    </row>
    <row r="9" spans="2:702" x14ac:dyDescent="0.15">
      <c r="B9" s="39" t="s">
        <v>22</v>
      </c>
      <c r="C9" s="67">
        <v>524.4</v>
      </c>
      <c r="D9" s="67" t="s">
        <v>23</v>
      </c>
      <c r="E9" s="67">
        <v>2.3620000000000001</v>
      </c>
      <c r="F9" s="41">
        <v>1807</v>
      </c>
      <c r="G9" s="41" t="s">
        <v>24</v>
      </c>
      <c r="H9" s="41" t="s">
        <v>25</v>
      </c>
      <c r="I9" s="48"/>
      <c r="J9" s="49"/>
      <c r="K9" s="67"/>
      <c r="L9" s="67"/>
      <c r="M9" s="67"/>
      <c r="N9" s="68"/>
      <c r="O9" s="41"/>
      <c r="P9" s="41"/>
    </row>
    <row r="10" spans="2:702" x14ac:dyDescent="0.15">
      <c r="B10" s="39" t="s">
        <v>26</v>
      </c>
      <c r="C10" s="67">
        <v>512</v>
      </c>
      <c r="D10" s="68" t="s">
        <v>27</v>
      </c>
      <c r="E10" s="67">
        <v>2.7730000000000001</v>
      </c>
      <c r="F10" s="41">
        <v>1802</v>
      </c>
      <c r="G10" s="41" t="s">
        <v>24</v>
      </c>
      <c r="H10" s="41" t="s">
        <v>10</v>
      </c>
      <c r="I10" s="48"/>
      <c r="J10" s="49"/>
      <c r="K10" s="67"/>
      <c r="L10" s="67"/>
      <c r="M10" s="67"/>
      <c r="N10" s="68"/>
      <c r="O10" s="41"/>
      <c r="P10" s="41"/>
    </row>
    <row r="11" spans="2:702" x14ac:dyDescent="0.15">
      <c r="B11" s="39" t="s">
        <v>28</v>
      </c>
      <c r="C11" s="67">
        <v>431</v>
      </c>
      <c r="D11" s="67" t="s">
        <v>29</v>
      </c>
      <c r="E11" s="67">
        <v>3.1389999999999998</v>
      </c>
      <c r="F11" s="41">
        <v>1849</v>
      </c>
      <c r="G11" s="41" t="s">
        <v>30</v>
      </c>
      <c r="H11" s="41" t="s">
        <v>31</v>
      </c>
      <c r="I11" s="48"/>
      <c r="J11" s="49"/>
      <c r="K11" s="67"/>
      <c r="L11" s="67"/>
      <c r="M11" s="67"/>
      <c r="N11" s="68"/>
      <c r="O11" s="41"/>
      <c r="P11" s="41"/>
    </row>
    <row r="12" spans="2:702" x14ac:dyDescent="0.15">
      <c r="B12" s="39" t="s">
        <v>32</v>
      </c>
      <c r="C12" s="67">
        <v>326</v>
      </c>
      <c r="D12" s="67" t="s">
        <v>33</v>
      </c>
      <c r="E12" s="67">
        <v>3.0619999999999998</v>
      </c>
      <c r="F12" s="41">
        <v>1910</v>
      </c>
      <c r="G12" s="41" t="s">
        <v>34</v>
      </c>
      <c r="H12" s="41" t="s">
        <v>35</v>
      </c>
      <c r="I12" s="48"/>
      <c r="J12" s="49"/>
      <c r="K12" s="67"/>
      <c r="L12" s="67"/>
      <c r="M12" s="67"/>
      <c r="N12" s="68"/>
      <c r="O12" s="41"/>
      <c r="P12" s="41"/>
    </row>
    <row r="13" spans="2:702" x14ac:dyDescent="0.15">
      <c r="B13" s="39" t="s">
        <v>36</v>
      </c>
      <c r="C13" s="67">
        <v>315</v>
      </c>
      <c r="D13" s="67" t="s">
        <v>37</v>
      </c>
      <c r="E13" s="67">
        <v>3.0950000000000002</v>
      </c>
      <c r="F13" s="41">
        <v>1858</v>
      </c>
      <c r="G13" s="41" t="s">
        <v>38</v>
      </c>
      <c r="H13" s="41" t="s">
        <v>31</v>
      </c>
      <c r="I13" s="48"/>
      <c r="J13" s="49"/>
      <c r="K13" s="67"/>
      <c r="L13" s="67"/>
      <c r="M13" s="67"/>
      <c r="N13" s="68"/>
      <c r="O13" s="41"/>
      <c r="P13" s="43"/>
    </row>
    <row r="14" spans="2:702" x14ac:dyDescent="0.15">
      <c r="B14" s="39" t="s">
        <v>39</v>
      </c>
      <c r="C14" s="67">
        <v>289</v>
      </c>
      <c r="D14" s="67" t="s">
        <v>40</v>
      </c>
      <c r="E14" s="67">
        <v>3.1680000000000001</v>
      </c>
      <c r="F14" s="41">
        <v>1903</v>
      </c>
      <c r="G14" s="41" t="s">
        <v>41</v>
      </c>
      <c r="H14" s="41" t="s">
        <v>31</v>
      </c>
      <c r="I14" s="48"/>
      <c r="J14" s="49"/>
      <c r="K14" s="67"/>
      <c r="L14" s="67"/>
      <c r="M14" s="67"/>
      <c r="N14" s="68"/>
      <c r="O14" s="41"/>
      <c r="P14" s="41"/>
    </row>
    <row r="15" spans="2:702" x14ac:dyDescent="0.15">
      <c r="B15" s="39" t="s">
        <v>42</v>
      </c>
      <c r="C15" s="67">
        <v>286</v>
      </c>
      <c r="D15" s="67" t="s">
        <v>43</v>
      </c>
      <c r="E15" s="67">
        <v>3.4849999999999999</v>
      </c>
      <c r="F15" s="41">
        <v>1866</v>
      </c>
      <c r="G15" s="41" t="s">
        <v>44</v>
      </c>
      <c r="H15" s="41" t="s">
        <v>45</v>
      </c>
      <c r="I15" s="48"/>
      <c r="J15" s="49"/>
      <c r="K15" s="67"/>
      <c r="L15" s="67"/>
      <c r="M15" s="67"/>
      <c r="N15" s="68"/>
      <c r="O15" s="41"/>
      <c r="P15" s="43"/>
    </row>
    <row r="16" spans="2:702" x14ac:dyDescent="0.15">
      <c r="B16" s="39" t="s">
        <v>46</v>
      </c>
      <c r="C16" s="67">
        <v>273</v>
      </c>
      <c r="D16" s="67" t="s">
        <v>47</v>
      </c>
      <c r="E16" s="67">
        <v>3.4390000000000001</v>
      </c>
      <c r="F16" s="41">
        <v>1861</v>
      </c>
      <c r="G16" s="41" t="s">
        <v>48</v>
      </c>
      <c r="H16" s="41" t="s">
        <v>31</v>
      </c>
      <c r="I16" s="48"/>
      <c r="J16" s="49"/>
      <c r="K16" s="67"/>
      <c r="L16" s="67"/>
      <c r="M16" s="67"/>
      <c r="N16" s="68"/>
      <c r="O16" s="41"/>
      <c r="P16" s="41"/>
    </row>
    <row r="17" spans="2:16" x14ac:dyDescent="0.15">
      <c r="B17" s="39" t="s">
        <v>49</v>
      </c>
      <c r="C17" s="67">
        <v>268</v>
      </c>
      <c r="D17" s="67" t="s">
        <v>50</v>
      </c>
      <c r="E17" s="67">
        <v>2.6429999999999998</v>
      </c>
      <c r="F17" s="41">
        <v>1851</v>
      </c>
      <c r="G17" s="41" t="s">
        <v>30</v>
      </c>
      <c r="H17" s="41" t="s">
        <v>11</v>
      </c>
      <c r="I17" s="48"/>
      <c r="J17" s="49"/>
      <c r="K17" s="67"/>
      <c r="L17" s="67"/>
      <c r="M17" s="67"/>
      <c r="N17" s="68"/>
      <c r="O17" s="41"/>
      <c r="P17" s="41"/>
    </row>
    <row r="18" spans="2:16" x14ac:dyDescent="0.15">
      <c r="B18" s="39" t="s">
        <v>51</v>
      </c>
      <c r="C18" s="67">
        <v>258</v>
      </c>
      <c r="D18" s="67" t="s">
        <v>52</v>
      </c>
      <c r="E18" s="67">
        <v>2.6720000000000002</v>
      </c>
      <c r="F18" s="41">
        <v>1804</v>
      </c>
      <c r="G18" s="41" t="s">
        <v>53</v>
      </c>
      <c r="H18" s="41" t="s">
        <v>11</v>
      </c>
      <c r="I18" s="48"/>
      <c r="J18" s="49"/>
      <c r="K18" s="67"/>
      <c r="L18" s="67"/>
      <c r="M18" s="67"/>
      <c r="N18" s="68"/>
      <c r="O18" s="41"/>
      <c r="P18" s="41"/>
    </row>
    <row r="19" spans="2:16" x14ac:dyDescent="0.15">
      <c r="B19" s="39" t="s">
        <v>54</v>
      </c>
      <c r="C19" s="67">
        <v>256</v>
      </c>
      <c r="D19" s="67" t="s">
        <v>55</v>
      </c>
      <c r="E19" s="67">
        <v>3.149</v>
      </c>
      <c r="F19" s="41">
        <v>1854</v>
      </c>
      <c r="G19" s="41" t="s">
        <v>56</v>
      </c>
      <c r="H19" s="41" t="s">
        <v>31</v>
      </c>
      <c r="I19" s="48"/>
      <c r="J19" s="50"/>
      <c r="K19" s="69"/>
      <c r="L19" s="69"/>
      <c r="M19" s="69"/>
      <c r="N19" s="69"/>
      <c r="O19" s="44"/>
      <c r="P19" s="44"/>
    </row>
    <row r="20" spans="2:16" x14ac:dyDescent="0.15">
      <c r="B20" s="39" t="s">
        <v>57</v>
      </c>
      <c r="C20" s="67">
        <v>241</v>
      </c>
      <c r="D20" s="67" t="s">
        <v>58</v>
      </c>
      <c r="E20" s="67">
        <v>5.2350000000000003</v>
      </c>
      <c r="F20" s="41">
        <v>1907</v>
      </c>
      <c r="G20" s="41" t="s">
        <v>59</v>
      </c>
      <c r="H20" s="41" t="s">
        <v>60</v>
      </c>
      <c r="I20" s="48"/>
      <c r="J20" s="48"/>
      <c r="K20" s="70"/>
      <c r="L20" s="70"/>
      <c r="M20" s="70"/>
      <c r="N20" s="70"/>
    </row>
    <row r="21" spans="2:16" x14ac:dyDescent="0.15">
      <c r="B21" s="39" t="s">
        <v>61</v>
      </c>
      <c r="C21" s="67">
        <v>232</v>
      </c>
      <c r="D21" s="67" t="s">
        <v>62</v>
      </c>
      <c r="E21" s="67">
        <v>2.7690000000000001</v>
      </c>
      <c r="F21" s="41">
        <v>1866</v>
      </c>
      <c r="G21" s="41" t="s">
        <v>63</v>
      </c>
      <c r="H21" s="41" t="s">
        <v>10</v>
      </c>
      <c r="I21" s="48"/>
      <c r="J21" s="48"/>
      <c r="K21" s="70"/>
      <c r="L21" s="70"/>
      <c r="M21" s="70"/>
      <c r="N21" s="70"/>
    </row>
    <row r="22" spans="2:16" x14ac:dyDescent="0.15">
      <c r="B22" s="39" t="s">
        <v>64</v>
      </c>
      <c r="C22" s="67">
        <v>229</v>
      </c>
      <c r="D22" s="67" t="s">
        <v>65</v>
      </c>
      <c r="E22" s="67">
        <v>2.6840000000000002</v>
      </c>
      <c r="F22" s="41">
        <v>1892</v>
      </c>
      <c r="G22" s="41" t="s">
        <v>66</v>
      </c>
      <c r="H22" s="41" t="s">
        <v>31</v>
      </c>
      <c r="I22" s="48"/>
      <c r="J22" s="48"/>
      <c r="K22" s="70"/>
      <c r="L22" s="70"/>
      <c r="M22" s="70"/>
      <c r="N22" s="70"/>
    </row>
    <row r="23" spans="2:16" x14ac:dyDescent="0.15">
      <c r="B23" s="39" t="s">
        <v>67</v>
      </c>
      <c r="C23" s="67">
        <v>225</v>
      </c>
      <c r="D23" s="67" t="s">
        <v>68</v>
      </c>
      <c r="E23" s="67">
        <v>3.0590000000000002</v>
      </c>
      <c r="F23" s="41">
        <v>1899</v>
      </c>
      <c r="G23" s="41" t="s">
        <v>69</v>
      </c>
      <c r="H23" s="40"/>
      <c r="I23" s="48"/>
      <c r="J23" s="48"/>
    </row>
    <row r="24" spans="2:16" x14ac:dyDescent="0.15">
      <c r="B24" s="39" t="s">
        <v>70</v>
      </c>
      <c r="C24" s="67">
        <v>222</v>
      </c>
      <c r="D24" s="67" t="s">
        <v>71</v>
      </c>
      <c r="E24" s="67">
        <v>2.7719999999999998</v>
      </c>
      <c r="F24" s="41">
        <v>1904</v>
      </c>
      <c r="G24" s="41" t="s">
        <v>72</v>
      </c>
      <c r="H24" s="41" t="s">
        <v>11</v>
      </c>
      <c r="I24" s="48"/>
      <c r="J24" s="48"/>
    </row>
    <row r="25" spans="2:16" x14ac:dyDescent="0.15">
      <c r="B25" s="39" t="s">
        <v>73</v>
      </c>
      <c r="C25" s="67">
        <v>222</v>
      </c>
      <c r="D25" s="67" t="s">
        <v>74</v>
      </c>
      <c r="E25" s="67">
        <v>3.1080000000000001</v>
      </c>
      <c r="F25" s="41">
        <v>1857</v>
      </c>
      <c r="G25" s="41" t="s">
        <v>38</v>
      </c>
      <c r="H25" s="41" t="s">
        <v>31</v>
      </c>
      <c r="I25" s="48"/>
      <c r="J25" s="48"/>
    </row>
    <row r="26" spans="2:16" x14ac:dyDescent="0.15">
      <c r="B26" s="39" t="s">
        <v>75</v>
      </c>
      <c r="C26" s="67">
        <v>216</v>
      </c>
      <c r="D26" s="67" t="s">
        <v>76</v>
      </c>
      <c r="E26" s="67">
        <v>3.1259999999999999</v>
      </c>
      <c r="F26" s="41">
        <v>1893</v>
      </c>
      <c r="G26" s="41" t="s">
        <v>69</v>
      </c>
      <c r="H26" s="40"/>
      <c r="I26" s="48"/>
      <c r="J26" s="48"/>
    </row>
    <row r="27" spans="2:16" x14ac:dyDescent="0.15">
      <c r="B27" s="39" t="s">
        <v>77</v>
      </c>
      <c r="C27" s="67">
        <v>215</v>
      </c>
      <c r="D27" s="67" t="s">
        <v>78</v>
      </c>
      <c r="E27" s="67">
        <v>3.476</v>
      </c>
      <c r="F27" s="41">
        <v>1868</v>
      </c>
      <c r="G27" s="41" t="s">
        <v>44</v>
      </c>
      <c r="H27" s="41" t="s">
        <v>31</v>
      </c>
      <c r="I27" s="48"/>
      <c r="J27" s="48"/>
    </row>
    <row r="28" spans="2:16" x14ac:dyDescent="0.15">
      <c r="B28" s="39" t="s">
        <v>79</v>
      </c>
      <c r="C28" s="67">
        <v>213</v>
      </c>
      <c r="D28" s="67" t="s">
        <v>80</v>
      </c>
      <c r="E28" s="67">
        <v>2.72</v>
      </c>
      <c r="F28" s="41">
        <v>1857</v>
      </c>
      <c r="G28" s="41" t="s">
        <v>38</v>
      </c>
      <c r="H28" s="41" t="s">
        <v>35</v>
      </c>
      <c r="I28" s="48"/>
      <c r="J28" s="48"/>
    </row>
    <row r="29" spans="2:16" x14ac:dyDescent="0.15">
      <c r="B29" s="39" t="s">
        <v>81</v>
      </c>
      <c r="C29" s="67">
        <v>213</v>
      </c>
      <c r="D29" s="67" t="s">
        <v>82</v>
      </c>
      <c r="E29" s="67">
        <v>2.3860000000000001</v>
      </c>
      <c r="F29" s="41">
        <v>1847</v>
      </c>
      <c r="G29" s="41" t="s">
        <v>83</v>
      </c>
      <c r="H29" s="41" t="s">
        <v>11</v>
      </c>
      <c r="I29" s="48"/>
      <c r="J29" s="48"/>
    </row>
    <row r="30" spans="2:16" x14ac:dyDescent="0.15">
      <c r="B30" s="39" t="s">
        <v>84</v>
      </c>
      <c r="C30" s="67">
        <v>212</v>
      </c>
      <c r="D30" s="67" t="s">
        <v>85</v>
      </c>
      <c r="E30" s="67">
        <v>2.5539999999999998</v>
      </c>
      <c r="F30" s="41">
        <v>1854</v>
      </c>
      <c r="G30" s="41" t="s">
        <v>86</v>
      </c>
      <c r="H30" s="41" t="s">
        <v>11</v>
      </c>
      <c r="I30" s="48"/>
      <c r="J30" s="48"/>
    </row>
    <row r="31" spans="2:16" x14ac:dyDescent="0.15">
      <c r="B31" s="39" t="s">
        <v>87</v>
      </c>
      <c r="C31" s="67">
        <v>209</v>
      </c>
      <c r="D31" s="67" t="s">
        <v>88</v>
      </c>
      <c r="E31" s="67">
        <v>3.0649999999999999</v>
      </c>
      <c r="F31" s="41">
        <v>1896</v>
      </c>
      <c r="G31" s="41" t="s">
        <v>69</v>
      </c>
      <c r="H31" s="41" t="s">
        <v>31</v>
      </c>
      <c r="I31" s="48"/>
      <c r="J31" s="48"/>
    </row>
    <row r="32" spans="2:16" x14ac:dyDescent="0.15">
      <c r="B32" s="39" t="s">
        <v>89</v>
      </c>
      <c r="C32" s="67">
        <v>208</v>
      </c>
      <c r="D32" s="67" t="s">
        <v>90</v>
      </c>
      <c r="E32" s="67">
        <v>2.4420000000000002</v>
      </c>
      <c r="F32" s="41">
        <v>1852</v>
      </c>
      <c r="G32" s="41" t="s">
        <v>83</v>
      </c>
      <c r="H32" s="41" t="s">
        <v>21</v>
      </c>
      <c r="I32" s="48"/>
      <c r="J32" s="48"/>
    </row>
    <row r="33" spans="2:10" x14ac:dyDescent="0.15">
      <c r="B33" s="39" t="s">
        <v>91</v>
      </c>
      <c r="C33" s="67">
        <v>206</v>
      </c>
      <c r="D33" s="67" t="s">
        <v>92</v>
      </c>
      <c r="E33" s="67">
        <v>2.5760000000000001</v>
      </c>
      <c r="F33" s="41">
        <v>1850</v>
      </c>
      <c r="G33" s="41" t="s">
        <v>30</v>
      </c>
      <c r="H33" s="41" t="s">
        <v>21</v>
      </c>
      <c r="I33" s="48"/>
      <c r="J33" s="48"/>
    </row>
    <row r="34" spans="2:10" x14ac:dyDescent="0.15">
      <c r="B34" s="39" t="s">
        <v>93</v>
      </c>
      <c r="C34" s="67">
        <v>198</v>
      </c>
      <c r="D34" s="67" t="s">
        <v>94</v>
      </c>
      <c r="E34" s="67">
        <v>3.1360000000000001</v>
      </c>
      <c r="F34" s="41">
        <v>1853</v>
      </c>
      <c r="G34" s="41" t="s">
        <v>30</v>
      </c>
      <c r="H34" s="41" t="s">
        <v>31</v>
      </c>
      <c r="I34" s="48"/>
      <c r="J34" s="48"/>
    </row>
    <row r="35" spans="2:10" x14ac:dyDescent="0.15">
      <c r="B35" s="39" t="s">
        <v>95</v>
      </c>
      <c r="C35" s="67">
        <v>197</v>
      </c>
      <c r="D35" s="67" t="s">
        <v>96</v>
      </c>
      <c r="E35" s="67">
        <v>3.16</v>
      </c>
      <c r="F35" s="41">
        <v>1867</v>
      </c>
      <c r="G35" s="41" t="s">
        <v>97</v>
      </c>
      <c r="H35" s="41" t="s">
        <v>31</v>
      </c>
      <c r="I35" s="48"/>
      <c r="J35" s="48"/>
    </row>
    <row r="36" spans="2:10" ht="15.75" x14ac:dyDescent="0.15">
      <c r="B36" s="39" t="s">
        <v>98</v>
      </c>
      <c r="C36" s="67">
        <v>195</v>
      </c>
      <c r="D36" s="67" t="s">
        <v>99</v>
      </c>
      <c r="E36" s="67">
        <v>3.1949999999999998</v>
      </c>
      <c r="F36" s="41">
        <v>1910</v>
      </c>
      <c r="G36" s="41" t="s">
        <v>100</v>
      </c>
      <c r="H36" s="43" t="s">
        <v>101</v>
      </c>
      <c r="I36" s="48"/>
      <c r="J36" s="48"/>
    </row>
    <row r="37" spans="2:10" x14ac:dyDescent="0.15">
      <c r="B37" s="39" t="s">
        <v>102</v>
      </c>
      <c r="C37" s="67">
        <v>190</v>
      </c>
      <c r="D37" s="67" t="s">
        <v>103</v>
      </c>
      <c r="E37" s="67">
        <v>3.4569999999999999</v>
      </c>
      <c r="F37" s="41">
        <v>1872</v>
      </c>
      <c r="G37" s="41" t="s">
        <v>97</v>
      </c>
      <c r="H37" s="41" t="s">
        <v>31</v>
      </c>
      <c r="I37" s="48"/>
      <c r="J37" s="48"/>
    </row>
    <row r="38" spans="2:10" ht="15.75" x14ac:dyDescent="0.15">
      <c r="B38" s="39" t="s">
        <v>104</v>
      </c>
      <c r="C38" s="67">
        <v>190</v>
      </c>
      <c r="D38" s="67" t="s">
        <v>105</v>
      </c>
      <c r="E38" s="67">
        <v>3.1349999999999998</v>
      </c>
      <c r="F38" s="41">
        <v>1886</v>
      </c>
      <c r="G38" s="41" t="s">
        <v>63</v>
      </c>
      <c r="H38" s="43" t="s">
        <v>106</v>
      </c>
      <c r="I38" s="48"/>
      <c r="J38" s="48"/>
    </row>
    <row r="39" spans="2:10" x14ac:dyDescent="0.15">
      <c r="B39" s="39" t="s">
        <v>107</v>
      </c>
      <c r="C39" s="67">
        <v>189</v>
      </c>
      <c r="D39" s="67">
        <v>188</v>
      </c>
      <c r="E39" s="67">
        <v>3.149</v>
      </c>
      <c r="F39" s="41">
        <v>1893</v>
      </c>
      <c r="G39" s="41" t="s">
        <v>69</v>
      </c>
      <c r="H39" s="41" t="s">
        <v>10</v>
      </c>
      <c r="I39" s="48"/>
      <c r="J39" s="48"/>
    </row>
    <row r="40" spans="2:10" x14ac:dyDescent="0.15">
      <c r="B40" s="39" t="s">
        <v>108</v>
      </c>
      <c r="C40" s="67">
        <v>188</v>
      </c>
      <c r="D40" s="67">
        <v>188</v>
      </c>
      <c r="E40" s="67">
        <v>2.7509999999999999</v>
      </c>
      <c r="F40" s="41">
        <v>1872</v>
      </c>
      <c r="G40" s="41" t="s">
        <v>97</v>
      </c>
      <c r="H40" s="41" t="s">
        <v>31</v>
      </c>
      <c r="I40" s="48"/>
      <c r="J40" s="48"/>
    </row>
    <row r="41" spans="2:10" x14ac:dyDescent="0.15">
      <c r="B41" s="39" t="s">
        <v>109</v>
      </c>
      <c r="C41" s="67">
        <v>186</v>
      </c>
      <c r="D41" s="67" t="s">
        <v>110</v>
      </c>
      <c r="E41" s="67">
        <v>2.4260000000000002</v>
      </c>
      <c r="F41" s="41">
        <v>1847</v>
      </c>
      <c r="G41" s="41" t="s">
        <v>111</v>
      </c>
      <c r="H41" s="41" t="s">
        <v>11</v>
      </c>
      <c r="I41" s="48"/>
      <c r="J41" s="48"/>
    </row>
    <row r="42" spans="2:10" x14ac:dyDescent="0.15">
      <c r="B42" s="39" t="s">
        <v>112</v>
      </c>
      <c r="C42" s="67">
        <v>186</v>
      </c>
      <c r="D42" s="67" t="s">
        <v>113</v>
      </c>
      <c r="E42" s="67">
        <v>2.9239999999999999</v>
      </c>
      <c r="F42" s="41">
        <v>1852</v>
      </c>
      <c r="G42" s="41" t="s">
        <v>30</v>
      </c>
      <c r="H42" s="41" t="s">
        <v>114</v>
      </c>
      <c r="I42" s="48"/>
      <c r="J42" s="48"/>
    </row>
    <row r="43" spans="2:10" x14ac:dyDescent="0.15">
      <c r="B43" s="39" t="s">
        <v>115</v>
      </c>
      <c r="C43" s="67">
        <v>174</v>
      </c>
      <c r="D43" s="67" t="s">
        <v>116</v>
      </c>
      <c r="E43" s="67">
        <v>3.3010000000000002</v>
      </c>
      <c r="F43" s="41">
        <v>1872</v>
      </c>
      <c r="G43" s="41" t="s">
        <v>117</v>
      </c>
      <c r="H43" s="41" t="s">
        <v>31</v>
      </c>
      <c r="I43" s="48"/>
      <c r="J43" s="48"/>
    </row>
    <row r="44" spans="2:10" x14ac:dyDescent="0.15">
      <c r="B44" s="39" t="s">
        <v>118</v>
      </c>
      <c r="C44" s="67">
        <v>174</v>
      </c>
      <c r="D44" s="67" t="s">
        <v>119</v>
      </c>
      <c r="E44" s="67">
        <v>2.7650000000000001</v>
      </c>
      <c r="F44" s="41">
        <v>1856</v>
      </c>
      <c r="G44" s="41" t="s">
        <v>120</v>
      </c>
      <c r="H44" s="41" t="s">
        <v>31</v>
      </c>
      <c r="I44" s="48"/>
      <c r="J44" s="48"/>
    </row>
    <row r="45" spans="2:10" x14ac:dyDescent="0.15">
      <c r="B45" s="39" t="s">
        <v>121</v>
      </c>
      <c r="C45" s="67">
        <v>174</v>
      </c>
      <c r="D45" s="67" t="s">
        <v>122</v>
      </c>
      <c r="E45" s="67">
        <v>2.3849999999999998</v>
      </c>
      <c r="F45" s="41">
        <v>1848</v>
      </c>
      <c r="G45" s="41" t="s">
        <v>123</v>
      </c>
      <c r="H45" s="41" t="s">
        <v>11</v>
      </c>
      <c r="I45" s="48"/>
      <c r="J45" s="48"/>
    </row>
    <row r="46" spans="2:10" x14ac:dyDescent="0.15">
      <c r="C46" s="70"/>
      <c r="D46" s="70"/>
      <c r="E46" s="70"/>
    </row>
  </sheetData>
  <phoneticPr fontId="36" alignment="center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Z120"/>
  <sheetViews>
    <sheetView tabSelected="1" workbookViewId="0">
      <selection activeCell="K35" sqref="K35"/>
    </sheetView>
  </sheetViews>
  <sheetFormatPr defaultColWidth="9.37109375" defaultRowHeight="14.25" x14ac:dyDescent="0.15"/>
  <cols>
    <col min="1" max="2" width="9.37109375" style="21"/>
    <col min="3" max="3" width="28.44140625" style="21" customWidth="1"/>
    <col min="4" max="4" width="36.9921875" style="21" bestFit="1" customWidth="1"/>
    <col min="5" max="5" width="23.1796875" style="21" bestFit="1" customWidth="1"/>
    <col min="6" max="6" width="19.234375" style="37" bestFit="1" customWidth="1"/>
    <col min="7" max="7" width="19.89453125" style="37" bestFit="1" customWidth="1"/>
    <col min="8" max="8" width="23.67578125" style="37" bestFit="1" customWidth="1"/>
    <col min="9" max="9" width="13.31640625" style="37" bestFit="1" customWidth="1"/>
    <col min="10" max="10" width="45.54296875" style="21" bestFit="1" customWidth="1"/>
    <col min="11" max="11" width="15.453125" style="21" bestFit="1" customWidth="1"/>
    <col min="12" max="12" width="18.25" style="21" customWidth="1"/>
    <col min="13" max="13" width="12.4921875" style="21" bestFit="1" customWidth="1"/>
    <col min="14" max="16384" width="9.37109375" style="21"/>
  </cols>
  <sheetData>
    <row r="1" spans="1:702" ht="15" x14ac:dyDescent="0.2">
      <c r="A1" s="20"/>
      <c r="B1" s="20"/>
      <c r="C1" s="20"/>
      <c r="D1" s="20"/>
      <c r="E1" s="20"/>
      <c r="F1" s="22"/>
      <c r="G1" s="22"/>
      <c r="H1" s="22"/>
      <c r="I1" s="22"/>
      <c r="J1" s="20"/>
      <c r="K1" s="20"/>
      <c r="L1" s="20"/>
      <c r="M1" s="20"/>
      <c r="ZM1" s="62"/>
      <c r="ZZ1" s="72" t="s">
        <v>344</v>
      </c>
    </row>
    <row r="2" spans="1:702" x14ac:dyDescent="0.15">
      <c r="A2" s="20"/>
      <c r="B2" s="20"/>
      <c r="C2" s="20"/>
      <c r="D2" s="20"/>
      <c r="E2" s="20"/>
      <c r="F2" s="73"/>
      <c r="G2" s="73"/>
      <c r="H2" s="22"/>
      <c r="I2" s="22"/>
      <c r="J2" s="20"/>
      <c r="K2" s="20"/>
      <c r="L2" s="20"/>
      <c r="M2" s="20"/>
    </row>
    <row r="3" spans="1:702" x14ac:dyDescent="0.15">
      <c r="A3" s="20"/>
      <c r="B3" s="20"/>
      <c r="C3" s="20"/>
      <c r="D3" s="20"/>
      <c r="E3" s="91" t="s">
        <v>151</v>
      </c>
      <c r="F3" s="91"/>
      <c r="G3" s="91"/>
      <c r="H3" s="91"/>
      <c r="I3" s="91"/>
      <c r="J3" s="91"/>
      <c r="K3" s="91"/>
      <c r="L3" s="91"/>
      <c r="M3" s="20"/>
    </row>
    <row r="4" spans="1:702" x14ac:dyDescent="0.15">
      <c r="A4" s="20"/>
      <c r="B4" s="20"/>
      <c r="C4" s="20"/>
      <c r="D4" s="20"/>
      <c r="E4" s="20"/>
      <c r="F4" s="22"/>
      <c r="G4" s="22"/>
      <c r="H4" s="22"/>
      <c r="I4" s="22"/>
      <c r="J4" s="20"/>
      <c r="K4" s="20"/>
      <c r="L4" s="20"/>
      <c r="M4" s="20"/>
    </row>
    <row r="5" spans="1:702" s="75" customFormat="1" ht="47.25" customHeight="1" x14ac:dyDescent="0.15">
      <c r="A5" s="74"/>
      <c r="B5" s="36" t="s">
        <v>152</v>
      </c>
      <c r="C5" s="36" t="s">
        <v>153</v>
      </c>
      <c r="D5" s="36" t="s">
        <v>154</v>
      </c>
      <c r="E5" s="36" t="s">
        <v>155</v>
      </c>
      <c r="F5" s="36" t="s">
        <v>156</v>
      </c>
      <c r="G5" s="36" t="s">
        <v>157</v>
      </c>
      <c r="H5" s="36" t="s">
        <v>158</v>
      </c>
      <c r="I5" s="36" t="s">
        <v>159</v>
      </c>
      <c r="J5" s="36" t="s">
        <v>160</v>
      </c>
      <c r="K5" s="36" t="s">
        <v>161</v>
      </c>
      <c r="L5" s="36" t="s">
        <v>162</v>
      </c>
      <c r="M5" s="36" t="s">
        <v>163</v>
      </c>
    </row>
    <row r="6" spans="1:702" x14ac:dyDescent="0.15">
      <c r="A6" s="20"/>
      <c r="B6" s="76">
        <v>83</v>
      </c>
      <c r="C6" s="77" t="s">
        <v>181</v>
      </c>
      <c r="D6" s="77" t="s">
        <v>182</v>
      </c>
      <c r="E6" s="78" t="s">
        <v>166</v>
      </c>
      <c r="F6" s="79">
        <v>41402</v>
      </c>
      <c r="G6" s="80" t="s">
        <v>183</v>
      </c>
      <c r="H6" s="81" t="s">
        <v>184</v>
      </c>
      <c r="I6" s="77" t="s">
        <v>174</v>
      </c>
      <c r="J6" s="82" t="s">
        <v>185</v>
      </c>
      <c r="K6" s="83" t="s">
        <v>186</v>
      </c>
      <c r="L6" s="84">
        <v>140000</v>
      </c>
      <c r="M6" s="85">
        <v>0.25</v>
      </c>
    </row>
    <row r="7" spans="1:702" x14ac:dyDescent="0.15">
      <c r="A7" s="20"/>
      <c r="B7" s="76">
        <v>80</v>
      </c>
      <c r="C7" s="77" t="s">
        <v>164</v>
      </c>
      <c r="D7" s="77" t="s">
        <v>165</v>
      </c>
      <c r="E7" s="78" t="s">
        <v>166</v>
      </c>
      <c r="F7" s="79">
        <v>43642</v>
      </c>
      <c r="G7" s="80" t="s">
        <v>167</v>
      </c>
      <c r="H7" s="81" t="s">
        <v>168</v>
      </c>
      <c r="I7" s="77" t="s">
        <v>169</v>
      </c>
      <c r="J7" s="82" t="s">
        <v>170</v>
      </c>
      <c r="K7" s="83" t="s">
        <v>171</v>
      </c>
      <c r="L7" s="84">
        <v>135000</v>
      </c>
      <c r="M7" s="85">
        <v>0.25</v>
      </c>
    </row>
    <row r="8" spans="1:702" x14ac:dyDescent="0.15">
      <c r="A8" s="20"/>
      <c r="B8" s="76">
        <v>86</v>
      </c>
      <c r="C8" s="77" t="s">
        <v>196</v>
      </c>
      <c r="D8" s="77" t="s">
        <v>197</v>
      </c>
      <c r="E8" s="78" t="s">
        <v>166</v>
      </c>
      <c r="F8" s="79">
        <v>40366</v>
      </c>
      <c r="G8" s="80" t="s">
        <v>167</v>
      </c>
      <c r="H8" s="81" t="s">
        <v>198</v>
      </c>
      <c r="I8" s="77" t="s">
        <v>199</v>
      </c>
      <c r="J8" s="82" t="s">
        <v>200</v>
      </c>
      <c r="K8" s="83" t="s">
        <v>201</v>
      </c>
      <c r="L8" s="84">
        <v>130000</v>
      </c>
      <c r="M8" s="85">
        <v>0.25</v>
      </c>
    </row>
    <row r="9" spans="1:702" x14ac:dyDescent="0.15">
      <c r="A9" s="20"/>
      <c r="B9" s="76">
        <v>81</v>
      </c>
      <c r="C9" s="77" t="s">
        <v>172</v>
      </c>
      <c r="D9" s="77" t="s">
        <v>173</v>
      </c>
      <c r="E9" s="78" t="s">
        <v>166</v>
      </c>
      <c r="F9" s="79">
        <v>41412</v>
      </c>
      <c r="G9" s="80" t="s">
        <v>167</v>
      </c>
      <c r="H9" s="81" t="s">
        <v>168</v>
      </c>
      <c r="I9" s="77" t="s">
        <v>174</v>
      </c>
      <c r="J9" s="86" t="s">
        <v>175</v>
      </c>
      <c r="K9" s="83" t="s">
        <v>176</v>
      </c>
      <c r="L9" s="84">
        <v>130000</v>
      </c>
      <c r="M9" s="85">
        <v>0.3</v>
      </c>
    </row>
    <row r="10" spans="1:702" x14ac:dyDescent="0.15">
      <c r="A10" s="20"/>
      <c r="B10" s="76">
        <v>82</v>
      </c>
      <c r="C10" s="77" t="s">
        <v>177</v>
      </c>
      <c r="D10" s="77" t="s">
        <v>165</v>
      </c>
      <c r="E10" s="78" t="s">
        <v>178</v>
      </c>
      <c r="F10" s="79">
        <v>40959</v>
      </c>
      <c r="G10" s="80" t="s">
        <v>167</v>
      </c>
      <c r="H10" s="81" t="s">
        <v>168</v>
      </c>
      <c r="I10" s="77" t="s">
        <v>174</v>
      </c>
      <c r="J10" s="82" t="s">
        <v>179</v>
      </c>
      <c r="K10" s="83" t="s">
        <v>180</v>
      </c>
      <c r="L10" s="84">
        <v>130000</v>
      </c>
      <c r="M10" s="87">
        <v>0.25</v>
      </c>
    </row>
    <row r="11" spans="1:702" x14ac:dyDescent="0.15">
      <c r="A11" s="20"/>
      <c r="B11" s="76">
        <v>87</v>
      </c>
      <c r="C11" s="77" t="s">
        <v>202</v>
      </c>
      <c r="D11" s="77" t="s">
        <v>203</v>
      </c>
      <c r="E11" s="78" t="s">
        <v>204</v>
      </c>
      <c r="F11" s="79">
        <v>42193</v>
      </c>
      <c r="G11" s="81" t="s">
        <v>167</v>
      </c>
      <c r="H11" s="81" t="s">
        <v>198</v>
      </c>
      <c r="I11" s="77" t="s">
        <v>174</v>
      </c>
      <c r="J11" s="88" t="s">
        <v>205</v>
      </c>
      <c r="K11" s="83" t="s">
        <v>206</v>
      </c>
      <c r="L11" s="84">
        <v>80000</v>
      </c>
      <c r="M11" s="87">
        <v>0.25</v>
      </c>
    </row>
    <row r="12" spans="1:702" x14ac:dyDescent="0.15">
      <c r="A12" s="20"/>
      <c r="B12" s="76">
        <v>117</v>
      </c>
      <c r="C12" s="77" t="s">
        <v>304</v>
      </c>
      <c r="D12" s="77" t="s">
        <v>305</v>
      </c>
      <c r="E12" s="78" t="s">
        <v>204</v>
      </c>
      <c r="F12" s="79">
        <v>40936</v>
      </c>
      <c r="G12" s="80" t="s">
        <v>167</v>
      </c>
      <c r="H12" s="81" t="s">
        <v>198</v>
      </c>
      <c r="I12" s="77" t="s">
        <v>199</v>
      </c>
      <c r="J12" s="88" t="s">
        <v>306</v>
      </c>
      <c r="K12" s="83" t="s">
        <v>307</v>
      </c>
      <c r="L12" s="84">
        <v>65000</v>
      </c>
      <c r="M12" s="85">
        <v>0.25</v>
      </c>
    </row>
    <row r="13" spans="1:702" x14ac:dyDescent="0.15">
      <c r="A13" s="20"/>
      <c r="B13" s="76">
        <v>118</v>
      </c>
      <c r="C13" s="89" t="s">
        <v>308</v>
      </c>
      <c r="D13" s="77" t="s">
        <v>305</v>
      </c>
      <c r="E13" s="78" t="s">
        <v>204</v>
      </c>
      <c r="F13" s="79">
        <v>41727</v>
      </c>
      <c r="G13" s="80" t="s">
        <v>167</v>
      </c>
      <c r="H13" s="81" t="s">
        <v>184</v>
      </c>
      <c r="I13" s="77" t="s">
        <v>169</v>
      </c>
      <c r="J13" s="82" t="s">
        <v>309</v>
      </c>
      <c r="K13" s="83" t="s">
        <v>310</v>
      </c>
      <c r="L13" s="84">
        <v>65000</v>
      </c>
      <c r="M13" s="85">
        <v>0.25</v>
      </c>
    </row>
    <row r="14" spans="1:702" ht="15.75" customHeight="1" x14ac:dyDescent="0.15">
      <c r="A14" s="20"/>
      <c r="B14" s="76">
        <v>119</v>
      </c>
      <c r="C14" s="77" t="s">
        <v>311</v>
      </c>
      <c r="D14" s="77" t="s">
        <v>305</v>
      </c>
      <c r="E14" s="78" t="s">
        <v>204</v>
      </c>
      <c r="F14" s="79">
        <v>43606</v>
      </c>
      <c r="G14" s="81" t="s">
        <v>167</v>
      </c>
      <c r="H14" s="81" t="s">
        <v>198</v>
      </c>
      <c r="I14" s="77" t="s">
        <v>169</v>
      </c>
      <c r="J14" s="82" t="s">
        <v>312</v>
      </c>
      <c r="K14" s="83" t="s">
        <v>313</v>
      </c>
      <c r="L14" s="84">
        <v>65000</v>
      </c>
      <c r="M14" s="87">
        <v>0.25</v>
      </c>
    </row>
    <row r="15" spans="1:702" x14ac:dyDescent="0.15">
      <c r="A15" s="20"/>
      <c r="B15" s="76">
        <v>107</v>
      </c>
      <c r="C15" s="77" t="s">
        <v>273</v>
      </c>
      <c r="D15" s="77" t="s">
        <v>267</v>
      </c>
      <c r="E15" s="77" t="s">
        <v>221</v>
      </c>
      <c r="F15" s="79">
        <v>40008</v>
      </c>
      <c r="G15" s="80" t="s">
        <v>167</v>
      </c>
      <c r="H15" s="81" t="s">
        <v>198</v>
      </c>
      <c r="I15" s="77" t="s">
        <v>174</v>
      </c>
      <c r="J15" s="82" t="s">
        <v>274</v>
      </c>
      <c r="K15" s="83" t="s">
        <v>275</v>
      </c>
      <c r="L15" s="84">
        <v>65000</v>
      </c>
      <c r="M15" s="87">
        <v>0.25</v>
      </c>
    </row>
    <row r="16" spans="1:702" x14ac:dyDescent="0.15">
      <c r="A16" s="20"/>
      <c r="B16" s="76">
        <v>106</v>
      </c>
      <c r="C16" s="77" t="s">
        <v>270</v>
      </c>
      <c r="D16" s="77" t="s">
        <v>267</v>
      </c>
      <c r="E16" s="77" t="s">
        <v>221</v>
      </c>
      <c r="F16" s="79">
        <v>40701</v>
      </c>
      <c r="G16" s="80" t="s">
        <v>209</v>
      </c>
      <c r="H16" s="81" t="s">
        <v>198</v>
      </c>
      <c r="I16" s="77" t="s">
        <v>174</v>
      </c>
      <c r="J16" s="82" t="s">
        <v>271</v>
      </c>
      <c r="K16" s="83" t="s">
        <v>272</v>
      </c>
      <c r="L16" s="84">
        <v>80000</v>
      </c>
      <c r="M16" s="87">
        <v>0.25</v>
      </c>
    </row>
    <row r="17" spans="1:13" x14ac:dyDescent="0.15">
      <c r="A17" s="20"/>
      <c r="B17" s="76">
        <v>108</v>
      </c>
      <c r="C17" s="77" t="s">
        <v>276</v>
      </c>
      <c r="D17" s="77" t="s">
        <v>267</v>
      </c>
      <c r="E17" s="77" t="s">
        <v>221</v>
      </c>
      <c r="F17" s="79">
        <v>41134</v>
      </c>
      <c r="G17" s="81" t="s">
        <v>167</v>
      </c>
      <c r="H17" s="81" t="s">
        <v>184</v>
      </c>
      <c r="I17" s="77" t="s">
        <v>169</v>
      </c>
      <c r="J17" s="82" t="s">
        <v>277</v>
      </c>
      <c r="K17" s="83" t="s">
        <v>278</v>
      </c>
      <c r="L17" s="84">
        <v>80000</v>
      </c>
      <c r="M17" s="85">
        <v>0.25</v>
      </c>
    </row>
    <row r="18" spans="1:13" x14ac:dyDescent="0.15">
      <c r="A18" s="20"/>
      <c r="B18" s="76">
        <v>110</v>
      </c>
      <c r="C18" s="77" t="s">
        <v>282</v>
      </c>
      <c r="D18" s="77" t="s">
        <v>267</v>
      </c>
      <c r="E18" s="77" t="s">
        <v>221</v>
      </c>
      <c r="F18" s="79">
        <v>42567</v>
      </c>
      <c r="G18" s="81" t="s">
        <v>167</v>
      </c>
      <c r="H18" s="81" t="s">
        <v>198</v>
      </c>
      <c r="I18" s="77" t="s">
        <v>169</v>
      </c>
      <c r="J18" s="82" t="s">
        <v>283</v>
      </c>
      <c r="K18" s="83" t="s">
        <v>284</v>
      </c>
      <c r="L18" s="84">
        <v>80000</v>
      </c>
      <c r="M18" s="85">
        <v>0.25</v>
      </c>
    </row>
    <row r="19" spans="1:13" x14ac:dyDescent="0.15">
      <c r="A19" s="20"/>
      <c r="B19" s="76">
        <v>105</v>
      </c>
      <c r="C19" s="77" t="s">
        <v>266</v>
      </c>
      <c r="D19" s="77" t="s">
        <v>267</v>
      </c>
      <c r="E19" s="77" t="s">
        <v>221</v>
      </c>
      <c r="F19" s="79">
        <v>43597</v>
      </c>
      <c r="G19" s="81" t="s">
        <v>167</v>
      </c>
      <c r="H19" s="81" t="s">
        <v>198</v>
      </c>
      <c r="I19" s="77" t="s">
        <v>169</v>
      </c>
      <c r="J19" s="82" t="s">
        <v>268</v>
      </c>
      <c r="K19" s="83" t="s">
        <v>269</v>
      </c>
      <c r="L19" s="84">
        <v>65000</v>
      </c>
      <c r="M19" s="87">
        <v>0.25</v>
      </c>
    </row>
    <row r="20" spans="1:13" x14ac:dyDescent="0.15">
      <c r="A20" s="20"/>
      <c r="B20" s="76">
        <v>109</v>
      </c>
      <c r="C20" s="77" t="s">
        <v>279</v>
      </c>
      <c r="D20" s="77" t="s">
        <v>267</v>
      </c>
      <c r="E20" s="77" t="s">
        <v>221</v>
      </c>
      <c r="F20" s="79">
        <v>43794</v>
      </c>
      <c r="G20" s="80" t="s">
        <v>167</v>
      </c>
      <c r="H20" s="81" t="s">
        <v>198</v>
      </c>
      <c r="I20" s="77" t="s">
        <v>199</v>
      </c>
      <c r="J20" s="82" t="s">
        <v>280</v>
      </c>
      <c r="K20" s="83" t="s">
        <v>281</v>
      </c>
      <c r="L20" s="84">
        <v>65000</v>
      </c>
      <c r="M20" s="85">
        <v>0.25</v>
      </c>
    </row>
    <row r="21" spans="1:13" x14ac:dyDescent="0.15">
      <c r="A21" s="20"/>
      <c r="B21" s="76">
        <v>104</v>
      </c>
      <c r="C21" s="89" t="s">
        <v>263</v>
      </c>
      <c r="D21" s="77" t="s">
        <v>254</v>
      </c>
      <c r="E21" s="77" t="s">
        <v>221</v>
      </c>
      <c r="F21" s="79">
        <v>39769</v>
      </c>
      <c r="G21" s="81" t="s">
        <v>167</v>
      </c>
      <c r="H21" s="81" t="s">
        <v>198</v>
      </c>
      <c r="I21" s="77" t="s">
        <v>169</v>
      </c>
      <c r="J21" s="82" t="s">
        <v>264</v>
      </c>
      <c r="K21" s="83" t="s">
        <v>265</v>
      </c>
      <c r="L21" s="84">
        <v>65000</v>
      </c>
      <c r="M21" s="85">
        <v>0.25</v>
      </c>
    </row>
    <row r="22" spans="1:13" x14ac:dyDescent="0.15">
      <c r="A22" s="20"/>
      <c r="B22" s="76">
        <v>103</v>
      </c>
      <c r="C22" s="77" t="s">
        <v>260</v>
      </c>
      <c r="D22" s="77" t="s">
        <v>254</v>
      </c>
      <c r="E22" s="77" t="s">
        <v>221</v>
      </c>
      <c r="F22" s="79">
        <v>40541</v>
      </c>
      <c r="G22" s="81" t="s">
        <v>209</v>
      </c>
      <c r="H22" s="81" t="s">
        <v>184</v>
      </c>
      <c r="I22" s="77" t="s">
        <v>199</v>
      </c>
      <c r="J22" s="82" t="s">
        <v>261</v>
      </c>
      <c r="K22" s="83" t="s">
        <v>262</v>
      </c>
      <c r="L22" s="84">
        <v>65000</v>
      </c>
      <c r="M22" s="87">
        <v>0.25</v>
      </c>
    </row>
    <row r="23" spans="1:13" x14ac:dyDescent="0.15">
      <c r="A23" s="20"/>
      <c r="B23" s="76">
        <v>92</v>
      </c>
      <c r="C23" s="77" t="s">
        <v>224</v>
      </c>
      <c r="D23" s="77" t="s">
        <v>216</v>
      </c>
      <c r="E23" s="77" t="s">
        <v>221</v>
      </c>
      <c r="F23" s="79">
        <v>40938</v>
      </c>
      <c r="G23" s="80" t="s">
        <v>167</v>
      </c>
      <c r="H23" s="81" t="s">
        <v>198</v>
      </c>
      <c r="I23" s="77" t="s">
        <v>169</v>
      </c>
      <c r="J23" s="82" t="s">
        <v>225</v>
      </c>
      <c r="K23" s="83" t="s">
        <v>226</v>
      </c>
      <c r="L23" s="84">
        <v>65000</v>
      </c>
      <c r="M23" s="85">
        <v>0.25</v>
      </c>
    </row>
    <row r="24" spans="1:13" x14ac:dyDescent="0.15">
      <c r="A24" s="20"/>
      <c r="B24" s="76">
        <v>91</v>
      </c>
      <c r="C24" s="77" t="s">
        <v>220</v>
      </c>
      <c r="D24" s="77" t="s">
        <v>216</v>
      </c>
      <c r="E24" s="77" t="s">
        <v>221</v>
      </c>
      <c r="F24" s="79">
        <v>42511</v>
      </c>
      <c r="G24" s="80" t="s">
        <v>183</v>
      </c>
      <c r="H24" s="81" t="s">
        <v>198</v>
      </c>
      <c r="I24" s="77" t="s">
        <v>199</v>
      </c>
      <c r="J24" s="82" t="s">
        <v>222</v>
      </c>
      <c r="K24" s="83" t="s">
        <v>223</v>
      </c>
      <c r="L24" s="84">
        <v>65000</v>
      </c>
      <c r="M24" s="85">
        <v>0.25</v>
      </c>
    </row>
    <row r="25" spans="1:13" x14ac:dyDescent="0.15">
      <c r="A25" s="20"/>
      <c r="B25" s="76">
        <v>93</v>
      </c>
      <c r="C25" s="77" t="s">
        <v>227</v>
      </c>
      <c r="D25" s="77" t="s">
        <v>216</v>
      </c>
      <c r="E25" s="77" t="s">
        <v>221</v>
      </c>
      <c r="F25" s="79">
        <v>42747</v>
      </c>
      <c r="G25" s="81" t="s">
        <v>167</v>
      </c>
      <c r="H25" s="81" t="s">
        <v>198</v>
      </c>
      <c r="I25" s="77" t="s">
        <v>169</v>
      </c>
      <c r="J25" s="82" t="s">
        <v>228</v>
      </c>
      <c r="K25" s="83" t="s">
        <v>229</v>
      </c>
      <c r="L25" s="84">
        <v>65000</v>
      </c>
      <c r="M25" s="85">
        <v>0.1</v>
      </c>
    </row>
    <row r="26" spans="1:13" x14ac:dyDescent="0.15">
      <c r="A26" s="20"/>
      <c r="B26" s="76">
        <v>126</v>
      </c>
      <c r="C26" s="77" t="s">
        <v>333</v>
      </c>
      <c r="D26" s="89" t="s">
        <v>334</v>
      </c>
      <c r="E26" s="77" t="s">
        <v>221</v>
      </c>
      <c r="F26" s="79">
        <v>40403</v>
      </c>
      <c r="G26" s="81" t="s">
        <v>167</v>
      </c>
      <c r="H26" s="81" t="s">
        <v>198</v>
      </c>
      <c r="I26" s="77" t="s">
        <v>199</v>
      </c>
      <c r="J26" s="82" t="s">
        <v>335</v>
      </c>
      <c r="K26" s="83" t="s">
        <v>336</v>
      </c>
      <c r="L26" s="84">
        <v>75000</v>
      </c>
      <c r="M26" s="87">
        <v>0.25</v>
      </c>
    </row>
    <row r="27" spans="1:13" x14ac:dyDescent="0.15">
      <c r="A27" s="20"/>
      <c r="B27" s="76">
        <v>127</v>
      </c>
      <c r="C27" s="77" t="s">
        <v>337</v>
      </c>
      <c r="D27" s="89" t="s">
        <v>334</v>
      </c>
      <c r="E27" s="77" t="s">
        <v>221</v>
      </c>
      <c r="F27" s="79">
        <v>40816</v>
      </c>
      <c r="G27" s="80" t="s">
        <v>167</v>
      </c>
      <c r="H27" s="81" t="s">
        <v>184</v>
      </c>
      <c r="I27" s="77" t="s">
        <v>174</v>
      </c>
      <c r="J27" s="82" t="s">
        <v>338</v>
      </c>
      <c r="K27" s="83" t="s">
        <v>339</v>
      </c>
      <c r="L27" s="84">
        <v>65000</v>
      </c>
      <c r="M27" s="85">
        <v>0.25</v>
      </c>
    </row>
    <row r="28" spans="1:13" x14ac:dyDescent="0.15">
      <c r="A28" s="20"/>
      <c r="B28" s="76">
        <v>128</v>
      </c>
      <c r="C28" s="77" t="s">
        <v>340</v>
      </c>
      <c r="D28" s="89" t="s">
        <v>334</v>
      </c>
      <c r="E28" s="77" t="s">
        <v>221</v>
      </c>
      <c r="F28" s="79">
        <v>42473</v>
      </c>
      <c r="G28" s="81" t="s">
        <v>167</v>
      </c>
      <c r="H28" s="81" t="s">
        <v>184</v>
      </c>
      <c r="I28" s="77" t="s">
        <v>169</v>
      </c>
      <c r="J28" s="82" t="s">
        <v>341</v>
      </c>
      <c r="K28" s="83" t="s">
        <v>342</v>
      </c>
      <c r="L28" s="84">
        <v>80000</v>
      </c>
      <c r="M28" s="87">
        <v>0.1</v>
      </c>
    </row>
    <row r="29" spans="1:13" x14ac:dyDescent="0.15">
      <c r="A29" s="20"/>
      <c r="B29" s="76">
        <v>98</v>
      </c>
      <c r="C29" s="77" t="s">
        <v>243</v>
      </c>
      <c r="D29" s="77" t="s">
        <v>244</v>
      </c>
      <c r="E29" s="78" t="s">
        <v>217</v>
      </c>
      <c r="F29" s="79">
        <v>42333</v>
      </c>
      <c r="G29" s="80" t="s">
        <v>167</v>
      </c>
      <c r="H29" s="81" t="s">
        <v>184</v>
      </c>
      <c r="I29" s="77" t="s">
        <v>199</v>
      </c>
      <c r="J29" s="82" t="s">
        <v>245</v>
      </c>
      <c r="K29" s="83" t="s">
        <v>246</v>
      </c>
      <c r="L29" s="84">
        <v>65000</v>
      </c>
      <c r="M29" s="85">
        <v>0.25</v>
      </c>
    </row>
    <row r="30" spans="1:13" x14ac:dyDescent="0.15">
      <c r="A30" s="20"/>
      <c r="B30" s="76">
        <v>100</v>
      </c>
      <c r="C30" s="77" t="s">
        <v>250</v>
      </c>
      <c r="D30" s="77" t="s">
        <v>244</v>
      </c>
      <c r="E30" s="78" t="s">
        <v>217</v>
      </c>
      <c r="F30" s="79">
        <v>43249</v>
      </c>
      <c r="G30" s="81" t="s">
        <v>183</v>
      </c>
      <c r="H30" s="81" t="s">
        <v>184</v>
      </c>
      <c r="I30" s="77" t="s">
        <v>169</v>
      </c>
      <c r="J30" s="82" t="s">
        <v>251</v>
      </c>
      <c r="K30" s="83" t="s">
        <v>252</v>
      </c>
      <c r="L30" s="84">
        <v>65000</v>
      </c>
      <c r="M30" s="85">
        <v>0.25</v>
      </c>
    </row>
    <row r="31" spans="1:13" x14ac:dyDescent="0.15">
      <c r="A31" s="20"/>
      <c r="B31" s="76">
        <v>99</v>
      </c>
      <c r="C31" s="77" t="s">
        <v>247</v>
      </c>
      <c r="D31" s="77" t="s">
        <v>244</v>
      </c>
      <c r="E31" s="78" t="s">
        <v>217</v>
      </c>
      <c r="F31" s="79">
        <v>43516</v>
      </c>
      <c r="G31" s="81" t="s">
        <v>167</v>
      </c>
      <c r="H31" s="81" t="s">
        <v>184</v>
      </c>
      <c r="I31" s="77" t="s">
        <v>169</v>
      </c>
      <c r="J31" s="82" t="s">
        <v>248</v>
      </c>
      <c r="K31" s="83" t="s">
        <v>249</v>
      </c>
      <c r="L31" s="84">
        <v>65000</v>
      </c>
      <c r="M31" s="87">
        <v>0.25</v>
      </c>
    </row>
    <row r="32" spans="1:13" x14ac:dyDescent="0.15">
      <c r="A32" s="20"/>
      <c r="B32" s="76">
        <v>102</v>
      </c>
      <c r="C32" s="77" t="s">
        <v>257</v>
      </c>
      <c r="D32" s="77" t="s">
        <v>254</v>
      </c>
      <c r="E32" s="78" t="s">
        <v>217</v>
      </c>
      <c r="F32" s="79">
        <v>41448</v>
      </c>
      <c r="G32" s="80" t="s">
        <v>167</v>
      </c>
      <c r="H32" s="81" t="s">
        <v>198</v>
      </c>
      <c r="I32" s="77" t="s">
        <v>169</v>
      </c>
      <c r="J32" s="82" t="s">
        <v>258</v>
      </c>
      <c r="K32" s="83" t="s">
        <v>259</v>
      </c>
      <c r="L32" s="84">
        <v>65000</v>
      </c>
      <c r="M32" s="87">
        <v>0.25</v>
      </c>
    </row>
    <row r="33" spans="1:13" x14ac:dyDescent="0.15">
      <c r="A33" s="20"/>
      <c r="B33" s="76">
        <v>90</v>
      </c>
      <c r="C33" s="77" t="s">
        <v>215</v>
      </c>
      <c r="D33" s="77" t="s">
        <v>216</v>
      </c>
      <c r="E33" s="78" t="s">
        <v>217</v>
      </c>
      <c r="F33" s="79">
        <v>40138</v>
      </c>
      <c r="G33" s="80" t="s">
        <v>167</v>
      </c>
      <c r="H33" s="81" t="s">
        <v>198</v>
      </c>
      <c r="I33" s="77" t="s">
        <v>174</v>
      </c>
      <c r="J33" s="82" t="s">
        <v>218</v>
      </c>
      <c r="K33" s="83" t="s">
        <v>219</v>
      </c>
      <c r="L33" s="84">
        <v>75000</v>
      </c>
      <c r="M33" s="87">
        <v>0.25</v>
      </c>
    </row>
    <row r="34" spans="1:13" x14ac:dyDescent="0.15">
      <c r="A34" s="20"/>
      <c r="B34" s="76">
        <v>84</v>
      </c>
      <c r="C34" s="77" t="s">
        <v>187</v>
      </c>
      <c r="D34" s="77" t="s">
        <v>188</v>
      </c>
      <c r="E34" s="78" t="s">
        <v>189</v>
      </c>
      <c r="F34" s="79">
        <v>41168</v>
      </c>
      <c r="G34" s="81" t="s">
        <v>183</v>
      </c>
      <c r="H34" s="81" t="s">
        <v>184</v>
      </c>
      <c r="I34" s="77" t="s">
        <v>169</v>
      </c>
      <c r="J34" s="88" t="s">
        <v>190</v>
      </c>
      <c r="K34" s="83" t="s">
        <v>191</v>
      </c>
      <c r="L34" s="84">
        <v>65000</v>
      </c>
      <c r="M34" s="87">
        <v>0.3</v>
      </c>
    </row>
    <row r="35" spans="1:13" x14ac:dyDescent="0.15">
      <c r="A35" s="20"/>
      <c r="B35" s="76">
        <v>89</v>
      </c>
      <c r="C35" s="77" t="s">
        <v>187</v>
      </c>
      <c r="D35" s="77" t="s">
        <v>212</v>
      </c>
      <c r="E35" s="77" t="s">
        <v>189</v>
      </c>
      <c r="F35" s="79">
        <v>39480</v>
      </c>
      <c r="G35" s="81" t="s">
        <v>167</v>
      </c>
      <c r="H35" s="81" t="s">
        <v>198</v>
      </c>
      <c r="I35" s="77" t="s">
        <v>199</v>
      </c>
      <c r="J35" s="82" t="s">
        <v>213</v>
      </c>
      <c r="K35" s="83" t="s">
        <v>214</v>
      </c>
      <c r="L35" s="84">
        <v>65000</v>
      </c>
      <c r="M35" s="85">
        <v>0.25</v>
      </c>
    </row>
    <row r="36" spans="1:13" x14ac:dyDescent="0.15">
      <c r="A36" s="20"/>
      <c r="B36" s="76">
        <v>116</v>
      </c>
      <c r="C36" s="77" t="s">
        <v>301</v>
      </c>
      <c r="D36" s="77" t="s">
        <v>286</v>
      </c>
      <c r="E36" s="77" t="s">
        <v>189</v>
      </c>
      <c r="F36" s="79">
        <v>39738</v>
      </c>
      <c r="G36" s="80" t="s">
        <v>167</v>
      </c>
      <c r="H36" s="81" t="s">
        <v>198</v>
      </c>
      <c r="I36" s="77" t="s">
        <v>169</v>
      </c>
      <c r="J36" s="82" t="s">
        <v>302</v>
      </c>
      <c r="K36" s="83" t="s">
        <v>303</v>
      </c>
      <c r="L36" s="84">
        <v>65000</v>
      </c>
      <c r="M36" s="85">
        <v>0.25</v>
      </c>
    </row>
    <row r="37" spans="1:13" x14ac:dyDescent="0.15">
      <c r="B37" s="76">
        <v>111</v>
      </c>
      <c r="C37" s="89" t="s">
        <v>285</v>
      </c>
      <c r="D37" s="77" t="s">
        <v>286</v>
      </c>
      <c r="E37" s="77" t="s">
        <v>189</v>
      </c>
      <c r="F37" s="79">
        <v>41082</v>
      </c>
      <c r="G37" s="81" t="s">
        <v>167</v>
      </c>
      <c r="H37" s="81" t="s">
        <v>198</v>
      </c>
      <c r="I37" s="77" t="s">
        <v>174</v>
      </c>
      <c r="J37" s="82" t="s">
        <v>287</v>
      </c>
      <c r="K37" s="83" t="s">
        <v>288</v>
      </c>
      <c r="L37" s="84">
        <v>65000</v>
      </c>
      <c r="M37" s="85">
        <v>0.25</v>
      </c>
    </row>
    <row r="38" spans="1:13" x14ac:dyDescent="0.15">
      <c r="B38" s="76">
        <v>113</v>
      </c>
      <c r="C38" s="77" t="s">
        <v>292</v>
      </c>
      <c r="D38" s="77" t="s">
        <v>286</v>
      </c>
      <c r="E38" s="77" t="s">
        <v>189</v>
      </c>
      <c r="F38" s="79">
        <v>42435</v>
      </c>
      <c r="G38" s="81" t="s">
        <v>167</v>
      </c>
      <c r="H38" s="81" t="s">
        <v>184</v>
      </c>
      <c r="I38" s="77" t="s">
        <v>169</v>
      </c>
      <c r="J38" s="82" t="s">
        <v>293</v>
      </c>
      <c r="K38" s="83" t="s">
        <v>294</v>
      </c>
      <c r="L38" s="84">
        <v>75000</v>
      </c>
      <c r="M38" s="87">
        <v>0.25</v>
      </c>
    </row>
    <row r="39" spans="1:13" x14ac:dyDescent="0.15">
      <c r="B39" s="76">
        <v>115</v>
      </c>
      <c r="C39" s="77" t="s">
        <v>298</v>
      </c>
      <c r="D39" s="77" t="s">
        <v>286</v>
      </c>
      <c r="E39" s="77" t="s">
        <v>189</v>
      </c>
      <c r="F39" s="79">
        <v>43043</v>
      </c>
      <c r="G39" s="81" t="s">
        <v>167</v>
      </c>
      <c r="H39" s="81" t="s">
        <v>184</v>
      </c>
      <c r="I39" s="77" t="s">
        <v>199</v>
      </c>
      <c r="J39" s="82" t="s">
        <v>299</v>
      </c>
      <c r="K39" s="83" t="s">
        <v>300</v>
      </c>
      <c r="L39" s="84">
        <v>65000</v>
      </c>
      <c r="M39" s="87">
        <v>0.25</v>
      </c>
    </row>
    <row r="40" spans="1:13" x14ac:dyDescent="0.15">
      <c r="B40" s="76">
        <v>112</v>
      </c>
      <c r="C40" s="77" t="s">
        <v>289</v>
      </c>
      <c r="D40" s="77" t="s">
        <v>286</v>
      </c>
      <c r="E40" s="77" t="s">
        <v>189</v>
      </c>
      <c r="F40" s="79">
        <v>43718</v>
      </c>
      <c r="G40" s="80" t="s">
        <v>167</v>
      </c>
      <c r="H40" s="81" t="s">
        <v>198</v>
      </c>
      <c r="I40" s="77" t="s">
        <v>169</v>
      </c>
      <c r="J40" s="82" t="s">
        <v>290</v>
      </c>
      <c r="K40" s="83" t="s">
        <v>291</v>
      </c>
      <c r="L40" s="84">
        <v>65000</v>
      </c>
      <c r="M40" s="85">
        <v>0.25</v>
      </c>
    </row>
    <row r="41" spans="1:13" x14ac:dyDescent="0.15">
      <c r="B41" s="76">
        <v>114</v>
      </c>
      <c r="C41" s="77" t="s">
        <v>295</v>
      </c>
      <c r="D41" s="77" t="s">
        <v>286</v>
      </c>
      <c r="E41" s="77" t="s">
        <v>189</v>
      </c>
      <c r="F41" s="79">
        <v>43769</v>
      </c>
      <c r="G41" s="80" t="s">
        <v>209</v>
      </c>
      <c r="H41" s="81" t="s">
        <v>198</v>
      </c>
      <c r="I41" s="77" t="s">
        <v>169</v>
      </c>
      <c r="J41" s="82" t="s">
        <v>296</v>
      </c>
      <c r="K41" s="83" t="s">
        <v>297</v>
      </c>
      <c r="L41" s="84">
        <v>65000</v>
      </c>
      <c r="M41" s="85">
        <v>0.1</v>
      </c>
    </row>
    <row r="42" spans="1:13" x14ac:dyDescent="0.15">
      <c r="B42" s="76">
        <v>125</v>
      </c>
      <c r="C42" s="89" t="s">
        <v>330</v>
      </c>
      <c r="D42" s="77" t="s">
        <v>315</v>
      </c>
      <c r="E42" s="77" t="s">
        <v>189</v>
      </c>
      <c r="F42" s="79">
        <v>40192</v>
      </c>
      <c r="G42" s="80" t="s">
        <v>167</v>
      </c>
      <c r="H42" s="81" t="s">
        <v>198</v>
      </c>
      <c r="I42" s="77" t="s">
        <v>169</v>
      </c>
      <c r="J42" s="82" t="s">
        <v>331</v>
      </c>
      <c r="K42" s="83" t="s">
        <v>332</v>
      </c>
      <c r="L42" s="84">
        <v>65000</v>
      </c>
      <c r="M42" s="87">
        <v>0.25</v>
      </c>
    </row>
    <row r="43" spans="1:13" x14ac:dyDescent="0.15">
      <c r="B43" s="76">
        <v>121</v>
      </c>
      <c r="C43" s="77" t="s">
        <v>318</v>
      </c>
      <c r="D43" s="77" t="s">
        <v>315</v>
      </c>
      <c r="E43" s="77" t="s">
        <v>189</v>
      </c>
      <c r="F43" s="79">
        <v>41338</v>
      </c>
      <c r="G43" s="81" t="s">
        <v>167</v>
      </c>
      <c r="H43" s="81" t="s">
        <v>198</v>
      </c>
      <c r="I43" s="77" t="s">
        <v>199</v>
      </c>
      <c r="J43" s="82" t="s">
        <v>319</v>
      </c>
      <c r="K43" s="83" t="s">
        <v>320</v>
      </c>
      <c r="L43" s="84">
        <v>65000</v>
      </c>
      <c r="M43" s="85">
        <v>0.25</v>
      </c>
    </row>
    <row r="44" spans="1:13" x14ac:dyDescent="0.15">
      <c r="B44" s="76">
        <v>123</v>
      </c>
      <c r="C44" s="77" t="s">
        <v>324</v>
      </c>
      <c r="D44" s="77" t="s">
        <v>315</v>
      </c>
      <c r="E44" s="77" t="s">
        <v>189</v>
      </c>
      <c r="F44" s="79">
        <v>41496</v>
      </c>
      <c r="G44" s="81" t="s">
        <v>167</v>
      </c>
      <c r="H44" s="81" t="s">
        <v>198</v>
      </c>
      <c r="I44" s="77" t="s">
        <v>169</v>
      </c>
      <c r="J44" s="82" t="s">
        <v>325</v>
      </c>
      <c r="K44" s="83" t="s">
        <v>326</v>
      </c>
      <c r="L44" s="84">
        <v>80000</v>
      </c>
      <c r="M44" s="87">
        <v>0.1</v>
      </c>
    </row>
    <row r="45" spans="1:13" x14ac:dyDescent="0.15">
      <c r="B45" s="76">
        <v>122</v>
      </c>
      <c r="C45" s="77" t="s">
        <v>321</v>
      </c>
      <c r="D45" s="77" t="s">
        <v>315</v>
      </c>
      <c r="E45" s="77" t="s">
        <v>189</v>
      </c>
      <c r="F45" s="79">
        <v>41903</v>
      </c>
      <c r="G45" s="80" t="s">
        <v>167</v>
      </c>
      <c r="H45" s="81" t="s">
        <v>184</v>
      </c>
      <c r="I45" s="77" t="s">
        <v>174</v>
      </c>
      <c r="J45" s="82" t="s">
        <v>322</v>
      </c>
      <c r="K45" s="83" t="s">
        <v>323</v>
      </c>
      <c r="L45" s="84">
        <v>65000</v>
      </c>
      <c r="M45" s="85">
        <v>0.25</v>
      </c>
    </row>
    <row r="46" spans="1:13" x14ac:dyDescent="0.15">
      <c r="B46" s="76">
        <v>124</v>
      </c>
      <c r="C46" s="77" t="s">
        <v>327</v>
      </c>
      <c r="D46" s="77" t="s">
        <v>315</v>
      </c>
      <c r="E46" s="77" t="s">
        <v>189</v>
      </c>
      <c r="F46" s="79">
        <v>42649</v>
      </c>
      <c r="G46" s="80" t="s">
        <v>167</v>
      </c>
      <c r="H46" s="81" t="s">
        <v>198</v>
      </c>
      <c r="I46" s="77" t="s">
        <v>199</v>
      </c>
      <c r="J46" s="82" t="s">
        <v>328</v>
      </c>
      <c r="K46" s="83" t="s">
        <v>329</v>
      </c>
      <c r="L46" s="84">
        <v>80000</v>
      </c>
      <c r="M46" s="87">
        <v>0.25</v>
      </c>
    </row>
    <row r="47" spans="1:13" x14ac:dyDescent="0.15">
      <c r="B47" s="76">
        <v>120</v>
      </c>
      <c r="C47" s="77" t="s">
        <v>314</v>
      </c>
      <c r="D47" s="77" t="s">
        <v>315</v>
      </c>
      <c r="E47" s="77" t="s">
        <v>189</v>
      </c>
      <c r="F47" s="79">
        <v>43584</v>
      </c>
      <c r="G47" s="80" t="s">
        <v>167</v>
      </c>
      <c r="H47" s="81" t="s">
        <v>198</v>
      </c>
      <c r="I47" s="77" t="s">
        <v>199</v>
      </c>
      <c r="J47" s="82" t="s">
        <v>316</v>
      </c>
      <c r="K47" s="83" t="s">
        <v>317</v>
      </c>
      <c r="L47" s="84">
        <v>75000</v>
      </c>
      <c r="M47" s="87">
        <v>0.25</v>
      </c>
    </row>
    <row r="48" spans="1:13" x14ac:dyDescent="0.15">
      <c r="B48" s="76">
        <v>85</v>
      </c>
      <c r="C48" s="77" t="s">
        <v>192</v>
      </c>
      <c r="D48" s="77" t="s">
        <v>193</v>
      </c>
      <c r="E48" s="77" t="s">
        <v>189</v>
      </c>
      <c r="F48" s="79">
        <v>43820</v>
      </c>
      <c r="G48" s="80" t="s">
        <v>167</v>
      </c>
      <c r="H48" s="81" t="s">
        <v>184</v>
      </c>
      <c r="I48" s="77" t="s">
        <v>169</v>
      </c>
      <c r="J48" s="82" t="s">
        <v>194</v>
      </c>
      <c r="K48" s="83" t="s">
        <v>195</v>
      </c>
      <c r="L48" s="84">
        <v>65000</v>
      </c>
      <c r="M48" s="87">
        <v>0.25</v>
      </c>
    </row>
    <row r="49" spans="2:13" x14ac:dyDescent="0.15">
      <c r="B49" s="76">
        <v>88</v>
      </c>
      <c r="C49" s="77" t="s">
        <v>207</v>
      </c>
      <c r="D49" s="77" t="s">
        <v>208</v>
      </c>
      <c r="E49" s="77" t="s">
        <v>189</v>
      </c>
      <c r="F49" s="79">
        <v>43765</v>
      </c>
      <c r="G49" s="81" t="s">
        <v>209</v>
      </c>
      <c r="H49" s="81" t="s">
        <v>198</v>
      </c>
      <c r="I49" s="77" t="s">
        <v>174</v>
      </c>
      <c r="J49" s="82" t="s">
        <v>210</v>
      </c>
      <c r="K49" s="83" t="s">
        <v>211</v>
      </c>
      <c r="L49" s="84">
        <v>75000</v>
      </c>
      <c r="M49" s="87">
        <v>0.25</v>
      </c>
    </row>
    <row r="50" spans="2:13" x14ac:dyDescent="0.15">
      <c r="B50" s="76">
        <v>94</v>
      </c>
      <c r="C50" s="77" t="s">
        <v>230</v>
      </c>
      <c r="D50" s="77" t="s">
        <v>231</v>
      </c>
      <c r="E50" s="77" t="s">
        <v>189</v>
      </c>
      <c r="F50" s="79">
        <v>40141</v>
      </c>
      <c r="G50" s="81" t="s">
        <v>167</v>
      </c>
      <c r="H50" s="81" t="s">
        <v>198</v>
      </c>
      <c r="I50" s="77" t="s">
        <v>174</v>
      </c>
      <c r="J50" s="82" t="s">
        <v>232</v>
      </c>
      <c r="K50" s="83" t="s">
        <v>233</v>
      </c>
      <c r="L50" s="84">
        <v>80000</v>
      </c>
      <c r="M50" s="85">
        <v>0.25</v>
      </c>
    </row>
    <row r="51" spans="2:13" x14ac:dyDescent="0.15">
      <c r="B51" s="76">
        <v>97</v>
      </c>
      <c r="C51" s="89" t="s">
        <v>240</v>
      </c>
      <c r="D51" s="77" t="s">
        <v>231</v>
      </c>
      <c r="E51" s="77" t="s">
        <v>189</v>
      </c>
      <c r="F51" s="79">
        <v>40205</v>
      </c>
      <c r="G51" s="81" t="s">
        <v>167</v>
      </c>
      <c r="H51" s="81" t="s">
        <v>184</v>
      </c>
      <c r="I51" s="77" t="s">
        <v>169</v>
      </c>
      <c r="J51" s="82" t="s">
        <v>241</v>
      </c>
      <c r="K51" s="83" t="s">
        <v>242</v>
      </c>
      <c r="L51" s="84">
        <v>65000</v>
      </c>
      <c r="M51" s="87">
        <v>0.25</v>
      </c>
    </row>
    <row r="52" spans="2:13" x14ac:dyDescent="0.15">
      <c r="B52" s="76">
        <v>96</v>
      </c>
      <c r="C52" s="77" t="s">
        <v>237</v>
      </c>
      <c r="D52" s="77" t="s">
        <v>231</v>
      </c>
      <c r="E52" s="77" t="s">
        <v>189</v>
      </c>
      <c r="F52" s="79">
        <v>40245</v>
      </c>
      <c r="G52" s="80" t="s">
        <v>167</v>
      </c>
      <c r="H52" s="81" t="s">
        <v>198</v>
      </c>
      <c r="I52" s="77" t="s">
        <v>174</v>
      </c>
      <c r="J52" s="82" t="s">
        <v>238</v>
      </c>
      <c r="K52" s="83" t="s">
        <v>239</v>
      </c>
      <c r="L52" s="84">
        <v>80000</v>
      </c>
      <c r="M52" s="85">
        <v>0.1</v>
      </c>
    </row>
    <row r="53" spans="2:13" x14ac:dyDescent="0.15">
      <c r="B53" s="76">
        <v>95</v>
      </c>
      <c r="C53" s="77" t="s">
        <v>234</v>
      </c>
      <c r="D53" s="77" t="s">
        <v>231</v>
      </c>
      <c r="E53" s="77" t="s">
        <v>189</v>
      </c>
      <c r="F53" s="79">
        <v>42862</v>
      </c>
      <c r="G53" s="80" t="s">
        <v>167</v>
      </c>
      <c r="H53" s="81" t="s">
        <v>198</v>
      </c>
      <c r="I53" s="77" t="s">
        <v>199</v>
      </c>
      <c r="J53" s="82" t="s">
        <v>235</v>
      </c>
      <c r="K53" s="83" t="s">
        <v>236</v>
      </c>
      <c r="L53" s="84">
        <v>65000</v>
      </c>
      <c r="M53" s="85">
        <v>0.25</v>
      </c>
    </row>
    <row r="54" spans="2:13" x14ac:dyDescent="0.15">
      <c r="B54" s="76">
        <v>101</v>
      </c>
      <c r="C54" s="77" t="s">
        <v>253</v>
      </c>
      <c r="D54" s="77" t="s">
        <v>254</v>
      </c>
      <c r="E54" s="77" t="s">
        <v>189</v>
      </c>
      <c r="F54" s="79">
        <v>40745</v>
      </c>
      <c r="G54" s="81" t="s">
        <v>167</v>
      </c>
      <c r="H54" s="81" t="s">
        <v>198</v>
      </c>
      <c r="I54" s="77" t="s">
        <v>174</v>
      </c>
      <c r="J54" s="82" t="s">
        <v>255</v>
      </c>
      <c r="K54" s="83" t="s">
        <v>256</v>
      </c>
      <c r="L54" s="84">
        <v>65000</v>
      </c>
      <c r="M54" s="85">
        <v>0.25</v>
      </c>
    </row>
    <row r="55" spans="2:13" x14ac:dyDescent="0.15">
      <c r="C55" s="20"/>
      <c r="D55" s="20"/>
      <c r="K55"/>
    </row>
    <row r="56" spans="2:13" x14ac:dyDescent="0.15">
      <c r="C56" s="20"/>
      <c r="K56"/>
    </row>
    <row r="57" spans="2:13" x14ac:dyDescent="0.15">
      <c r="C57" s="20"/>
      <c r="K57"/>
    </row>
    <row r="58" spans="2:13" x14ac:dyDescent="0.15">
      <c r="K58"/>
    </row>
    <row r="59" spans="2:13" x14ac:dyDescent="0.15">
      <c r="C59" s="20"/>
      <c r="K59"/>
    </row>
    <row r="60" spans="2:13" x14ac:dyDescent="0.15">
      <c r="K60"/>
    </row>
    <row r="61" spans="2:13" x14ac:dyDescent="0.15">
      <c r="K61"/>
    </row>
    <row r="62" spans="2:13" x14ac:dyDescent="0.15">
      <c r="K62"/>
    </row>
    <row r="63" spans="2:13" x14ac:dyDescent="0.15">
      <c r="K63"/>
    </row>
    <row r="64" spans="2:13" x14ac:dyDescent="0.15">
      <c r="F64" s="21"/>
      <c r="G64" s="21"/>
      <c r="H64" s="21"/>
      <c r="I64" s="21"/>
      <c r="K64"/>
    </row>
    <row r="65" spans="6:11" x14ac:dyDescent="0.15">
      <c r="F65" s="21"/>
      <c r="G65" s="21"/>
      <c r="H65" s="21"/>
      <c r="I65" s="21"/>
      <c r="K65"/>
    </row>
    <row r="66" spans="6:11" x14ac:dyDescent="0.15">
      <c r="F66" s="21"/>
      <c r="G66" s="21"/>
      <c r="H66" s="21"/>
      <c r="I66" s="21"/>
      <c r="K66"/>
    </row>
    <row r="67" spans="6:11" x14ac:dyDescent="0.15">
      <c r="F67" s="21"/>
      <c r="G67" s="21"/>
      <c r="H67" s="21"/>
      <c r="I67" s="21"/>
      <c r="K67"/>
    </row>
    <row r="68" spans="6:11" x14ac:dyDescent="0.15">
      <c r="F68" s="21"/>
      <c r="G68" s="21"/>
      <c r="H68" s="21"/>
      <c r="I68" s="21"/>
      <c r="K68"/>
    </row>
    <row r="69" spans="6:11" x14ac:dyDescent="0.15">
      <c r="F69" s="21"/>
      <c r="G69" s="21"/>
      <c r="H69" s="21"/>
      <c r="I69" s="21"/>
      <c r="K69"/>
    </row>
    <row r="70" spans="6:11" x14ac:dyDescent="0.15">
      <c r="F70" s="21"/>
      <c r="G70" s="21"/>
      <c r="H70" s="21"/>
      <c r="I70" s="21"/>
      <c r="K70"/>
    </row>
    <row r="71" spans="6:11" x14ac:dyDescent="0.15">
      <c r="F71" s="21"/>
      <c r="G71" s="21"/>
      <c r="H71" s="21"/>
      <c r="I71" s="21"/>
      <c r="K71"/>
    </row>
    <row r="72" spans="6:11" x14ac:dyDescent="0.15">
      <c r="F72" s="21"/>
      <c r="G72" s="21"/>
      <c r="H72" s="21"/>
      <c r="I72" s="21"/>
      <c r="K72"/>
    </row>
    <row r="73" spans="6:11" x14ac:dyDescent="0.15">
      <c r="F73" s="21"/>
      <c r="G73" s="21"/>
      <c r="H73" s="21"/>
      <c r="I73" s="21"/>
      <c r="K73"/>
    </row>
    <row r="74" spans="6:11" x14ac:dyDescent="0.15">
      <c r="F74" s="21"/>
      <c r="G74" s="21"/>
      <c r="H74" s="21"/>
      <c r="I74" s="21"/>
      <c r="K74"/>
    </row>
    <row r="75" spans="6:11" x14ac:dyDescent="0.15">
      <c r="K75"/>
    </row>
    <row r="76" spans="6:11" x14ac:dyDescent="0.15">
      <c r="K76"/>
    </row>
    <row r="77" spans="6:11" x14ac:dyDescent="0.15">
      <c r="K77"/>
    </row>
    <row r="78" spans="6:11" x14ac:dyDescent="0.15">
      <c r="K78"/>
    </row>
    <row r="79" spans="6:11" x14ac:dyDescent="0.15">
      <c r="K79"/>
    </row>
    <row r="80" spans="6:11" x14ac:dyDescent="0.15">
      <c r="K80"/>
    </row>
    <row r="81" spans="11:11" s="21" customFormat="1" x14ac:dyDescent="0.15">
      <c r="K81"/>
    </row>
    <row r="82" spans="11:11" s="21" customFormat="1" x14ac:dyDescent="0.15">
      <c r="K82"/>
    </row>
    <row r="83" spans="11:11" s="21" customFormat="1" x14ac:dyDescent="0.15">
      <c r="K83"/>
    </row>
    <row r="84" spans="11:11" s="21" customFormat="1" x14ac:dyDescent="0.15">
      <c r="K84"/>
    </row>
    <row r="85" spans="11:11" s="21" customFormat="1" x14ac:dyDescent="0.15">
      <c r="K85"/>
    </row>
    <row r="86" spans="11:11" s="21" customFormat="1" x14ac:dyDescent="0.15">
      <c r="K86"/>
    </row>
    <row r="87" spans="11:11" s="21" customFormat="1" x14ac:dyDescent="0.15">
      <c r="K87"/>
    </row>
    <row r="88" spans="11:11" s="21" customFormat="1" x14ac:dyDescent="0.15">
      <c r="K88"/>
    </row>
    <row r="89" spans="11:11" s="21" customFormat="1" x14ac:dyDescent="0.15">
      <c r="K89"/>
    </row>
    <row r="90" spans="11:11" s="21" customFormat="1" x14ac:dyDescent="0.15">
      <c r="K90"/>
    </row>
    <row r="91" spans="11:11" s="21" customFormat="1" x14ac:dyDescent="0.15">
      <c r="K91"/>
    </row>
    <row r="92" spans="11:11" s="21" customFormat="1" x14ac:dyDescent="0.15">
      <c r="K92"/>
    </row>
    <row r="93" spans="11:11" s="21" customFormat="1" x14ac:dyDescent="0.15">
      <c r="K93"/>
    </row>
    <row r="94" spans="11:11" s="21" customFormat="1" x14ac:dyDescent="0.15">
      <c r="K94"/>
    </row>
    <row r="95" spans="11:11" s="21" customFormat="1" x14ac:dyDescent="0.15">
      <c r="K95"/>
    </row>
    <row r="96" spans="11:11" s="21" customFormat="1" x14ac:dyDescent="0.15">
      <c r="K96"/>
    </row>
    <row r="97" spans="11:11" s="21" customFormat="1" x14ac:dyDescent="0.15">
      <c r="K97"/>
    </row>
    <row r="98" spans="11:11" s="21" customFormat="1" x14ac:dyDescent="0.15">
      <c r="K98"/>
    </row>
    <row r="99" spans="11:11" s="21" customFormat="1" x14ac:dyDescent="0.15">
      <c r="K99"/>
    </row>
    <row r="100" spans="11:11" s="21" customFormat="1" x14ac:dyDescent="0.15">
      <c r="K100"/>
    </row>
    <row r="101" spans="11:11" s="21" customFormat="1" x14ac:dyDescent="0.15">
      <c r="K101"/>
    </row>
    <row r="102" spans="11:11" s="21" customFormat="1" x14ac:dyDescent="0.15">
      <c r="K102"/>
    </row>
    <row r="103" spans="11:11" s="21" customFormat="1" x14ac:dyDescent="0.15">
      <c r="K103"/>
    </row>
    <row r="104" spans="11:11" s="21" customFormat="1" x14ac:dyDescent="0.15">
      <c r="K104"/>
    </row>
    <row r="105" spans="11:11" s="21" customFormat="1" x14ac:dyDescent="0.15">
      <c r="K105"/>
    </row>
    <row r="106" spans="11:11" s="21" customFormat="1" x14ac:dyDescent="0.15">
      <c r="K106"/>
    </row>
    <row r="107" spans="11:11" s="21" customFormat="1" x14ac:dyDescent="0.15">
      <c r="K107"/>
    </row>
    <row r="108" spans="11:11" s="21" customFormat="1" x14ac:dyDescent="0.15">
      <c r="K108"/>
    </row>
    <row r="109" spans="11:11" s="21" customFormat="1" x14ac:dyDescent="0.15">
      <c r="K109"/>
    </row>
    <row r="110" spans="11:11" s="21" customFormat="1" x14ac:dyDescent="0.15">
      <c r="K110"/>
    </row>
    <row r="111" spans="11:11" s="21" customFormat="1" x14ac:dyDescent="0.15">
      <c r="K111"/>
    </row>
    <row r="112" spans="11:11" s="21" customFormat="1" x14ac:dyDescent="0.15">
      <c r="K112"/>
    </row>
    <row r="113" spans="11:11" s="21" customFormat="1" x14ac:dyDescent="0.15">
      <c r="K113"/>
    </row>
    <row r="114" spans="11:11" s="21" customFormat="1" x14ac:dyDescent="0.15">
      <c r="K114"/>
    </row>
    <row r="115" spans="11:11" s="21" customFormat="1" x14ac:dyDescent="0.15">
      <c r="K115"/>
    </row>
    <row r="116" spans="11:11" s="21" customFormat="1" x14ac:dyDescent="0.15">
      <c r="K116"/>
    </row>
    <row r="117" spans="11:11" s="21" customFormat="1" x14ac:dyDescent="0.15">
      <c r="K117"/>
    </row>
    <row r="118" spans="11:11" s="21" customFormat="1" x14ac:dyDescent="0.15">
      <c r="K118"/>
    </row>
    <row r="119" spans="11:11" s="21" customFormat="1" x14ac:dyDescent="0.15">
      <c r="K119"/>
    </row>
    <row r="120" spans="11:11" s="21" customFormat="1" x14ac:dyDescent="0.15">
      <c r="K120"/>
    </row>
  </sheetData>
  <sortState xmlns:xlrd2="http://schemas.microsoft.com/office/spreadsheetml/2017/richdata2" ref="B6:M54">
    <sortCondition ref="E6:E54"/>
  </sortState>
  <mergeCells count="1">
    <mergeCell ref="E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Z120"/>
  <sheetViews>
    <sheetView topLeftCell="A4" workbookViewId="0">
      <selection activeCell="G30" sqref="G30"/>
    </sheetView>
  </sheetViews>
  <sheetFormatPr defaultColWidth="9.37109375" defaultRowHeight="14.25" x14ac:dyDescent="0.15"/>
  <cols>
    <col min="1" max="2" width="9.37109375" style="21"/>
    <col min="3" max="3" width="28.44140625" style="21" customWidth="1"/>
    <col min="4" max="4" width="36.9921875" style="21" bestFit="1" customWidth="1"/>
    <col min="5" max="5" width="23.1796875" style="21" bestFit="1" customWidth="1"/>
    <col min="6" max="6" width="19.234375" style="37" bestFit="1" customWidth="1"/>
    <col min="7" max="7" width="19.89453125" style="37" bestFit="1" customWidth="1"/>
    <col min="8" max="8" width="23.67578125" style="37" bestFit="1" customWidth="1"/>
    <col min="9" max="9" width="13.31640625" style="37" bestFit="1" customWidth="1"/>
    <col min="10" max="10" width="45.54296875" style="21" bestFit="1" customWidth="1"/>
    <col min="11" max="11" width="15.453125" style="21" bestFit="1" customWidth="1"/>
    <col min="12" max="12" width="18.25" style="21" customWidth="1"/>
    <col min="13" max="13" width="12.4921875" style="21" bestFit="1" customWidth="1"/>
    <col min="14" max="16384" width="9.37109375" style="21"/>
  </cols>
  <sheetData>
    <row r="1" spans="1:702" ht="15" x14ac:dyDescent="0.2">
      <c r="A1" s="20"/>
      <c r="B1" s="20"/>
      <c r="C1" s="20"/>
      <c r="D1" s="20"/>
      <c r="E1" s="20"/>
      <c r="F1" s="22"/>
      <c r="G1" s="22"/>
      <c r="H1" s="22"/>
      <c r="I1" s="22"/>
      <c r="J1" s="20"/>
      <c r="K1" s="20"/>
      <c r="L1" s="20"/>
      <c r="M1" s="20"/>
      <c r="ZM1" s="62"/>
      <c r="ZZ1" s="72" t="s">
        <v>344</v>
      </c>
    </row>
    <row r="2" spans="1:702" x14ac:dyDescent="0.15">
      <c r="A2" s="20"/>
      <c r="B2" s="20"/>
      <c r="C2" s="20"/>
      <c r="D2" s="20"/>
      <c r="E2" s="20"/>
      <c r="F2" s="73"/>
      <c r="G2" s="73"/>
      <c r="H2" s="22"/>
      <c r="I2" s="22"/>
      <c r="J2" s="20"/>
      <c r="K2" s="20"/>
      <c r="L2" s="20"/>
      <c r="M2" s="20"/>
    </row>
    <row r="3" spans="1:702" x14ac:dyDescent="0.15">
      <c r="A3" s="20"/>
      <c r="B3" s="20"/>
      <c r="C3" s="20"/>
      <c r="D3" s="20"/>
      <c r="E3" s="91" t="s">
        <v>151</v>
      </c>
      <c r="F3" s="91"/>
      <c r="G3" s="91"/>
      <c r="H3" s="91"/>
      <c r="I3" s="91"/>
      <c r="J3" s="91"/>
      <c r="K3" s="91"/>
      <c r="L3" s="91"/>
      <c r="M3" s="20"/>
    </row>
    <row r="4" spans="1:702" ht="47.25" customHeight="1" x14ac:dyDescent="0.15">
      <c r="A4" s="20"/>
      <c r="B4" s="20"/>
      <c r="C4" s="20"/>
      <c r="D4" s="20"/>
      <c r="E4" s="20"/>
      <c r="F4" s="22"/>
      <c r="G4" s="22"/>
      <c r="H4" s="22"/>
      <c r="I4" s="22"/>
      <c r="J4" s="20"/>
      <c r="K4" s="20"/>
      <c r="L4" s="20"/>
      <c r="M4" s="20"/>
    </row>
    <row r="5" spans="1:702" s="75" customFormat="1" ht="40.5" x14ac:dyDescent="0.15">
      <c r="A5" s="74"/>
      <c r="B5" s="36" t="s">
        <v>152</v>
      </c>
      <c r="C5" s="36" t="s">
        <v>153</v>
      </c>
      <c r="D5" s="36" t="s">
        <v>154</v>
      </c>
      <c r="E5" s="36" t="s">
        <v>155</v>
      </c>
      <c r="F5" s="36" t="s">
        <v>156</v>
      </c>
      <c r="G5" s="36" t="s">
        <v>157</v>
      </c>
      <c r="H5" s="36" t="s">
        <v>158</v>
      </c>
      <c r="I5" s="36" t="s">
        <v>159</v>
      </c>
      <c r="J5" s="36" t="s">
        <v>160</v>
      </c>
      <c r="K5" s="36" t="s">
        <v>161</v>
      </c>
      <c r="L5" s="36" t="s">
        <v>162</v>
      </c>
      <c r="M5" s="36" t="s">
        <v>163</v>
      </c>
    </row>
    <row r="6" spans="1:702" x14ac:dyDescent="0.15">
      <c r="A6" s="20"/>
      <c r="B6" s="76">
        <v>84</v>
      </c>
      <c r="C6" s="77" t="s">
        <v>187</v>
      </c>
      <c r="D6" s="77" t="s">
        <v>188</v>
      </c>
      <c r="E6" s="78" t="s">
        <v>189</v>
      </c>
      <c r="F6" s="79">
        <v>41168</v>
      </c>
      <c r="G6" s="81" t="s">
        <v>183</v>
      </c>
      <c r="H6" s="81" t="s">
        <v>184</v>
      </c>
      <c r="I6" s="77" t="s">
        <v>169</v>
      </c>
      <c r="J6" s="88" t="s">
        <v>190</v>
      </c>
      <c r="K6" s="83" t="s">
        <v>191</v>
      </c>
      <c r="L6" s="84">
        <v>65000</v>
      </c>
      <c r="M6" s="87">
        <v>0.3</v>
      </c>
    </row>
    <row r="7" spans="1:702" x14ac:dyDescent="0.15">
      <c r="A7" s="20"/>
      <c r="B7" s="76">
        <v>87</v>
      </c>
      <c r="C7" s="77" t="s">
        <v>202</v>
      </c>
      <c r="D7" s="77" t="s">
        <v>203</v>
      </c>
      <c r="E7" s="78" t="s">
        <v>204</v>
      </c>
      <c r="F7" s="79">
        <v>42193</v>
      </c>
      <c r="G7" s="81" t="s">
        <v>167</v>
      </c>
      <c r="H7" s="81" t="s">
        <v>198</v>
      </c>
      <c r="I7" s="77" t="s">
        <v>174</v>
      </c>
      <c r="J7" s="88" t="s">
        <v>205</v>
      </c>
      <c r="K7" s="83" t="s">
        <v>206</v>
      </c>
      <c r="L7" s="84">
        <v>80000</v>
      </c>
      <c r="M7" s="87">
        <v>0.25</v>
      </c>
    </row>
    <row r="8" spans="1:702" x14ac:dyDescent="0.15">
      <c r="A8" s="20"/>
      <c r="B8" s="76">
        <v>117</v>
      </c>
      <c r="C8" s="77" t="s">
        <v>304</v>
      </c>
      <c r="D8" s="77" t="s">
        <v>305</v>
      </c>
      <c r="E8" s="78" t="s">
        <v>204</v>
      </c>
      <c r="F8" s="79">
        <v>40936</v>
      </c>
      <c r="G8" s="80" t="s">
        <v>167</v>
      </c>
      <c r="H8" s="81" t="s">
        <v>198</v>
      </c>
      <c r="I8" s="77" t="s">
        <v>199</v>
      </c>
      <c r="J8" s="88" t="s">
        <v>306</v>
      </c>
      <c r="K8" s="83" t="s">
        <v>307</v>
      </c>
      <c r="L8" s="84">
        <v>65000</v>
      </c>
      <c r="M8" s="85">
        <v>0.25</v>
      </c>
    </row>
    <row r="9" spans="1:702" x14ac:dyDescent="0.15">
      <c r="A9" s="20"/>
      <c r="B9" s="76">
        <v>118</v>
      </c>
      <c r="C9" s="89" t="s">
        <v>308</v>
      </c>
      <c r="D9" s="77" t="s">
        <v>305</v>
      </c>
      <c r="E9" s="78" t="s">
        <v>204</v>
      </c>
      <c r="F9" s="79">
        <v>41727</v>
      </c>
      <c r="G9" s="80" t="s">
        <v>167</v>
      </c>
      <c r="H9" s="81" t="s">
        <v>184</v>
      </c>
      <c r="I9" s="77" t="s">
        <v>169</v>
      </c>
      <c r="J9" s="82" t="s">
        <v>309</v>
      </c>
      <c r="K9" s="83" t="s">
        <v>310</v>
      </c>
      <c r="L9" s="84">
        <v>65000</v>
      </c>
      <c r="M9" s="85">
        <v>0.25</v>
      </c>
    </row>
    <row r="10" spans="1:702" x14ac:dyDescent="0.15">
      <c r="A10" s="20"/>
      <c r="B10" s="76">
        <v>119</v>
      </c>
      <c r="C10" s="77" t="s">
        <v>343</v>
      </c>
      <c r="D10" s="77" t="s">
        <v>305</v>
      </c>
      <c r="E10" s="78" t="s">
        <v>204</v>
      </c>
      <c r="F10" s="79">
        <v>43606</v>
      </c>
      <c r="G10" s="81" t="s">
        <v>167</v>
      </c>
      <c r="H10" s="81" t="s">
        <v>198</v>
      </c>
      <c r="I10" s="77" t="s">
        <v>169</v>
      </c>
      <c r="J10" s="82" t="s">
        <v>312</v>
      </c>
      <c r="K10" s="83" t="s">
        <v>313</v>
      </c>
      <c r="L10" s="84">
        <v>65000</v>
      </c>
      <c r="M10" s="87">
        <v>0.25</v>
      </c>
    </row>
    <row r="11" spans="1:702" x14ac:dyDescent="0.15">
      <c r="A11" s="20"/>
      <c r="B11" s="76">
        <v>105</v>
      </c>
      <c r="C11" s="77" t="s">
        <v>266</v>
      </c>
      <c r="D11" s="77" t="s">
        <v>267</v>
      </c>
      <c r="E11" s="77" t="s">
        <v>221</v>
      </c>
      <c r="F11" s="79">
        <v>43597</v>
      </c>
      <c r="G11" s="81" t="s">
        <v>167</v>
      </c>
      <c r="H11" s="81" t="s">
        <v>198</v>
      </c>
      <c r="I11" s="77" t="s">
        <v>169</v>
      </c>
      <c r="J11" s="82" t="s">
        <v>268</v>
      </c>
      <c r="K11" s="83" t="s">
        <v>269</v>
      </c>
      <c r="L11" s="84">
        <v>65000</v>
      </c>
      <c r="M11" s="87">
        <v>0.25</v>
      </c>
    </row>
    <row r="12" spans="1:702" x14ac:dyDescent="0.15">
      <c r="A12" s="20"/>
      <c r="B12" s="76">
        <v>106</v>
      </c>
      <c r="C12" s="77" t="s">
        <v>270</v>
      </c>
      <c r="D12" s="77" t="s">
        <v>267</v>
      </c>
      <c r="E12" s="77" t="s">
        <v>221</v>
      </c>
      <c r="F12" s="79">
        <v>40701</v>
      </c>
      <c r="G12" s="80" t="s">
        <v>209</v>
      </c>
      <c r="H12" s="81" t="s">
        <v>198</v>
      </c>
      <c r="I12" s="77" t="s">
        <v>174</v>
      </c>
      <c r="J12" s="82" t="s">
        <v>271</v>
      </c>
      <c r="K12" s="83" t="s">
        <v>272</v>
      </c>
      <c r="L12" s="84">
        <v>80000</v>
      </c>
      <c r="M12" s="87">
        <v>0.25</v>
      </c>
    </row>
    <row r="13" spans="1:702" x14ac:dyDescent="0.15">
      <c r="A13" s="20"/>
      <c r="B13" s="76">
        <v>107</v>
      </c>
      <c r="C13" s="77" t="s">
        <v>273</v>
      </c>
      <c r="D13" s="77" t="s">
        <v>267</v>
      </c>
      <c r="E13" s="77" t="s">
        <v>221</v>
      </c>
      <c r="F13" s="79">
        <v>40008</v>
      </c>
      <c r="G13" s="80" t="s">
        <v>167</v>
      </c>
      <c r="H13" s="81" t="s">
        <v>198</v>
      </c>
      <c r="I13" s="77" t="s">
        <v>174</v>
      </c>
      <c r="J13" s="82" t="s">
        <v>274</v>
      </c>
      <c r="K13" s="83" t="s">
        <v>275</v>
      </c>
      <c r="L13" s="84">
        <v>65000</v>
      </c>
      <c r="M13" s="87">
        <v>0.25</v>
      </c>
    </row>
    <row r="14" spans="1:702" x14ac:dyDescent="0.15">
      <c r="A14" s="20"/>
      <c r="B14" s="76">
        <v>108</v>
      </c>
      <c r="C14" s="77" t="s">
        <v>276</v>
      </c>
      <c r="D14" s="77" t="s">
        <v>267</v>
      </c>
      <c r="E14" s="77" t="s">
        <v>221</v>
      </c>
      <c r="F14" s="79">
        <v>41134</v>
      </c>
      <c r="G14" s="81" t="s">
        <v>167</v>
      </c>
      <c r="H14" s="81" t="s">
        <v>184</v>
      </c>
      <c r="I14" s="77" t="s">
        <v>169</v>
      </c>
      <c r="J14" s="82" t="s">
        <v>277</v>
      </c>
      <c r="K14" s="83" t="s">
        <v>278</v>
      </c>
      <c r="L14" s="84">
        <v>80000</v>
      </c>
      <c r="M14" s="85">
        <v>0.25</v>
      </c>
    </row>
    <row r="15" spans="1:702" x14ac:dyDescent="0.15">
      <c r="A15" s="20"/>
      <c r="B15" s="76">
        <v>109</v>
      </c>
      <c r="C15" s="77" t="s">
        <v>279</v>
      </c>
      <c r="D15" s="77" t="s">
        <v>267</v>
      </c>
      <c r="E15" s="77" t="s">
        <v>221</v>
      </c>
      <c r="F15" s="79">
        <v>43794</v>
      </c>
      <c r="G15" s="80" t="s">
        <v>167</v>
      </c>
      <c r="H15" s="81" t="s">
        <v>198</v>
      </c>
      <c r="I15" s="77" t="s">
        <v>199</v>
      </c>
      <c r="J15" s="82" t="s">
        <v>280</v>
      </c>
      <c r="K15" s="83" t="s">
        <v>281</v>
      </c>
      <c r="L15" s="84">
        <v>65000</v>
      </c>
      <c r="M15" s="85">
        <v>0.25</v>
      </c>
    </row>
    <row r="16" spans="1:702" x14ac:dyDescent="0.15">
      <c r="A16" s="20"/>
      <c r="B16" s="76">
        <v>110</v>
      </c>
      <c r="C16" s="77" t="s">
        <v>282</v>
      </c>
      <c r="D16" s="77" t="s">
        <v>267</v>
      </c>
      <c r="E16" s="77" t="s">
        <v>221</v>
      </c>
      <c r="F16" s="79">
        <v>42567</v>
      </c>
      <c r="G16" s="81" t="s">
        <v>167</v>
      </c>
      <c r="H16" s="81" t="s">
        <v>198</v>
      </c>
      <c r="I16" s="77" t="s">
        <v>169</v>
      </c>
      <c r="J16" s="82" t="s">
        <v>283</v>
      </c>
      <c r="K16" s="83" t="s">
        <v>284</v>
      </c>
      <c r="L16" s="84">
        <v>80000</v>
      </c>
      <c r="M16" s="85">
        <v>0.25</v>
      </c>
    </row>
    <row r="17" spans="1:13" x14ac:dyDescent="0.15">
      <c r="A17" s="20"/>
      <c r="B17" s="76">
        <v>98</v>
      </c>
      <c r="C17" s="77" t="s">
        <v>243</v>
      </c>
      <c r="D17" s="77" t="s">
        <v>244</v>
      </c>
      <c r="E17" s="78" t="s">
        <v>217</v>
      </c>
      <c r="F17" s="79">
        <v>42333</v>
      </c>
      <c r="G17" s="80" t="s">
        <v>167</v>
      </c>
      <c r="H17" s="81" t="s">
        <v>184</v>
      </c>
      <c r="I17" s="77" t="s">
        <v>199</v>
      </c>
      <c r="J17" s="82" t="s">
        <v>245</v>
      </c>
      <c r="K17" s="83" t="s">
        <v>246</v>
      </c>
      <c r="L17" s="84">
        <v>65000</v>
      </c>
      <c r="M17" s="85">
        <v>0.25</v>
      </c>
    </row>
    <row r="18" spans="1:13" x14ac:dyDescent="0.15">
      <c r="A18" s="20"/>
      <c r="B18" s="76">
        <v>99</v>
      </c>
      <c r="C18" s="77" t="s">
        <v>247</v>
      </c>
      <c r="D18" s="77" t="s">
        <v>244</v>
      </c>
      <c r="E18" s="78" t="s">
        <v>217</v>
      </c>
      <c r="F18" s="79">
        <v>43516</v>
      </c>
      <c r="G18" s="81" t="s">
        <v>167</v>
      </c>
      <c r="H18" s="81" t="s">
        <v>184</v>
      </c>
      <c r="I18" s="77" t="s">
        <v>169</v>
      </c>
      <c r="J18" s="82" t="s">
        <v>248</v>
      </c>
      <c r="K18" s="83" t="s">
        <v>249</v>
      </c>
      <c r="L18" s="84">
        <v>65000</v>
      </c>
      <c r="M18" s="87">
        <v>0.25</v>
      </c>
    </row>
    <row r="19" spans="1:13" x14ac:dyDescent="0.15">
      <c r="A19" s="20"/>
      <c r="B19" s="76">
        <v>100</v>
      </c>
      <c r="C19" s="77" t="s">
        <v>250</v>
      </c>
      <c r="D19" s="77" t="s">
        <v>244</v>
      </c>
      <c r="E19" s="78" t="s">
        <v>217</v>
      </c>
      <c r="F19" s="79">
        <v>43249</v>
      </c>
      <c r="G19" s="81" t="s">
        <v>183</v>
      </c>
      <c r="H19" s="81" t="s">
        <v>184</v>
      </c>
      <c r="I19" s="77" t="s">
        <v>169</v>
      </c>
      <c r="J19" s="82" t="s">
        <v>251</v>
      </c>
      <c r="K19" s="83" t="s">
        <v>252</v>
      </c>
      <c r="L19" s="84">
        <v>65000</v>
      </c>
      <c r="M19" s="85">
        <v>0.25</v>
      </c>
    </row>
    <row r="20" spans="1:13" x14ac:dyDescent="0.15">
      <c r="A20" s="20"/>
      <c r="B20" s="76">
        <v>89</v>
      </c>
      <c r="C20" s="77" t="s">
        <v>187</v>
      </c>
      <c r="D20" s="77" t="s">
        <v>212</v>
      </c>
      <c r="E20" s="77" t="s">
        <v>189</v>
      </c>
      <c r="F20" s="79">
        <v>39480</v>
      </c>
      <c r="G20" s="81" t="s">
        <v>167</v>
      </c>
      <c r="H20" s="81" t="s">
        <v>198</v>
      </c>
      <c r="I20" s="77" t="s">
        <v>199</v>
      </c>
      <c r="J20" s="82" t="s">
        <v>213</v>
      </c>
      <c r="K20" s="83" t="s">
        <v>214</v>
      </c>
      <c r="L20" s="84">
        <v>65000</v>
      </c>
      <c r="M20" s="85">
        <v>0.25</v>
      </c>
    </row>
    <row r="21" spans="1:13" x14ac:dyDescent="0.15">
      <c r="A21" s="20"/>
      <c r="B21" s="76">
        <v>111</v>
      </c>
      <c r="C21" s="89" t="s">
        <v>285</v>
      </c>
      <c r="D21" s="77" t="s">
        <v>286</v>
      </c>
      <c r="E21" s="77" t="s">
        <v>189</v>
      </c>
      <c r="F21" s="79">
        <v>41082</v>
      </c>
      <c r="G21" s="81" t="s">
        <v>167</v>
      </c>
      <c r="H21" s="81" t="s">
        <v>198</v>
      </c>
      <c r="I21" s="77" t="s">
        <v>174</v>
      </c>
      <c r="J21" s="82" t="s">
        <v>287</v>
      </c>
      <c r="K21" s="83" t="s">
        <v>288</v>
      </c>
      <c r="L21" s="84">
        <v>65000</v>
      </c>
      <c r="M21" s="85">
        <v>0.25</v>
      </c>
    </row>
    <row r="22" spans="1:13" x14ac:dyDescent="0.15">
      <c r="A22" s="20"/>
      <c r="B22" s="76">
        <v>112</v>
      </c>
      <c r="C22" s="77" t="s">
        <v>289</v>
      </c>
      <c r="D22" s="77" t="s">
        <v>286</v>
      </c>
      <c r="E22" s="77" t="s">
        <v>189</v>
      </c>
      <c r="F22" s="79">
        <v>43718</v>
      </c>
      <c r="G22" s="80" t="s">
        <v>167</v>
      </c>
      <c r="H22" s="81" t="s">
        <v>198</v>
      </c>
      <c r="I22" s="77" t="s">
        <v>169</v>
      </c>
      <c r="J22" s="82" t="s">
        <v>290</v>
      </c>
      <c r="K22" s="83" t="s">
        <v>291</v>
      </c>
      <c r="L22" s="84">
        <v>65000</v>
      </c>
      <c r="M22" s="85">
        <v>0.25</v>
      </c>
    </row>
    <row r="23" spans="1:13" x14ac:dyDescent="0.15">
      <c r="A23" s="20"/>
      <c r="B23" s="76">
        <v>113</v>
      </c>
      <c r="C23" s="77" t="s">
        <v>292</v>
      </c>
      <c r="D23" s="77" t="s">
        <v>286</v>
      </c>
      <c r="E23" s="77" t="s">
        <v>189</v>
      </c>
      <c r="F23" s="79">
        <v>42435</v>
      </c>
      <c r="G23" s="81" t="s">
        <v>167</v>
      </c>
      <c r="H23" s="81" t="s">
        <v>184</v>
      </c>
      <c r="I23" s="77" t="s">
        <v>169</v>
      </c>
      <c r="J23" s="82" t="s">
        <v>293</v>
      </c>
      <c r="K23" s="83" t="s">
        <v>294</v>
      </c>
      <c r="L23" s="84">
        <v>75000</v>
      </c>
      <c r="M23" s="87">
        <v>0.25</v>
      </c>
    </row>
    <row r="24" spans="1:13" x14ac:dyDescent="0.15">
      <c r="A24" s="20"/>
      <c r="B24" s="76">
        <v>114</v>
      </c>
      <c r="C24" s="77" t="s">
        <v>295</v>
      </c>
      <c r="D24" s="77" t="s">
        <v>286</v>
      </c>
      <c r="E24" s="77" t="s">
        <v>189</v>
      </c>
      <c r="F24" s="79">
        <v>43769</v>
      </c>
      <c r="G24" s="80" t="s">
        <v>209</v>
      </c>
      <c r="H24" s="81" t="s">
        <v>198</v>
      </c>
      <c r="I24" s="77" t="s">
        <v>169</v>
      </c>
      <c r="J24" s="82" t="s">
        <v>296</v>
      </c>
      <c r="K24" s="83" t="s">
        <v>297</v>
      </c>
      <c r="L24" s="84">
        <v>65000</v>
      </c>
      <c r="M24" s="85">
        <v>0.1</v>
      </c>
    </row>
    <row r="25" spans="1:13" x14ac:dyDescent="0.15">
      <c r="A25" s="20"/>
      <c r="B25" s="76">
        <v>115</v>
      </c>
      <c r="C25" s="77" t="s">
        <v>298</v>
      </c>
      <c r="D25" s="77" t="s">
        <v>286</v>
      </c>
      <c r="E25" s="77" t="s">
        <v>189</v>
      </c>
      <c r="F25" s="79">
        <v>43043</v>
      </c>
      <c r="G25" s="81" t="s">
        <v>167</v>
      </c>
      <c r="H25" s="81" t="s">
        <v>184</v>
      </c>
      <c r="I25" s="77" t="s">
        <v>199</v>
      </c>
      <c r="J25" s="82" t="s">
        <v>299</v>
      </c>
      <c r="K25" s="83" t="s">
        <v>300</v>
      </c>
      <c r="L25" s="84">
        <v>65000</v>
      </c>
      <c r="M25" s="87">
        <v>0.25</v>
      </c>
    </row>
    <row r="26" spans="1:13" x14ac:dyDescent="0.15">
      <c r="A26" s="20"/>
      <c r="B26" s="76">
        <v>116</v>
      </c>
      <c r="C26" s="77" t="s">
        <v>301</v>
      </c>
      <c r="D26" s="77" t="s">
        <v>286</v>
      </c>
      <c r="E26" s="77" t="s">
        <v>189</v>
      </c>
      <c r="F26" s="79">
        <v>39738</v>
      </c>
      <c r="G26" s="80" t="s">
        <v>167</v>
      </c>
      <c r="H26" s="81" t="s">
        <v>198</v>
      </c>
      <c r="I26" s="77" t="s">
        <v>169</v>
      </c>
      <c r="J26" s="82" t="s">
        <v>302</v>
      </c>
      <c r="K26" s="83" t="s">
        <v>303</v>
      </c>
      <c r="L26" s="84">
        <v>65000</v>
      </c>
      <c r="M26" s="85">
        <v>0.25</v>
      </c>
    </row>
    <row r="27" spans="1:13" x14ac:dyDescent="0.15">
      <c r="A27" s="20"/>
      <c r="B27" s="76">
        <v>120</v>
      </c>
      <c r="C27" s="77" t="s">
        <v>314</v>
      </c>
      <c r="D27" s="77" t="s">
        <v>315</v>
      </c>
      <c r="E27" s="77" t="s">
        <v>189</v>
      </c>
      <c r="F27" s="79">
        <v>43584</v>
      </c>
      <c r="G27" s="80" t="s">
        <v>167</v>
      </c>
      <c r="H27" s="81" t="s">
        <v>198</v>
      </c>
      <c r="I27" s="77" t="s">
        <v>199</v>
      </c>
      <c r="J27" s="82" t="s">
        <v>316</v>
      </c>
      <c r="K27" s="83" t="s">
        <v>317</v>
      </c>
      <c r="L27" s="84">
        <v>75000</v>
      </c>
      <c r="M27" s="87">
        <v>0.25</v>
      </c>
    </row>
    <row r="28" spans="1:13" x14ac:dyDescent="0.15">
      <c r="A28" s="20"/>
      <c r="B28" s="76">
        <v>121</v>
      </c>
      <c r="C28" s="77" t="s">
        <v>318</v>
      </c>
      <c r="D28" s="77" t="s">
        <v>315</v>
      </c>
      <c r="E28" s="77" t="s">
        <v>189</v>
      </c>
      <c r="F28" s="79">
        <v>41338</v>
      </c>
      <c r="G28" s="81" t="s">
        <v>167</v>
      </c>
      <c r="H28" s="81" t="s">
        <v>198</v>
      </c>
      <c r="I28" s="77" t="s">
        <v>199</v>
      </c>
      <c r="J28" s="82" t="s">
        <v>319</v>
      </c>
      <c r="K28" s="83" t="s">
        <v>320</v>
      </c>
      <c r="L28" s="84">
        <v>65000</v>
      </c>
      <c r="M28" s="85">
        <v>0.25</v>
      </c>
    </row>
    <row r="29" spans="1:13" x14ac:dyDescent="0.15">
      <c r="A29" s="20"/>
      <c r="B29" s="76">
        <v>122</v>
      </c>
      <c r="C29" s="77" t="s">
        <v>321</v>
      </c>
      <c r="D29" s="77" t="s">
        <v>315</v>
      </c>
      <c r="E29" s="77" t="s">
        <v>189</v>
      </c>
      <c r="F29" s="79">
        <v>41903</v>
      </c>
      <c r="G29" s="80" t="s">
        <v>167</v>
      </c>
      <c r="H29" s="81" t="s">
        <v>184</v>
      </c>
      <c r="I29" s="77" t="s">
        <v>174</v>
      </c>
      <c r="J29" s="82" t="s">
        <v>322</v>
      </c>
      <c r="K29" s="83" t="s">
        <v>323</v>
      </c>
      <c r="L29" s="84">
        <v>65000</v>
      </c>
      <c r="M29" s="85">
        <v>0.25</v>
      </c>
    </row>
    <row r="30" spans="1:13" x14ac:dyDescent="0.15">
      <c r="A30" s="20"/>
      <c r="B30" s="76">
        <v>123</v>
      </c>
      <c r="C30" s="77" t="s">
        <v>324</v>
      </c>
      <c r="D30" s="77" t="s">
        <v>315</v>
      </c>
      <c r="E30" s="77" t="s">
        <v>189</v>
      </c>
      <c r="F30" s="79">
        <v>41496</v>
      </c>
      <c r="G30" s="81" t="s">
        <v>167</v>
      </c>
      <c r="H30" s="81" t="s">
        <v>198</v>
      </c>
      <c r="I30" s="77" t="s">
        <v>169</v>
      </c>
      <c r="J30" s="82" t="s">
        <v>325</v>
      </c>
      <c r="K30" s="83" t="s">
        <v>326</v>
      </c>
      <c r="L30" s="84">
        <v>80000</v>
      </c>
      <c r="M30" s="87">
        <v>0.1</v>
      </c>
    </row>
    <row r="31" spans="1:13" x14ac:dyDescent="0.15">
      <c r="A31" s="20"/>
      <c r="B31" s="76">
        <v>124</v>
      </c>
      <c r="C31" s="77" t="s">
        <v>327</v>
      </c>
      <c r="D31" s="77" t="s">
        <v>315</v>
      </c>
      <c r="E31" s="77" t="s">
        <v>189</v>
      </c>
      <c r="F31" s="79">
        <v>42649</v>
      </c>
      <c r="G31" s="80" t="s">
        <v>167</v>
      </c>
      <c r="H31" s="81" t="s">
        <v>198</v>
      </c>
      <c r="I31" s="77" t="s">
        <v>199</v>
      </c>
      <c r="J31" s="82" t="s">
        <v>328</v>
      </c>
      <c r="K31" s="83" t="s">
        <v>329</v>
      </c>
      <c r="L31" s="84">
        <v>80000</v>
      </c>
      <c r="M31" s="87">
        <v>0.25</v>
      </c>
    </row>
    <row r="32" spans="1:13" x14ac:dyDescent="0.15">
      <c r="A32" s="20"/>
      <c r="B32" s="76">
        <v>125</v>
      </c>
      <c r="C32" s="89" t="s">
        <v>330</v>
      </c>
      <c r="D32" s="77" t="s">
        <v>315</v>
      </c>
      <c r="E32" s="77" t="s">
        <v>189</v>
      </c>
      <c r="F32" s="79">
        <v>40192</v>
      </c>
      <c r="G32" s="80" t="s">
        <v>167</v>
      </c>
      <c r="H32" s="81" t="s">
        <v>198</v>
      </c>
      <c r="I32" s="77" t="s">
        <v>169</v>
      </c>
      <c r="J32" s="82" t="s">
        <v>331</v>
      </c>
      <c r="K32" s="83" t="s">
        <v>332</v>
      </c>
      <c r="L32" s="84">
        <v>65000</v>
      </c>
      <c r="M32" s="87">
        <v>0.25</v>
      </c>
    </row>
    <row r="33" spans="1:13" x14ac:dyDescent="0.15">
      <c r="A33" s="20"/>
      <c r="B33" s="76">
        <v>85</v>
      </c>
      <c r="C33" s="77" t="s">
        <v>192</v>
      </c>
      <c r="D33" s="77" t="s">
        <v>193</v>
      </c>
      <c r="E33" s="77" t="s">
        <v>189</v>
      </c>
      <c r="F33" s="79">
        <v>43820</v>
      </c>
      <c r="G33" s="80" t="s">
        <v>167</v>
      </c>
      <c r="H33" s="81" t="s">
        <v>184</v>
      </c>
      <c r="I33" s="77" t="s">
        <v>169</v>
      </c>
      <c r="J33" s="82" t="s">
        <v>194</v>
      </c>
      <c r="K33" s="83" t="s">
        <v>195</v>
      </c>
      <c r="L33" s="84">
        <v>65000</v>
      </c>
      <c r="M33" s="87">
        <v>0.25</v>
      </c>
    </row>
    <row r="34" spans="1:13" x14ac:dyDescent="0.15">
      <c r="A34" s="20"/>
      <c r="B34" s="76">
        <v>88</v>
      </c>
      <c r="C34" s="77" t="s">
        <v>207</v>
      </c>
      <c r="D34" s="77" t="s">
        <v>208</v>
      </c>
      <c r="E34" s="77" t="s">
        <v>189</v>
      </c>
      <c r="F34" s="79">
        <v>43765</v>
      </c>
      <c r="G34" s="81" t="s">
        <v>209</v>
      </c>
      <c r="H34" s="81" t="s">
        <v>198</v>
      </c>
      <c r="I34" s="77" t="s">
        <v>174</v>
      </c>
      <c r="J34" s="82" t="s">
        <v>210</v>
      </c>
      <c r="K34" s="83" t="s">
        <v>211</v>
      </c>
      <c r="L34" s="84">
        <v>75000</v>
      </c>
      <c r="M34" s="87">
        <v>0.25</v>
      </c>
    </row>
    <row r="35" spans="1:13" x14ac:dyDescent="0.15">
      <c r="A35" s="20"/>
      <c r="B35" s="76">
        <v>94</v>
      </c>
      <c r="C35" s="77" t="s">
        <v>230</v>
      </c>
      <c r="D35" s="77" t="s">
        <v>231</v>
      </c>
      <c r="E35" s="77" t="s">
        <v>189</v>
      </c>
      <c r="F35" s="79">
        <v>40141</v>
      </c>
      <c r="G35" s="81" t="s">
        <v>167</v>
      </c>
      <c r="H35" s="81" t="s">
        <v>198</v>
      </c>
      <c r="I35" s="77" t="s">
        <v>174</v>
      </c>
      <c r="J35" s="82" t="s">
        <v>232</v>
      </c>
      <c r="K35" s="83" t="s">
        <v>233</v>
      </c>
      <c r="L35" s="84">
        <v>80000</v>
      </c>
      <c r="M35" s="85">
        <v>0.25</v>
      </c>
    </row>
    <row r="36" spans="1:13" x14ac:dyDescent="0.15">
      <c r="A36" s="20"/>
      <c r="B36" s="76">
        <v>95</v>
      </c>
      <c r="C36" s="77" t="s">
        <v>234</v>
      </c>
      <c r="D36" s="77" t="s">
        <v>231</v>
      </c>
      <c r="E36" s="77" t="s">
        <v>189</v>
      </c>
      <c r="F36" s="79">
        <v>42862</v>
      </c>
      <c r="G36" s="80" t="s">
        <v>167</v>
      </c>
      <c r="H36" s="81" t="s">
        <v>198</v>
      </c>
      <c r="I36" s="77" t="s">
        <v>199</v>
      </c>
      <c r="J36" s="82" t="s">
        <v>235</v>
      </c>
      <c r="K36" s="83" t="s">
        <v>236</v>
      </c>
      <c r="L36" s="84">
        <v>65000</v>
      </c>
      <c r="M36" s="85">
        <v>0.25</v>
      </c>
    </row>
    <row r="37" spans="1:13" x14ac:dyDescent="0.15">
      <c r="B37" s="76">
        <v>96</v>
      </c>
      <c r="C37" s="77" t="s">
        <v>237</v>
      </c>
      <c r="D37" s="77" t="s">
        <v>231</v>
      </c>
      <c r="E37" s="77" t="s">
        <v>189</v>
      </c>
      <c r="F37" s="79">
        <v>40245</v>
      </c>
      <c r="G37" s="80" t="s">
        <v>167</v>
      </c>
      <c r="H37" s="81" t="s">
        <v>198</v>
      </c>
      <c r="I37" s="77" t="s">
        <v>174</v>
      </c>
      <c r="J37" s="82" t="s">
        <v>238</v>
      </c>
      <c r="K37" s="83" t="s">
        <v>239</v>
      </c>
      <c r="L37" s="84">
        <v>80000</v>
      </c>
      <c r="M37" s="85">
        <v>0.1</v>
      </c>
    </row>
    <row r="38" spans="1:13" x14ac:dyDescent="0.15">
      <c r="B38" s="76">
        <v>97</v>
      </c>
      <c r="C38" s="89" t="s">
        <v>240</v>
      </c>
      <c r="D38" s="77" t="s">
        <v>231</v>
      </c>
      <c r="E38" s="77" t="s">
        <v>189</v>
      </c>
      <c r="F38" s="79">
        <v>40205</v>
      </c>
      <c r="G38" s="81" t="s">
        <v>167</v>
      </c>
      <c r="H38" s="81" t="s">
        <v>184</v>
      </c>
      <c r="I38" s="77" t="s">
        <v>169</v>
      </c>
      <c r="J38" s="82" t="s">
        <v>241</v>
      </c>
      <c r="K38" s="83" t="s">
        <v>242</v>
      </c>
      <c r="L38" s="84">
        <v>65000</v>
      </c>
      <c r="M38" s="87">
        <v>0.25</v>
      </c>
    </row>
    <row r="39" spans="1:13" x14ac:dyDescent="0.15">
      <c r="B39" s="76">
        <v>101</v>
      </c>
      <c r="C39" s="77" t="s">
        <v>253</v>
      </c>
      <c r="D39" s="77" t="s">
        <v>254</v>
      </c>
      <c r="E39" s="77" t="s">
        <v>189</v>
      </c>
      <c r="F39" s="79">
        <v>40745</v>
      </c>
      <c r="G39" s="81" t="s">
        <v>167</v>
      </c>
      <c r="H39" s="81" t="s">
        <v>198</v>
      </c>
      <c r="I39" s="77" t="s">
        <v>174</v>
      </c>
      <c r="J39" s="82" t="s">
        <v>255</v>
      </c>
      <c r="K39" s="83" t="s">
        <v>256</v>
      </c>
      <c r="L39" s="84">
        <v>65000</v>
      </c>
      <c r="M39" s="85">
        <v>0.25</v>
      </c>
    </row>
    <row r="40" spans="1:13" x14ac:dyDescent="0.15">
      <c r="B40" s="76">
        <v>102</v>
      </c>
      <c r="C40" s="77" t="s">
        <v>257</v>
      </c>
      <c r="D40" s="77" t="s">
        <v>254</v>
      </c>
      <c r="E40" s="78" t="s">
        <v>217</v>
      </c>
      <c r="F40" s="79">
        <v>41448</v>
      </c>
      <c r="G40" s="80" t="s">
        <v>167</v>
      </c>
      <c r="H40" s="81" t="s">
        <v>198</v>
      </c>
      <c r="I40" s="77" t="s">
        <v>169</v>
      </c>
      <c r="J40" s="82" t="s">
        <v>258</v>
      </c>
      <c r="K40" s="83" t="s">
        <v>259</v>
      </c>
      <c r="L40" s="84">
        <v>65000</v>
      </c>
      <c r="M40" s="87">
        <v>0.25</v>
      </c>
    </row>
    <row r="41" spans="1:13" x14ac:dyDescent="0.15">
      <c r="B41" s="76">
        <v>103</v>
      </c>
      <c r="C41" s="77" t="s">
        <v>260</v>
      </c>
      <c r="D41" s="77" t="s">
        <v>254</v>
      </c>
      <c r="E41" s="77" t="s">
        <v>221</v>
      </c>
      <c r="F41" s="79">
        <v>40541</v>
      </c>
      <c r="G41" s="81" t="s">
        <v>209</v>
      </c>
      <c r="H41" s="81" t="s">
        <v>184</v>
      </c>
      <c r="I41" s="77" t="s">
        <v>199</v>
      </c>
      <c r="J41" s="82" t="s">
        <v>261</v>
      </c>
      <c r="K41" s="83" t="s">
        <v>262</v>
      </c>
      <c r="L41" s="84">
        <v>65000</v>
      </c>
      <c r="M41" s="87">
        <v>0.25</v>
      </c>
    </row>
    <row r="42" spans="1:13" x14ac:dyDescent="0.15">
      <c r="B42" s="76">
        <v>104</v>
      </c>
      <c r="C42" s="89" t="s">
        <v>263</v>
      </c>
      <c r="D42" s="77" t="s">
        <v>254</v>
      </c>
      <c r="E42" s="77" t="s">
        <v>221</v>
      </c>
      <c r="F42" s="79">
        <v>39769</v>
      </c>
      <c r="G42" s="81" t="s">
        <v>167</v>
      </c>
      <c r="H42" s="81" t="s">
        <v>198</v>
      </c>
      <c r="I42" s="77" t="s">
        <v>169</v>
      </c>
      <c r="J42" s="82" t="s">
        <v>264</v>
      </c>
      <c r="K42" s="83" t="s">
        <v>265</v>
      </c>
      <c r="L42" s="84">
        <v>65000</v>
      </c>
      <c r="M42" s="85">
        <v>0.25</v>
      </c>
    </row>
    <row r="43" spans="1:13" x14ac:dyDescent="0.15">
      <c r="B43" s="76">
        <v>90</v>
      </c>
      <c r="C43" s="77" t="s">
        <v>215</v>
      </c>
      <c r="D43" s="77" t="s">
        <v>216</v>
      </c>
      <c r="E43" s="78" t="s">
        <v>217</v>
      </c>
      <c r="F43" s="79">
        <v>40138</v>
      </c>
      <c r="G43" s="80" t="s">
        <v>167</v>
      </c>
      <c r="H43" s="81" t="s">
        <v>198</v>
      </c>
      <c r="I43" s="77" t="s">
        <v>174</v>
      </c>
      <c r="J43" s="82" t="s">
        <v>218</v>
      </c>
      <c r="K43" s="83" t="s">
        <v>219</v>
      </c>
      <c r="L43" s="84">
        <v>75000</v>
      </c>
      <c r="M43" s="87">
        <v>0.25</v>
      </c>
    </row>
    <row r="44" spans="1:13" x14ac:dyDescent="0.15">
      <c r="B44" s="76">
        <v>91</v>
      </c>
      <c r="C44" s="77" t="s">
        <v>220</v>
      </c>
      <c r="D44" s="77" t="s">
        <v>216</v>
      </c>
      <c r="E44" s="77" t="s">
        <v>221</v>
      </c>
      <c r="F44" s="79">
        <v>42511</v>
      </c>
      <c r="G44" s="80" t="s">
        <v>183</v>
      </c>
      <c r="H44" s="81" t="s">
        <v>198</v>
      </c>
      <c r="I44" s="77" t="s">
        <v>199</v>
      </c>
      <c r="J44" s="82" t="s">
        <v>222</v>
      </c>
      <c r="K44" s="83" t="s">
        <v>223</v>
      </c>
      <c r="L44" s="84">
        <v>65000</v>
      </c>
      <c r="M44" s="85">
        <v>0.25</v>
      </c>
    </row>
    <row r="45" spans="1:13" x14ac:dyDescent="0.15">
      <c r="B45" s="76">
        <v>92</v>
      </c>
      <c r="C45" s="77" t="s">
        <v>224</v>
      </c>
      <c r="D45" s="77" t="s">
        <v>216</v>
      </c>
      <c r="E45" s="77" t="s">
        <v>221</v>
      </c>
      <c r="F45" s="79">
        <v>40938</v>
      </c>
      <c r="G45" s="80" t="s">
        <v>167</v>
      </c>
      <c r="H45" s="81" t="s">
        <v>198</v>
      </c>
      <c r="I45" s="77" t="s">
        <v>169</v>
      </c>
      <c r="J45" s="82" t="s">
        <v>225</v>
      </c>
      <c r="K45" s="83" t="s">
        <v>226</v>
      </c>
      <c r="L45" s="84">
        <v>65000</v>
      </c>
      <c r="M45" s="85">
        <v>0.25</v>
      </c>
    </row>
    <row r="46" spans="1:13" x14ac:dyDescent="0.15">
      <c r="B46" s="76">
        <v>93</v>
      </c>
      <c r="C46" s="77" t="s">
        <v>227</v>
      </c>
      <c r="D46" s="77" t="s">
        <v>216</v>
      </c>
      <c r="E46" s="77" t="s">
        <v>221</v>
      </c>
      <c r="F46" s="79">
        <v>42747</v>
      </c>
      <c r="G46" s="81" t="s">
        <v>167</v>
      </c>
      <c r="H46" s="81" t="s">
        <v>198</v>
      </c>
      <c r="I46" s="77" t="s">
        <v>169</v>
      </c>
      <c r="J46" s="82" t="s">
        <v>228</v>
      </c>
      <c r="K46" s="83" t="s">
        <v>229</v>
      </c>
      <c r="L46" s="84">
        <v>65000</v>
      </c>
      <c r="M46" s="85">
        <v>0.1</v>
      </c>
    </row>
    <row r="47" spans="1:13" x14ac:dyDescent="0.15">
      <c r="B47" s="76">
        <v>126</v>
      </c>
      <c r="C47" s="77" t="s">
        <v>333</v>
      </c>
      <c r="D47" s="89" t="s">
        <v>334</v>
      </c>
      <c r="E47" s="77" t="s">
        <v>221</v>
      </c>
      <c r="F47" s="79">
        <v>40403</v>
      </c>
      <c r="G47" s="81" t="s">
        <v>167</v>
      </c>
      <c r="H47" s="81" t="s">
        <v>198</v>
      </c>
      <c r="I47" s="77" t="s">
        <v>199</v>
      </c>
      <c r="J47" s="82" t="s">
        <v>335</v>
      </c>
      <c r="K47" s="83" t="s">
        <v>336</v>
      </c>
      <c r="L47" s="84">
        <v>75000</v>
      </c>
      <c r="M47" s="87">
        <v>0.25</v>
      </c>
    </row>
    <row r="48" spans="1:13" x14ac:dyDescent="0.15">
      <c r="B48" s="76">
        <v>127</v>
      </c>
      <c r="C48" s="77" t="s">
        <v>337</v>
      </c>
      <c r="D48" s="89" t="s">
        <v>334</v>
      </c>
      <c r="E48" s="77" t="s">
        <v>221</v>
      </c>
      <c r="F48" s="79">
        <v>40816</v>
      </c>
      <c r="G48" s="80" t="s">
        <v>167</v>
      </c>
      <c r="H48" s="81" t="s">
        <v>184</v>
      </c>
      <c r="I48" s="77" t="s">
        <v>174</v>
      </c>
      <c r="J48" s="82" t="s">
        <v>338</v>
      </c>
      <c r="K48" s="83" t="s">
        <v>339</v>
      </c>
      <c r="L48" s="84">
        <v>65000</v>
      </c>
      <c r="M48" s="85">
        <v>0.25</v>
      </c>
    </row>
    <row r="49" spans="2:14" x14ac:dyDescent="0.15">
      <c r="B49" s="76">
        <v>128</v>
      </c>
      <c r="C49" s="77" t="s">
        <v>340</v>
      </c>
      <c r="D49" s="89" t="s">
        <v>334</v>
      </c>
      <c r="E49" s="77" t="s">
        <v>221</v>
      </c>
      <c r="F49" s="79">
        <v>42473</v>
      </c>
      <c r="G49" s="81" t="s">
        <v>167</v>
      </c>
      <c r="H49" s="81" t="s">
        <v>184</v>
      </c>
      <c r="I49" s="77" t="s">
        <v>169</v>
      </c>
      <c r="J49" s="82" t="s">
        <v>341</v>
      </c>
      <c r="K49" s="83" t="s">
        <v>342</v>
      </c>
      <c r="L49" s="84">
        <v>80000</v>
      </c>
      <c r="M49" s="87">
        <v>0.1</v>
      </c>
    </row>
    <row r="50" spans="2:14" x14ac:dyDescent="0.15">
      <c r="B50" s="76">
        <v>83</v>
      </c>
      <c r="C50" s="77" t="s">
        <v>181</v>
      </c>
      <c r="D50" s="77" t="s">
        <v>182</v>
      </c>
      <c r="E50" s="78" t="s">
        <v>166</v>
      </c>
      <c r="F50" s="79">
        <v>41402</v>
      </c>
      <c r="G50" s="80" t="s">
        <v>183</v>
      </c>
      <c r="H50" s="81" t="s">
        <v>184</v>
      </c>
      <c r="I50" s="77" t="s">
        <v>174</v>
      </c>
      <c r="J50" s="82" t="s">
        <v>185</v>
      </c>
      <c r="K50" s="83" t="s">
        <v>186</v>
      </c>
      <c r="L50" s="84">
        <v>140000</v>
      </c>
      <c r="M50" s="85">
        <v>0.25</v>
      </c>
    </row>
    <row r="51" spans="2:14" x14ac:dyDescent="0.15">
      <c r="B51" s="76">
        <v>80</v>
      </c>
      <c r="C51" s="77" t="s">
        <v>164</v>
      </c>
      <c r="D51" s="77" t="s">
        <v>165</v>
      </c>
      <c r="E51" s="78" t="s">
        <v>166</v>
      </c>
      <c r="F51" s="79">
        <v>43642</v>
      </c>
      <c r="G51" s="80" t="s">
        <v>167</v>
      </c>
      <c r="H51" s="81" t="s">
        <v>168</v>
      </c>
      <c r="I51" s="77" t="s">
        <v>169</v>
      </c>
      <c r="J51" s="82" t="s">
        <v>170</v>
      </c>
      <c r="K51" s="83" t="s">
        <v>171</v>
      </c>
      <c r="L51" s="84">
        <v>135000</v>
      </c>
      <c r="M51" s="85">
        <v>0.25</v>
      </c>
    </row>
    <row r="52" spans="2:14" x14ac:dyDescent="0.15">
      <c r="B52" s="76">
        <v>82</v>
      </c>
      <c r="C52" s="77" t="s">
        <v>177</v>
      </c>
      <c r="D52" s="77" t="s">
        <v>165</v>
      </c>
      <c r="E52" s="78" t="s">
        <v>178</v>
      </c>
      <c r="F52" s="79">
        <v>40959</v>
      </c>
      <c r="G52" s="80" t="s">
        <v>167</v>
      </c>
      <c r="H52" s="81" t="s">
        <v>168</v>
      </c>
      <c r="I52" s="77" t="s">
        <v>174</v>
      </c>
      <c r="J52" s="82" t="s">
        <v>179</v>
      </c>
      <c r="K52" s="83" t="s">
        <v>180</v>
      </c>
      <c r="L52" s="84">
        <v>130000</v>
      </c>
      <c r="M52" s="87">
        <v>0.25</v>
      </c>
    </row>
    <row r="53" spans="2:14" x14ac:dyDescent="0.15">
      <c r="B53" s="76">
        <v>86</v>
      </c>
      <c r="C53" s="77" t="s">
        <v>196</v>
      </c>
      <c r="D53" s="77" t="s">
        <v>197</v>
      </c>
      <c r="E53" s="78" t="s">
        <v>166</v>
      </c>
      <c r="F53" s="79">
        <v>40366</v>
      </c>
      <c r="G53" s="80" t="s">
        <v>167</v>
      </c>
      <c r="H53" s="81" t="s">
        <v>198</v>
      </c>
      <c r="I53" s="77" t="s">
        <v>199</v>
      </c>
      <c r="J53" s="82" t="s">
        <v>200</v>
      </c>
      <c r="K53" s="83" t="s">
        <v>201</v>
      </c>
      <c r="L53" s="84">
        <v>130000</v>
      </c>
      <c r="M53" s="85">
        <v>0.25</v>
      </c>
    </row>
    <row r="54" spans="2:14" x14ac:dyDescent="0.15">
      <c r="B54" s="76">
        <v>81</v>
      </c>
      <c r="C54" s="77" t="s">
        <v>172</v>
      </c>
      <c r="D54" s="77" t="s">
        <v>173</v>
      </c>
      <c r="E54" s="78" t="s">
        <v>166</v>
      </c>
      <c r="F54" s="79">
        <v>41412</v>
      </c>
      <c r="G54" s="80" t="s">
        <v>167</v>
      </c>
      <c r="H54" s="81" t="s">
        <v>168</v>
      </c>
      <c r="I54" s="77" t="s">
        <v>174</v>
      </c>
      <c r="J54" s="86" t="s">
        <v>175</v>
      </c>
      <c r="K54" s="83" t="s">
        <v>176</v>
      </c>
      <c r="L54" s="84">
        <v>130000</v>
      </c>
      <c r="M54" s="85">
        <v>0.3</v>
      </c>
    </row>
    <row r="55" spans="2:14" x14ac:dyDescent="0.15">
      <c r="C55" s="20"/>
      <c r="D55" s="20"/>
      <c r="K55"/>
    </row>
    <row r="56" spans="2:14" x14ac:dyDescent="0.15">
      <c r="C56" s="20"/>
      <c r="K56"/>
    </row>
    <row r="57" spans="2:14" x14ac:dyDescent="0.15">
      <c r="C57" s="20"/>
      <c r="K57"/>
    </row>
    <row r="58" spans="2:14" x14ac:dyDescent="0.15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</row>
    <row r="59" spans="2:14" x14ac:dyDescent="0.15">
      <c r="C59" s="20"/>
      <c r="E59" s="78"/>
      <c r="K59"/>
    </row>
    <row r="60" spans="2:14" x14ac:dyDescent="0.15">
      <c r="E60" s="77"/>
      <c r="K60"/>
    </row>
    <row r="61" spans="2:14" x14ac:dyDescent="0.15">
      <c r="K61"/>
    </row>
    <row r="62" spans="2:14" x14ac:dyDescent="0.15">
      <c r="K62"/>
    </row>
    <row r="63" spans="2:14" x14ac:dyDescent="0.15">
      <c r="K63"/>
    </row>
    <row r="64" spans="2:14" x14ac:dyDescent="0.15"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spans="3:14" x14ac:dyDescent="0.15">
      <c r="C65" s="76"/>
      <c r="D65" s="77"/>
      <c r="E65" s="77"/>
      <c r="F65" s="78"/>
      <c r="G65" s="79"/>
      <c r="H65" s="81"/>
      <c r="I65" s="81"/>
      <c r="J65" s="77"/>
      <c r="K65" s="88"/>
      <c r="L65" s="83"/>
      <c r="M65" s="84"/>
      <c r="N65" s="87"/>
    </row>
    <row r="66" spans="3:14" x14ac:dyDescent="0.15">
      <c r="C66" s="76"/>
      <c r="D66" s="77"/>
      <c r="E66" s="77"/>
      <c r="F66" s="78"/>
      <c r="G66" s="79"/>
      <c r="H66" s="81"/>
      <c r="I66" s="81"/>
      <c r="J66" s="77"/>
      <c r="K66" s="88"/>
      <c r="L66" s="83"/>
      <c r="M66" s="84"/>
      <c r="N66" s="87"/>
    </row>
    <row r="67" spans="3:14" x14ac:dyDescent="0.15">
      <c r="C67" s="76"/>
      <c r="D67" s="89"/>
      <c r="E67" s="77"/>
      <c r="F67" s="78"/>
      <c r="G67" s="79"/>
      <c r="H67" s="80"/>
      <c r="I67" s="81"/>
      <c r="J67" s="77"/>
      <c r="K67" s="82"/>
      <c r="L67" s="83"/>
      <c r="M67" s="84"/>
      <c r="N67" s="85"/>
    </row>
    <row r="68" spans="3:14" x14ac:dyDescent="0.15">
      <c r="C68" s="76"/>
      <c r="D68" s="77"/>
      <c r="E68" s="77"/>
      <c r="F68" s="78"/>
      <c r="G68" s="79"/>
      <c r="H68" s="81"/>
      <c r="I68" s="81"/>
      <c r="J68" s="77"/>
      <c r="K68" s="82"/>
      <c r="L68" s="83"/>
      <c r="M68" s="84"/>
      <c r="N68" s="87"/>
    </row>
    <row r="69" spans="3:14" x14ac:dyDescent="0.15">
      <c r="C69" s="76"/>
      <c r="D69" s="77"/>
      <c r="E69" s="77"/>
      <c r="F69" s="77"/>
      <c r="G69" s="79"/>
      <c r="H69" s="81"/>
      <c r="I69" s="81"/>
      <c r="J69" s="77"/>
      <c r="K69" s="82"/>
      <c r="L69" s="83"/>
      <c r="M69" s="84"/>
      <c r="N69" s="85"/>
    </row>
    <row r="70" spans="3:14" x14ac:dyDescent="0.15">
      <c r="C70" s="76"/>
      <c r="D70" s="89"/>
      <c r="E70" s="77"/>
      <c r="F70" s="77"/>
      <c r="G70" s="79"/>
      <c r="H70" s="81"/>
      <c r="I70" s="81"/>
      <c r="J70" s="77"/>
      <c r="K70" s="82"/>
      <c r="L70" s="83"/>
      <c r="M70" s="84"/>
      <c r="N70" s="85"/>
    </row>
    <row r="71" spans="3:14" x14ac:dyDescent="0.15">
      <c r="C71" s="76"/>
      <c r="D71" s="77"/>
      <c r="E71" s="77"/>
      <c r="F71" s="77"/>
      <c r="G71" s="79"/>
      <c r="H71" s="80"/>
      <c r="I71" s="81"/>
      <c r="J71" s="77"/>
      <c r="K71" s="82"/>
      <c r="L71" s="83"/>
      <c r="M71" s="84"/>
      <c r="N71" s="85"/>
    </row>
    <row r="72" spans="3:14" x14ac:dyDescent="0.15">
      <c r="C72" s="76"/>
      <c r="D72" s="77"/>
      <c r="E72" s="77"/>
      <c r="F72" s="77"/>
      <c r="G72" s="79"/>
      <c r="H72" s="81"/>
      <c r="I72" s="81"/>
      <c r="J72" s="77"/>
      <c r="K72" s="82"/>
      <c r="L72" s="83"/>
      <c r="M72" s="84"/>
      <c r="N72" s="85"/>
    </row>
    <row r="73" spans="3:14" x14ac:dyDescent="0.15">
      <c r="C73" s="76"/>
      <c r="D73" s="89"/>
      <c r="E73" s="77"/>
      <c r="F73" s="77"/>
      <c r="G73" s="79"/>
      <c r="H73" s="80"/>
      <c r="I73" s="81"/>
      <c r="J73" s="77"/>
      <c r="K73" s="82"/>
      <c r="L73" s="83"/>
      <c r="M73" s="84"/>
      <c r="N73" s="87"/>
    </row>
    <row r="74" spans="3:14" x14ac:dyDescent="0.15">
      <c r="C74" s="76"/>
      <c r="D74" s="77"/>
      <c r="E74" s="77"/>
      <c r="F74" s="77"/>
      <c r="G74" s="79"/>
      <c r="H74" s="81"/>
      <c r="I74" s="81"/>
      <c r="J74" s="77"/>
      <c r="K74" s="82"/>
      <c r="L74" s="83"/>
      <c r="M74" s="84"/>
      <c r="N74" s="85"/>
    </row>
    <row r="75" spans="3:14" x14ac:dyDescent="0.15">
      <c r="C75" s="76"/>
      <c r="D75" s="77"/>
      <c r="E75" s="77"/>
      <c r="F75" s="77"/>
      <c r="G75" s="79"/>
      <c r="H75" s="80"/>
      <c r="I75" s="81"/>
      <c r="J75" s="77"/>
      <c r="K75" s="82"/>
      <c r="L75" s="83"/>
      <c r="M75" s="84"/>
      <c r="N75" s="85"/>
    </row>
    <row r="76" spans="3:14" x14ac:dyDescent="0.15">
      <c r="C76" s="76"/>
      <c r="D76" s="89"/>
      <c r="E76" s="77"/>
      <c r="F76" s="77"/>
      <c r="G76" s="79"/>
      <c r="H76" s="81"/>
      <c r="I76" s="81"/>
      <c r="J76" s="77"/>
      <c r="K76" s="82"/>
      <c r="L76" s="83"/>
      <c r="M76" s="84"/>
      <c r="N76" s="87"/>
    </row>
    <row r="77" spans="3:14" x14ac:dyDescent="0.15">
      <c r="C77" s="76"/>
      <c r="D77" s="77"/>
      <c r="E77" s="77"/>
      <c r="F77" s="77"/>
      <c r="G77" s="79"/>
      <c r="H77" s="81"/>
      <c r="I77" s="81"/>
      <c r="J77" s="77"/>
      <c r="K77" s="82"/>
      <c r="L77" s="83"/>
      <c r="M77" s="84"/>
      <c r="N77" s="85"/>
    </row>
    <row r="78" spans="3:14" x14ac:dyDescent="0.15">
      <c r="K78"/>
    </row>
    <row r="79" spans="3:14" x14ac:dyDescent="0.15">
      <c r="K79"/>
    </row>
    <row r="80" spans="3:14" x14ac:dyDescent="0.15">
      <c r="K80"/>
    </row>
    <row r="81" spans="11:11" s="21" customFormat="1" x14ac:dyDescent="0.15">
      <c r="K81"/>
    </row>
    <row r="82" spans="11:11" s="21" customFormat="1" x14ac:dyDescent="0.15">
      <c r="K82"/>
    </row>
    <row r="83" spans="11:11" s="21" customFormat="1" x14ac:dyDescent="0.15">
      <c r="K83"/>
    </row>
    <row r="84" spans="11:11" s="21" customFormat="1" x14ac:dyDescent="0.15">
      <c r="K84"/>
    </row>
    <row r="85" spans="11:11" s="21" customFormat="1" x14ac:dyDescent="0.15">
      <c r="K85"/>
    </row>
    <row r="86" spans="11:11" s="21" customFormat="1" x14ac:dyDescent="0.15">
      <c r="K86"/>
    </row>
    <row r="87" spans="11:11" s="21" customFormat="1" x14ac:dyDescent="0.15">
      <c r="K87"/>
    </row>
    <row r="88" spans="11:11" s="21" customFormat="1" x14ac:dyDescent="0.15">
      <c r="K88"/>
    </row>
    <row r="89" spans="11:11" s="21" customFormat="1" x14ac:dyDescent="0.15">
      <c r="K89"/>
    </row>
    <row r="90" spans="11:11" s="21" customFormat="1" x14ac:dyDescent="0.15">
      <c r="K90"/>
    </row>
    <row r="91" spans="11:11" s="21" customFormat="1" x14ac:dyDescent="0.15">
      <c r="K91"/>
    </row>
    <row r="92" spans="11:11" s="21" customFormat="1" x14ac:dyDescent="0.15">
      <c r="K92"/>
    </row>
    <row r="93" spans="11:11" s="21" customFormat="1" x14ac:dyDescent="0.15">
      <c r="K93"/>
    </row>
    <row r="94" spans="11:11" s="21" customFormat="1" x14ac:dyDescent="0.15">
      <c r="K94"/>
    </row>
    <row r="95" spans="11:11" s="21" customFormat="1" x14ac:dyDescent="0.15">
      <c r="K95"/>
    </row>
    <row r="96" spans="11:11" s="21" customFormat="1" x14ac:dyDescent="0.15">
      <c r="K96"/>
    </row>
    <row r="97" spans="11:11" s="21" customFormat="1" x14ac:dyDescent="0.15">
      <c r="K97"/>
    </row>
    <row r="98" spans="11:11" s="21" customFormat="1" x14ac:dyDescent="0.15">
      <c r="K98"/>
    </row>
    <row r="99" spans="11:11" s="21" customFormat="1" x14ac:dyDescent="0.15">
      <c r="K99"/>
    </row>
    <row r="100" spans="11:11" s="21" customFormat="1" x14ac:dyDescent="0.15">
      <c r="K100"/>
    </row>
    <row r="101" spans="11:11" s="21" customFormat="1" x14ac:dyDescent="0.15">
      <c r="K101"/>
    </row>
    <row r="102" spans="11:11" s="21" customFormat="1" x14ac:dyDescent="0.15">
      <c r="K102"/>
    </row>
    <row r="103" spans="11:11" s="21" customFormat="1" x14ac:dyDescent="0.15">
      <c r="K103"/>
    </row>
    <row r="104" spans="11:11" s="21" customFormat="1" x14ac:dyDescent="0.15">
      <c r="K104"/>
    </row>
    <row r="105" spans="11:11" s="21" customFormat="1" x14ac:dyDescent="0.15">
      <c r="K105"/>
    </row>
    <row r="106" spans="11:11" s="21" customFormat="1" x14ac:dyDescent="0.15">
      <c r="K106"/>
    </row>
    <row r="107" spans="11:11" s="21" customFormat="1" x14ac:dyDescent="0.15">
      <c r="K107"/>
    </row>
    <row r="108" spans="11:11" s="21" customFormat="1" x14ac:dyDescent="0.15">
      <c r="K108"/>
    </row>
    <row r="109" spans="11:11" s="21" customFormat="1" x14ac:dyDescent="0.15">
      <c r="K109"/>
    </row>
    <row r="110" spans="11:11" s="21" customFormat="1" x14ac:dyDescent="0.15">
      <c r="K110"/>
    </row>
    <row r="111" spans="11:11" s="21" customFormat="1" x14ac:dyDescent="0.15">
      <c r="K111"/>
    </row>
    <row r="112" spans="11:11" s="21" customFormat="1" x14ac:dyDescent="0.15">
      <c r="K112"/>
    </row>
    <row r="113" spans="11:11" s="21" customFormat="1" x14ac:dyDescent="0.15">
      <c r="K113"/>
    </row>
    <row r="114" spans="11:11" s="21" customFormat="1" x14ac:dyDescent="0.15">
      <c r="K114"/>
    </row>
    <row r="115" spans="11:11" s="21" customFormat="1" x14ac:dyDescent="0.15">
      <c r="K115"/>
    </row>
    <row r="116" spans="11:11" s="21" customFormat="1" x14ac:dyDescent="0.15">
      <c r="K116"/>
    </row>
    <row r="117" spans="11:11" s="21" customFormat="1" x14ac:dyDescent="0.15">
      <c r="K117"/>
    </row>
    <row r="118" spans="11:11" s="21" customFormat="1" x14ac:dyDescent="0.15">
      <c r="K118"/>
    </row>
    <row r="119" spans="11:11" s="21" customFormat="1" x14ac:dyDescent="0.15">
      <c r="K119"/>
    </row>
    <row r="120" spans="11:11" s="21" customFormat="1" x14ac:dyDescent="0.15">
      <c r="K120"/>
    </row>
  </sheetData>
  <mergeCells count="1">
    <mergeCell ref="E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Z120"/>
  <sheetViews>
    <sheetView workbookViewId="0"/>
  </sheetViews>
  <sheetFormatPr defaultColWidth="9.37109375" defaultRowHeight="14.25" x14ac:dyDescent="0.15"/>
  <cols>
    <col min="1" max="2" width="9.37109375" style="21"/>
    <col min="3" max="3" width="28.44140625" style="21" customWidth="1"/>
    <col min="4" max="4" width="36.9921875" style="21" bestFit="1" customWidth="1"/>
    <col min="5" max="5" width="23.1796875" style="21" bestFit="1" customWidth="1"/>
    <col min="6" max="6" width="19.234375" style="37" bestFit="1" customWidth="1"/>
    <col min="7" max="7" width="19.89453125" style="37" bestFit="1" customWidth="1"/>
    <col min="8" max="8" width="23.67578125" style="37" bestFit="1" customWidth="1"/>
    <col min="9" max="9" width="13.31640625" style="37" bestFit="1" customWidth="1"/>
    <col min="10" max="10" width="45.54296875" style="21" bestFit="1" customWidth="1"/>
    <col min="11" max="11" width="15.453125" style="21" bestFit="1" customWidth="1"/>
    <col min="12" max="12" width="18.25" style="21" customWidth="1"/>
    <col min="13" max="13" width="12.4921875" style="21" bestFit="1" customWidth="1"/>
    <col min="14" max="16384" width="9.37109375" style="21"/>
  </cols>
  <sheetData>
    <row r="1" spans="1:702" ht="15" x14ac:dyDescent="0.2">
      <c r="A1" s="20"/>
      <c r="B1" s="20"/>
      <c r="C1" s="20"/>
      <c r="D1" s="20"/>
      <c r="E1" s="20"/>
      <c r="F1" s="22"/>
      <c r="G1" s="22"/>
      <c r="H1" s="22"/>
      <c r="I1" s="22"/>
      <c r="J1" s="20"/>
      <c r="K1" s="20"/>
      <c r="L1" s="20"/>
      <c r="M1" s="20"/>
      <c r="ZM1" s="62"/>
      <c r="ZZ1" s="72" t="s">
        <v>344</v>
      </c>
    </row>
    <row r="2" spans="1:702" x14ac:dyDescent="0.15">
      <c r="A2" s="20"/>
      <c r="B2" s="20"/>
      <c r="C2" s="20"/>
      <c r="D2" s="20"/>
      <c r="E2" s="20"/>
      <c r="F2" s="73"/>
      <c r="G2" s="73"/>
      <c r="H2" s="22"/>
      <c r="I2" s="22"/>
      <c r="J2" s="20"/>
      <c r="K2" s="20"/>
      <c r="L2" s="20"/>
      <c r="M2" s="20"/>
    </row>
    <row r="3" spans="1:702" x14ac:dyDescent="0.15">
      <c r="A3" s="20"/>
      <c r="B3" s="20"/>
      <c r="C3" s="20"/>
      <c r="D3" s="20"/>
      <c r="E3" s="91" t="s">
        <v>151</v>
      </c>
      <c r="F3" s="91"/>
      <c r="G3" s="91"/>
      <c r="H3" s="91"/>
      <c r="I3" s="91"/>
      <c r="J3" s="91"/>
      <c r="K3" s="91"/>
      <c r="L3" s="91"/>
      <c r="M3" s="20"/>
    </row>
    <row r="4" spans="1:702" ht="47.25" customHeight="1" x14ac:dyDescent="0.15">
      <c r="A4" s="20"/>
      <c r="B4" s="20"/>
      <c r="C4" s="20"/>
      <c r="D4" s="20"/>
      <c r="E4" s="20"/>
      <c r="F4" s="22"/>
      <c r="G4" s="22"/>
      <c r="H4" s="22"/>
      <c r="I4" s="22"/>
      <c r="J4" s="20"/>
      <c r="K4" s="20"/>
      <c r="L4" s="20"/>
      <c r="M4" s="20"/>
    </row>
    <row r="5" spans="1:702" s="75" customFormat="1" ht="40.5" x14ac:dyDescent="0.15">
      <c r="A5" s="74"/>
      <c r="B5" s="36" t="s">
        <v>152</v>
      </c>
      <c r="C5" s="36" t="s">
        <v>153</v>
      </c>
      <c r="D5" s="36" t="s">
        <v>154</v>
      </c>
      <c r="E5" s="36" t="s">
        <v>155</v>
      </c>
      <c r="F5" s="36" t="s">
        <v>156</v>
      </c>
      <c r="G5" s="36" t="s">
        <v>157</v>
      </c>
      <c r="H5" s="36" t="s">
        <v>158</v>
      </c>
      <c r="I5" s="36" t="s">
        <v>159</v>
      </c>
      <c r="J5" s="36" t="s">
        <v>160</v>
      </c>
      <c r="K5" s="36" t="s">
        <v>161</v>
      </c>
      <c r="L5" s="36" t="s">
        <v>162</v>
      </c>
      <c r="M5" s="36" t="s">
        <v>163</v>
      </c>
    </row>
    <row r="6" spans="1:702" x14ac:dyDescent="0.15">
      <c r="A6" s="20"/>
      <c r="B6" s="76">
        <v>84</v>
      </c>
      <c r="C6" s="77" t="s">
        <v>187</v>
      </c>
      <c r="D6" s="77" t="s">
        <v>188</v>
      </c>
      <c r="E6" s="78" t="s">
        <v>189</v>
      </c>
      <c r="F6" s="79">
        <v>41168</v>
      </c>
      <c r="G6" s="81" t="s">
        <v>183</v>
      </c>
      <c r="H6" s="81" t="s">
        <v>184</v>
      </c>
      <c r="I6" s="77" t="s">
        <v>169</v>
      </c>
      <c r="J6" s="88" t="s">
        <v>190</v>
      </c>
      <c r="K6" s="83" t="s">
        <v>191</v>
      </c>
      <c r="L6" s="84">
        <v>65000</v>
      </c>
      <c r="M6" s="87">
        <v>0.3</v>
      </c>
    </row>
    <row r="7" spans="1:702" x14ac:dyDescent="0.15">
      <c r="A7" s="20"/>
      <c r="B7" s="76">
        <v>87</v>
      </c>
      <c r="C7" s="77" t="s">
        <v>202</v>
      </c>
      <c r="D7" s="77" t="s">
        <v>203</v>
      </c>
      <c r="E7" s="78" t="s">
        <v>204</v>
      </c>
      <c r="F7" s="79">
        <v>42193</v>
      </c>
      <c r="G7" s="81" t="s">
        <v>167</v>
      </c>
      <c r="H7" s="81" t="s">
        <v>198</v>
      </c>
      <c r="I7" s="77" t="s">
        <v>174</v>
      </c>
      <c r="J7" s="88" t="s">
        <v>205</v>
      </c>
      <c r="K7" s="83" t="s">
        <v>206</v>
      </c>
      <c r="L7" s="84">
        <v>80000</v>
      </c>
      <c r="M7" s="87">
        <v>0.25</v>
      </c>
    </row>
    <row r="8" spans="1:702" x14ac:dyDescent="0.15">
      <c r="A8" s="20"/>
      <c r="B8" s="76">
        <v>117</v>
      </c>
      <c r="C8" s="77" t="s">
        <v>304</v>
      </c>
      <c r="D8" s="77" t="s">
        <v>305</v>
      </c>
      <c r="E8" s="78" t="s">
        <v>204</v>
      </c>
      <c r="F8" s="79">
        <v>40936</v>
      </c>
      <c r="G8" s="80" t="s">
        <v>167</v>
      </c>
      <c r="H8" s="81" t="s">
        <v>198</v>
      </c>
      <c r="I8" s="77" t="s">
        <v>199</v>
      </c>
      <c r="J8" s="88" t="s">
        <v>306</v>
      </c>
      <c r="K8" s="83" t="s">
        <v>307</v>
      </c>
      <c r="L8" s="84">
        <v>65000</v>
      </c>
      <c r="M8" s="85">
        <v>0.25</v>
      </c>
    </row>
    <row r="9" spans="1:702" x14ac:dyDescent="0.15">
      <c r="A9" s="20"/>
      <c r="B9" s="76">
        <v>118</v>
      </c>
      <c r="C9" s="89" t="s">
        <v>308</v>
      </c>
      <c r="D9" s="77" t="s">
        <v>305</v>
      </c>
      <c r="E9" s="78" t="s">
        <v>204</v>
      </c>
      <c r="F9" s="79">
        <v>41727</v>
      </c>
      <c r="G9" s="80" t="s">
        <v>167</v>
      </c>
      <c r="H9" s="81" t="s">
        <v>184</v>
      </c>
      <c r="I9" s="77" t="s">
        <v>169</v>
      </c>
      <c r="J9" s="82" t="s">
        <v>309</v>
      </c>
      <c r="K9" s="83" t="s">
        <v>310</v>
      </c>
      <c r="L9" s="84">
        <v>65000</v>
      </c>
      <c r="M9" s="85">
        <v>0.25</v>
      </c>
    </row>
    <row r="10" spans="1:702" x14ac:dyDescent="0.15">
      <c r="A10" s="20"/>
      <c r="B10" s="76">
        <v>119</v>
      </c>
      <c r="C10" s="77" t="s">
        <v>343</v>
      </c>
      <c r="D10" s="77" t="s">
        <v>305</v>
      </c>
      <c r="E10" s="78" t="s">
        <v>204</v>
      </c>
      <c r="F10" s="79">
        <v>43606</v>
      </c>
      <c r="G10" s="81" t="s">
        <v>167</v>
      </c>
      <c r="H10" s="81" t="s">
        <v>198</v>
      </c>
      <c r="I10" s="77" t="s">
        <v>169</v>
      </c>
      <c r="J10" s="82" t="s">
        <v>312</v>
      </c>
      <c r="K10" s="83" t="s">
        <v>313</v>
      </c>
      <c r="L10" s="84">
        <v>65000</v>
      </c>
      <c r="M10" s="87">
        <v>0.25</v>
      </c>
    </row>
    <row r="11" spans="1:702" x14ac:dyDescent="0.15">
      <c r="A11" s="20"/>
      <c r="B11" s="76">
        <v>105</v>
      </c>
      <c r="C11" s="77" t="s">
        <v>266</v>
      </c>
      <c r="D11" s="77" t="s">
        <v>267</v>
      </c>
      <c r="E11" s="77" t="s">
        <v>221</v>
      </c>
      <c r="F11" s="79">
        <v>43597</v>
      </c>
      <c r="G11" s="81" t="s">
        <v>167</v>
      </c>
      <c r="H11" s="81" t="s">
        <v>198</v>
      </c>
      <c r="I11" s="77" t="s">
        <v>169</v>
      </c>
      <c r="J11" s="82" t="s">
        <v>268</v>
      </c>
      <c r="K11" s="83" t="s">
        <v>269</v>
      </c>
      <c r="L11" s="84">
        <v>65000</v>
      </c>
      <c r="M11" s="87">
        <v>0.25</v>
      </c>
    </row>
    <row r="12" spans="1:702" x14ac:dyDescent="0.15">
      <c r="A12" s="20"/>
      <c r="B12" s="76">
        <v>106</v>
      </c>
      <c r="C12" s="77" t="s">
        <v>270</v>
      </c>
      <c r="D12" s="77" t="s">
        <v>267</v>
      </c>
      <c r="E12" s="77" t="s">
        <v>221</v>
      </c>
      <c r="F12" s="79">
        <v>40701</v>
      </c>
      <c r="G12" s="80" t="s">
        <v>209</v>
      </c>
      <c r="H12" s="81" t="s">
        <v>198</v>
      </c>
      <c r="I12" s="77" t="s">
        <v>174</v>
      </c>
      <c r="J12" s="82" t="s">
        <v>271</v>
      </c>
      <c r="K12" s="83" t="s">
        <v>272</v>
      </c>
      <c r="L12" s="84">
        <v>80000</v>
      </c>
      <c r="M12" s="87">
        <v>0.25</v>
      </c>
    </row>
    <row r="13" spans="1:702" x14ac:dyDescent="0.15">
      <c r="A13" s="20"/>
      <c r="B13" s="76">
        <v>107</v>
      </c>
      <c r="C13" s="77" t="s">
        <v>273</v>
      </c>
      <c r="D13" s="77" t="s">
        <v>267</v>
      </c>
      <c r="E13" s="77" t="s">
        <v>221</v>
      </c>
      <c r="F13" s="79">
        <v>40008</v>
      </c>
      <c r="G13" s="80" t="s">
        <v>167</v>
      </c>
      <c r="H13" s="81" t="s">
        <v>198</v>
      </c>
      <c r="I13" s="77" t="s">
        <v>174</v>
      </c>
      <c r="J13" s="82" t="s">
        <v>274</v>
      </c>
      <c r="K13" s="83" t="s">
        <v>275</v>
      </c>
      <c r="L13" s="84">
        <v>65000</v>
      </c>
      <c r="M13" s="87">
        <v>0.25</v>
      </c>
    </row>
    <row r="14" spans="1:702" x14ac:dyDescent="0.15">
      <c r="A14" s="20"/>
      <c r="B14" s="76">
        <v>108</v>
      </c>
      <c r="C14" s="77" t="s">
        <v>276</v>
      </c>
      <c r="D14" s="77" t="s">
        <v>267</v>
      </c>
      <c r="E14" s="77" t="s">
        <v>221</v>
      </c>
      <c r="F14" s="79">
        <v>41134</v>
      </c>
      <c r="G14" s="81" t="s">
        <v>167</v>
      </c>
      <c r="H14" s="81" t="s">
        <v>184</v>
      </c>
      <c r="I14" s="77" t="s">
        <v>169</v>
      </c>
      <c r="J14" s="82" t="s">
        <v>277</v>
      </c>
      <c r="K14" s="83" t="s">
        <v>278</v>
      </c>
      <c r="L14" s="84">
        <v>80000</v>
      </c>
      <c r="M14" s="85">
        <v>0.25</v>
      </c>
    </row>
    <row r="15" spans="1:702" x14ac:dyDescent="0.15">
      <c r="A15" s="20"/>
      <c r="B15" s="76">
        <v>109</v>
      </c>
      <c r="C15" s="77" t="s">
        <v>279</v>
      </c>
      <c r="D15" s="77" t="s">
        <v>267</v>
      </c>
      <c r="E15" s="77" t="s">
        <v>221</v>
      </c>
      <c r="F15" s="79">
        <v>43794</v>
      </c>
      <c r="G15" s="80" t="s">
        <v>167</v>
      </c>
      <c r="H15" s="81" t="s">
        <v>198</v>
      </c>
      <c r="I15" s="77" t="s">
        <v>199</v>
      </c>
      <c r="J15" s="82" t="s">
        <v>280</v>
      </c>
      <c r="K15" s="83" t="s">
        <v>281</v>
      </c>
      <c r="L15" s="84">
        <v>65000</v>
      </c>
      <c r="M15" s="85">
        <v>0.25</v>
      </c>
    </row>
    <row r="16" spans="1:702" x14ac:dyDescent="0.15">
      <c r="A16" s="20"/>
      <c r="B16" s="76">
        <v>110</v>
      </c>
      <c r="C16" s="77" t="s">
        <v>282</v>
      </c>
      <c r="D16" s="77" t="s">
        <v>267</v>
      </c>
      <c r="E16" s="77" t="s">
        <v>221</v>
      </c>
      <c r="F16" s="79">
        <v>42567</v>
      </c>
      <c r="G16" s="81" t="s">
        <v>167</v>
      </c>
      <c r="H16" s="81" t="s">
        <v>198</v>
      </c>
      <c r="I16" s="77" t="s">
        <v>169</v>
      </c>
      <c r="J16" s="82" t="s">
        <v>283</v>
      </c>
      <c r="K16" s="83" t="s">
        <v>284</v>
      </c>
      <c r="L16" s="84">
        <v>80000</v>
      </c>
      <c r="M16" s="85">
        <v>0.25</v>
      </c>
    </row>
    <row r="17" spans="1:13" x14ac:dyDescent="0.15">
      <c r="A17" s="20"/>
      <c r="B17" s="76">
        <v>98</v>
      </c>
      <c r="C17" s="77" t="s">
        <v>243</v>
      </c>
      <c r="D17" s="77" t="s">
        <v>244</v>
      </c>
      <c r="E17" s="78" t="s">
        <v>217</v>
      </c>
      <c r="F17" s="79">
        <v>42333</v>
      </c>
      <c r="G17" s="80" t="s">
        <v>167</v>
      </c>
      <c r="H17" s="81" t="s">
        <v>184</v>
      </c>
      <c r="I17" s="77" t="s">
        <v>199</v>
      </c>
      <c r="J17" s="82" t="s">
        <v>245</v>
      </c>
      <c r="K17" s="83" t="s">
        <v>246</v>
      </c>
      <c r="L17" s="84">
        <v>65000</v>
      </c>
      <c r="M17" s="85">
        <v>0.25</v>
      </c>
    </row>
    <row r="18" spans="1:13" x14ac:dyDescent="0.15">
      <c r="A18" s="20"/>
      <c r="B18" s="76">
        <v>99</v>
      </c>
      <c r="C18" s="77" t="s">
        <v>247</v>
      </c>
      <c r="D18" s="77" t="s">
        <v>244</v>
      </c>
      <c r="E18" s="78" t="s">
        <v>217</v>
      </c>
      <c r="F18" s="79">
        <v>43516</v>
      </c>
      <c r="G18" s="81" t="s">
        <v>167</v>
      </c>
      <c r="H18" s="81" t="s">
        <v>184</v>
      </c>
      <c r="I18" s="77" t="s">
        <v>169</v>
      </c>
      <c r="J18" s="82" t="s">
        <v>248</v>
      </c>
      <c r="K18" s="83" t="s">
        <v>249</v>
      </c>
      <c r="L18" s="84">
        <v>65000</v>
      </c>
      <c r="M18" s="87">
        <v>0.25</v>
      </c>
    </row>
    <row r="19" spans="1:13" x14ac:dyDescent="0.15">
      <c r="A19" s="20"/>
      <c r="B19" s="76">
        <v>100</v>
      </c>
      <c r="C19" s="77" t="s">
        <v>250</v>
      </c>
      <c r="D19" s="77" t="s">
        <v>244</v>
      </c>
      <c r="E19" s="78" t="s">
        <v>217</v>
      </c>
      <c r="F19" s="79">
        <v>43249</v>
      </c>
      <c r="G19" s="81" t="s">
        <v>183</v>
      </c>
      <c r="H19" s="81" t="s">
        <v>184</v>
      </c>
      <c r="I19" s="77" t="s">
        <v>169</v>
      </c>
      <c r="J19" s="82" t="s">
        <v>251</v>
      </c>
      <c r="K19" s="83" t="s">
        <v>252</v>
      </c>
      <c r="L19" s="84">
        <v>65000</v>
      </c>
      <c r="M19" s="85">
        <v>0.25</v>
      </c>
    </row>
    <row r="20" spans="1:13" x14ac:dyDescent="0.15">
      <c r="A20" s="20"/>
      <c r="B20" s="76">
        <v>89</v>
      </c>
      <c r="C20" s="77" t="s">
        <v>187</v>
      </c>
      <c r="D20" s="77" t="s">
        <v>212</v>
      </c>
      <c r="E20" s="77" t="s">
        <v>189</v>
      </c>
      <c r="F20" s="79">
        <v>39480</v>
      </c>
      <c r="G20" s="81" t="s">
        <v>167</v>
      </c>
      <c r="H20" s="81" t="s">
        <v>198</v>
      </c>
      <c r="I20" s="77" t="s">
        <v>199</v>
      </c>
      <c r="J20" s="82" t="s">
        <v>213</v>
      </c>
      <c r="K20" s="83" t="s">
        <v>214</v>
      </c>
      <c r="L20" s="84">
        <v>65000</v>
      </c>
      <c r="M20" s="85">
        <v>0.25</v>
      </c>
    </row>
    <row r="21" spans="1:13" x14ac:dyDescent="0.15">
      <c r="A21" s="20"/>
      <c r="B21" s="76">
        <v>111</v>
      </c>
      <c r="C21" s="89" t="s">
        <v>285</v>
      </c>
      <c r="D21" s="77" t="s">
        <v>286</v>
      </c>
      <c r="E21" s="77" t="s">
        <v>189</v>
      </c>
      <c r="F21" s="79">
        <v>41082</v>
      </c>
      <c r="G21" s="81" t="s">
        <v>167</v>
      </c>
      <c r="H21" s="81" t="s">
        <v>198</v>
      </c>
      <c r="I21" s="77" t="s">
        <v>174</v>
      </c>
      <c r="J21" s="82" t="s">
        <v>287</v>
      </c>
      <c r="K21" s="83" t="s">
        <v>288</v>
      </c>
      <c r="L21" s="84">
        <v>65000</v>
      </c>
      <c r="M21" s="85">
        <v>0.25</v>
      </c>
    </row>
    <row r="22" spans="1:13" x14ac:dyDescent="0.15">
      <c r="A22" s="20"/>
      <c r="B22" s="76">
        <v>112</v>
      </c>
      <c r="C22" s="77" t="s">
        <v>289</v>
      </c>
      <c r="D22" s="77" t="s">
        <v>286</v>
      </c>
      <c r="E22" s="77" t="s">
        <v>189</v>
      </c>
      <c r="F22" s="79">
        <v>43718</v>
      </c>
      <c r="G22" s="80" t="s">
        <v>167</v>
      </c>
      <c r="H22" s="81" t="s">
        <v>198</v>
      </c>
      <c r="I22" s="77" t="s">
        <v>169</v>
      </c>
      <c r="J22" s="82" t="s">
        <v>290</v>
      </c>
      <c r="K22" s="83" t="s">
        <v>291</v>
      </c>
      <c r="L22" s="84">
        <v>65000</v>
      </c>
      <c r="M22" s="85">
        <v>0.25</v>
      </c>
    </row>
    <row r="23" spans="1:13" x14ac:dyDescent="0.15">
      <c r="A23" s="20"/>
      <c r="B23" s="76">
        <v>113</v>
      </c>
      <c r="C23" s="77" t="s">
        <v>292</v>
      </c>
      <c r="D23" s="77" t="s">
        <v>286</v>
      </c>
      <c r="E23" s="77" t="s">
        <v>189</v>
      </c>
      <c r="F23" s="79">
        <v>42435</v>
      </c>
      <c r="G23" s="81" t="s">
        <v>167</v>
      </c>
      <c r="H23" s="81" t="s">
        <v>184</v>
      </c>
      <c r="I23" s="77" t="s">
        <v>169</v>
      </c>
      <c r="J23" s="82" t="s">
        <v>293</v>
      </c>
      <c r="K23" s="83" t="s">
        <v>294</v>
      </c>
      <c r="L23" s="84">
        <v>75000</v>
      </c>
      <c r="M23" s="87">
        <v>0.25</v>
      </c>
    </row>
    <row r="24" spans="1:13" x14ac:dyDescent="0.15">
      <c r="A24" s="20"/>
      <c r="B24" s="76">
        <v>114</v>
      </c>
      <c r="C24" s="77" t="s">
        <v>295</v>
      </c>
      <c r="D24" s="77" t="s">
        <v>286</v>
      </c>
      <c r="E24" s="77" t="s">
        <v>189</v>
      </c>
      <c r="F24" s="79">
        <v>43769</v>
      </c>
      <c r="G24" s="80" t="s">
        <v>209</v>
      </c>
      <c r="H24" s="81" t="s">
        <v>198</v>
      </c>
      <c r="I24" s="77" t="s">
        <v>169</v>
      </c>
      <c r="J24" s="82" t="s">
        <v>296</v>
      </c>
      <c r="K24" s="83" t="s">
        <v>297</v>
      </c>
      <c r="L24" s="84">
        <v>65000</v>
      </c>
      <c r="M24" s="85">
        <v>0.1</v>
      </c>
    </row>
    <row r="25" spans="1:13" x14ac:dyDescent="0.15">
      <c r="A25" s="20"/>
      <c r="B25" s="76">
        <v>115</v>
      </c>
      <c r="C25" s="77" t="s">
        <v>298</v>
      </c>
      <c r="D25" s="77" t="s">
        <v>286</v>
      </c>
      <c r="E25" s="77" t="s">
        <v>189</v>
      </c>
      <c r="F25" s="79">
        <v>43043</v>
      </c>
      <c r="G25" s="81" t="s">
        <v>167</v>
      </c>
      <c r="H25" s="81" t="s">
        <v>184</v>
      </c>
      <c r="I25" s="77" t="s">
        <v>199</v>
      </c>
      <c r="J25" s="82" t="s">
        <v>299</v>
      </c>
      <c r="K25" s="83" t="s">
        <v>300</v>
      </c>
      <c r="L25" s="84">
        <v>65000</v>
      </c>
      <c r="M25" s="87">
        <v>0.25</v>
      </c>
    </row>
    <row r="26" spans="1:13" x14ac:dyDescent="0.15">
      <c r="A26" s="20"/>
      <c r="B26" s="76">
        <v>116</v>
      </c>
      <c r="C26" s="77" t="s">
        <v>301</v>
      </c>
      <c r="D26" s="77" t="s">
        <v>286</v>
      </c>
      <c r="E26" s="77" t="s">
        <v>189</v>
      </c>
      <c r="F26" s="79">
        <v>39738</v>
      </c>
      <c r="G26" s="80" t="s">
        <v>167</v>
      </c>
      <c r="H26" s="81" t="s">
        <v>198</v>
      </c>
      <c r="I26" s="77" t="s">
        <v>169</v>
      </c>
      <c r="J26" s="82" t="s">
        <v>302</v>
      </c>
      <c r="K26" s="83" t="s">
        <v>303</v>
      </c>
      <c r="L26" s="84">
        <v>65000</v>
      </c>
      <c r="M26" s="85">
        <v>0.25</v>
      </c>
    </row>
    <row r="27" spans="1:13" x14ac:dyDescent="0.15">
      <c r="A27" s="20"/>
      <c r="B27" s="76">
        <v>120</v>
      </c>
      <c r="C27" s="77" t="s">
        <v>314</v>
      </c>
      <c r="D27" s="77" t="s">
        <v>315</v>
      </c>
      <c r="E27" s="77" t="s">
        <v>189</v>
      </c>
      <c r="F27" s="79">
        <v>43584</v>
      </c>
      <c r="G27" s="80" t="s">
        <v>167</v>
      </c>
      <c r="H27" s="81" t="s">
        <v>198</v>
      </c>
      <c r="I27" s="77" t="s">
        <v>199</v>
      </c>
      <c r="J27" s="82" t="s">
        <v>316</v>
      </c>
      <c r="K27" s="83" t="s">
        <v>317</v>
      </c>
      <c r="L27" s="84">
        <v>75000</v>
      </c>
      <c r="M27" s="87">
        <v>0.25</v>
      </c>
    </row>
    <row r="28" spans="1:13" x14ac:dyDescent="0.15">
      <c r="A28" s="20"/>
      <c r="B28" s="76">
        <v>121</v>
      </c>
      <c r="C28" s="77" t="s">
        <v>318</v>
      </c>
      <c r="D28" s="77" t="s">
        <v>315</v>
      </c>
      <c r="E28" s="77" t="s">
        <v>189</v>
      </c>
      <c r="F28" s="79">
        <v>41338</v>
      </c>
      <c r="G28" s="81" t="s">
        <v>167</v>
      </c>
      <c r="H28" s="81" t="s">
        <v>198</v>
      </c>
      <c r="I28" s="77" t="s">
        <v>199</v>
      </c>
      <c r="J28" s="82" t="s">
        <v>319</v>
      </c>
      <c r="K28" s="83" t="s">
        <v>320</v>
      </c>
      <c r="L28" s="84">
        <v>65000</v>
      </c>
      <c r="M28" s="85">
        <v>0.25</v>
      </c>
    </row>
    <row r="29" spans="1:13" x14ac:dyDescent="0.15">
      <c r="A29" s="20"/>
      <c r="B29" s="76">
        <v>122</v>
      </c>
      <c r="C29" s="77" t="s">
        <v>321</v>
      </c>
      <c r="D29" s="77" t="s">
        <v>315</v>
      </c>
      <c r="E29" s="77" t="s">
        <v>189</v>
      </c>
      <c r="F29" s="79">
        <v>41903</v>
      </c>
      <c r="G29" s="80" t="s">
        <v>167</v>
      </c>
      <c r="H29" s="81" t="s">
        <v>184</v>
      </c>
      <c r="I29" s="77" t="s">
        <v>174</v>
      </c>
      <c r="J29" s="82" t="s">
        <v>322</v>
      </c>
      <c r="K29" s="83" t="s">
        <v>323</v>
      </c>
      <c r="L29" s="84">
        <v>65000</v>
      </c>
      <c r="M29" s="85">
        <v>0.25</v>
      </c>
    </row>
    <row r="30" spans="1:13" x14ac:dyDescent="0.15">
      <c r="A30" s="20"/>
      <c r="B30" s="76">
        <v>123</v>
      </c>
      <c r="C30" s="77" t="s">
        <v>324</v>
      </c>
      <c r="D30" s="77" t="s">
        <v>315</v>
      </c>
      <c r="E30" s="77" t="s">
        <v>189</v>
      </c>
      <c r="F30" s="79">
        <v>41496</v>
      </c>
      <c r="G30" s="81" t="s">
        <v>167</v>
      </c>
      <c r="H30" s="81" t="s">
        <v>198</v>
      </c>
      <c r="I30" s="77" t="s">
        <v>169</v>
      </c>
      <c r="J30" s="82" t="s">
        <v>325</v>
      </c>
      <c r="K30" s="83" t="s">
        <v>326</v>
      </c>
      <c r="L30" s="84">
        <v>80000</v>
      </c>
      <c r="M30" s="87">
        <v>0.1</v>
      </c>
    </row>
    <row r="31" spans="1:13" x14ac:dyDescent="0.15">
      <c r="A31" s="20"/>
      <c r="B31" s="76">
        <v>124</v>
      </c>
      <c r="C31" s="77" t="s">
        <v>327</v>
      </c>
      <c r="D31" s="77" t="s">
        <v>315</v>
      </c>
      <c r="E31" s="77" t="s">
        <v>189</v>
      </c>
      <c r="F31" s="79">
        <v>42649</v>
      </c>
      <c r="G31" s="80" t="s">
        <v>167</v>
      </c>
      <c r="H31" s="81" t="s">
        <v>198</v>
      </c>
      <c r="I31" s="77" t="s">
        <v>199</v>
      </c>
      <c r="J31" s="82" t="s">
        <v>328</v>
      </c>
      <c r="K31" s="83" t="s">
        <v>329</v>
      </c>
      <c r="L31" s="84">
        <v>80000</v>
      </c>
      <c r="M31" s="87">
        <v>0.25</v>
      </c>
    </row>
    <row r="32" spans="1:13" x14ac:dyDescent="0.15">
      <c r="A32" s="20"/>
      <c r="B32" s="76">
        <v>125</v>
      </c>
      <c r="C32" s="89" t="s">
        <v>330</v>
      </c>
      <c r="D32" s="77" t="s">
        <v>315</v>
      </c>
      <c r="E32" s="77" t="s">
        <v>189</v>
      </c>
      <c r="F32" s="79">
        <v>40192</v>
      </c>
      <c r="G32" s="80" t="s">
        <v>167</v>
      </c>
      <c r="H32" s="81" t="s">
        <v>198</v>
      </c>
      <c r="I32" s="77" t="s">
        <v>169</v>
      </c>
      <c r="J32" s="82" t="s">
        <v>331</v>
      </c>
      <c r="K32" s="83" t="s">
        <v>332</v>
      </c>
      <c r="L32" s="84">
        <v>65000</v>
      </c>
      <c r="M32" s="87">
        <v>0.25</v>
      </c>
    </row>
    <row r="33" spans="1:13" x14ac:dyDescent="0.15">
      <c r="A33" s="20"/>
      <c r="B33" s="76">
        <v>85</v>
      </c>
      <c r="C33" s="77" t="s">
        <v>192</v>
      </c>
      <c r="D33" s="77" t="s">
        <v>193</v>
      </c>
      <c r="E33" s="77" t="s">
        <v>189</v>
      </c>
      <c r="F33" s="79">
        <v>43820</v>
      </c>
      <c r="G33" s="80" t="s">
        <v>167</v>
      </c>
      <c r="H33" s="81" t="s">
        <v>184</v>
      </c>
      <c r="I33" s="77" t="s">
        <v>169</v>
      </c>
      <c r="J33" s="82" t="s">
        <v>194</v>
      </c>
      <c r="K33" s="83" t="s">
        <v>195</v>
      </c>
      <c r="L33" s="84">
        <v>65000</v>
      </c>
      <c r="M33" s="87">
        <v>0.25</v>
      </c>
    </row>
    <row r="34" spans="1:13" x14ac:dyDescent="0.15">
      <c r="A34" s="20"/>
      <c r="B34" s="76">
        <v>88</v>
      </c>
      <c r="C34" s="77" t="s">
        <v>207</v>
      </c>
      <c r="D34" s="77" t="s">
        <v>208</v>
      </c>
      <c r="E34" s="77" t="s">
        <v>189</v>
      </c>
      <c r="F34" s="79">
        <v>43765</v>
      </c>
      <c r="G34" s="81" t="s">
        <v>209</v>
      </c>
      <c r="H34" s="81" t="s">
        <v>198</v>
      </c>
      <c r="I34" s="77" t="s">
        <v>174</v>
      </c>
      <c r="J34" s="82" t="s">
        <v>210</v>
      </c>
      <c r="K34" s="83" t="s">
        <v>211</v>
      </c>
      <c r="L34" s="84">
        <v>75000</v>
      </c>
      <c r="M34" s="87">
        <v>0.25</v>
      </c>
    </row>
    <row r="35" spans="1:13" x14ac:dyDescent="0.15">
      <c r="A35" s="20"/>
      <c r="B35" s="76">
        <v>94</v>
      </c>
      <c r="C35" s="77" t="s">
        <v>230</v>
      </c>
      <c r="D35" s="77" t="s">
        <v>231</v>
      </c>
      <c r="E35" s="77" t="s">
        <v>189</v>
      </c>
      <c r="F35" s="79">
        <v>40141</v>
      </c>
      <c r="G35" s="81" t="s">
        <v>167</v>
      </c>
      <c r="H35" s="81" t="s">
        <v>198</v>
      </c>
      <c r="I35" s="77" t="s">
        <v>174</v>
      </c>
      <c r="J35" s="82" t="s">
        <v>232</v>
      </c>
      <c r="K35" s="83" t="s">
        <v>233</v>
      </c>
      <c r="L35" s="84">
        <v>80000</v>
      </c>
      <c r="M35" s="85">
        <v>0.25</v>
      </c>
    </row>
    <row r="36" spans="1:13" x14ac:dyDescent="0.15">
      <c r="A36" s="20"/>
      <c r="B36" s="76">
        <v>95</v>
      </c>
      <c r="C36" s="77" t="s">
        <v>234</v>
      </c>
      <c r="D36" s="77" t="s">
        <v>231</v>
      </c>
      <c r="E36" s="77" t="s">
        <v>189</v>
      </c>
      <c r="F36" s="79">
        <v>42862</v>
      </c>
      <c r="G36" s="80" t="s">
        <v>167</v>
      </c>
      <c r="H36" s="81" t="s">
        <v>198</v>
      </c>
      <c r="I36" s="77" t="s">
        <v>199</v>
      </c>
      <c r="J36" s="82" t="s">
        <v>235</v>
      </c>
      <c r="K36" s="83" t="s">
        <v>236</v>
      </c>
      <c r="L36" s="84">
        <v>65000</v>
      </c>
      <c r="M36" s="85">
        <v>0.25</v>
      </c>
    </row>
    <row r="37" spans="1:13" x14ac:dyDescent="0.15">
      <c r="B37" s="76">
        <v>96</v>
      </c>
      <c r="C37" s="77" t="s">
        <v>237</v>
      </c>
      <c r="D37" s="77" t="s">
        <v>231</v>
      </c>
      <c r="E37" s="77" t="s">
        <v>189</v>
      </c>
      <c r="F37" s="79">
        <v>40245</v>
      </c>
      <c r="G37" s="80" t="s">
        <v>167</v>
      </c>
      <c r="H37" s="81" t="s">
        <v>198</v>
      </c>
      <c r="I37" s="77" t="s">
        <v>174</v>
      </c>
      <c r="J37" s="82" t="s">
        <v>238</v>
      </c>
      <c r="K37" s="83" t="s">
        <v>239</v>
      </c>
      <c r="L37" s="84">
        <v>80000</v>
      </c>
      <c r="M37" s="85">
        <v>0.1</v>
      </c>
    </row>
    <row r="38" spans="1:13" x14ac:dyDescent="0.15">
      <c r="B38" s="76">
        <v>97</v>
      </c>
      <c r="C38" s="89" t="s">
        <v>240</v>
      </c>
      <c r="D38" s="77" t="s">
        <v>231</v>
      </c>
      <c r="E38" s="77" t="s">
        <v>189</v>
      </c>
      <c r="F38" s="79">
        <v>40205</v>
      </c>
      <c r="G38" s="81" t="s">
        <v>167</v>
      </c>
      <c r="H38" s="81" t="s">
        <v>184</v>
      </c>
      <c r="I38" s="77" t="s">
        <v>169</v>
      </c>
      <c r="J38" s="82" t="s">
        <v>241</v>
      </c>
      <c r="K38" s="83" t="s">
        <v>242</v>
      </c>
      <c r="L38" s="84">
        <v>65000</v>
      </c>
      <c r="M38" s="87">
        <v>0.25</v>
      </c>
    </row>
    <row r="39" spans="1:13" x14ac:dyDescent="0.15">
      <c r="B39" s="76">
        <v>101</v>
      </c>
      <c r="C39" s="77" t="s">
        <v>253</v>
      </c>
      <c r="D39" s="77" t="s">
        <v>254</v>
      </c>
      <c r="E39" s="77" t="s">
        <v>189</v>
      </c>
      <c r="F39" s="79">
        <v>40745</v>
      </c>
      <c r="G39" s="81" t="s">
        <v>167</v>
      </c>
      <c r="H39" s="81" t="s">
        <v>198</v>
      </c>
      <c r="I39" s="77" t="s">
        <v>174</v>
      </c>
      <c r="J39" s="82" t="s">
        <v>255</v>
      </c>
      <c r="K39" s="83" t="s">
        <v>256</v>
      </c>
      <c r="L39" s="84">
        <v>65000</v>
      </c>
      <c r="M39" s="85">
        <v>0.25</v>
      </c>
    </row>
    <row r="40" spans="1:13" x14ac:dyDescent="0.15">
      <c r="B40" s="76">
        <v>102</v>
      </c>
      <c r="C40" s="77" t="s">
        <v>257</v>
      </c>
      <c r="D40" s="77" t="s">
        <v>254</v>
      </c>
      <c r="E40" s="78" t="s">
        <v>217</v>
      </c>
      <c r="F40" s="79">
        <v>41448</v>
      </c>
      <c r="G40" s="80" t="s">
        <v>167</v>
      </c>
      <c r="H40" s="81" t="s">
        <v>198</v>
      </c>
      <c r="I40" s="77" t="s">
        <v>169</v>
      </c>
      <c r="J40" s="82" t="s">
        <v>258</v>
      </c>
      <c r="K40" s="83" t="s">
        <v>259</v>
      </c>
      <c r="L40" s="84">
        <v>65000</v>
      </c>
      <c r="M40" s="87">
        <v>0.25</v>
      </c>
    </row>
    <row r="41" spans="1:13" x14ac:dyDescent="0.15">
      <c r="B41" s="76">
        <v>103</v>
      </c>
      <c r="C41" s="77" t="s">
        <v>260</v>
      </c>
      <c r="D41" s="77" t="s">
        <v>254</v>
      </c>
      <c r="E41" s="77" t="s">
        <v>221</v>
      </c>
      <c r="F41" s="79">
        <v>40541</v>
      </c>
      <c r="G41" s="81" t="s">
        <v>209</v>
      </c>
      <c r="H41" s="81" t="s">
        <v>184</v>
      </c>
      <c r="I41" s="77" t="s">
        <v>199</v>
      </c>
      <c r="J41" s="82" t="s">
        <v>261</v>
      </c>
      <c r="K41" s="83" t="s">
        <v>262</v>
      </c>
      <c r="L41" s="84">
        <v>65000</v>
      </c>
      <c r="M41" s="87">
        <v>0.25</v>
      </c>
    </row>
    <row r="42" spans="1:13" x14ac:dyDescent="0.15">
      <c r="B42" s="76">
        <v>104</v>
      </c>
      <c r="C42" s="89" t="s">
        <v>263</v>
      </c>
      <c r="D42" s="77" t="s">
        <v>254</v>
      </c>
      <c r="E42" s="77" t="s">
        <v>221</v>
      </c>
      <c r="F42" s="79">
        <v>39769</v>
      </c>
      <c r="G42" s="81" t="s">
        <v>167</v>
      </c>
      <c r="H42" s="81" t="s">
        <v>198</v>
      </c>
      <c r="I42" s="77" t="s">
        <v>169</v>
      </c>
      <c r="J42" s="82" t="s">
        <v>264</v>
      </c>
      <c r="K42" s="83" t="s">
        <v>265</v>
      </c>
      <c r="L42" s="84">
        <v>65000</v>
      </c>
      <c r="M42" s="85">
        <v>0.25</v>
      </c>
    </row>
    <row r="43" spans="1:13" x14ac:dyDescent="0.15">
      <c r="B43" s="76">
        <v>90</v>
      </c>
      <c r="C43" s="77" t="s">
        <v>215</v>
      </c>
      <c r="D43" s="77" t="s">
        <v>216</v>
      </c>
      <c r="E43" s="78" t="s">
        <v>217</v>
      </c>
      <c r="F43" s="79">
        <v>40138</v>
      </c>
      <c r="G43" s="80" t="s">
        <v>167</v>
      </c>
      <c r="H43" s="81" t="s">
        <v>198</v>
      </c>
      <c r="I43" s="77" t="s">
        <v>174</v>
      </c>
      <c r="J43" s="82" t="s">
        <v>218</v>
      </c>
      <c r="K43" s="83" t="s">
        <v>219</v>
      </c>
      <c r="L43" s="84">
        <v>75000</v>
      </c>
      <c r="M43" s="87">
        <v>0.25</v>
      </c>
    </row>
    <row r="44" spans="1:13" x14ac:dyDescent="0.15">
      <c r="B44" s="76">
        <v>91</v>
      </c>
      <c r="C44" s="77" t="s">
        <v>220</v>
      </c>
      <c r="D44" s="77" t="s">
        <v>216</v>
      </c>
      <c r="E44" s="77" t="s">
        <v>221</v>
      </c>
      <c r="F44" s="79">
        <v>42511</v>
      </c>
      <c r="G44" s="80" t="s">
        <v>183</v>
      </c>
      <c r="H44" s="81" t="s">
        <v>198</v>
      </c>
      <c r="I44" s="77" t="s">
        <v>199</v>
      </c>
      <c r="J44" s="82" t="s">
        <v>222</v>
      </c>
      <c r="K44" s="83" t="s">
        <v>223</v>
      </c>
      <c r="L44" s="84">
        <v>65000</v>
      </c>
      <c r="M44" s="85">
        <v>0.25</v>
      </c>
    </row>
    <row r="45" spans="1:13" x14ac:dyDescent="0.15">
      <c r="B45" s="76">
        <v>92</v>
      </c>
      <c r="C45" s="77" t="s">
        <v>224</v>
      </c>
      <c r="D45" s="77" t="s">
        <v>216</v>
      </c>
      <c r="E45" s="77" t="s">
        <v>221</v>
      </c>
      <c r="F45" s="79">
        <v>40938</v>
      </c>
      <c r="G45" s="80" t="s">
        <v>167</v>
      </c>
      <c r="H45" s="81" t="s">
        <v>198</v>
      </c>
      <c r="I45" s="77" t="s">
        <v>169</v>
      </c>
      <c r="J45" s="82" t="s">
        <v>225</v>
      </c>
      <c r="K45" s="83" t="s">
        <v>226</v>
      </c>
      <c r="L45" s="84">
        <v>65000</v>
      </c>
      <c r="M45" s="85">
        <v>0.25</v>
      </c>
    </row>
    <row r="46" spans="1:13" x14ac:dyDescent="0.15">
      <c r="B46" s="76">
        <v>93</v>
      </c>
      <c r="C46" s="77" t="s">
        <v>227</v>
      </c>
      <c r="D46" s="77" t="s">
        <v>216</v>
      </c>
      <c r="E46" s="77" t="s">
        <v>221</v>
      </c>
      <c r="F46" s="79">
        <v>42747</v>
      </c>
      <c r="G46" s="81" t="s">
        <v>167</v>
      </c>
      <c r="H46" s="81" t="s">
        <v>198</v>
      </c>
      <c r="I46" s="77" t="s">
        <v>169</v>
      </c>
      <c r="J46" s="82" t="s">
        <v>228</v>
      </c>
      <c r="K46" s="83" t="s">
        <v>229</v>
      </c>
      <c r="L46" s="84">
        <v>65000</v>
      </c>
      <c r="M46" s="85">
        <v>0.1</v>
      </c>
    </row>
    <row r="47" spans="1:13" x14ac:dyDescent="0.15">
      <c r="B47" s="76">
        <v>126</v>
      </c>
      <c r="C47" s="77" t="s">
        <v>333</v>
      </c>
      <c r="D47" s="89" t="s">
        <v>334</v>
      </c>
      <c r="E47" s="77" t="s">
        <v>221</v>
      </c>
      <c r="F47" s="79">
        <v>40403</v>
      </c>
      <c r="G47" s="81" t="s">
        <v>167</v>
      </c>
      <c r="H47" s="81" t="s">
        <v>198</v>
      </c>
      <c r="I47" s="77" t="s">
        <v>199</v>
      </c>
      <c r="J47" s="82" t="s">
        <v>335</v>
      </c>
      <c r="K47" s="83" t="s">
        <v>336</v>
      </c>
      <c r="L47" s="84">
        <v>75000</v>
      </c>
      <c r="M47" s="87">
        <v>0.25</v>
      </c>
    </row>
    <row r="48" spans="1:13" x14ac:dyDescent="0.15">
      <c r="B48" s="76">
        <v>127</v>
      </c>
      <c r="C48" s="77" t="s">
        <v>337</v>
      </c>
      <c r="D48" s="89" t="s">
        <v>334</v>
      </c>
      <c r="E48" s="77" t="s">
        <v>221</v>
      </c>
      <c r="F48" s="79">
        <v>40816</v>
      </c>
      <c r="G48" s="80" t="s">
        <v>167</v>
      </c>
      <c r="H48" s="81" t="s">
        <v>184</v>
      </c>
      <c r="I48" s="77" t="s">
        <v>174</v>
      </c>
      <c r="J48" s="82" t="s">
        <v>338</v>
      </c>
      <c r="K48" s="83" t="s">
        <v>339</v>
      </c>
      <c r="L48" s="84">
        <v>65000</v>
      </c>
      <c r="M48" s="85">
        <v>0.25</v>
      </c>
    </row>
    <row r="49" spans="2:13" x14ac:dyDescent="0.15">
      <c r="B49" s="76">
        <v>128</v>
      </c>
      <c r="C49" s="77" t="s">
        <v>340</v>
      </c>
      <c r="D49" s="89" t="s">
        <v>334</v>
      </c>
      <c r="E49" s="77" t="s">
        <v>221</v>
      </c>
      <c r="F49" s="79">
        <v>42473</v>
      </c>
      <c r="G49" s="81" t="s">
        <v>167</v>
      </c>
      <c r="H49" s="81" t="s">
        <v>184</v>
      </c>
      <c r="I49" s="77" t="s">
        <v>169</v>
      </c>
      <c r="J49" s="82" t="s">
        <v>341</v>
      </c>
      <c r="K49" s="83" t="s">
        <v>342</v>
      </c>
      <c r="L49" s="84">
        <v>80000</v>
      </c>
      <c r="M49" s="87">
        <v>0.1</v>
      </c>
    </row>
    <row r="50" spans="2:13" x14ac:dyDescent="0.15">
      <c r="B50" s="76">
        <v>83</v>
      </c>
      <c r="C50" s="77" t="s">
        <v>181</v>
      </c>
      <c r="D50" s="77" t="s">
        <v>182</v>
      </c>
      <c r="E50" s="78" t="s">
        <v>166</v>
      </c>
      <c r="F50" s="79">
        <v>41402</v>
      </c>
      <c r="G50" s="80" t="s">
        <v>183</v>
      </c>
      <c r="H50" s="81" t="s">
        <v>184</v>
      </c>
      <c r="I50" s="77" t="s">
        <v>174</v>
      </c>
      <c r="J50" s="82" t="s">
        <v>185</v>
      </c>
      <c r="K50" s="83" t="s">
        <v>186</v>
      </c>
      <c r="L50" s="84">
        <v>140000</v>
      </c>
      <c r="M50" s="85">
        <v>0.25</v>
      </c>
    </row>
    <row r="51" spans="2:13" x14ac:dyDescent="0.15">
      <c r="B51" s="76">
        <v>80</v>
      </c>
      <c r="C51" s="77" t="s">
        <v>164</v>
      </c>
      <c r="D51" s="77" t="s">
        <v>165</v>
      </c>
      <c r="E51" s="78" t="s">
        <v>166</v>
      </c>
      <c r="F51" s="79">
        <v>43642</v>
      </c>
      <c r="G51" s="80" t="s">
        <v>167</v>
      </c>
      <c r="H51" s="81" t="s">
        <v>168</v>
      </c>
      <c r="I51" s="77" t="s">
        <v>169</v>
      </c>
      <c r="J51" s="82" t="s">
        <v>170</v>
      </c>
      <c r="K51" s="83" t="s">
        <v>171</v>
      </c>
      <c r="L51" s="84">
        <v>135000</v>
      </c>
      <c r="M51" s="85">
        <v>0.25</v>
      </c>
    </row>
    <row r="52" spans="2:13" x14ac:dyDescent="0.15">
      <c r="B52" s="76">
        <v>82</v>
      </c>
      <c r="C52" s="77" t="s">
        <v>177</v>
      </c>
      <c r="D52" s="77" t="s">
        <v>165</v>
      </c>
      <c r="E52" s="78" t="s">
        <v>178</v>
      </c>
      <c r="F52" s="79">
        <v>40959</v>
      </c>
      <c r="G52" s="80" t="s">
        <v>167</v>
      </c>
      <c r="H52" s="81" t="s">
        <v>168</v>
      </c>
      <c r="I52" s="77" t="s">
        <v>174</v>
      </c>
      <c r="J52" s="82" t="s">
        <v>179</v>
      </c>
      <c r="K52" s="83" t="s">
        <v>180</v>
      </c>
      <c r="L52" s="84">
        <v>130000</v>
      </c>
      <c r="M52" s="87">
        <v>0.25</v>
      </c>
    </row>
    <row r="53" spans="2:13" x14ac:dyDescent="0.15">
      <c r="B53" s="76">
        <v>86</v>
      </c>
      <c r="C53" s="77" t="s">
        <v>196</v>
      </c>
      <c r="D53" s="77" t="s">
        <v>197</v>
      </c>
      <c r="E53" s="78" t="s">
        <v>166</v>
      </c>
      <c r="F53" s="79">
        <v>40366</v>
      </c>
      <c r="G53" s="80" t="s">
        <v>167</v>
      </c>
      <c r="H53" s="81" t="s">
        <v>198</v>
      </c>
      <c r="I53" s="77" t="s">
        <v>199</v>
      </c>
      <c r="J53" s="82" t="s">
        <v>200</v>
      </c>
      <c r="K53" s="83" t="s">
        <v>201</v>
      </c>
      <c r="L53" s="84">
        <v>130000</v>
      </c>
      <c r="M53" s="85">
        <v>0.25</v>
      </c>
    </row>
    <row r="54" spans="2:13" x14ac:dyDescent="0.15">
      <c r="B54" s="76">
        <v>81</v>
      </c>
      <c r="C54" s="77" t="s">
        <v>172</v>
      </c>
      <c r="D54" s="77" t="s">
        <v>173</v>
      </c>
      <c r="E54" s="78" t="s">
        <v>166</v>
      </c>
      <c r="F54" s="79">
        <v>41412</v>
      </c>
      <c r="G54" s="80" t="s">
        <v>167</v>
      </c>
      <c r="H54" s="81" t="s">
        <v>168</v>
      </c>
      <c r="I54" s="77" t="s">
        <v>174</v>
      </c>
      <c r="J54" s="86" t="s">
        <v>175</v>
      </c>
      <c r="K54" s="83" t="s">
        <v>176</v>
      </c>
      <c r="L54" s="84">
        <v>130000</v>
      </c>
      <c r="M54" s="85">
        <v>0.3</v>
      </c>
    </row>
    <row r="55" spans="2:13" x14ac:dyDescent="0.15">
      <c r="C55" s="20"/>
      <c r="D55" s="20"/>
      <c r="K55"/>
    </row>
    <row r="56" spans="2:13" x14ac:dyDescent="0.15">
      <c r="C56" s="20"/>
      <c r="K56"/>
    </row>
    <row r="57" spans="2:13" x14ac:dyDescent="0.15">
      <c r="C57" s="20"/>
      <c r="K57"/>
    </row>
    <row r="58" spans="2:13" x14ac:dyDescent="0.15">
      <c r="K58"/>
    </row>
    <row r="59" spans="2:13" x14ac:dyDescent="0.15">
      <c r="C59" s="20"/>
      <c r="K59"/>
    </row>
    <row r="60" spans="2:13" x14ac:dyDescent="0.15">
      <c r="K60"/>
    </row>
    <row r="61" spans="2:13" x14ac:dyDescent="0.15">
      <c r="K61"/>
    </row>
    <row r="62" spans="2:13" x14ac:dyDescent="0.15">
      <c r="K62"/>
    </row>
    <row r="63" spans="2:13" x14ac:dyDescent="0.15">
      <c r="K63"/>
    </row>
    <row r="64" spans="2:13" x14ac:dyDescent="0.15">
      <c r="F64" s="21"/>
      <c r="G64" s="21"/>
      <c r="H64" s="21"/>
      <c r="I64" s="21"/>
      <c r="K64"/>
    </row>
    <row r="65" spans="6:11" x14ac:dyDescent="0.15">
      <c r="F65" s="21"/>
      <c r="G65" s="21"/>
      <c r="H65" s="21"/>
      <c r="I65" s="21"/>
      <c r="K65"/>
    </row>
    <row r="66" spans="6:11" x14ac:dyDescent="0.15">
      <c r="F66" s="21"/>
      <c r="G66" s="21"/>
      <c r="H66" s="21"/>
      <c r="I66" s="21"/>
      <c r="K66"/>
    </row>
    <row r="67" spans="6:11" x14ac:dyDescent="0.15">
      <c r="F67" s="21"/>
      <c r="G67" s="21"/>
      <c r="H67" s="21"/>
      <c r="I67" s="21"/>
      <c r="K67"/>
    </row>
    <row r="68" spans="6:11" x14ac:dyDescent="0.15">
      <c r="F68" s="21"/>
      <c r="G68" s="21"/>
      <c r="H68" s="21"/>
      <c r="I68" s="21"/>
      <c r="K68"/>
    </row>
    <row r="69" spans="6:11" x14ac:dyDescent="0.15">
      <c r="F69" s="21"/>
      <c r="G69" s="21"/>
      <c r="H69" s="21"/>
      <c r="I69" s="21"/>
      <c r="K69"/>
    </row>
    <row r="70" spans="6:11" x14ac:dyDescent="0.15">
      <c r="F70" s="21"/>
      <c r="G70" s="21"/>
      <c r="H70" s="21"/>
      <c r="I70" s="21"/>
      <c r="K70"/>
    </row>
    <row r="71" spans="6:11" x14ac:dyDescent="0.15">
      <c r="F71" s="21"/>
      <c r="G71" s="21"/>
      <c r="H71" s="21"/>
      <c r="I71" s="21"/>
      <c r="K71"/>
    </row>
    <row r="72" spans="6:11" x14ac:dyDescent="0.15">
      <c r="F72" s="21"/>
      <c r="G72" s="21"/>
      <c r="H72" s="21"/>
      <c r="I72" s="21"/>
      <c r="K72"/>
    </row>
    <row r="73" spans="6:11" x14ac:dyDescent="0.15">
      <c r="F73" s="21"/>
      <c r="G73" s="21"/>
      <c r="H73" s="21"/>
      <c r="I73" s="21"/>
      <c r="K73"/>
    </row>
    <row r="74" spans="6:11" x14ac:dyDescent="0.15">
      <c r="F74" s="21"/>
      <c r="G74" s="21"/>
      <c r="H74" s="21"/>
      <c r="I74" s="21"/>
      <c r="K74"/>
    </row>
    <row r="75" spans="6:11" x14ac:dyDescent="0.15">
      <c r="K75"/>
    </row>
    <row r="76" spans="6:11" x14ac:dyDescent="0.15">
      <c r="K76"/>
    </row>
    <row r="77" spans="6:11" x14ac:dyDescent="0.15">
      <c r="K77"/>
    </row>
    <row r="78" spans="6:11" x14ac:dyDescent="0.15">
      <c r="K78"/>
    </row>
    <row r="79" spans="6:11" x14ac:dyDescent="0.15">
      <c r="K79"/>
    </row>
    <row r="80" spans="6:11" x14ac:dyDescent="0.15">
      <c r="K80"/>
    </row>
    <row r="81" spans="11:11" s="21" customFormat="1" x14ac:dyDescent="0.15">
      <c r="K81"/>
    </row>
    <row r="82" spans="11:11" s="21" customFormat="1" x14ac:dyDescent="0.15">
      <c r="K82"/>
    </row>
    <row r="83" spans="11:11" s="21" customFormat="1" x14ac:dyDescent="0.15">
      <c r="K83"/>
    </row>
    <row r="84" spans="11:11" s="21" customFormat="1" x14ac:dyDescent="0.15">
      <c r="K84"/>
    </row>
    <row r="85" spans="11:11" s="21" customFormat="1" x14ac:dyDescent="0.15">
      <c r="K85"/>
    </row>
    <row r="86" spans="11:11" s="21" customFormat="1" x14ac:dyDescent="0.15">
      <c r="K86"/>
    </row>
    <row r="87" spans="11:11" s="21" customFormat="1" x14ac:dyDescent="0.15">
      <c r="K87"/>
    </row>
    <row r="88" spans="11:11" s="21" customFormat="1" x14ac:dyDescent="0.15">
      <c r="K88"/>
    </row>
    <row r="89" spans="11:11" s="21" customFormat="1" x14ac:dyDescent="0.15">
      <c r="K89"/>
    </row>
    <row r="90" spans="11:11" s="21" customFormat="1" x14ac:dyDescent="0.15">
      <c r="K90"/>
    </row>
    <row r="91" spans="11:11" s="21" customFormat="1" x14ac:dyDescent="0.15">
      <c r="K91"/>
    </row>
    <row r="92" spans="11:11" s="21" customFormat="1" x14ac:dyDescent="0.15">
      <c r="K92"/>
    </row>
    <row r="93" spans="11:11" s="21" customFormat="1" x14ac:dyDescent="0.15">
      <c r="K93"/>
    </row>
    <row r="94" spans="11:11" s="21" customFormat="1" x14ac:dyDescent="0.15">
      <c r="K94"/>
    </row>
    <row r="95" spans="11:11" s="21" customFormat="1" x14ac:dyDescent="0.15">
      <c r="K95"/>
    </row>
    <row r="96" spans="11:11" s="21" customFormat="1" x14ac:dyDescent="0.15">
      <c r="K96"/>
    </row>
    <row r="97" spans="11:11" s="21" customFormat="1" x14ac:dyDescent="0.15">
      <c r="K97"/>
    </row>
    <row r="98" spans="11:11" s="21" customFormat="1" x14ac:dyDescent="0.15">
      <c r="K98"/>
    </row>
    <row r="99" spans="11:11" s="21" customFormat="1" x14ac:dyDescent="0.15">
      <c r="K99"/>
    </row>
    <row r="100" spans="11:11" s="21" customFormat="1" x14ac:dyDescent="0.15">
      <c r="K100"/>
    </row>
    <row r="101" spans="11:11" s="21" customFormat="1" x14ac:dyDescent="0.15">
      <c r="K101"/>
    </row>
    <row r="102" spans="11:11" s="21" customFormat="1" x14ac:dyDescent="0.15">
      <c r="K102"/>
    </row>
    <row r="103" spans="11:11" s="21" customFormat="1" x14ac:dyDescent="0.15">
      <c r="K103"/>
    </row>
    <row r="104" spans="11:11" s="21" customFormat="1" x14ac:dyDescent="0.15">
      <c r="K104"/>
    </row>
    <row r="105" spans="11:11" s="21" customFormat="1" x14ac:dyDescent="0.15">
      <c r="K105"/>
    </row>
    <row r="106" spans="11:11" s="21" customFormat="1" x14ac:dyDescent="0.15">
      <c r="K106"/>
    </row>
    <row r="107" spans="11:11" s="21" customFormat="1" x14ac:dyDescent="0.15">
      <c r="K107"/>
    </row>
    <row r="108" spans="11:11" s="21" customFormat="1" x14ac:dyDescent="0.15">
      <c r="K108"/>
    </row>
    <row r="109" spans="11:11" s="21" customFormat="1" x14ac:dyDescent="0.15">
      <c r="K109"/>
    </row>
    <row r="110" spans="11:11" s="21" customFormat="1" x14ac:dyDescent="0.15">
      <c r="K110"/>
    </row>
    <row r="111" spans="11:11" s="21" customFormat="1" x14ac:dyDescent="0.15">
      <c r="K111"/>
    </row>
    <row r="112" spans="11:11" s="21" customFormat="1" x14ac:dyDescent="0.15">
      <c r="K112"/>
    </row>
    <row r="113" spans="11:11" s="21" customFormat="1" x14ac:dyDescent="0.15">
      <c r="K113"/>
    </row>
    <row r="114" spans="11:11" s="21" customFormat="1" x14ac:dyDescent="0.15">
      <c r="K114"/>
    </row>
    <row r="115" spans="11:11" s="21" customFormat="1" x14ac:dyDescent="0.15">
      <c r="K115"/>
    </row>
    <row r="116" spans="11:11" s="21" customFormat="1" x14ac:dyDescent="0.15">
      <c r="K116"/>
    </row>
    <row r="117" spans="11:11" s="21" customFormat="1" x14ac:dyDescent="0.15">
      <c r="K117"/>
    </row>
    <row r="118" spans="11:11" s="21" customFormat="1" x14ac:dyDescent="0.15">
      <c r="K118"/>
    </row>
    <row r="119" spans="11:11" s="21" customFormat="1" x14ac:dyDescent="0.15">
      <c r="K119"/>
    </row>
    <row r="120" spans="11:11" s="21" customFormat="1" x14ac:dyDescent="0.15">
      <c r="K120"/>
    </row>
  </sheetData>
  <mergeCells count="1">
    <mergeCell ref="E3:L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Z120"/>
  <sheetViews>
    <sheetView topLeftCell="A4" workbookViewId="0">
      <selection activeCell="F38" sqref="F38"/>
    </sheetView>
  </sheetViews>
  <sheetFormatPr defaultColWidth="9.37109375" defaultRowHeight="14.25" x14ac:dyDescent="0.15"/>
  <cols>
    <col min="1" max="2" width="9.37109375" style="21"/>
    <col min="3" max="3" width="28.44140625" style="21" customWidth="1"/>
    <col min="4" max="4" width="36.9921875" style="21" bestFit="1" customWidth="1"/>
    <col min="5" max="5" width="23.1796875" style="21" bestFit="1" customWidth="1"/>
    <col min="6" max="6" width="19.234375" style="37" bestFit="1" customWidth="1"/>
    <col min="7" max="7" width="19.89453125" style="37" bestFit="1" customWidth="1"/>
    <col min="8" max="8" width="23.67578125" style="37" bestFit="1" customWidth="1"/>
    <col min="9" max="9" width="13.31640625" style="37" bestFit="1" customWidth="1"/>
    <col min="10" max="10" width="45.54296875" style="21" bestFit="1" customWidth="1"/>
    <col min="11" max="11" width="15.453125" style="21" bestFit="1" customWidth="1"/>
    <col min="12" max="12" width="18.25" style="21" customWidth="1"/>
    <col min="13" max="13" width="12.4921875" style="21" bestFit="1" customWidth="1"/>
    <col min="14" max="16384" width="9.37109375" style="21"/>
  </cols>
  <sheetData>
    <row r="1" spans="1:702" ht="15" x14ac:dyDescent="0.2">
      <c r="A1" s="20"/>
      <c r="B1" s="20"/>
      <c r="C1" s="20"/>
      <c r="D1" s="20"/>
      <c r="E1" s="20"/>
      <c r="F1" s="22"/>
      <c r="G1" s="22"/>
      <c r="H1" s="22"/>
      <c r="I1" s="22"/>
      <c r="J1" s="20"/>
      <c r="K1" s="20"/>
      <c r="L1" s="20"/>
      <c r="M1" s="20"/>
      <c r="ZM1" s="62"/>
      <c r="ZZ1" s="72" t="s">
        <v>344</v>
      </c>
    </row>
    <row r="2" spans="1:702" x14ac:dyDescent="0.15">
      <c r="A2" s="20"/>
      <c r="B2" s="20"/>
      <c r="C2" s="20"/>
      <c r="D2" s="20"/>
      <c r="E2" s="20"/>
      <c r="F2" s="73"/>
      <c r="G2" s="73"/>
      <c r="H2" s="22"/>
      <c r="I2" s="22"/>
      <c r="J2" s="20"/>
      <c r="K2" s="20"/>
      <c r="L2" s="20"/>
      <c r="M2" s="20"/>
    </row>
    <row r="3" spans="1:702" x14ac:dyDescent="0.15">
      <c r="A3" s="20"/>
      <c r="B3" s="20"/>
      <c r="C3" s="20"/>
      <c r="D3" s="20"/>
      <c r="E3" s="91" t="s">
        <v>151</v>
      </c>
      <c r="F3" s="91"/>
      <c r="G3" s="91"/>
      <c r="H3" s="91"/>
      <c r="I3" s="91"/>
      <c r="J3" s="91"/>
      <c r="K3" s="91"/>
      <c r="L3" s="91"/>
      <c r="M3" s="20"/>
    </row>
    <row r="4" spans="1:702" ht="47.25" customHeight="1" x14ac:dyDescent="0.15">
      <c r="A4" s="20"/>
      <c r="B4" s="20"/>
      <c r="C4" s="20"/>
      <c r="D4" s="20"/>
      <c r="E4" s="20"/>
      <c r="F4" s="22"/>
      <c r="G4" s="22"/>
      <c r="H4" s="22"/>
      <c r="I4" s="22"/>
      <c r="J4" s="20"/>
      <c r="K4" s="20"/>
      <c r="L4" s="20"/>
      <c r="M4" s="20"/>
    </row>
    <row r="5" spans="1:702" s="75" customFormat="1" ht="40.5" x14ac:dyDescent="0.15">
      <c r="A5" s="74"/>
      <c r="B5" s="36" t="s">
        <v>152</v>
      </c>
      <c r="C5" s="36" t="s">
        <v>153</v>
      </c>
      <c r="D5" s="36" t="s">
        <v>154</v>
      </c>
      <c r="E5" s="36" t="s">
        <v>155</v>
      </c>
      <c r="F5" s="36" t="s">
        <v>156</v>
      </c>
      <c r="G5" s="36" t="s">
        <v>157</v>
      </c>
      <c r="H5" s="36" t="s">
        <v>158</v>
      </c>
      <c r="I5" s="36" t="s">
        <v>159</v>
      </c>
      <c r="J5" s="36" t="s">
        <v>160</v>
      </c>
      <c r="K5" s="36" t="s">
        <v>161</v>
      </c>
      <c r="L5" s="36" t="s">
        <v>162</v>
      </c>
      <c r="M5" s="36" t="s">
        <v>163</v>
      </c>
    </row>
    <row r="6" spans="1:702" x14ac:dyDescent="0.15">
      <c r="A6" s="20"/>
      <c r="B6" s="76">
        <v>84</v>
      </c>
      <c r="C6" s="77" t="s">
        <v>187</v>
      </c>
      <c r="D6" s="77" t="s">
        <v>188</v>
      </c>
      <c r="E6" s="78" t="s">
        <v>189</v>
      </c>
      <c r="F6" s="79">
        <v>41168</v>
      </c>
      <c r="G6" s="81" t="s">
        <v>183</v>
      </c>
      <c r="H6" s="81" t="s">
        <v>184</v>
      </c>
      <c r="I6" s="77" t="s">
        <v>169</v>
      </c>
      <c r="J6" s="88" t="s">
        <v>190</v>
      </c>
      <c r="K6" s="83" t="s">
        <v>191</v>
      </c>
      <c r="L6" s="84">
        <v>65000</v>
      </c>
      <c r="M6" s="87">
        <v>0.3</v>
      </c>
    </row>
    <row r="7" spans="1:702" x14ac:dyDescent="0.15">
      <c r="A7" s="20"/>
      <c r="B7" s="76">
        <v>87</v>
      </c>
      <c r="C7" s="77" t="s">
        <v>202</v>
      </c>
      <c r="D7" s="77" t="s">
        <v>203</v>
      </c>
      <c r="E7" s="78" t="s">
        <v>204</v>
      </c>
      <c r="F7" s="79">
        <v>42193</v>
      </c>
      <c r="G7" s="81" t="s">
        <v>167</v>
      </c>
      <c r="H7" s="81" t="s">
        <v>198</v>
      </c>
      <c r="I7" s="77" t="s">
        <v>174</v>
      </c>
      <c r="J7" s="88" t="s">
        <v>205</v>
      </c>
      <c r="K7" s="83" t="s">
        <v>206</v>
      </c>
      <c r="L7" s="84">
        <v>80000</v>
      </c>
      <c r="M7" s="87">
        <v>0.25</v>
      </c>
    </row>
    <row r="8" spans="1:702" x14ac:dyDescent="0.15">
      <c r="A8" s="20"/>
      <c r="B8" s="76">
        <v>117</v>
      </c>
      <c r="C8" s="77" t="s">
        <v>304</v>
      </c>
      <c r="D8" s="77" t="s">
        <v>305</v>
      </c>
      <c r="E8" s="78" t="s">
        <v>204</v>
      </c>
      <c r="F8" s="79">
        <v>40936</v>
      </c>
      <c r="G8" s="80" t="s">
        <v>167</v>
      </c>
      <c r="H8" s="81" t="s">
        <v>198</v>
      </c>
      <c r="I8" s="77" t="s">
        <v>199</v>
      </c>
      <c r="J8" s="88" t="s">
        <v>306</v>
      </c>
      <c r="K8" s="83" t="s">
        <v>307</v>
      </c>
      <c r="L8" s="84">
        <v>65000</v>
      </c>
      <c r="M8" s="85">
        <v>0.25</v>
      </c>
    </row>
    <row r="9" spans="1:702" x14ac:dyDescent="0.15">
      <c r="A9" s="20"/>
      <c r="B9" s="76">
        <v>118</v>
      </c>
      <c r="C9" s="89" t="s">
        <v>308</v>
      </c>
      <c r="D9" s="77" t="s">
        <v>305</v>
      </c>
      <c r="E9" s="78" t="s">
        <v>204</v>
      </c>
      <c r="F9" s="79">
        <v>41727</v>
      </c>
      <c r="G9" s="80" t="s">
        <v>167</v>
      </c>
      <c r="H9" s="81" t="s">
        <v>184</v>
      </c>
      <c r="I9" s="77" t="s">
        <v>169</v>
      </c>
      <c r="J9" s="82" t="s">
        <v>309</v>
      </c>
      <c r="K9" s="83" t="s">
        <v>310</v>
      </c>
      <c r="L9" s="84">
        <v>65000</v>
      </c>
      <c r="M9" s="85">
        <v>0.25</v>
      </c>
    </row>
    <row r="10" spans="1:702" x14ac:dyDescent="0.15">
      <c r="A10" s="20"/>
      <c r="B10" s="76">
        <v>119</v>
      </c>
      <c r="C10" s="77" t="s">
        <v>343</v>
      </c>
      <c r="D10" s="77" t="s">
        <v>305</v>
      </c>
      <c r="E10" s="78" t="s">
        <v>204</v>
      </c>
      <c r="F10" s="79">
        <v>43606</v>
      </c>
      <c r="G10" s="81" t="s">
        <v>167</v>
      </c>
      <c r="H10" s="81" t="s">
        <v>198</v>
      </c>
      <c r="I10" s="77" t="s">
        <v>169</v>
      </c>
      <c r="J10" s="82" t="s">
        <v>312</v>
      </c>
      <c r="K10" s="83" t="s">
        <v>313</v>
      </c>
      <c r="L10" s="84">
        <v>65000</v>
      </c>
      <c r="M10" s="87">
        <v>0.25</v>
      </c>
    </row>
    <row r="11" spans="1:702" x14ac:dyDescent="0.15">
      <c r="A11" s="20"/>
      <c r="B11" s="76">
        <v>105</v>
      </c>
      <c r="C11" s="77" t="s">
        <v>266</v>
      </c>
      <c r="D11" s="77" t="s">
        <v>267</v>
      </c>
      <c r="E11" s="77" t="s">
        <v>221</v>
      </c>
      <c r="F11" s="79">
        <v>43597</v>
      </c>
      <c r="G11" s="81" t="s">
        <v>167</v>
      </c>
      <c r="H11" s="81" t="s">
        <v>198</v>
      </c>
      <c r="I11" s="77" t="s">
        <v>169</v>
      </c>
      <c r="J11" s="82" t="s">
        <v>268</v>
      </c>
      <c r="K11" s="83" t="s">
        <v>269</v>
      </c>
      <c r="L11" s="84">
        <v>65000</v>
      </c>
      <c r="M11" s="87">
        <v>0.25</v>
      </c>
    </row>
    <row r="12" spans="1:702" x14ac:dyDescent="0.15">
      <c r="A12" s="20"/>
      <c r="B12" s="76">
        <v>106</v>
      </c>
      <c r="C12" s="77" t="s">
        <v>270</v>
      </c>
      <c r="D12" s="77" t="s">
        <v>267</v>
      </c>
      <c r="E12" s="77" t="s">
        <v>221</v>
      </c>
      <c r="F12" s="79">
        <v>40701</v>
      </c>
      <c r="G12" s="80" t="s">
        <v>209</v>
      </c>
      <c r="H12" s="81" t="s">
        <v>198</v>
      </c>
      <c r="I12" s="77" t="s">
        <v>174</v>
      </c>
      <c r="J12" s="82" t="s">
        <v>271</v>
      </c>
      <c r="K12" s="83" t="s">
        <v>272</v>
      </c>
      <c r="L12" s="84">
        <v>80000</v>
      </c>
      <c r="M12" s="87">
        <v>0.25</v>
      </c>
    </row>
    <row r="13" spans="1:702" x14ac:dyDescent="0.15">
      <c r="A13" s="20"/>
      <c r="B13" s="76">
        <v>107</v>
      </c>
      <c r="C13" s="77" t="s">
        <v>273</v>
      </c>
      <c r="D13" s="77" t="s">
        <v>267</v>
      </c>
      <c r="E13" s="77" t="s">
        <v>221</v>
      </c>
      <c r="F13" s="79">
        <v>40008</v>
      </c>
      <c r="G13" s="80" t="s">
        <v>167</v>
      </c>
      <c r="H13" s="81" t="s">
        <v>198</v>
      </c>
      <c r="I13" s="77" t="s">
        <v>174</v>
      </c>
      <c r="J13" s="82" t="s">
        <v>274</v>
      </c>
      <c r="K13" s="83" t="s">
        <v>275</v>
      </c>
      <c r="L13" s="84">
        <v>65000</v>
      </c>
      <c r="M13" s="87">
        <v>0.25</v>
      </c>
    </row>
    <row r="14" spans="1:702" x14ac:dyDescent="0.15">
      <c r="A14" s="20"/>
      <c r="B14" s="76">
        <v>108</v>
      </c>
      <c r="C14" s="77" t="s">
        <v>276</v>
      </c>
      <c r="D14" s="77" t="s">
        <v>267</v>
      </c>
      <c r="E14" s="77" t="s">
        <v>221</v>
      </c>
      <c r="F14" s="79">
        <v>41134</v>
      </c>
      <c r="G14" s="81" t="s">
        <v>167</v>
      </c>
      <c r="H14" s="81" t="s">
        <v>184</v>
      </c>
      <c r="I14" s="77" t="s">
        <v>169</v>
      </c>
      <c r="J14" s="82" t="s">
        <v>277</v>
      </c>
      <c r="K14" s="83" t="s">
        <v>278</v>
      </c>
      <c r="L14" s="84">
        <v>80000</v>
      </c>
      <c r="M14" s="85">
        <v>0.25</v>
      </c>
    </row>
    <row r="15" spans="1:702" x14ac:dyDescent="0.15">
      <c r="A15" s="20"/>
      <c r="B15" s="76">
        <v>109</v>
      </c>
      <c r="C15" s="77" t="s">
        <v>279</v>
      </c>
      <c r="D15" s="77" t="s">
        <v>267</v>
      </c>
      <c r="E15" s="77" t="s">
        <v>221</v>
      </c>
      <c r="F15" s="79">
        <v>43794</v>
      </c>
      <c r="G15" s="80" t="s">
        <v>167</v>
      </c>
      <c r="H15" s="81" t="s">
        <v>198</v>
      </c>
      <c r="I15" s="77" t="s">
        <v>199</v>
      </c>
      <c r="J15" s="82" t="s">
        <v>280</v>
      </c>
      <c r="K15" s="83" t="s">
        <v>281</v>
      </c>
      <c r="L15" s="84">
        <v>65000</v>
      </c>
      <c r="M15" s="85">
        <v>0.25</v>
      </c>
    </row>
    <row r="16" spans="1:702" x14ac:dyDescent="0.15">
      <c r="A16" s="20"/>
      <c r="B16" s="76">
        <v>110</v>
      </c>
      <c r="C16" s="77" t="s">
        <v>282</v>
      </c>
      <c r="D16" s="77" t="s">
        <v>267</v>
      </c>
      <c r="E16" s="77" t="s">
        <v>221</v>
      </c>
      <c r="F16" s="79">
        <v>42567</v>
      </c>
      <c r="G16" s="81" t="s">
        <v>167</v>
      </c>
      <c r="H16" s="81" t="s">
        <v>198</v>
      </c>
      <c r="I16" s="77" t="s">
        <v>169</v>
      </c>
      <c r="J16" s="82" t="s">
        <v>283</v>
      </c>
      <c r="K16" s="83" t="s">
        <v>284</v>
      </c>
      <c r="L16" s="84">
        <v>80000</v>
      </c>
      <c r="M16" s="85">
        <v>0.25</v>
      </c>
    </row>
    <row r="17" spans="1:13" x14ac:dyDescent="0.15">
      <c r="A17" s="20"/>
      <c r="B17" s="76">
        <v>98</v>
      </c>
      <c r="C17" s="77" t="s">
        <v>243</v>
      </c>
      <c r="D17" s="77" t="s">
        <v>244</v>
      </c>
      <c r="E17" s="78" t="s">
        <v>217</v>
      </c>
      <c r="F17" s="79">
        <v>42333</v>
      </c>
      <c r="G17" s="80" t="s">
        <v>167</v>
      </c>
      <c r="H17" s="81" t="s">
        <v>184</v>
      </c>
      <c r="I17" s="77" t="s">
        <v>199</v>
      </c>
      <c r="J17" s="82" t="s">
        <v>245</v>
      </c>
      <c r="K17" s="83" t="s">
        <v>246</v>
      </c>
      <c r="L17" s="84">
        <v>65000</v>
      </c>
      <c r="M17" s="85">
        <v>0.25</v>
      </c>
    </row>
    <row r="18" spans="1:13" x14ac:dyDescent="0.15">
      <c r="A18" s="20"/>
      <c r="B18" s="76">
        <v>99</v>
      </c>
      <c r="C18" s="77" t="s">
        <v>247</v>
      </c>
      <c r="D18" s="77" t="s">
        <v>244</v>
      </c>
      <c r="E18" s="78" t="s">
        <v>217</v>
      </c>
      <c r="F18" s="79">
        <v>43516</v>
      </c>
      <c r="G18" s="81" t="s">
        <v>167</v>
      </c>
      <c r="H18" s="81" t="s">
        <v>184</v>
      </c>
      <c r="I18" s="77" t="s">
        <v>169</v>
      </c>
      <c r="J18" s="82" t="s">
        <v>248</v>
      </c>
      <c r="K18" s="83" t="s">
        <v>249</v>
      </c>
      <c r="L18" s="84">
        <v>65000</v>
      </c>
      <c r="M18" s="87">
        <v>0.25</v>
      </c>
    </row>
    <row r="19" spans="1:13" x14ac:dyDescent="0.15">
      <c r="A19" s="20"/>
      <c r="B19" s="76">
        <v>100</v>
      </c>
      <c r="C19" s="77" t="s">
        <v>250</v>
      </c>
      <c r="D19" s="77" t="s">
        <v>244</v>
      </c>
      <c r="E19" s="78" t="s">
        <v>217</v>
      </c>
      <c r="F19" s="79">
        <v>43249</v>
      </c>
      <c r="G19" s="81" t="s">
        <v>183</v>
      </c>
      <c r="H19" s="81" t="s">
        <v>184</v>
      </c>
      <c r="I19" s="77" t="s">
        <v>169</v>
      </c>
      <c r="J19" s="82" t="s">
        <v>251</v>
      </c>
      <c r="K19" s="83" t="s">
        <v>252</v>
      </c>
      <c r="L19" s="84">
        <v>65000</v>
      </c>
      <c r="M19" s="85">
        <v>0.25</v>
      </c>
    </row>
    <row r="20" spans="1:13" x14ac:dyDescent="0.15">
      <c r="A20" s="20"/>
      <c r="B20" s="76">
        <v>89</v>
      </c>
      <c r="C20" s="77" t="s">
        <v>187</v>
      </c>
      <c r="D20" s="77" t="s">
        <v>212</v>
      </c>
      <c r="E20" s="77" t="s">
        <v>189</v>
      </c>
      <c r="F20" s="79">
        <v>39480</v>
      </c>
      <c r="G20" s="81" t="s">
        <v>167</v>
      </c>
      <c r="H20" s="81" t="s">
        <v>198</v>
      </c>
      <c r="I20" s="77" t="s">
        <v>199</v>
      </c>
      <c r="J20" s="82" t="s">
        <v>213</v>
      </c>
      <c r="K20" s="83" t="s">
        <v>214</v>
      </c>
      <c r="L20" s="84">
        <v>65000</v>
      </c>
      <c r="M20" s="85">
        <v>0.25</v>
      </c>
    </row>
    <row r="21" spans="1:13" x14ac:dyDescent="0.15">
      <c r="A21" s="20"/>
      <c r="B21" s="76">
        <v>111</v>
      </c>
      <c r="C21" s="89" t="s">
        <v>285</v>
      </c>
      <c r="D21" s="77" t="s">
        <v>286</v>
      </c>
      <c r="E21" s="77" t="s">
        <v>189</v>
      </c>
      <c r="F21" s="79">
        <v>41082</v>
      </c>
      <c r="G21" s="81" t="s">
        <v>167</v>
      </c>
      <c r="H21" s="81" t="s">
        <v>198</v>
      </c>
      <c r="I21" s="77" t="s">
        <v>174</v>
      </c>
      <c r="J21" s="82" t="s">
        <v>287</v>
      </c>
      <c r="K21" s="83" t="s">
        <v>288</v>
      </c>
      <c r="L21" s="84">
        <v>65000</v>
      </c>
      <c r="M21" s="85">
        <v>0.25</v>
      </c>
    </row>
    <row r="22" spans="1:13" x14ac:dyDescent="0.15">
      <c r="A22" s="20"/>
      <c r="B22" s="76">
        <v>112</v>
      </c>
      <c r="C22" s="77" t="s">
        <v>289</v>
      </c>
      <c r="D22" s="77" t="s">
        <v>286</v>
      </c>
      <c r="E22" s="77" t="s">
        <v>189</v>
      </c>
      <c r="F22" s="79">
        <v>43718</v>
      </c>
      <c r="G22" s="80" t="s">
        <v>167</v>
      </c>
      <c r="H22" s="81" t="s">
        <v>198</v>
      </c>
      <c r="I22" s="77" t="s">
        <v>169</v>
      </c>
      <c r="J22" s="82" t="s">
        <v>290</v>
      </c>
      <c r="K22" s="83" t="s">
        <v>291</v>
      </c>
      <c r="L22" s="84">
        <v>65000</v>
      </c>
      <c r="M22" s="85">
        <v>0.25</v>
      </c>
    </row>
    <row r="23" spans="1:13" x14ac:dyDescent="0.15">
      <c r="A23" s="20"/>
      <c r="B23" s="76">
        <v>113</v>
      </c>
      <c r="C23" s="77" t="s">
        <v>292</v>
      </c>
      <c r="D23" s="77" t="s">
        <v>286</v>
      </c>
      <c r="E23" s="77" t="s">
        <v>189</v>
      </c>
      <c r="F23" s="79">
        <v>42435</v>
      </c>
      <c r="G23" s="81" t="s">
        <v>167</v>
      </c>
      <c r="H23" s="81" t="s">
        <v>184</v>
      </c>
      <c r="I23" s="77" t="s">
        <v>169</v>
      </c>
      <c r="J23" s="82" t="s">
        <v>293</v>
      </c>
      <c r="K23" s="83" t="s">
        <v>294</v>
      </c>
      <c r="L23" s="84">
        <v>75000</v>
      </c>
      <c r="M23" s="87">
        <v>0.25</v>
      </c>
    </row>
    <row r="24" spans="1:13" x14ac:dyDescent="0.15">
      <c r="A24" s="20"/>
      <c r="B24" s="76">
        <v>114</v>
      </c>
      <c r="C24" s="77" t="s">
        <v>295</v>
      </c>
      <c r="D24" s="77" t="s">
        <v>286</v>
      </c>
      <c r="E24" s="77" t="s">
        <v>189</v>
      </c>
      <c r="F24" s="79">
        <v>43769</v>
      </c>
      <c r="G24" s="80" t="s">
        <v>209</v>
      </c>
      <c r="H24" s="81" t="s">
        <v>198</v>
      </c>
      <c r="I24" s="77" t="s">
        <v>169</v>
      </c>
      <c r="J24" s="82" t="s">
        <v>296</v>
      </c>
      <c r="K24" s="83" t="s">
        <v>297</v>
      </c>
      <c r="L24" s="84">
        <v>65000</v>
      </c>
      <c r="M24" s="85">
        <v>0.1</v>
      </c>
    </row>
    <row r="25" spans="1:13" x14ac:dyDescent="0.15">
      <c r="A25" s="20"/>
      <c r="B25" s="76">
        <v>115</v>
      </c>
      <c r="C25" s="77" t="s">
        <v>298</v>
      </c>
      <c r="D25" s="77" t="s">
        <v>286</v>
      </c>
      <c r="E25" s="77" t="s">
        <v>189</v>
      </c>
      <c r="F25" s="79">
        <v>43043</v>
      </c>
      <c r="G25" s="81" t="s">
        <v>167</v>
      </c>
      <c r="H25" s="81" t="s">
        <v>184</v>
      </c>
      <c r="I25" s="77" t="s">
        <v>199</v>
      </c>
      <c r="J25" s="82" t="s">
        <v>299</v>
      </c>
      <c r="K25" s="83" t="s">
        <v>300</v>
      </c>
      <c r="L25" s="84">
        <v>65000</v>
      </c>
      <c r="M25" s="87">
        <v>0.25</v>
      </c>
    </row>
    <row r="26" spans="1:13" x14ac:dyDescent="0.15">
      <c r="A26" s="20"/>
      <c r="B26" s="76">
        <v>116</v>
      </c>
      <c r="C26" s="77" t="s">
        <v>301</v>
      </c>
      <c r="D26" s="77" t="s">
        <v>286</v>
      </c>
      <c r="E26" s="77" t="s">
        <v>189</v>
      </c>
      <c r="F26" s="79">
        <v>39738</v>
      </c>
      <c r="G26" s="80" t="s">
        <v>167</v>
      </c>
      <c r="H26" s="81" t="s">
        <v>198</v>
      </c>
      <c r="I26" s="77" t="s">
        <v>169</v>
      </c>
      <c r="J26" s="82" t="s">
        <v>302</v>
      </c>
      <c r="K26" s="83" t="s">
        <v>303</v>
      </c>
      <c r="L26" s="84">
        <v>65000</v>
      </c>
      <c r="M26" s="85">
        <v>0.25</v>
      </c>
    </row>
    <row r="27" spans="1:13" x14ac:dyDescent="0.15">
      <c r="A27" s="20"/>
      <c r="B27" s="76">
        <v>120</v>
      </c>
      <c r="C27" s="77" t="s">
        <v>314</v>
      </c>
      <c r="D27" s="77" t="s">
        <v>315</v>
      </c>
      <c r="E27" s="77" t="s">
        <v>189</v>
      </c>
      <c r="F27" s="79">
        <v>43584</v>
      </c>
      <c r="G27" s="80" t="s">
        <v>167</v>
      </c>
      <c r="H27" s="81" t="s">
        <v>198</v>
      </c>
      <c r="I27" s="77" t="s">
        <v>199</v>
      </c>
      <c r="J27" s="82" t="s">
        <v>316</v>
      </c>
      <c r="K27" s="83" t="s">
        <v>317</v>
      </c>
      <c r="L27" s="84">
        <v>75000</v>
      </c>
      <c r="M27" s="87">
        <v>0.25</v>
      </c>
    </row>
    <row r="28" spans="1:13" x14ac:dyDescent="0.15">
      <c r="A28" s="20"/>
      <c r="B28" s="76">
        <v>121</v>
      </c>
      <c r="C28" s="77" t="s">
        <v>318</v>
      </c>
      <c r="D28" s="77" t="s">
        <v>315</v>
      </c>
      <c r="E28" s="77" t="s">
        <v>189</v>
      </c>
      <c r="F28" s="79">
        <v>41338</v>
      </c>
      <c r="G28" s="81" t="s">
        <v>167</v>
      </c>
      <c r="H28" s="81" t="s">
        <v>198</v>
      </c>
      <c r="I28" s="77" t="s">
        <v>199</v>
      </c>
      <c r="J28" s="82" t="s">
        <v>319</v>
      </c>
      <c r="K28" s="83" t="s">
        <v>320</v>
      </c>
      <c r="L28" s="84">
        <v>65000</v>
      </c>
      <c r="M28" s="85">
        <v>0.25</v>
      </c>
    </row>
    <row r="29" spans="1:13" x14ac:dyDescent="0.15">
      <c r="A29" s="20"/>
      <c r="B29" s="76">
        <v>122</v>
      </c>
      <c r="C29" s="77" t="s">
        <v>321</v>
      </c>
      <c r="D29" s="77" t="s">
        <v>315</v>
      </c>
      <c r="E29" s="77" t="s">
        <v>189</v>
      </c>
      <c r="F29" s="79">
        <v>41903</v>
      </c>
      <c r="G29" s="80" t="s">
        <v>167</v>
      </c>
      <c r="H29" s="81" t="s">
        <v>184</v>
      </c>
      <c r="I29" s="77" t="s">
        <v>174</v>
      </c>
      <c r="J29" s="82" t="s">
        <v>322</v>
      </c>
      <c r="K29" s="83" t="s">
        <v>323</v>
      </c>
      <c r="L29" s="84">
        <v>65000</v>
      </c>
      <c r="M29" s="85">
        <v>0.25</v>
      </c>
    </row>
    <row r="30" spans="1:13" x14ac:dyDescent="0.15">
      <c r="A30" s="20"/>
      <c r="B30" s="76">
        <v>123</v>
      </c>
      <c r="C30" s="77" t="s">
        <v>324</v>
      </c>
      <c r="D30" s="77" t="s">
        <v>315</v>
      </c>
      <c r="E30" s="77" t="s">
        <v>189</v>
      </c>
      <c r="F30" s="79">
        <v>41496</v>
      </c>
      <c r="G30" s="81" t="s">
        <v>167</v>
      </c>
      <c r="H30" s="81" t="s">
        <v>198</v>
      </c>
      <c r="I30" s="77" t="s">
        <v>169</v>
      </c>
      <c r="J30" s="82" t="s">
        <v>325</v>
      </c>
      <c r="K30" s="83" t="s">
        <v>326</v>
      </c>
      <c r="L30" s="84">
        <v>80000</v>
      </c>
      <c r="M30" s="87">
        <v>0.1</v>
      </c>
    </row>
    <row r="31" spans="1:13" x14ac:dyDescent="0.15">
      <c r="A31" s="20"/>
      <c r="B31" s="76">
        <v>124</v>
      </c>
      <c r="C31" s="77" t="s">
        <v>327</v>
      </c>
      <c r="D31" s="77" t="s">
        <v>315</v>
      </c>
      <c r="E31" s="77" t="s">
        <v>189</v>
      </c>
      <c r="F31" s="79">
        <v>42649</v>
      </c>
      <c r="G31" s="80" t="s">
        <v>167</v>
      </c>
      <c r="H31" s="81" t="s">
        <v>198</v>
      </c>
      <c r="I31" s="77" t="s">
        <v>199</v>
      </c>
      <c r="J31" s="82" t="s">
        <v>328</v>
      </c>
      <c r="K31" s="83" t="s">
        <v>329</v>
      </c>
      <c r="L31" s="84">
        <v>80000</v>
      </c>
      <c r="M31" s="87">
        <v>0.25</v>
      </c>
    </row>
    <row r="32" spans="1:13" x14ac:dyDescent="0.15">
      <c r="A32" s="20"/>
      <c r="B32" s="76">
        <v>125</v>
      </c>
      <c r="C32" s="89" t="s">
        <v>330</v>
      </c>
      <c r="D32" s="77" t="s">
        <v>315</v>
      </c>
      <c r="E32" s="77" t="s">
        <v>189</v>
      </c>
      <c r="F32" s="79">
        <v>40192</v>
      </c>
      <c r="G32" s="80" t="s">
        <v>167</v>
      </c>
      <c r="H32" s="81" t="s">
        <v>198</v>
      </c>
      <c r="I32" s="77" t="s">
        <v>169</v>
      </c>
      <c r="J32" s="82" t="s">
        <v>331</v>
      </c>
      <c r="K32" s="83" t="s">
        <v>332</v>
      </c>
      <c r="L32" s="84">
        <v>65000</v>
      </c>
      <c r="M32" s="87">
        <v>0.25</v>
      </c>
    </row>
    <row r="33" spans="1:13" x14ac:dyDescent="0.15">
      <c r="A33" s="20"/>
      <c r="B33" s="76">
        <v>85</v>
      </c>
      <c r="C33" s="77" t="s">
        <v>192</v>
      </c>
      <c r="D33" s="77" t="s">
        <v>193</v>
      </c>
      <c r="E33" s="77" t="s">
        <v>189</v>
      </c>
      <c r="F33" s="79">
        <v>43820</v>
      </c>
      <c r="G33" s="80" t="s">
        <v>167</v>
      </c>
      <c r="H33" s="81" t="s">
        <v>184</v>
      </c>
      <c r="I33" s="77" t="s">
        <v>169</v>
      </c>
      <c r="J33" s="82" t="s">
        <v>194</v>
      </c>
      <c r="K33" s="83" t="s">
        <v>195</v>
      </c>
      <c r="L33" s="84">
        <v>65000</v>
      </c>
      <c r="M33" s="87">
        <v>0.25</v>
      </c>
    </row>
    <row r="34" spans="1:13" x14ac:dyDescent="0.15">
      <c r="A34" s="20"/>
      <c r="B34" s="76">
        <v>88</v>
      </c>
      <c r="C34" s="77" t="s">
        <v>207</v>
      </c>
      <c r="D34" s="77" t="s">
        <v>208</v>
      </c>
      <c r="E34" s="77" t="s">
        <v>189</v>
      </c>
      <c r="F34" s="79">
        <v>43765</v>
      </c>
      <c r="G34" s="81" t="s">
        <v>209</v>
      </c>
      <c r="H34" s="81" t="s">
        <v>198</v>
      </c>
      <c r="I34" s="77" t="s">
        <v>174</v>
      </c>
      <c r="J34" s="82" t="s">
        <v>210</v>
      </c>
      <c r="K34" s="83" t="s">
        <v>211</v>
      </c>
      <c r="L34" s="84">
        <v>75000</v>
      </c>
      <c r="M34" s="87">
        <v>0.25</v>
      </c>
    </row>
    <row r="35" spans="1:13" x14ac:dyDescent="0.15">
      <c r="A35" s="20"/>
      <c r="B35" s="76">
        <v>94</v>
      </c>
      <c r="C35" s="77" t="s">
        <v>230</v>
      </c>
      <c r="D35" s="77" t="s">
        <v>231</v>
      </c>
      <c r="E35" s="77" t="s">
        <v>189</v>
      </c>
      <c r="F35" s="79">
        <v>40141</v>
      </c>
      <c r="G35" s="81" t="s">
        <v>167</v>
      </c>
      <c r="H35" s="81" t="s">
        <v>198</v>
      </c>
      <c r="I35" s="77" t="s">
        <v>174</v>
      </c>
      <c r="J35" s="82" t="s">
        <v>232</v>
      </c>
      <c r="K35" s="83" t="s">
        <v>233</v>
      </c>
      <c r="L35" s="84">
        <v>80000</v>
      </c>
      <c r="M35" s="85">
        <v>0.25</v>
      </c>
    </row>
    <row r="36" spans="1:13" x14ac:dyDescent="0.15">
      <c r="A36" s="20"/>
      <c r="B36" s="76">
        <v>95</v>
      </c>
      <c r="C36" s="77" t="s">
        <v>234</v>
      </c>
      <c r="D36" s="77" t="s">
        <v>231</v>
      </c>
      <c r="E36" s="77" t="s">
        <v>189</v>
      </c>
      <c r="F36" s="79">
        <v>42862</v>
      </c>
      <c r="G36" s="80" t="s">
        <v>167</v>
      </c>
      <c r="H36" s="81" t="s">
        <v>198</v>
      </c>
      <c r="I36" s="77" t="s">
        <v>199</v>
      </c>
      <c r="J36" s="82" t="s">
        <v>235</v>
      </c>
      <c r="K36" s="83" t="s">
        <v>236</v>
      </c>
      <c r="L36" s="84">
        <v>65000</v>
      </c>
      <c r="M36" s="85">
        <v>0.25</v>
      </c>
    </row>
    <row r="37" spans="1:13" x14ac:dyDescent="0.15">
      <c r="B37" s="76">
        <v>96</v>
      </c>
      <c r="C37" s="77" t="s">
        <v>237</v>
      </c>
      <c r="D37" s="77" t="s">
        <v>231</v>
      </c>
      <c r="E37" s="77" t="s">
        <v>189</v>
      </c>
      <c r="F37" s="79">
        <v>40245</v>
      </c>
      <c r="G37" s="80" t="s">
        <v>167</v>
      </c>
      <c r="H37" s="81" t="s">
        <v>198</v>
      </c>
      <c r="I37" s="77" t="s">
        <v>174</v>
      </c>
      <c r="J37" s="82" t="s">
        <v>238</v>
      </c>
      <c r="K37" s="83" t="s">
        <v>239</v>
      </c>
      <c r="L37" s="84">
        <v>80000</v>
      </c>
      <c r="M37" s="85">
        <v>0.1</v>
      </c>
    </row>
    <row r="38" spans="1:13" x14ac:dyDescent="0.15">
      <c r="B38" s="76">
        <v>97</v>
      </c>
      <c r="C38" s="89" t="s">
        <v>240</v>
      </c>
      <c r="D38" s="77" t="s">
        <v>231</v>
      </c>
      <c r="E38" s="77" t="s">
        <v>189</v>
      </c>
      <c r="F38" s="79">
        <v>40205</v>
      </c>
      <c r="G38" s="81" t="s">
        <v>167</v>
      </c>
      <c r="H38" s="81" t="s">
        <v>184</v>
      </c>
      <c r="I38" s="77" t="s">
        <v>169</v>
      </c>
      <c r="J38" s="82" t="s">
        <v>241</v>
      </c>
      <c r="K38" s="83" t="s">
        <v>242</v>
      </c>
      <c r="L38" s="84">
        <v>65000</v>
      </c>
      <c r="M38" s="87">
        <v>0.25</v>
      </c>
    </row>
    <row r="39" spans="1:13" x14ac:dyDescent="0.15">
      <c r="B39" s="76">
        <v>101</v>
      </c>
      <c r="C39" s="77" t="s">
        <v>253</v>
      </c>
      <c r="D39" s="77" t="s">
        <v>254</v>
      </c>
      <c r="E39" s="77" t="s">
        <v>189</v>
      </c>
      <c r="F39" s="79">
        <v>40745</v>
      </c>
      <c r="G39" s="81" t="s">
        <v>167</v>
      </c>
      <c r="H39" s="81" t="s">
        <v>198</v>
      </c>
      <c r="I39" s="77" t="s">
        <v>174</v>
      </c>
      <c r="J39" s="82" t="s">
        <v>255</v>
      </c>
      <c r="K39" s="83" t="s">
        <v>256</v>
      </c>
      <c r="L39" s="84">
        <v>65000</v>
      </c>
      <c r="M39" s="85">
        <v>0.25</v>
      </c>
    </row>
    <row r="40" spans="1:13" x14ac:dyDescent="0.15">
      <c r="B40" s="76">
        <v>102</v>
      </c>
      <c r="C40" s="77" t="s">
        <v>257</v>
      </c>
      <c r="D40" s="77" t="s">
        <v>254</v>
      </c>
      <c r="E40" s="78" t="s">
        <v>217</v>
      </c>
      <c r="F40" s="79">
        <v>41448</v>
      </c>
      <c r="G40" s="80" t="s">
        <v>167</v>
      </c>
      <c r="H40" s="81" t="s">
        <v>198</v>
      </c>
      <c r="I40" s="77" t="s">
        <v>169</v>
      </c>
      <c r="J40" s="82" t="s">
        <v>258</v>
      </c>
      <c r="K40" s="83" t="s">
        <v>259</v>
      </c>
      <c r="L40" s="84">
        <v>65000</v>
      </c>
      <c r="M40" s="87">
        <v>0.25</v>
      </c>
    </row>
    <row r="41" spans="1:13" x14ac:dyDescent="0.15">
      <c r="B41" s="76">
        <v>103</v>
      </c>
      <c r="C41" s="77" t="s">
        <v>260</v>
      </c>
      <c r="D41" s="77" t="s">
        <v>254</v>
      </c>
      <c r="E41" s="77" t="s">
        <v>221</v>
      </c>
      <c r="F41" s="79">
        <v>40541</v>
      </c>
      <c r="G41" s="81" t="s">
        <v>209</v>
      </c>
      <c r="H41" s="81" t="s">
        <v>184</v>
      </c>
      <c r="I41" s="77" t="s">
        <v>199</v>
      </c>
      <c r="J41" s="82" t="s">
        <v>261</v>
      </c>
      <c r="K41" s="83" t="s">
        <v>262</v>
      </c>
      <c r="L41" s="84">
        <v>65000</v>
      </c>
      <c r="M41" s="87">
        <v>0.25</v>
      </c>
    </row>
    <row r="42" spans="1:13" x14ac:dyDescent="0.15">
      <c r="B42" s="76">
        <v>104</v>
      </c>
      <c r="C42" s="89" t="s">
        <v>263</v>
      </c>
      <c r="D42" s="77" t="s">
        <v>254</v>
      </c>
      <c r="E42" s="77" t="s">
        <v>221</v>
      </c>
      <c r="F42" s="79">
        <v>39769</v>
      </c>
      <c r="G42" s="81" t="s">
        <v>167</v>
      </c>
      <c r="H42" s="81" t="s">
        <v>198</v>
      </c>
      <c r="I42" s="77" t="s">
        <v>169</v>
      </c>
      <c r="J42" s="82" t="s">
        <v>264</v>
      </c>
      <c r="K42" s="83" t="s">
        <v>265</v>
      </c>
      <c r="L42" s="84">
        <v>65000</v>
      </c>
      <c r="M42" s="85">
        <v>0.25</v>
      </c>
    </row>
    <row r="43" spans="1:13" x14ac:dyDescent="0.15">
      <c r="B43" s="76">
        <v>90</v>
      </c>
      <c r="C43" s="77" t="s">
        <v>215</v>
      </c>
      <c r="D43" s="77" t="s">
        <v>216</v>
      </c>
      <c r="E43" s="78" t="s">
        <v>217</v>
      </c>
      <c r="F43" s="79">
        <v>40138</v>
      </c>
      <c r="G43" s="80" t="s">
        <v>167</v>
      </c>
      <c r="H43" s="81" t="s">
        <v>198</v>
      </c>
      <c r="I43" s="77" t="s">
        <v>174</v>
      </c>
      <c r="J43" s="82" t="s">
        <v>218</v>
      </c>
      <c r="K43" s="83" t="s">
        <v>219</v>
      </c>
      <c r="L43" s="84">
        <v>75000</v>
      </c>
      <c r="M43" s="87">
        <v>0.25</v>
      </c>
    </row>
    <row r="44" spans="1:13" x14ac:dyDescent="0.15">
      <c r="B44" s="76">
        <v>91</v>
      </c>
      <c r="C44" s="77" t="s">
        <v>220</v>
      </c>
      <c r="D44" s="77" t="s">
        <v>216</v>
      </c>
      <c r="E44" s="77" t="s">
        <v>221</v>
      </c>
      <c r="F44" s="79">
        <v>42511</v>
      </c>
      <c r="G44" s="80" t="s">
        <v>183</v>
      </c>
      <c r="H44" s="81" t="s">
        <v>198</v>
      </c>
      <c r="I44" s="77" t="s">
        <v>199</v>
      </c>
      <c r="J44" s="82" t="s">
        <v>222</v>
      </c>
      <c r="K44" s="83" t="s">
        <v>223</v>
      </c>
      <c r="L44" s="84">
        <v>65000</v>
      </c>
      <c r="M44" s="85">
        <v>0.25</v>
      </c>
    </row>
    <row r="45" spans="1:13" x14ac:dyDescent="0.15">
      <c r="B45" s="76">
        <v>92</v>
      </c>
      <c r="C45" s="77" t="s">
        <v>224</v>
      </c>
      <c r="D45" s="77" t="s">
        <v>216</v>
      </c>
      <c r="E45" s="77" t="s">
        <v>221</v>
      </c>
      <c r="F45" s="79">
        <v>40938</v>
      </c>
      <c r="G45" s="80" t="s">
        <v>167</v>
      </c>
      <c r="H45" s="81" t="s">
        <v>198</v>
      </c>
      <c r="I45" s="77" t="s">
        <v>169</v>
      </c>
      <c r="J45" s="82" t="s">
        <v>225</v>
      </c>
      <c r="K45" s="83" t="s">
        <v>226</v>
      </c>
      <c r="L45" s="84">
        <v>65000</v>
      </c>
      <c r="M45" s="85">
        <v>0.25</v>
      </c>
    </row>
    <row r="46" spans="1:13" x14ac:dyDescent="0.15">
      <c r="B46" s="76">
        <v>93</v>
      </c>
      <c r="C46" s="77" t="s">
        <v>227</v>
      </c>
      <c r="D46" s="77" t="s">
        <v>216</v>
      </c>
      <c r="E46" s="77" t="s">
        <v>221</v>
      </c>
      <c r="F46" s="79">
        <v>42747</v>
      </c>
      <c r="G46" s="81" t="s">
        <v>167</v>
      </c>
      <c r="H46" s="81" t="s">
        <v>198</v>
      </c>
      <c r="I46" s="77" t="s">
        <v>169</v>
      </c>
      <c r="J46" s="82" t="s">
        <v>228</v>
      </c>
      <c r="K46" s="83" t="s">
        <v>229</v>
      </c>
      <c r="L46" s="84">
        <v>65000</v>
      </c>
      <c r="M46" s="85">
        <v>0.1</v>
      </c>
    </row>
    <row r="47" spans="1:13" x14ac:dyDescent="0.15">
      <c r="B47" s="76">
        <v>126</v>
      </c>
      <c r="C47" s="77" t="s">
        <v>333</v>
      </c>
      <c r="D47" s="89" t="s">
        <v>334</v>
      </c>
      <c r="E47" s="77" t="s">
        <v>221</v>
      </c>
      <c r="F47" s="79">
        <v>40403</v>
      </c>
      <c r="G47" s="81" t="s">
        <v>167</v>
      </c>
      <c r="H47" s="81" t="s">
        <v>198</v>
      </c>
      <c r="I47" s="77" t="s">
        <v>199</v>
      </c>
      <c r="J47" s="82" t="s">
        <v>335</v>
      </c>
      <c r="K47" s="83" t="s">
        <v>336</v>
      </c>
      <c r="L47" s="84">
        <v>75000</v>
      </c>
      <c r="M47" s="87">
        <v>0.25</v>
      </c>
    </row>
    <row r="48" spans="1:13" x14ac:dyDescent="0.15">
      <c r="B48" s="76">
        <v>127</v>
      </c>
      <c r="C48" s="77" t="s">
        <v>337</v>
      </c>
      <c r="D48" s="89" t="s">
        <v>334</v>
      </c>
      <c r="E48" s="77" t="s">
        <v>221</v>
      </c>
      <c r="F48" s="79">
        <v>40816</v>
      </c>
      <c r="G48" s="80" t="s">
        <v>167</v>
      </c>
      <c r="H48" s="81" t="s">
        <v>184</v>
      </c>
      <c r="I48" s="77" t="s">
        <v>174</v>
      </c>
      <c r="J48" s="82" t="s">
        <v>338</v>
      </c>
      <c r="K48" s="83" t="s">
        <v>339</v>
      </c>
      <c r="L48" s="84">
        <v>65000</v>
      </c>
      <c r="M48" s="85">
        <v>0.25</v>
      </c>
    </row>
    <row r="49" spans="2:13" x14ac:dyDescent="0.15">
      <c r="B49" s="76">
        <v>128</v>
      </c>
      <c r="C49" s="77" t="s">
        <v>340</v>
      </c>
      <c r="D49" s="89" t="s">
        <v>334</v>
      </c>
      <c r="E49" s="77" t="s">
        <v>221</v>
      </c>
      <c r="F49" s="79">
        <v>42473</v>
      </c>
      <c r="G49" s="81" t="s">
        <v>167</v>
      </c>
      <c r="H49" s="81" t="s">
        <v>184</v>
      </c>
      <c r="I49" s="77" t="s">
        <v>169</v>
      </c>
      <c r="J49" s="82" t="s">
        <v>341</v>
      </c>
      <c r="K49" s="83" t="s">
        <v>342</v>
      </c>
      <c r="L49" s="84">
        <v>80000</v>
      </c>
      <c r="M49" s="87">
        <v>0.1</v>
      </c>
    </row>
    <row r="50" spans="2:13" x14ac:dyDescent="0.15">
      <c r="B50" s="76">
        <v>83</v>
      </c>
      <c r="C50" s="77" t="s">
        <v>181</v>
      </c>
      <c r="D50" s="77" t="s">
        <v>182</v>
      </c>
      <c r="E50" s="78" t="s">
        <v>166</v>
      </c>
      <c r="F50" s="79">
        <v>41402</v>
      </c>
      <c r="G50" s="80" t="s">
        <v>183</v>
      </c>
      <c r="H50" s="81" t="s">
        <v>184</v>
      </c>
      <c r="I50" s="77" t="s">
        <v>174</v>
      </c>
      <c r="J50" s="82" t="s">
        <v>185</v>
      </c>
      <c r="K50" s="83" t="s">
        <v>186</v>
      </c>
      <c r="L50" s="84">
        <v>140000</v>
      </c>
      <c r="M50" s="85">
        <v>0.25</v>
      </c>
    </row>
    <row r="51" spans="2:13" x14ac:dyDescent="0.15">
      <c r="B51" s="76">
        <v>80</v>
      </c>
      <c r="C51" s="77" t="s">
        <v>164</v>
      </c>
      <c r="D51" s="77" t="s">
        <v>165</v>
      </c>
      <c r="E51" s="78" t="s">
        <v>166</v>
      </c>
      <c r="F51" s="79">
        <v>43642</v>
      </c>
      <c r="G51" s="80" t="s">
        <v>167</v>
      </c>
      <c r="H51" s="81" t="s">
        <v>168</v>
      </c>
      <c r="I51" s="77" t="s">
        <v>169</v>
      </c>
      <c r="J51" s="82" t="s">
        <v>170</v>
      </c>
      <c r="K51" s="83" t="s">
        <v>171</v>
      </c>
      <c r="L51" s="84">
        <v>135000</v>
      </c>
      <c r="M51" s="85">
        <v>0.25</v>
      </c>
    </row>
    <row r="52" spans="2:13" x14ac:dyDescent="0.15">
      <c r="B52" s="76">
        <v>82</v>
      </c>
      <c r="C52" s="77" t="s">
        <v>177</v>
      </c>
      <c r="D52" s="77" t="s">
        <v>165</v>
      </c>
      <c r="E52" s="78" t="s">
        <v>178</v>
      </c>
      <c r="F52" s="79">
        <v>40959</v>
      </c>
      <c r="G52" s="80" t="s">
        <v>167</v>
      </c>
      <c r="H52" s="81" t="s">
        <v>168</v>
      </c>
      <c r="I52" s="77" t="s">
        <v>174</v>
      </c>
      <c r="J52" s="82" t="s">
        <v>179</v>
      </c>
      <c r="K52" s="83" t="s">
        <v>180</v>
      </c>
      <c r="L52" s="84">
        <v>130000</v>
      </c>
      <c r="M52" s="87">
        <v>0.25</v>
      </c>
    </row>
    <row r="53" spans="2:13" x14ac:dyDescent="0.15">
      <c r="B53" s="76">
        <v>86</v>
      </c>
      <c r="C53" s="77" t="s">
        <v>196</v>
      </c>
      <c r="D53" s="77" t="s">
        <v>197</v>
      </c>
      <c r="E53" s="78" t="s">
        <v>166</v>
      </c>
      <c r="F53" s="79">
        <v>40366</v>
      </c>
      <c r="G53" s="80" t="s">
        <v>167</v>
      </c>
      <c r="H53" s="81" t="s">
        <v>198</v>
      </c>
      <c r="I53" s="77" t="s">
        <v>199</v>
      </c>
      <c r="J53" s="82" t="s">
        <v>200</v>
      </c>
      <c r="K53" s="83" t="s">
        <v>201</v>
      </c>
      <c r="L53" s="84">
        <v>130000</v>
      </c>
      <c r="M53" s="85">
        <v>0.25</v>
      </c>
    </row>
    <row r="54" spans="2:13" x14ac:dyDescent="0.15">
      <c r="B54" s="76">
        <v>81</v>
      </c>
      <c r="C54" s="77" t="s">
        <v>172</v>
      </c>
      <c r="D54" s="77" t="s">
        <v>173</v>
      </c>
      <c r="E54" s="78" t="s">
        <v>166</v>
      </c>
      <c r="F54" s="79">
        <v>41412</v>
      </c>
      <c r="G54" s="80" t="s">
        <v>167</v>
      </c>
      <c r="H54" s="81" t="s">
        <v>168</v>
      </c>
      <c r="I54" s="77" t="s">
        <v>174</v>
      </c>
      <c r="J54" s="86" t="s">
        <v>175</v>
      </c>
      <c r="K54" s="83" t="s">
        <v>176</v>
      </c>
      <c r="L54" s="84">
        <v>130000</v>
      </c>
      <c r="M54" s="85">
        <v>0.3</v>
      </c>
    </row>
    <row r="55" spans="2:13" x14ac:dyDescent="0.15">
      <c r="C55" s="20"/>
      <c r="D55" s="20"/>
      <c r="K55"/>
    </row>
    <row r="56" spans="2:13" x14ac:dyDescent="0.15">
      <c r="C56" s="20"/>
      <c r="K56"/>
    </row>
    <row r="57" spans="2:13" x14ac:dyDescent="0.15">
      <c r="C57" s="20"/>
      <c r="K57"/>
    </row>
    <row r="58" spans="2:13" x14ac:dyDescent="0.15">
      <c r="K58"/>
    </row>
    <row r="59" spans="2:13" x14ac:dyDescent="0.15">
      <c r="C59" s="20"/>
      <c r="K59"/>
    </row>
    <row r="60" spans="2:13" x14ac:dyDescent="0.15">
      <c r="K60"/>
    </row>
    <row r="61" spans="2:13" x14ac:dyDescent="0.15">
      <c r="K61"/>
    </row>
    <row r="62" spans="2:13" x14ac:dyDescent="0.15">
      <c r="K62"/>
    </row>
    <row r="63" spans="2:13" x14ac:dyDescent="0.15">
      <c r="K63"/>
    </row>
    <row r="64" spans="2:13" x14ac:dyDescent="0.15">
      <c r="F64" s="21"/>
      <c r="G64" s="21"/>
      <c r="H64" s="21"/>
      <c r="I64" s="21"/>
      <c r="K64"/>
    </row>
    <row r="65" spans="6:11" x14ac:dyDescent="0.15">
      <c r="F65" s="21"/>
      <c r="G65" s="21"/>
      <c r="H65" s="21"/>
      <c r="I65" s="21"/>
      <c r="K65"/>
    </row>
    <row r="66" spans="6:11" x14ac:dyDescent="0.15">
      <c r="F66" s="21"/>
      <c r="G66" s="21"/>
      <c r="H66" s="21"/>
      <c r="I66" s="21"/>
      <c r="K66"/>
    </row>
    <row r="67" spans="6:11" x14ac:dyDescent="0.15">
      <c r="F67" s="21"/>
      <c r="G67" s="21"/>
      <c r="H67" s="21"/>
      <c r="I67" s="21"/>
      <c r="K67"/>
    </row>
    <row r="68" spans="6:11" x14ac:dyDescent="0.15">
      <c r="F68" s="21"/>
      <c r="G68" s="21"/>
      <c r="H68" s="21"/>
      <c r="I68" s="21"/>
      <c r="K68"/>
    </row>
    <row r="69" spans="6:11" x14ac:dyDescent="0.15">
      <c r="F69" s="21"/>
      <c r="G69" s="21"/>
      <c r="H69" s="21"/>
      <c r="I69" s="21"/>
      <c r="K69"/>
    </row>
    <row r="70" spans="6:11" x14ac:dyDescent="0.15">
      <c r="F70" s="21"/>
      <c r="G70" s="21"/>
      <c r="H70" s="21"/>
      <c r="I70" s="21"/>
      <c r="K70"/>
    </row>
    <row r="71" spans="6:11" x14ac:dyDescent="0.15">
      <c r="F71" s="21"/>
      <c r="G71" s="21"/>
      <c r="H71" s="21"/>
      <c r="I71" s="21"/>
      <c r="K71"/>
    </row>
    <row r="72" spans="6:11" x14ac:dyDescent="0.15">
      <c r="F72" s="21"/>
      <c r="G72" s="21"/>
      <c r="H72" s="21"/>
      <c r="I72" s="21"/>
      <c r="K72"/>
    </row>
    <row r="73" spans="6:11" x14ac:dyDescent="0.15">
      <c r="F73" s="21"/>
      <c r="G73" s="21"/>
      <c r="H73" s="21"/>
      <c r="I73" s="21"/>
      <c r="K73"/>
    </row>
    <row r="74" spans="6:11" x14ac:dyDescent="0.15">
      <c r="F74" s="21"/>
      <c r="G74" s="21"/>
      <c r="H74" s="21"/>
      <c r="I74" s="21"/>
      <c r="K74"/>
    </row>
    <row r="75" spans="6:11" x14ac:dyDescent="0.15">
      <c r="K75"/>
    </row>
    <row r="76" spans="6:11" x14ac:dyDescent="0.15">
      <c r="K76"/>
    </row>
    <row r="77" spans="6:11" x14ac:dyDescent="0.15">
      <c r="K77"/>
    </row>
    <row r="78" spans="6:11" x14ac:dyDescent="0.15">
      <c r="K78"/>
    </row>
    <row r="79" spans="6:11" x14ac:dyDescent="0.15">
      <c r="K79"/>
    </row>
    <row r="80" spans="6:11" x14ac:dyDescent="0.15">
      <c r="K80"/>
    </row>
    <row r="81" spans="11:11" s="21" customFormat="1" x14ac:dyDescent="0.15">
      <c r="K81"/>
    </row>
    <row r="82" spans="11:11" s="21" customFormat="1" x14ac:dyDescent="0.15">
      <c r="K82"/>
    </row>
    <row r="83" spans="11:11" s="21" customFormat="1" x14ac:dyDescent="0.15">
      <c r="K83"/>
    </row>
    <row r="84" spans="11:11" s="21" customFormat="1" x14ac:dyDescent="0.15">
      <c r="K84"/>
    </row>
    <row r="85" spans="11:11" s="21" customFormat="1" x14ac:dyDescent="0.15">
      <c r="K85"/>
    </row>
    <row r="86" spans="11:11" s="21" customFormat="1" x14ac:dyDescent="0.15">
      <c r="K86"/>
    </row>
    <row r="87" spans="11:11" s="21" customFormat="1" x14ac:dyDescent="0.15">
      <c r="K87"/>
    </row>
    <row r="88" spans="11:11" s="21" customFormat="1" x14ac:dyDescent="0.15">
      <c r="K88"/>
    </row>
    <row r="89" spans="11:11" s="21" customFormat="1" x14ac:dyDescent="0.15">
      <c r="K89"/>
    </row>
    <row r="90" spans="11:11" s="21" customFormat="1" x14ac:dyDescent="0.15">
      <c r="K90"/>
    </row>
    <row r="91" spans="11:11" s="21" customFormat="1" x14ac:dyDescent="0.15">
      <c r="K91"/>
    </row>
    <row r="92" spans="11:11" s="21" customFormat="1" x14ac:dyDescent="0.15">
      <c r="K92"/>
    </row>
    <row r="93" spans="11:11" s="21" customFormat="1" x14ac:dyDescent="0.15">
      <c r="K93"/>
    </row>
    <row r="94" spans="11:11" s="21" customFormat="1" x14ac:dyDescent="0.15">
      <c r="K94"/>
    </row>
    <row r="95" spans="11:11" s="21" customFormat="1" x14ac:dyDescent="0.15">
      <c r="K95"/>
    </row>
    <row r="96" spans="11:11" s="21" customFormat="1" x14ac:dyDescent="0.15">
      <c r="K96"/>
    </row>
    <row r="97" spans="11:11" s="21" customFormat="1" x14ac:dyDescent="0.15">
      <c r="K97"/>
    </row>
    <row r="98" spans="11:11" s="21" customFormat="1" x14ac:dyDescent="0.15">
      <c r="K98"/>
    </row>
    <row r="99" spans="11:11" s="21" customFormat="1" x14ac:dyDescent="0.15">
      <c r="K99"/>
    </row>
    <row r="100" spans="11:11" s="21" customFormat="1" x14ac:dyDescent="0.15">
      <c r="K100"/>
    </row>
    <row r="101" spans="11:11" s="21" customFormat="1" x14ac:dyDescent="0.15">
      <c r="K101"/>
    </row>
    <row r="102" spans="11:11" s="21" customFormat="1" x14ac:dyDescent="0.15">
      <c r="K102"/>
    </row>
    <row r="103" spans="11:11" s="21" customFormat="1" x14ac:dyDescent="0.15">
      <c r="K103"/>
    </row>
    <row r="104" spans="11:11" s="21" customFormat="1" x14ac:dyDescent="0.15">
      <c r="K104"/>
    </row>
    <row r="105" spans="11:11" s="21" customFormat="1" x14ac:dyDescent="0.15">
      <c r="K105"/>
    </row>
    <row r="106" spans="11:11" s="21" customFormat="1" x14ac:dyDescent="0.15">
      <c r="K106"/>
    </row>
    <row r="107" spans="11:11" s="21" customFormat="1" x14ac:dyDescent="0.15">
      <c r="K107"/>
    </row>
    <row r="108" spans="11:11" s="21" customFormat="1" x14ac:dyDescent="0.15">
      <c r="K108"/>
    </row>
    <row r="109" spans="11:11" s="21" customFormat="1" x14ac:dyDescent="0.15">
      <c r="K109"/>
    </row>
    <row r="110" spans="11:11" s="21" customFormat="1" x14ac:dyDescent="0.15">
      <c r="K110"/>
    </row>
    <row r="111" spans="11:11" s="21" customFormat="1" x14ac:dyDescent="0.15">
      <c r="K111"/>
    </row>
    <row r="112" spans="11:11" s="21" customFormat="1" x14ac:dyDescent="0.15">
      <c r="K112"/>
    </row>
    <row r="113" spans="11:11" s="21" customFormat="1" x14ac:dyDescent="0.15">
      <c r="K113"/>
    </row>
    <row r="114" spans="11:11" s="21" customFormat="1" x14ac:dyDescent="0.15">
      <c r="K114"/>
    </row>
    <row r="115" spans="11:11" s="21" customFormat="1" x14ac:dyDescent="0.15">
      <c r="K115"/>
    </row>
    <row r="116" spans="11:11" s="21" customFormat="1" x14ac:dyDescent="0.15">
      <c r="K116"/>
    </row>
    <row r="117" spans="11:11" s="21" customFormat="1" x14ac:dyDescent="0.15">
      <c r="K117"/>
    </row>
    <row r="118" spans="11:11" s="21" customFormat="1" x14ac:dyDescent="0.15">
      <c r="K118"/>
    </row>
    <row r="119" spans="11:11" s="21" customFormat="1" x14ac:dyDescent="0.15">
      <c r="K119"/>
    </row>
    <row r="120" spans="11:11" s="21" customFormat="1" x14ac:dyDescent="0.15">
      <c r="K120"/>
    </row>
  </sheetData>
  <mergeCells count="1">
    <mergeCell ref="E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2</vt:i4>
      </vt:variant>
    </vt:vector>
  </HeadingPairs>
  <TitlesOfParts>
    <vt:vector size="13" baseType="lpstr">
      <vt:lpstr>Задание 1</vt:lpstr>
      <vt:lpstr>Sheet1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  <vt:lpstr>Задание 8</vt:lpstr>
      <vt:lpstr>Задание 9</vt:lpstr>
      <vt:lpstr>Задание 10</vt:lpstr>
      <vt:lpstr>Задание 6!Criteria</vt:lpstr>
      <vt:lpstr>Задание 6!提取</vt:lpstr>
    </vt:vector>
  </TitlesOfParts>
  <Company>МГУ ФГУ - осень 2002 г.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кр1</dc:title>
  <dc:subject>2012</dc:subject>
  <dc:creator>Баева Н.В.</dc:creator>
  <cp:lastModifiedBy>Julia</cp:lastModifiedBy>
  <cp:lastPrinted>2023-10-11T20:39:36Z</cp:lastPrinted>
  <dcterms:created xsi:type="dcterms:W3CDTF">2001-01-10T16:29:31Z</dcterms:created>
  <dcterms:modified xsi:type="dcterms:W3CDTF">2024-10-10T22:29:15Z</dcterms:modified>
</cp:coreProperties>
</file>