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esktop\"/>
    </mc:Choice>
  </mc:AlternateContent>
  <xr:revisionPtr revIDLastSave="0" documentId="13_ncr:1_{73E236E3-09D3-4186-B918-949F72A7EC33}" xr6:coauthVersionLast="47" xr6:coauthVersionMax="47" xr10:uidLastSave="{00000000-0000-0000-0000-000000000000}"/>
  <bookViews>
    <workbookView xWindow="-108" yWindow="-108" windowWidth="23256" windowHeight="12456" xr2:uid="{4714F091-EC31-416A-9063-7E646465F63E}"/>
  </bookViews>
  <sheets>
    <sheet name="Arkusz1" sheetId="1" r:id="rId1"/>
    <sheet name="Arkusz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14" i="1"/>
  <c r="AF15" i="1"/>
  <c r="AF16" i="1"/>
  <c r="AF17" i="1"/>
  <c r="AF12" i="1"/>
  <c r="AF4" i="1"/>
  <c r="AF5" i="1"/>
  <c r="AF6" i="1"/>
  <c r="AF7" i="1"/>
  <c r="AF8" i="1"/>
  <c r="AF3" i="1"/>
  <c r="AE3" i="1"/>
  <c r="D24" i="2"/>
  <c r="E23" i="2"/>
  <c r="G23" i="2" s="1"/>
  <c r="E22" i="2"/>
  <c r="G22" i="2" s="1"/>
  <c r="G21" i="2"/>
  <c r="E21" i="2"/>
  <c r="G20" i="2"/>
  <c r="E20" i="2"/>
  <c r="E19" i="2"/>
  <c r="G19" i="2" s="1"/>
  <c r="E18" i="2"/>
  <c r="G18" i="2" s="1"/>
  <c r="G17" i="2"/>
  <c r="E17" i="2"/>
  <c r="G16" i="2"/>
  <c r="E16" i="2"/>
  <c r="E15" i="2"/>
  <c r="G15" i="2" s="1"/>
  <c r="E14" i="2"/>
  <c r="G14" i="2" s="1"/>
  <c r="G13" i="2"/>
  <c r="E13" i="2"/>
  <c r="E12" i="2"/>
  <c r="E24" i="2" s="1"/>
  <c r="F4" i="2"/>
  <c r="AE8" i="1"/>
  <c r="AE7" i="1"/>
  <c r="AE6" i="1"/>
  <c r="AE5" i="1"/>
  <c r="AE4" i="1"/>
  <c r="AE17" i="1"/>
  <c r="AE16" i="1"/>
  <c r="AE15" i="1"/>
  <c r="AE14" i="1"/>
  <c r="AE13" i="1"/>
  <c r="G12" i="2" l="1"/>
  <c r="G24" i="2" s="1"/>
  <c r="F6" i="2" s="1"/>
</calcChain>
</file>

<file path=xl/sharedStrings.xml><?xml version="1.0" encoding="utf-8"?>
<sst xmlns="http://schemas.openxmlformats.org/spreadsheetml/2006/main" count="71" uniqueCount="53">
  <si>
    <t>Luty 2021 wykorzystanie dzienne towaru</t>
  </si>
  <si>
    <t>produkt</t>
  </si>
  <si>
    <t>j.m.</t>
  </si>
  <si>
    <t>Suma zużycia</t>
  </si>
  <si>
    <t>Pozostało</t>
  </si>
  <si>
    <t>Woda</t>
  </si>
  <si>
    <t>I</t>
  </si>
  <si>
    <t>Maka</t>
  </si>
  <si>
    <t>kg</t>
  </si>
  <si>
    <t>Sól</t>
  </si>
  <si>
    <t>Kasza</t>
  </si>
  <si>
    <t>Drożdże</t>
  </si>
  <si>
    <t>dkg</t>
  </si>
  <si>
    <t>Cukier</t>
  </si>
  <si>
    <t>`</t>
  </si>
  <si>
    <t>Luty 2021 zamówienia towaru</t>
  </si>
  <si>
    <t>Suma Zakupio</t>
  </si>
  <si>
    <t>Na magazyni</t>
  </si>
  <si>
    <t>Wykonawca</t>
  </si>
  <si>
    <t>Twoja firma na co dzień</t>
  </si>
  <si>
    <t>FAKTURA VAT</t>
  </si>
  <si>
    <t>ul. Robocza 12, 25-500</t>
  </si>
  <si>
    <t>NR 01/04/02/2021</t>
  </si>
  <si>
    <t>Tel. (22) 333-33-33</t>
  </si>
  <si>
    <t>Miejscowość:</t>
  </si>
  <si>
    <t>Wąchock</t>
  </si>
  <si>
    <t>NIP: 000-000-000-00-01</t>
  </si>
  <si>
    <t>Wystawiono:</t>
  </si>
  <si>
    <t>Nabywca</t>
  </si>
  <si>
    <t>Firma ulubiona</t>
  </si>
  <si>
    <t>ŚREDNIA KOSZTU ZA PRZEDMIOT</t>
  </si>
  <si>
    <t>ul. Zbytowa 14, 00-000 Cichock</t>
  </si>
  <si>
    <t>Tel. (22) 444-33-33</t>
  </si>
  <si>
    <t>NIP: 000-000-000-00-02</t>
  </si>
  <si>
    <t>L.p.</t>
  </si>
  <si>
    <t xml:space="preserve">Nazwa towaru lub usługi: </t>
  </si>
  <si>
    <t xml:space="preserve">Cena jednostkowa: </t>
  </si>
  <si>
    <t>Ilość:</t>
  </si>
  <si>
    <t xml:space="preserve">Wartość Netto: </t>
  </si>
  <si>
    <t xml:space="preserve">VAT: </t>
  </si>
  <si>
    <t>Wartość Brutto</t>
  </si>
  <si>
    <t>Opony</t>
  </si>
  <si>
    <t>felgi</t>
  </si>
  <si>
    <t>Śruby</t>
  </si>
  <si>
    <t>Wachacz przód lewy</t>
  </si>
  <si>
    <t>Wachacz przód prawy</t>
  </si>
  <si>
    <t>jogurt</t>
  </si>
  <si>
    <t>Chleb</t>
  </si>
  <si>
    <t>Waciki</t>
  </si>
  <si>
    <t>Bułki</t>
  </si>
  <si>
    <t>Wiertarka</t>
  </si>
  <si>
    <t>Tester oprogramowania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</si>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</sst>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 textRotation="90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 vertical="center" textRotation="90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2" borderId="13" xfId="0" applyFill="1" applyBorder="1" applyAlignment="1">
      <alignment horizontal="center" vertical="center" textRotation="90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/>
    <xf numFmtId="14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 wrapText="1"/>
    </xf>
    <xf numFmtId="8" fontId="0" fillId="0" borderId="15" xfId="0" applyNumberForma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164" fontId="0" fillId="0" borderId="1" xfId="1" applyNumberFormat="1" applyFont="1" applyBorder="1"/>
    <xf numFmtId="164" fontId="0" fillId="0" borderId="1" xfId="0" applyNumberFormat="1" applyBorder="1"/>
    <xf numFmtId="9" fontId="0" fillId="0" borderId="1" xfId="1" applyNumberFormat="1" applyFont="1" applyBorder="1"/>
    <xf numFmtId="164" fontId="0" fillId="0" borderId="23" xfId="0" applyNumberFormat="1" applyBorder="1"/>
    <xf numFmtId="9" fontId="0" fillId="0" borderId="1" xfId="2" applyFont="1" applyBorder="1"/>
    <xf numFmtId="0" fontId="0" fillId="0" borderId="16" xfId="0" applyBorder="1"/>
    <xf numFmtId="0" fontId="0" fillId="0" borderId="14" xfId="0" applyBorder="1"/>
    <xf numFmtId="164" fontId="0" fillId="0" borderId="14" xfId="0" applyNumberFormat="1" applyBorder="1"/>
    <xf numFmtId="9" fontId="0" fillId="0" borderId="14" xfId="2" applyFont="1" applyBorder="1"/>
    <xf numFmtId="164" fontId="0" fillId="0" borderId="15" xfId="0" applyNumberFormat="1" applyBorder="1"/>
  </cellXfs>
  <cellStyles count="3">
    <cellStyle name="Normalny" xfId="0" builtinId="0"/>
    <cellStyle name="Procentowy" xfId="2" builtinId="5"/>
    <cellStyle name="Walutowy" xfId="1" builtinId="4"/>
  </cellStyles>
  <dxfs count="20">
    <dxf>
      <numFmt numFmtId="164" formatCode="_-* #,##0.00\ [$zł-415]_-;\-* #,##0.00\ [$zł-415]_-;_-* &quot;-&quot;??\ [$zł-415]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.00\ [$zł-415]_-;\-* #,##0.00\ [$zł-415]_-;_-* &quot;-&quot;??\ [$zł-415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DFFC0-08D3-4E9C-B21E-A067989B6472}" name="Tabela1" displayName="Tabela1" ref="A11:G23" totalsRowShown="0" headerRowDxfId="10" headerRowBorderDxfId="8" tableBorderDxfId="9" totalsRowBorderDxfId="7">
  <autoFilter ref="A11:G23" xr:uid="{775DFFC0-08D3-4E9C-B21E-A067989B6472}"/>
  <tableColumns count="7">
    <tableColumn id="1" xr3:uid="{E4987484-0263-46CC-BD5C-43FD360BAB08}" name="L.p." dataDxfId="6"/>
    <tableColumn id="2" xr3:uid="{EC8DD2FC-B714-4F73-AE1C-A1BD1CA30E30}" name="Nazwa towaru lub usługi: " dataDxfId="5"/>
    <tableColumn id="3" xr3:uid="{54FF871F-7E3A-47BC-A02D-E6B2999E5072}" name="Cena jednostkowa: " dataDxfId="4"/>
    <tableColumn id="4" xr3:uid="{C6B013A0-3CB5-49FD-80DE-6648E334BECF}" name="Ilość:" dataDxfId="3"/>
    <tableColumn id="5" xr3:uid="{88CA4857-C9FE-4C23-8907-9B7EF48674E6}" name="Wartość Netto: " dataDxfId="2">
      <calculatedColumnFormula>Tabela1[[#This Row],[Cena jednostkowa: ]]*Tabela1[[#This Row],[Ilość:]]</calculatedColumnFormula>
    </tableColumn>
    <tableColumn id="6" xr3:uid="{8696D520-5E31-49D5-90C4-571176914254}" name="VAT: " dataDxfId="1"/>
    <tableColumn id="7" xr3:uid="{FA02909B-8B82-4A9A-A232-B5E34B16BACC}" name="Wartość Brutto" dataDxfId="0">
      <calculatedColumnFormula>(Tabela1[[#This Row],[Wartość Netto: ]]*Tabela1[[#This Row],[VAT: ]])+Tabela1[[#This Row],[Wartość Netto: 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0188-C02E-4A53-BD95-EA33560571F3}">
  <dimension ref="A1:AF17"/>
  <sheetViews>
    <sheetView tabSelected="1" zoomScale="85" zoomScaleNormal="85" workbookViewId="0">
      <selection activeCell="AF12" sqref="AF12"/>
    </sheetView>
  </sheetViews>
  <sheetFormatPr defaultRowHeight="14.4" x14ac:dyDescent="0.3"/>
  <cols>
    <col min="2" max="2" width="3.6640625" customWidth="1"/>
    <col min="3" max="3" width="4.109375" customWidth="1"/>
    <col min="4" max="9" width="3.6640625" customWidth="1"/>
    <col min="10" max="10" width="4.33203125" customWidth="1"/>
    <col min="11" max="14" width="3.6640625" customWidth="1"/>
    <col min="15" max="15" width="4.5546875" customWidth="1"/>
    <col min="16" max="16" width="4" customWidth="1"/>
    <col min="17" max="18" width="3.6640625" customWidth="1"/>
    <col min="19" max="19" width="4.33203125" customWidth="1"/>
    <col min="20" max="30" width="3.6640625" customWidth="1"/>
    <col min="31" max="31" width="8.5546875" customWidth="1"/>
    <col min="32" max="32" width="9.44140625" bestFit="1" customWidth="1"/>
  </cols>
  <sheetData>
    <row r="1" spans="1:32" x14ac:dyDescent="0.3"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2" ht="30.75" customHeight="1" x14ac:dyDescent="0.3">
      <c r="A2" s="1" t="s">
        <v>1</v>
      </c>
      <c r="B2" s="1" t="s">
        <v>2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3" t="s">
        <v>3</v>
      </c>
      <c r="AF2" s="1" t="s">
        <v>4</v>
      </c>
    </row>
    <row r="3" spans="1:32" x14ac:dyDescent="0.3">
      <c r="A3" s="1" t="s">
        <v>5</v>
      </c>
      <c r="B3" s="1" t="s">
        <v>6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6</v>
      </c>
      <c r="I3" s="1">
        <v>6</v>
      </c>
      <c r="J3" s="1">
        <v>5</v>
      </c>
      <c r="K3" s="1">
        <v>5</v>
      </c>
      <c r="L3" s="1">
        <v>4</v>
      </c>
      <c r="M3" s="1">
        <v>5</v>
      </c>
      <c r="N3" s="1">
        <v>5</v>
      </c>
      <c r="O3" s="1">
        <v>7</v>
      </c>
      <c r="P3" s="1">
        <v>7</v>
      </c>
      <c r="Q3" s="1">
        <v>7</v>
      </c>
      <c r="R3" s="1">
        <v>5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/>
      <c r="AB3" s="1"/>
      <c r="AC3" s="1"/>
      <c r="AD3" s="1"/>
      <c r="AE3" s="1">
        <f>SUM(B3:AC3)</f>
        <v>127</v>
      </c>
      <c r="AF3" s="1">
        <f>AE12-AE3</f>
        <v>-127</v>
      </c>
    </row>
    <row r="4" spans="1:32" x14ac:dyDescent="0.3">
      <c r="A4" s="1" t="s">
        <v>7</v>
      </c>
      <c r="B4" s="1" t="s">
        <v>8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4</v>
      </c>
      <c r="J4" s="1">
        <v>4</v>
      </c>
      <c r="K4" s="1">
        <v>5</v>
      </c>
      <c r="L4" s="1">
        <v>5</v>
      </c>
      <c r="M4" s="1">
        <v>5</v>
      </c>
      <c r="N4" s="1">
        <v>5</v>
      </c>
      <c r="O4" s="1">
        <v>4</v>
      </c>
      <c r="P4" s="1">
        <v>5</v>
      </c>
      <c r="Q4" s="1">
        <v>4</v>
      </c>
      <c r="R4" s="1">
        <v>6</v>
      </c>
      <c r="S4" s="1">
        <v>6</v>
      </c>
      <c r="T4" s="1">
        <v>6</v>
      </c>
      <c r="U4" s="1">
        <v>7</v>
      </c>
      <c r="V4" s="1">
        <v>4</v>
      </c>
      <c r="W4" s="1">
        <v>4</v>
      </c>
      <c r="X4" s="1">
        <v>4</v>
      </c>
      <c r="Y4" s="1">
        <v>4</v>
      </c>
      <c r="Z4" s="1">
        <v>4</v>
      </c>
      <c r="AA4" s="1"/>
      <c r="AB4" s="1"/>
      <c r="AC4" s="1"/>
      <c r="AD4" s="1"/>
      <c r="AE4" s="1">
        <f t="shared" ref="AE3:AE8" si="0">SUM(C4:AD4)</f>
        <v>116</v>
      </c>
      <c r="AF4" s="1">
        <f t="shared" ref="AF4:AF8" si="1">AE13-AE4</f>
        <v>44</v>
      </c>
    </row>
    <row r="5" spans="1:32" x14ac:dyDescent="0.3">
      <c r="A5" s="1" t="s">
        <v>9</v>
      </c>
      <c r="B5" s="1" t="s">
        <v>8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1.5</v>
      </c>
      <c r="P5" s="1">
        <v>1.5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/>
      <c r="AB5" s="1"/>
      <c r="AC5" s="1"/>
      <c r="AD5" s="1"/>
      <c r="AE5" s="1">
        <f t="shared" si="0"/>
        <v>25</v>
      </c>
      <c r="AF5" s="1">
        <f t="shared" si="1"/>
        <v>3</v>
      </c>
    </row>
    <row r="6" spans="1:32" x14ac:dyDescent="0.3">
      <c r="A6" s="1" t="s">
        <v>10</v>
      </c>
      <c r="B6" s="1" t="s">
        <v>8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/>
      <c r="AB6" s="1"/>
      <c r="AC6" s="1"/>
      <c r="AD6" s="1"/>
      <c r="AE6" s="1">
        <f t="shared" si="0"/>
        <v>48</v>
      </c>
      <c r="AF6" s="1">
        <f t="shared" si="1"/>
        <v>12</v>
      </c>
    </row>
    <row r="7" spans="1:32" x14ac:dyDescent="0.3">
      <c r="A7" s="1" t="s">
        <v>11</v>
      </c>
      <c r="B7" s="1" t="s">
        <v>12</v>
      </c>
      <c r="C7" s="1">
        <v>15</v>
      </c>
      <c r="D7" s="1">
        <v>15</v>
      </c>
      <c r="E7" s="1">
        <v>15</v>
      </c>
      <c r="F7" s="1">
        <v>15</v>
      </c>
      <c r="G7" s="1">
        <v>15</v>
      </c>
      <c r="H7" s="1">
        <v>15</v>
      </c>
      <c r="I7" s="1">
        <v>15</v>
      </c>
      <c r="J7" s="1">
        <v>15</v>
      </c>
      <c r="K7" s="1">
        <v>20</v>
      </c>
      <c r="L7" s="1">
        <v>15</v>
      </c>
      <c r="M7" s="1">
        <v>15</v>
      </c>
      <c r="N7" s="1">
        <v>15</v>
      </c>
      <c r="O7" s="1">
        <v>15</v>
      </c>
      <c r="P7" s="1">
        <v>20</v>
      </c>
      <c r="Q7" s="1">
        <v>15</v>
      </c>
      <c r="R7" s="1">
        <v>15</v>
      </c>
      <c r="S7" s="1">
        <v>15</v>
      </c>
      <c r="T7" s="1">
        <v>15</v>
      </c>
      <c r="U7" s="4">
        <v>25</v>
      </c>
      <c r="V7" s="1">
        <v>25</v>
      </c>
      <c r="W7" s="1">
        <v>25</v>
      </c>
      <c r="X7" s="1">
        <v>15</v>
      </c>
      <c r="Y7" s="1">
        <v>15</v>
      </c>
      <c r="Z7" s="1">
        <v>20</v>
      </c>
      <c r="AA7" s="1"/>
      <c r="AB7" s="1"/>
      <c r="AC7" s="1"/>
      <c r="AD7" s="1"/>
      <c r="AE7" s="1">
        <f t="shared" si="0"/>
        <v>405</v>
      </c>
      <c r="AF7" s="1">
        <f t="shared" si="1"/>
        <v>45</v>
      </c>
    </row>
    <row r="8" spans="1:32" x14ac:dyDescent="0.3">
      <c r="A8" s="1" t="s">
        <v>13</v>
      </c>
      <c r="B8" s="1" t="s">
        <v>8</v>
      </c>
      <c r="C8" s="1">
        <v>2</v>
      </c>
      <c r="D8" s="1">
        <v>2</v>
      </c>
      <c r="E8" s="1">
        <v>2</v>
      </c>
      <c r="F8" s="1">
        <v>2</v>
      </c>
      <c r="G8" s="1">
        <v>5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/>
      <c r="AB8" s="1"/>
      <c r="AC8" s="1"/>
      <c r="AD8" s="1"/>
      <c r="AE8" s="1">
        <f t="shared" si="0"/>
        <v>51</v>
      </c>
      <c r="AF8" s="1">
        <f t="shared" si="1"/>
        <v>9</v>
      </c>
    </row>
    <row r="9" spans="1:32" x14ac:dyDescent="0.3">
      <c r="G9" t="s">
        <v>14</v>
      </c>
    </row>
    <row r="10" spans="1:32" x14ac:dyDescent="0.3">
      <c r="C10" s="6" t="s">
        <v>15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2" ht="28.8" x14ac:dyDescent="0.3">
      <c r="A11" s="1" t="s">
        <v>1</v>
      </c>
      <c r="B11" s="1" t="s">
        <v>2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  <c r="AA11" s="2">
        <v>25</v>
      </c>
      <c r="AB11" s="2">
        <v>26</v>
      </c>
      <c r="AC11" s="2">
        <v>27</v>
      </c>
      <c r="AD11" s="2">
        <v>28</v>
      </c>
      <c r="AE11" s="3" t="s">
        <v>16</v>
      </c>
      <c r="AF11" s="5" t="s">
        <v>17</v>
      </c>
    </row>
    <row r="12" spans="1:32" x14ac:dyDescent="0.3">
      <c r="A12" s="1" t="s">
        <v>5</v>
      </c>
      <c r="B12" s="1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0</v>
      </c>
      <c r="AF12" s="1">
        <f>AE12-AE3</f>
        <v>-127</v>
      </c>
    </row>
    <row r="13" spans="1:32" x14ac:dyDescent="0.3">
      <c r="A13" s="1" t="s">
        <v>7</v>
      </c>
      <c r="B13" s="1" t="s">
        <v>8</v>
      </c>
      <c r="C13" s="1">
        <v>50</v>
      </c>
      <c r="D13" s="1"/>
      <c r="E13" s="1"/>
      <c r="F13" s="1"/>
      <c r="G13" s="1"/>
      <c r="H13" s="1"/>
      <c r="I13" s="1">
        <v>40</v>
      </c>
      <c r="J13" s="1"/>
      <c r="K13" s="1"/>
      <c r="L13" s="1"/>
      <c r="M13" s="1"/>
      <c r="N13" s="1"/>
      <c r="O13" s="1"/>
      <c r="P13" s="1">
        <v>30</v>
      </c>
      <c r="Q13" s="1"/>
      <c r="R13" s="1"/>
      <c r="S13" s="1"/>
      <c r="T13" s="1"/>
      <c r="U13" s="1"/>
      <c r="V13" s="1"/>
      <c r="W13" s="1"/>
      <c r="X13" s="1"/>
      <c r="Y13" s="1"/>
      <c r="Z13" s="1">
        <v>40</v>
      </c>
      <c r="AA13" s="1"/>
      <c r="AB13" s="1"/>
      <c r="AC13" s="1"/>
      <c r="AD13" s="1"/>
      <c r="AE13" s="1">
        <f>SUM(C13:AD13)</f>
        <v>160</v>
      </c>
      <c r="AF13" s="1">
        <f t="shared" ref="AF13:AF17" si="2">AE13-AE4</f>
        <v>44</v>
      </c>
    </row>
    <row r="14" spans="1:32" x14ac:dyDescent="0.3">
      <c r="A14" s="1" t="s">
        <v>9</v>
      </c>
      <c r="B14" s="1" t="s">
        <v>8</v>
      </c>
      <c r="C14" s="1">
        <v>20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5</v>
      </c>
      <c r="Q14" s="1"/>
      <c r="R14" s="1"/>
      <c r="S14" s="1">
        <v>3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>SUM(C14:AD14)</f>
        <v>28</v>
      </c>
      <c r="AF14" s="1">
        <f t="shared" si="2"/>
        <v>3</v>
      </c>
    </row>
    <row r="15" spans="1:32" x14ac:dyDescent="0.3">
      <c r="A15" s="1" t="s">
        <v>10</v>
      </c>
      <c r="B15" s="1" t="s">
        <v>8</v>
      </c>
      <c r="C15" s="1">
        <v>20</v>
      </c>
      <c r="D15" s="1"/>
      <c r="E15" s="1"/>
      <c r="F15" s="1"/>
      <c r="G15" s="1"/>
      <c r="H15" s="1"/>
      <c r="I15" s="1"/>
      <c r="J15" s="1">
        <v>20</v>
      </c>
      <c r="K15" s="1"/>
      <c r="L15" s="1"/>
      <c r="M15" s="1"/>
      <c r="N15" s="1"/>
      <c r="O15" s="1"/>
      <c r="P15" s="1"/>
      <c r="Q15" s="1"/>
      <c r="R15" s="1">
        <v>20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>SUM(C15:AD15)</f>
        <v>60</v>
      </c>
      <c r="AF15" s="1">
        <f t="shared" si="2"/>
        <v>12</v>
      </c>
    </row>
    <row r="16" spans="1:32" x14ac:dyDescent="0.3">
      <c r="A16" s="1" t="s">
        <v>11</v>
      </c>
      <c r="B16" s="1" t="s">
        <v>12</v>
      </c>
      <c r="C16" s="1">
        <v>150</v>
      </c>
      <c r="D16" s="1"/>
      <c r="E16" s="1"/>
      <c r="F16" s="1"/>
      <c r="G16" s="1"/>
      <c r="H16" s="1"/>
      <c r="I16" s="1"/>
      <c r="J16" s="1">
        <v>150</v>
      </c>
      <c r="K16" s="1"/>
      <c r="L16" s="1"/>
      <c r="M16" s="1"/>
      <c r="N16" s="1"/>
      <c r="O16" s="1"/>
      <c r="P16" s="1"/>
      <c r="Q16" s="1"/>
      <c r="R16" s="1"/>
      <c r="S16" s="1">
        <v>150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>SUM(C16:AD16)</f>
        <v>450</v>
      </c>
      <c r="AF16" s="1">
        <f t="shared" si="2"/>
        <v>45</v>
      </c>
    </row>
    <row r="17" spans="1:32" x14ac:dyDescent="0.3">
      <c r="A17" s="1" t="s">
        <v>13</v>
      </c>
      <c r="B17" s="1" t="s">
        <v>8</v>
      </c>
      <c r="C17" s="1">
        <v>20</v>
      </c>
      <c r="D17" s="1"/>
      <c r="E17" s="1"/>
      <c r="F17" s="1"/>
      <c r="G17" s="1"/>
      <c r="H17" s="1"/>
      <c r="I17" s="1">
        <v>20</v>
      </c>
      <c r="J17" s="1"/>
      <c r="K17" s="1"/>
      <c r="L17" s="1"/>
      <c r="M17" s="1"/>
      <c r="N17" s="1"/>
      <c r="O17" s="1"/>
      <c r="P17" s="1"/>
      <c r="Q17" s="1"/>
      <c r="R17" s="1"/>
      <c r="S17" s="1">
        <v>20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>SUM(C17:AD17)</f>
        <v>60</v>
      </c>
      <c r="AF17" s="1">
        <f t="shared" si="2"/>
        <v>9</v>
      </c>
    </row>
  </sheetData>
  <mergeCells count="2">
    <mergeCell ref="C1:AD1"/>
    <mergeCell ref="C10:AD10"/>
  </mergeCells>
  <conditionalFormatting sqref="A1">
    <cfRule type="cellIs" dxfId="19" priority="10" operator="greaterThan">
      <formula>5</formula>
    </cfRule>
    <cfRule type="cellIs" dxfId="18" priority="11" operator="equal">
      <formula>5</formula>
    </cfRule>
  </conditionalFormatting>
  <conditionalFormatting sqref="A10">
    <cfRule type="cellIs" dxfId="17" priority="4" operator="greaterThan">
      <formula>5</formula>
    </cfRule>
    <cfRule type="cellIs" dxfId="16" priority="5" operator="equal">
      <formula>5</formula>
    </cfRule>
  </conditionalFormatting>
  <conditionalFormatting sqref="C3:Z3">
    <cfRule type="cellIs" dxfId="15" priority="8" operator="greaterThan">
      <formula>5</formula>
    </cfRule>
    <cfRule type="cellIs" dxfId="14" priority="9" operator="equal">
      <formula>5</formula>
    </cfRule>
  </conditionalFormatting>
  <conditionalFormatting sqref="C3:AD8">
    <cfRule type="cellIs" dxfId="13" priority="1" operator="greaterThan">
      <formula>5</formula>
    </cfRule>
    <cfRule type="cellIs" dxfId="12" priority="2" operator="lessThan">
      <formula>5</formula>
    </cfRule>
    <cfRule type="cellIs" dxfId="11" priority="3" operator="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FE34-AF45-45F0-AD9B-37B52FB67691}">
  <dimension ref="A1:G24"/>
  <sheetViews>
    <sheetView workbookViewId="0">
      <selection activeCell="K15" sqref="K15"/>
    </sheetView>
  </sheetViews>
  <sheetFormatPr defaultRowHeight="14.4" x14ac:dyDescent="0.3"/>
  <cols>
    <col min="1" max="1" width="6.33203125" bestFit="1" customWidth="1"/>
    <col min="2" max="2" width="25.109375" bestFit="1" customWidth="1"/>
    <col min="3" max="3" width="20" bestFit="1" customWidth="1"/>
    <col min="4" max="4" width="7.5546875" bestFit="1" customWidth="1"/>
    <col min="5" max="5" width="28.21875" bestFit="1" customWidth="1"/>
    <col min="6" max="6" width="7.6640625" bestFit="1" customWidth="1"/>
    <col min="7" max="7" width="16" bestFit="1" customWidth="1"/>
  </cols>
  <sheetData>
    <row r="1" spans="1:7" x14ac:dyDescent="0.3">
      <c r="A1" s="7" t="s">
        <v>18</v>
      </c>
      <c r="B1" s="8" t="s">
        <v>19</v>
      </c>
      <c r="C1" s="9"/>
      <c r="E1" s="10" t="s">
        <v>20</v>
      </c>
      <c r="F1" s="11"/>
      <c r="G1" s="12"/>
    </row>
    <row r="2" spans="1:7" ht="15" thickBot="1" x14ac:dyDescent="0.35">
      <c r="A2" s="13"/>
      <c r="B2" s="14" t="s">
        <v>21</v>
      </c>
      <c r="C2" s="15"/>
      <c r="E2" s="16" t="s">
        <v>22</v>
      </c>
      <c r="F2" s="17"/>
      <c r="G2" s="18"/>
    </row>
    <row r="3" spans="1:7" x14ac:dyDescent="0.3">
      <c r="A3" s="13"/>
      <c r="B3" s="14" t="s">
        <v>23</v>
      </c>
      <c r="C3" s="15"/>
      <c r="E3" s="19" t="s">
        <v>24</v>
      </c>
      <c r="F3" s="11" t="s">
        <v>25</v>
      </c>
      <c r="G3" s="12"/>
    </row>
    <row r="4" spans="1:7" ht="15" thickBot="1" x14ac:dyDescent="0.35">
      <c r="A4" s="20"/>
      <c r="B4" s="21" t="s">
        <v>26</v>
      </c>
      <c r="C4" s="22"/>
      <c r="E4" s="23" t="s">
        <v>27</v>
      </c>
      <c r="F4" s="24">
        <f ca="1">NOW()</f>
        <v>45345.461171990741</v>
      </c>
      <c r="G4" s="18"/>
    </row>
    <row r="5" spans="1:7" ht="15" thickBot="1" x14ac:dyDescent="0.35">
      <c r="B5" s="25"/>
      <c r="C5" s="25"/>
    </row>
    <row r="6" spans="1:7" x14ac:dyDescent="0.3">
      <c r="A6" s="7" t="s">
        <v>28</v>
      </c>
      <c r="B6" s="8" t="s">
        <v>29</v>
      </c>
      <c r="C6" s="9"/>
      <c r="E6" s="26" t="s">
        <v>30</v>
      </c>
      <c r="F6" s="27">
        <f>G24/D24</f>
        <v>100.52069515306123</v>
      </c>
      <c r="G6" s="28"/>
    </row>
    <row r="7" spans="1:7" x14ac:dyDescent="0.3">
      <c r="A7" s="13"/>
      <c r="B7" s="14" t="s">
        <v>31</v>
      </c>
      <c r="C7" s="15"/>
      <c r="E7" s="29"/>
      <c r="F7" s="30"/>
      <c r="G7" s="31"/>
    </row>
    <row r="8" spans="1:7" x14ac:dyDescent="0.3">
      <c r="A8" s="13"/>
      <c r="B8" s="14" t="s">
        <v>32</v>
      </c>
      <c r="C8" s="15"/>
      <c r="E8" s="29"/>
      <c r="F8" s="30"/>
      <c r="G8" s="31"/>
    </row>
    <row r="9" spans="1:7" ht="15" thickBot="1" x14ac:dyDescent="0.35">
      <c r="A9" s="20"/>
      <c r="B9" s="21" t="s">
        <v>33</v>
      </c>
      <c r="C9" s="22"/>
      <c r="E9" s="32"/>
      <c r="F9" s="33"/>
      <c r="G9" s="34"/>
    </row>
    <row r="11" spans="1:7" x14ac:dyDescent="0.3">
      <c r="A11" s="35" t="s">
        <v>34</v>
      </c>
      <c r="B11" s="36" t="s">
        <v>35</v>
      </c>
      <c r="C11" s="36" t="s">
        <v>36</v>
      </c>
      <c r="D11" s="36" t="s">
        <v>37</v>
      </c>
      <c r="E11" s="36" t="s">
        <v>38</v>
      </c>
      <c r="F11" s="36" t="s">
        <v>39</v>
      </c>
      <c r="G11" s="37" t="s">
        <v>40</v>
      </c>
    </row>
    <row r="12" spans="1:7" x14ac:dyDescent="0.3">
      <c r="A12" s="38">
        <v>1</v>
      </c>
      <c r="B12" s="1" t="s">
        <v>41</v>
      </c>
      <c r="C12" s="39">
        <v>450</v>
      </c>
      <c r="D12" s="1">
        <v>4</v>
      </c>
      <c r="E12" s="40">
        <f>Tabela1[[#This Row],[Cena jednostkowa: ]]*Tabela1[[#This Row],[Ilość:]]</f>
        <v>1800</v>
      </c>
      <c r="F12" s="41">
        <v>0.08</v>
      </c>
      <c r="G12" s="42">
        <f>(Tabela1[[#This Row],[Wartość Netto: ]]*Tabela1[[#This Row],[VAT: ]])+Tabela1[[#This Row],[Wartość Netto: ]]</f>
        <v>1944</v>
      </c>
    </row>
    <row r="13" spans="1:7" x14ac:dyDescent="0.3">
      <c r="A13" s="38">
        <v>2</v>
      </c>
      <c r="B13" s="1" t="s">
        <v>42</v>
      </c>
      <c r="C13" s="40">
        <v>210</v>
      </c>
      <c r="D13" s="1">
        <v>4</v>
      </c>
      <c r="E13" s="40">
        <f>Tabela1[[#This Row],[Cena jednostkowa: ]]*Tabela1[[#This Row],[Ilość:]]</f>
        <v>840</v>
      </c>
      <c r="F13" s="43">
        <v>7.0000000000000007E-2</v>
      </c>
      <c r="G13" s="42">
        <f>(Tabela1[[#This Row],[Wartość Netto: ]]*Tabela1[[#This Row],[VAT: ]])+Tabela1[[#This Row],[Wartość Netto: ]]</f>
        <v>898.8</v>
      </c>
    </row>
    <row r="14" spans="1:7" x14ac:dyDescent="0.3">
      <c r="A14" s="38">
        <v>3</v>
      </c>
      <c r="B14" s="1" t="s">
        <v>43</v>
      </c>
      <c r="C14" s="40">
        <v>1.1499999999999999</v>
      </c>
      <c r="D14" s="1">
        <v>55</v>
      </c>
      <c r="E14" s="40">
        <f>Tabela1[[#This Row],[Cena jednostkowa: ]]*Tabela1[[#This Row],[Ilość:]]</f>
        <v>63.249999999999993</v>
      </c>
      <c r="F14" s="43">
        <v>0.05</v>
      </c>
      <c r="G14" s="42">
        <f>(Tabela1[[#This Row],[Wartość Netto: ]]*Tabela1[[#This Row],[VAT: ]])+Tabela1[[#This Row],[Wartość Netto: ]]</f>
        <v>66.412499999999994</v>
      </c>
    </row>
    <row r="15" spans="1:7" x14ac:dyDescent="0.3">
      <c r="A15" s="38">
        <v>4</v>
      </c>
      <c r="B15" s="1" t="s">
        <v>44</v>
      </c>
      <c r="C15" s="40">
        <v>1250</v>
      </c>
      <c r="D15" s="1">
        <v>10</v>
      </c>
      <c r="E15" s="40">
        <f>Tabela1[[#This Row],[Cena jednostkowa: ]]*Tabela1[[#This Row],[Ilość:]]</f>
        <v>12500</v>
      </c>
      <c r="F15" s="43">
        <v>0.06</v>
      </c>
      <c r="G15" s="42">
        <f>(Tabela1[[#This Row],[Wartość Netto: ]]*Tabela1[[#This Row],[VAT: ]])+Tabela1[[#This Row],[Wartość Netto: ]]</f>
        <v>13250</v>
      </c>
    </row>
    <row r="16" spans="1:7" x14ac:dyDescent="0.3">
      <c r="A16" s="38">
        <v>5</v>
      </c>
      <c r="B16" s="1" t="s">
        <v>45</v>
      </c>
      <c r="C16" s="40">
        <v>1255</v>
      </c>
      <c r="D16" s="1">
        <v>1</v>
      </c>
      <c r="E16" s="40">
        <f>Tabela1[[#This Row],[Cena jednostkowa: ]]*Tabela1[[#This Row],[Ilość:]]</f>
        <v>1255</v>
      </c>
      <c r="F16" s="43">
        <v>0.04</v>
      </c>
      <c r="G16" s="42">
        <f>(Tabela1[[#This Row],[Wartość Netto: ]]*Tabela1[[#This Row],[VAT: ]])+Tabela1[[#This Row],[Wartość Netto: ]]</f>
        <v>1305.2</v>
      </c>
    </row>
    <row r="17" spans="1:7" x14ac:dyDescent="0.3">
      <c r="A17" s="38">
        <v>6</v>
      </c>
      <c r="B17" s="1" t="s">
        <v>46</v>
      </c>
      <c r="C17" s="40">
        <v>1.5</v>
      </c>
      <c r="D17" s="1">
        <v>50</v>
      </c>
      <c r="E17" s="40">
        <f>Tabela1[[#This Row],[Cena jednostkowa: ]]*Tabela1[[#This Row],[Ilość:]]</f>
        <v>75</v>
      </c>
      <c r="F17" s="43">
        <v>0.08</v>
      </c>
      <c r="G17" s="42">
        <f>(Tabela1[[#This Row],[Wartość Netto: ]]*Tabela1[[#This Row],[VAT: ]])+Tabela1[[#This Row],[Wartość Netto: ]]</f>
        <v>81</v>
      </c>
    </row>
    <row r="18" spans="1:7" x14ac:dyDescent="0.3">
      <c r="A18" s="38">
        <v>7</v>
      </c>
      <c r="B18" s="1" t="s">
        <v>47</v>
      </c>
      <c r="C18" s="40">
        <v>2.5</v>
      </c>
      <c r="D18" s="1">
        <v>100</v>
      </c>
      <c r="E18" s="40">
        <f>Tabela1[[#This Row],[Cena jednostkowa: ]]*Tabela1[[#This Row],[Ilość:]]</f>
        <v>250</v>
      </c>
      <c r="F18" s="43">
        <v>0.04</v>
      </c>
      <c r="G18" s="42">
        <f>(Tabela1[[#This Row],[Wartość Netto: ]]*Tabela1[[#This Row],[VAT: ]])+Tabela1[[#This Row],[Wartość Netto: ]]</f>
        <v>260</v>
      </c>
    </row>
    <row r="19" spans="1:7" x14ac:dyDescent="0.3">
      <c r="A19" s="38">
        <v>8</v>
      </c>
      <c r="B19" s="1" t="s">
        <v>48</v>
      </c>
      <c r="C19" s="40">
        <v>25</v>
      </c>
      <c r="D19" s="1">
        <v>5</v>
      </c>
      <c r="E19" s="40">
        <f>Tabela1[[#This Row],[Cena jednostkowa: ]]*Tabela1[[#This Row],[Ilość:]]</f>
        <v>125</v>
      </c>
      <c r="F19" s="43">
        <v>0.06</v>
      </c>
      <c r="G19" s="42">
        <f>(Tabela1[[#This Row],[Wartość Netto: ]]*Tabela1[[#This Row],[VAT: ]])+Tabela1[[#This Row],[Wartość Netto: ]]</f>
        <v>132.5</v>
      </c>
    </row>
    <row r="20" spans="1:7" x14ac:dyDescent="0.3">
      <c r="A20" s="38">
        <v>9</v>
      </c>
      <c r="B20" s="1" t="s">
        <v>49</v>
      </c>
      <c r="C20" s="40">
        <v>1.25</v>
      </c>
      <c r="D20" s="1">
        <v>150</v>
      </c>
      <c r="E20" s="40">
        <f>Tabela1[[#This Row],[Cena jednostkowa: ]]*Tabela1[[#This Row],[Ilość:]]</f>
        <v>187.5</v>
      </c>
      <c r="F20" s="43">
        <v>0.04</v>
      </c>
      <c r="G20" s="42">
        <f>(Tabela1[[#This Row],[Wartość Netto: ]]*Tabela1[[#This Row],[VAT: ]])+Tabela1[[#This Row],[Wartość Netto: ]]</f>
        <v>195</v>
      </c>
    </row>
    <row r="21" spans="1:7" x14ac:dyDescent="0.3">
      <c r="A21" s="38">
        <v>10</v>
      </c>
      <c r="B21" s="1" t="s">
        <v>50</v>
      </c>
      <c r="C21" s="40">
        <v>890</v>
      </c>
      <c r="D21" s="1">
        <v>1</v>
      </c>
      <c r="E21" s="40">
        <f>Tabela1[[#This Row],[Cena jednostkowa: ]]*Tabela1[[#This Row],[Ilość:]]</f>
        <v>890</v>
      </c>
      <c r="F21" s="43">
        <v>0.08</v>
      </c>
      <c r="G21" s="42">
        <f>(Tabela1[[#This Row],[Wartość Netto: ]]*Tabela1[[#This Row],[VAT: ]])+Tabela1[[#This Row],[Wartość Netto: ]]</f>
        <v>961.2</v>
      </c>
    </row>
    <row r="22" spans="1:7" x14ac:dyDescent="0.3">
      <c r="A22" s="38">
        <v>11</v>
      </c>
      <c r="B22" s="1" t="s">
        <v>43</v>
      </c>
      <c r="C22" s="40">
        <v>150</v>
      </c>
      <c r="D22" s="1">
        <v>10</v>
      </c>
      <c r="E22" s="40">
        <f>Tabela1[[#This Row],[Cena jednostkowa: ]]*Tabela1[[#This Row],[Ilość:]]</f>
        <v>1500</v>
      </c>
      <c r="F22" s="43">
        <v>0.04</v>
      </c>
      <c r="G22" s="42">
        <f>(Tabela1[[#This Row],[Wartość Netto: ]]*Tabela1[[#This Row],[VAT: ]])+Tabela1[[#This Row],[Wartość Netto: ]]</f>
        <v>1560</v>
      </c>
    </row>
    <row r="23" spans="1:7" x14ac:dyDescent="0.3">
      <c r="A23" s="44">
        <v>12</v>
      </c>
      <c r="B23" s="45" t="s">
        <v>51</v>
      </c>
      <c r="C23" s="46">
        <v>7500</v>
      </c>
      <c r="D23" s="45">
        <v>2</v>
      </c>
      <c r="E23" s="46">
        <f>Tabela1[[#This Row],[Cena jednostkowa: ]]*Tabela1[[#This Row],[Ilość:]]</f>
        <v>15000</v>
      </c>
      <c r="F23" s="47">
        <v>0.25</v>
      </c>
      <c r="G23" s="48">
        <f>(Tabela1[[#This Row],[Wartość Netto: ]]*Tabela1[[#This Row],[VAT: ]])+Tabela1[[#This Row],[Wartość Netto: ]]</f>
        <v>18750</v>
      </c>
    </row>
    <row r="24" spans="1:7" x14ac:dyDescent="0.3">
      <c r="C24" t="s">
        <v>52</v>
      </c>
      <c r="D24" s="1">
        <f>SUM(Tabela1[Ilość:])</f>
        <v>392</v>
      </c>
      <c r="E24" s="40">
        <f>SUM(Tabela1[Wartość Netto: ])</f>
        <v>34485.75</v>
      </c>
      <c r="G24" s="40">
        <f>SUM(G12:G23)</f>
        <v>39404.112500000003</v>
      </c>
    </row>
  </sheetData>
  <mergeCells count="16">
    <mergeCell ref="A6:A9"/>
    <mergeCell ref="B6:C6"/>
    <mergeCell ref="E6:E9"/>
    <mergeCell ref="F6:G9"/>
    <mergeCell ref="B7:C7"/>
    <mergeCell ref="B8:C8"/>
    <mergeCell ref="B9:C9"/>
    <mergeCell ref="A1:A4"/>
    <mergeCell ref="B1:C1"/>
    <mergeCell ref="E1:G1"/>
    <mergeCell ref="B2:C2"/>
    <mergeCell ref="E2:G2"/>
    <mergeCell ref="B3:C3"/>
    <mergeCell ref="F3:G3"/>
    <mergeCell ref="B4:C4"/>
    <mergeCell ref="F4:G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Dawid Mostowski</dc:creator>
  <cp:keywords/>
  <dc:description/>
  <cp:lastModifiedBy>Dawid Mostowski</cp:lastModifiedBy>
  <cp:revision/>
  <dcterms:created xsi:type="dcterms:W3CDTF">2024-02-22T11:46:57Z</dcterms:created>
  <dcterms:modified xsi:type="dcterms:W3CDTF">2024-02-23T10:04:31Z</dcterms:modified>
  <cp:category/>
  <cp:contentStatus/>
</cp:coreProperties>
</file>