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<sst xmlns="http://schemas.openxmlformats.org/spreadsheetml/2006/main" count="19" uniqueCount="15">
  <si>
    <t xml:space="preserve">VESTING Phase</t>
  </si>
  <si>
    <t xml:space="preserve">VERKAUF Phase</t>
  </si>
  <si>
    <t xml:space="preserve">Capital Gains</t>
  </si>
  <si>
    <t xml:space="preserve">Date</t>
  </si>
  <si>
    <t xml:space="preserve">FMV in $</t>
  </si>
  <si>
    <t xml:space="preserve">Umrechnungskurs</t>
  </si>
  <si>
    <t xml:space="preserve">FMV in €</t>
  </si>
  <si>
    <t xml:space="preserve">Anzahl</t>
  </si>
  <si>
    <t xml:space="preserve">Total Cost / Gesamte Kosten</t>
  </si>
  <si>
    <t xml:space="preserve">Transaktionskosten in $</t>
  </si>
  <si>
    <t xml:space="preserve">Transaktionskosten in €</t>
  </si>
  <si>
    <t xml:space="preserve">Gesamte Kosten Vesting</t>
  </si>
  <si>
    <t xml:space="preserve">Gesamte Kosten Verkauf</t>
  </si>
  <si>
    <t xml:space="preserve">Gewinn</t>
  </si>
  <si>
    <t xml:space="preserve"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</si>
</sst>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M/d/yyyy"/>
    <numFmt numFmtId="166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164" xfId="0" applyFont="1" applyNumberFormat="1"/>
    <xf borderId="0" fillId="0" fontId="2" numFmtId="0" xfId="0" applyFont="1"/>
    <xf borderId="0" fillId="2" fontId="2" numFmtId="0" xfId="0" applyAlignment="1" applyFill="1" applyFont="1">
      <alignment horizontal="center"/>
    </xf>
    <xf borderId="0" fillId="3" fontId="2" numFmtId="0" xfId="0" applyFill="1" applyFont="1"/>
    <xf borderId="0" fillId="4" fontId="2" numFmtId="0" xfId="0" applyAlignment="1" applyFill="1" applyFont="1">
      <alignment horizontal="center"/>
    </xf>
    <xf borderId="0" fillId="3" fontId="1" numFmtId="0" xfId="0" applyFont="1"/>
    <xf borderId="0" fillId="5" fontId="2" numFmtId="0" xfId="0" applyAlignment="1" applyFill="1" applyFont="1">
      <alignment horizontal="center"/>
    </xf>
    <xf borderId="0" fillId="3" fontId="2" numFmtId="4" xfId="0" applyFont="1" applyNumberFormat="1"/>
    <xf borderId="0" fillId="3" fontId="2" numFmtId="164" xfId="0" applyFont="1" applyNumberFormat="1"/>
    <xf borderId="0" fillId="3" fontId="2" numFmtId="4" xfId="0" applyAlignment="1" applyFont="1" applyNumberFormat="1">
      <alignment vertical="bottom"/>
    </xf>
    <xf borderId="0" fillId="3" fontId="2" numFmtId="9" xfId="0" applyFont="1" applyNumberFormat="1"/>
    <xf borderId="0" fillId="0" fontId="1" numFmtId="165" xfId="0" applyFont="1" applyNumberFormat="1"/>
    <xf borderId="0" fillId="0" fontId="0" numFmtId="4" xfId="0"/>
    <xf borderId="0" fillId="0" fontId="0" numFmtId="164" xfId="0"/>
    <xf borderId="0" fillId="0" fontId="0" numFmtId="0" xfId="0"/>
    <xf borderId="0" fillId="0" fontId="0" numFmtId="0" xfId="0" applyFill="1"/>
    <xf borderId="0" fillId="0" fontId="0" numFmtId="0" xfId="0" applyFill="1"/>
    <xf borderId="0" fillId="0" fontId="0" numFmtId="0" xfId="0" applyFill="1"/>
    <xf borderId="0" fillId="0" fontId="0" numFmtId="0" xfId="0" applyFill="1"/>
    <xf borderId="0" fillId="0" fontId="0" numFmtId="0" xfId="0" applyFill="1"/>
    <xf borderId="0" fillId="0" fontId="0" numFmtId="9" xfId="0" applyFill="1"/>
    <xf borderId="0" fillId="0" fontId="3" numFmtId="2" xfId="0"/>
    <xf borderId="0" fillId="0" fontId="3" numFmtId="166" xfId="0"/>
    <xf borderId="0" fillId="0" fontId="3" numFmtId="0" xfId="0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Data>
    <row r="1">
      <c r="B1" s="1"/>
      <c r="C1" s="2"/>
      <c r="D1" s="1"/>
      <c r="F1" s="1"/>
      <c r="Q1" s="3"/>
      <c r="R1" s="3"/>
    </row>
    <row r="2">
      <c r="B2" s="1"/>
      <c r="C2" s="2"/>
      <c r="D2" s="1"/>
      <c r="F2" s="1"/>
      <c r="Q2" s="3"/>
      <c r="R2" s="3"/>
    </row>
    <row r="3">
      <c r="A3" s="4" t="s">
        <v>0</v>
      </c>
      <c r="G3" s="5"/>
      <c r="H3" s="6" t="s">
        <v>1</v>
      </c>
      <c r="N3" s="7"/>
      <c r="O3" s="8" t="s">
        <v>2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B4" s="1"/>
      <c r="C4" s="2"/>
      <c r="D4" s="1"/>
      <c r="F4" s="1"/>
      <c r="Q4" s="3"/>
      <c r="R4" s="3"/>
    </row>
    <row r="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/>
      <c r="H5" s="5" t="s">
        <v>4</v>
      </c>
      <c r="I5" s="5" t="s">
        <v>6</v>
      </c>
      <c r="J5" s="5" t="s">
        <v>5</v>
      </c>
      <c r="K5" s="5" t="s">
        <v>9</v>
      </c>
      <c r="L5" s="5" t="s">
        <v>10</v>
      </c>
      <c r="M5" s="5" t="s">
        <v>8</v>
      </c>
      <c r="N5" s="5"/>
      <c r="O5" s="5" t="s">
        <v>11</v>
      </c>
      <c r="P5" s="5" t="s">
        <v>12</v>
      </c>
      <c r="Q5" s="5" t="s">
        <v>13</v>
      </c>
      <c r="R5" s="12">
        <v>0.25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24">
        <v>45132.0</v>
      </c>
      <c r="B6" s="23">
        <v>121.88</v>
      </c>
      <c r="C6" s="23">
        <f>index(GoogleFinance("CURRENCY:USDEUR", "price", DATE(2023, 07, 25)), 2, 2)</f>
        <v/>
      </c>
      <c r="D6" s="23">
        <f>B6*C6</f>
        <v/>
      </c>
      <c r="E6" s="23">
        <v>5.0</v>
      </c>
      <c r="F6" s="23">
        <f>D6*E6</f>
        <v/>
      </c>
      <c r="H6" s="23">
        <v>134.0</v>
      </c>
      <c r="I6" s="23">
        <f>H6*J6</f>
        <v/>
      </c>
      <c r="J6" s="23">
        <f>index(GoogleFinance("CURRENCY:USDEUR", "price", DATE(2023, 12, 18)), 2, 2)</f>
        <v/>
      </c>
      <c r="K6" s="23">
        <v>0.02</v>
      </c>
      <c r="L6" s="23">
        <f>K6*J6</f>
        <v/>
      </c>
      <c r="M6" s="23">
        <f>I6*E6-L6</f>
        <v/>
      </c>
      <c r="O6" s="23">
        <f>F6</f>
        <v/>
      </c>
      <c r="P6" s="23">
        <f>M6</f>
        <v/>
      </c>
      <c r="Q6" s="23">
        <f>P6-O6</f>
        <v/>
      </c>
      <c r="R6" s="23">
        <f>0.25 * Q6</f>
        <v/>
      </c>
    </row>
    <row r="7">
      <c r="A7" s="24">
        <v>45132.0</v>
      </c>
      <c r="B7" s="23">
        <v>121.88</v>
      </c>
      <c r="C7" s="23">
        <f>index(GoogleFinance("CURRENCY:USDEUR", "price", DATE(2023, 07, 25)), 2, 2)</f>
        <v/>
      </c>
      <c r="D7" s="23">
        <f>B7*C7</f>
        <v/>
      </c>
      <c r="E7" s="23">
        <v>13.0</v>
      </c>
      <c r="F7" s="23">
        <f>D7*E7</f>
        <v/>
      </c>
      <c r="H7" s="23">
        <v>134.0</v>
      </c>
      <c r="I7" s="23">
        <f>H7*J7</f>
        <v/>
      </c>
      <c r="J7" s="23">
        <f>index(GoogleFinance("CURRENCY:USDEUR", "price", DATE(2023, 12, 18)), 2, 2)</f>
        <v/>
      </c>
      <c r="K7" s="23">
        <v>0.02</v>
      </c>
      <c r="L7" s="23">
        <f>K7*J7</f>
        <v/>
      </c>
      <c r="M7" s="23">
        <f>I7*E7-L7</f>
        <v/>
      </c>
      <c r="O7" s="23">
        <f>F7</f>
        <v/>
      </c>
      <c r="P7" s="23">
        <f>M7</f>
        <v/>
      </c>
      <c r="Q7" s="23">
        <f>P7-O7</f>
        <v/>
      </c>
      <c r="R7" s="23">
        <f>0.25 * Q7</f>
        <v/>
      </c>
    </row>
    <row r="8">
      <c r="A8" s="24">
        <v>45132.0</v>
      </c>
      <c r="B8" s="23">
        <v>121.88</v>
      </c>
      <c r="C8" s="23">
        <f>index(GoogleFinance("CURRENCY:USDEUR", "price", DATE(2023, 07, 25)), 2, 2)</f>
        <v/>
      </c>
      <c r="D8" s="23">
        <f>B8*C8</f>
        <v/>
      </c>
      <c r="E8" s="23">
        <v>0.688</v>
      </c>
      <c r="F8" s="23">
        <f>D8*E8</f>
        <v/>
      </c>
      <c r="H8" s="23">
        <v>134.0</v>
      </c>
      <c r="I8" s="23">
        <f>H8*J8</f>
        <v/>
      </c>
      <c r="J8" s="23">
        <f>index(GoogleFinance("CURRENCY:USDEUR", "price", DATE(2023, 12, 18)), 2, 2)</f>
        <v/>
      </c>
      <c r="K8" s="23">
        <v>0.02</v>
      </c>
      <c r="L8" s="23">
        <f>K8*J8</f>
        <v/>
      </c>
      <c r="M8" s="23">
        <f>I8*E8-L8</f>
        <v/>
      </c>
      <c r="O8" s="23">
        <f>F8</f>
        <v/>
      </c>
      <c r="P8" s="23">
        <f>M8</f>
        <v/>
      </c>
      <c r="Q8" s="23">
        <f>P8-O8</f>
        <v/>
      </c>
      <c r="R8" s="23">
        <f>0.25 * Q8</f>
        <v/>
      </c>
    </row>
    <row r="9">
      <c r="A9" s="24">
        <v>45102.0</v>
      </c>
      <c r="B9" s="23">
        <v>123.02</v>
      </c>
      <c r="C9" s="23">
        <f>index(GoogleFinance("CURRENCY:USDEUR", "price", DATE(2023, 06, 25)), 2, 2)</f>
        <v/>
      </c>
      <c r="D9" s="23">
        <f>B9*C9</f>
        <v/>
      </c>
      <c r="E9" s="23">
        <v>18.0</v>
      </c>
      <c r="F9" s="23">
        <f>D9*E9</f>
        <v/>
      </c>
      <c r="H9" s="23">
        <v>130.97</v>
      </c>
      <c r="I9" s="23">
        <f>H9*J9</f>
        <v/>
      </c>
      <c r="J9" s="23">
        <f>index(GoogleFinance("CURRENCY:USDEUR", "price", DATE(2023, 09, 26)), 2, 2)</f>
        <v/>
      </c>
      <c r="K9" s="23">
        <v>0.02</v>
      </c>
      <c r="L9" s="23">
        <f>K9*J9</f>
        <v/>
      </c>
      <c r="M9" s="23">
        <f>I9*E9-L9</f>
        <v/>
      </c>
      <c r="O9" s="23">
        <f>F9</f>
        <v/>
      </c>
      <c r="P9" s="23">
        <f>M9</f>
        <v/>
      </c>
      <c r="Q9" s="23">
        <f>P9-O9</f>
        <v/>
      </c>
      <c r="R9" s="23">
        <f>0.25 * Q9</f>
        <v/>
      </c>
    </row>
    <row r="10">
      <c r="A10" s="24">
        <v>45102.0</v>
      </c>
      <c r="B10" s="23">
        <v>123.02</v>
      </c>
      <c r="C10" s="23">
        <f>index(GoogleFinance("CURRENCY:USDEUR", "price", DATE(2023, 06, 25)), 2, 2)</f>
        <v/>
      </c>
      <c r="D10" s="23">
        <f>B10*C10</f>
        <v/>
      </c>
      <c r="E10" s="23">
        <v>0.688</v>
      </c>
      <c r="F10" s="23">
        <f>D10*E10</f>
        <v/>
      </c>
      <c r="H10" s="23">
        <v>130.97</v>
      </c>
      <c r="I10" s="23">
        <f>H10*J10</f>
        <v/>
      </c>
      <c r="J10" s="23">
        <f>index(GoogleFinance("CURRENCY:USDEUR", "price", DATE(2023, 09, 26)), 2, 2)</f>
        <v/>
      </c>
      <c r="K10" s="23">
        <v>0.02</v>
      </c>
      <c r="L10" s="23">
        <f>K10*J10</f>
        <v/>
      </c>
      <c r="M10" s="23">
        <f>I10*E10-L10</f>
        <v/>
      </c>
      <c r="O10" s="23">
        <f>F10</f>
        <v/>
      </c>
      <c r="P10" s="23">
        <f>M10</f>
        <v/>
      </c>
      <c r="Q10" s="23">
        <f>P10-O10</f>
        <v/>
      </c>
      <c r="R10" s="23">
        <f>0.25 * Q10</f>
        <v/>
      </c>
    </row>
    <row r="11">
      <c r="A11" s="24">
        <v>45071.0</v>
      </c>
      <c r="B11" s="23">
        <v>121.64</v>
      </c>
      <c r="C11" s="23">
        <f>index(GoogleFinance("CURRENCY:USDEUR", "price", DATE(2023, 05, 25)), 2, 2)</f>
        <v/>
      </c>
      <c r="D11" s="23">
        <f>B11*C11</f>
        <v/>
      </c>
      <c r="E11" s="23">
        <v>8.0</v>
      </c>
      <c r="F11" s="23">
        <f>D11*E11</f>
        <v/>
      </c>
      <c r="H11" s="23">
        <v>136.28</v>
      </c>
      <c r="I11" s="23">
        <f>H11*J11</f>
        <v/>
      </c>
      <c r="J11" s="23">
        <f>index(GoogleFinance("CURRENCY:USDEUR", "price", DATE(2023, 09, 05)), 2, 2)</f>
        <v/>
      </c>
      <c r="K11" s="23">
        <v>0.02</v>
      </c>
      <c r="L11" s="23">
        <f>K11*J11</f>
        <v/>
      </c>
      <c r="M11" s="23">
        <f>I11*E11-L11</f>
        <v/>
      </c>
      <c r="O11" s="23">
        <f>F11</f>
        <v/>
      </c>
      <c r="P11" s="23">
        <f>M11</f>
        <v/>
      </c>
      <c r="Q11" s="23">
        <f>P11-O11</f>
        <v/>
      </c>
      <c r="R11" s="23">
        <f>0.25 * Q11</f>
        <v/>
      </c>
    </row>
    <row r="12">
      <c r="A12" s="24">
        <v>45071.0</v>
      </c>
      <c r="B12" s="23">
        <v>121.64</v>
      </c>
      <c r="C12" s="23">
        <f>index(GoogleFinance("CURRENCY:USDEUR", "price", DATE(2023, 05, 25)), 2, 2)</f>
        <v/>
      </c>
      <c r="D12" s="23">
        <f>B12*C12</f>
        <v/>
      </c>
      <c r="E12" s="23">
        <v>10.0</v>
      </c>
      <c r="F12" s="23">
        <f>D12*E12</f>
        <v/>
      </c>
      <c r="H12" s="23">
        <v>136.28</v>
      </c>
      <c r="I12" s="23">
        <f>H12*J12</f>
        <v/>
      </c>
      <c r="J12" s="23">
        <f>index(GoogleFinance("CURRENCY:USDEUR", "price", DATE(2023, 09, 05)), 2, 2)</f>
        <v/>
      </c>
      <c r="K12" s="23">
        <v>0.02</v>
      </c>
      <c r="L12" s="23">
        <f>K12*J12</f>
        <v/>
      </c>
      <c r="M12" s="23">
        <f>I12*E12-L12</f>
        <v/>
      </c>
      <c r="O12" s="23">
        <f>F12</f>
        <v/>
      </c>
      <c r="P12" s="23">
        <f>M12</f>
        <v/>
      </c>
      <c r="Q12" s="23">
        <f>P12-O12</f>
        <v/>
      </c>
      <c r="R12" s="23">
        <f>0.25 * Q12</f>
        <v/>
      </c>
    </row>
    <row r="13">
      <c r="A13" s="24">
        <v>45071.0</v>
      </c>
      <c r="B13" s="23">
        <v>121.64</v>
      </c>
      <c r="C13" s="23">
        <f>index(GoogleFinance("CURRENCY:USDEUR", "price", DATE(2023, 05, 25)), 2, 2)</f>
        <v/>
      </c>
      <c r="D13" s="23">
        <f>B13*C13</f>
        <v/>
      </c>
      <c r="E13" s="23">
        <v>0.688</v>
      </c>
      <c r="F13" s="23">
        <f>D13*E13</f>
        <v/>
      </c>
      <c r="H13" s="23">
        <v>136.28</v>
      </c>
      <c r="I13" s="23">
        <f>H13*J13</f>
        <v/>
      </c>
      <c r="J13" s="23">
        <f>index(GoogleFinance("CURRENCY:USDEUR", "price", DATE(2023, 09, 05)), 2, 2)</f>
        <v/>
      </c>
      <c r="K13" s="23">
        <v>0.02</v>
      </c>
      <c r="L13" s="23">
        <f>K13*J13</f>
        <v/>
      </c>
      <c r="M13" s="23">
        <f>I13*E13-L13</f>
        <v/>
      </c>
      <c r="O13" s="23">
        <f>F13</f>
        <v/>
      </c>
      <c r="P13" s="23">
        <f>M13</f>
        <v/>
      </c>
      <c r="Q13" s="23">
        <f>P13-O13</f>
        <v/>
      </c>
      <c r="R13" s="23">
        <f>0.25 * Q13</f>
        <v/>
      </c>
    </row>
    <row r="14">
      <c r="A14" s="24">
        <v>45041.0</v>
      </c>
      <c r="B14" s="23">
        <v>106.78</v>
      </c>
      <c r="C14" s="23">
        <f>index(GoogleFinance("CURRENCY:USDEUR", "price", DATE(2023, 04, 25)), 2, 2)</f>
        <v/>
      </c>
      <c r="D14" s="23">
        <f>B14*C14</f>
        <v/>
      </c>
      <c r="E14" s="23">
        <v>0.688</v>
      </c>
      <c r="F14" s="23">
        <f>D14*E14</f>
        <v/>
      </c>
      <c r="H14" s="23">
        <v>130.75</v>
      </c>
      <c r="I14" s="23">
        <f>H14*J14</f>
        <v/>
      </c>
      <c r="J14" s="23">
        <f>index(GoogleFinance("CURRENCY:USDEUR", "price", DATE(2023, 08, 01)), 2, 2)</f>
        <v/>
      </c>
      <c r="K14" s="23">
        <v>0.02</v>
      </c>
      <c r="L14" s="23">
        <f>K14*J14</f>
        <v/>
      </c>
      <c r="M14" s="23">
        <f>I14*E14-L14</f>
        <v/>
      </c>
      <c r="O14" s="23">
        <f>F14</f>
        <v/>
      </c>
      <c r="P14" s="23">
        <f>M14</f>
        <v/>
      </c>
      <c r="Q14" s="23">
        <f>P14-O14</f>
        <v/>
      </c>
      <c r="R14" s="23">
        <f>0.25 * Q14</f>
        <v/>
      </c>
    </row>
    <row r="15">
      <c r="A15" s="24">
        <v>45041.0</v>
      </c>
      <c r="B15" s="23">
        <v>106.78</v>
      </c>
      <c r="C15" s="23">
        <f>index(GoogleFinance("CURRENCY:USDEUR", "price", DATE(2023, 04, 25)), 2, 2)</f>
        <v/>
      </c>
      <c r="D15" s="23">
        <f>B15*C15</f>
        <v/>
      </c>
      <c r="E15" s="23">
        <v>18.0</v>
      </c>
      <c r="F15" s="23">
        <f>D15*E15</f>
        <v/>
      </c>
      <c r="H15" s="23">
        <v>130.75</v>
      </c>
      <c r="I15" s="23">
        <f>H15*J15</f>
        <v/>
      </c>
      <c r="J15" s="23">
        <f>index(GoogleFinance("CURRENCY:USDEUR", "price", DATE(2023, 08, 01)), 2, 2)</f>
        <v/>
      </c>
      <c r="K15" s="23">
        <v>0.02</v>
      </c>
      <c r="L15" s="23">
        <f>K15*J15</f>
        <v/>
      </c>
      <c r="M15" s="23">
        <f>I15*E15-L15</f>
        <v/>
      </c>
      <c r="O15" s="23">
        <f>F15</f>
        <v/>
      </c>
      <c r="P15" s="23">
        <f>M15</f>
        <v/>
      </c>
      <c r="Q15" s="23">
        <f>P15-O15</f>
        <v/>
      </c>
      <c r="R15" s="23">
        <f>0.25 * Q15</f>
        <v/>
      </c>
    </row>
    <row r="16">
      <c r="A16" s="24">
        <v>45010.0</v>
      </c>
      <c r="B16" s="23">
        <v>106.06</v>
      </c>
      <c r="C16" s="23">
        <f>index(GoogleFinance("CURRENCY:USDEUR", "price", DATE(2023, 03, 25)), 2, 2)</f>
        <v/>
      </c>
      <c r="D16" s="23">
        <f>B16*C16</f>
        <v/>
      </c>
      <c r="E16" s="23">
        <v>0.207</v>
      </c>
      <c r="F16" s="23">
        <f>D16*E16</f>
        <v/>
      </c>
      <c r="H16" s="23">
        <v>126.48</v>
      </c>
      <c r="I16" s="23">
        <f>H16*J16</f>
        <v/>
      </c>
      <c r="J16" s="23">
        <f>index(GoogleFinance("CURRENCY:USDEUR", "price", DATE(2023, 06, 06)), 2, 2)</f>
        <v/>
      </c>
      <c r="K16" s="23">
        <v>0.02</v>
      </c>
      <c r="L16" s="23">
        <f>K16*J16</f>
        <v/>
      </c>
      <c r="M16" s="23">
        <f>I16*E16-L16</f>
        <v/>
      </c>
      <c r="O16" s="23">
        <f>F16</f>
        <v/>
      </c>
      <c r="P16" s="23">
        <f>M16</f>
        <v/>
      </c>
      <c r="Q16" s="23">
        <f>P16-O16</f>
        <v/>
      </c>
      <c r="R16" s="23">
        <f>0.25 * Q16</f>
        <v/>
      </c>
    </row>
    <row r="17">
      <c r="A17" s="24">
        <v>45010.0</v>
      </c>
      <c r="B17" s="23">
        <v>106.06</v>
      </c>
      <c r="C17" s="23">
        <f>index(GoogleFinance("CURRENCY:USDEUR", "price", DATE(2023, 03, 25)), 2, 2)</f>
        <v/>
      </c>
      <c r="D17" s="23">
        <f>B17*C17</f>
        <v/>
      </c>
      <c r="E17" s="23">
        <v>19.0</v>
      </c>
      <c r="F17" s="23">
        <f>D17*E17</f>
        <v/>
      </c>
      <c r="H17" s="23">
        <v>126.48</v>
      </c>
      <c r="I17" s="23">
        <f>H17*J17</f>
        <v/>
      </c>
      <c r="J17" s="23">
        <f>index(GoogleFinance("CURRENCY:USDEUR", "price", DATE(2023, 06, 06)), 2, 2)</f>
        <v/>
      </c>
      <c r="K17" s="23">
        <v>0.02</v>
      </c>
      <c r="L17" s="23">
        <f>K17*J17</f>
        <v/>
      </c>
      <c r="M17" s="23">
        <f>I17*E17-L17</f>
        <v/>
      </c>
      <c r="O17" s="23">
        <f>F17</f>
        <v/>
      </c>
      <c r="P17" s="23">
        <f>M17</f>
        <v/>
      </c>
      <c r="Q17" s="23">
        <f>P17-O17</f>
        <v/>
      </c>
      <c r="R17" s="23">
        <f>0.25 * Q17</f>
        <v/>
      </c>
    </row>
    <row r="18">
      <c r="A18" s="24">
        <v>44951.0</v>
      </c>
      <c r="B18" s="23">
        <v>99.21</v>
      </c>
      <c r="C18" s="23">
        <f>index(GoogleFinance("CURRENCY:USDEUR", "price", DATE(2023, 01, 25)), 2, 2)</f>
        <v/>
      </c>
      <c r="D18" s="23">
        <f>B18*C18</f>
        <v/>
      </c>
      <c r="E18" s="23">
        <v>18.688</v>
      </c>
      <c r="F18" s="23">
        <f>D18*E18</f>
        <v/>
      </c>
      <c r="H18" s="23">
        <v>116.97</v>
      </c>
      <c r="I18" s="23">
        <f>H18*J18</f>
        <v/>
      </c>
      <c r="J18" s="23">
        <f>index(GoogleFinance("CURRENCY:USDEUR", "price", DATE(2023, 05, 12)), 2, 2)</f>
        <v/>
      </c>
      <c r="K18" s="23">
        <v>0.11</v>
      </c>
      <c r="L18" s="23">
        <f>K18*J18</f>
        <v/>
      </c>
      <c r="M18" s="23">
        <f>I18*E18-L18</f>
        <v/>
      </c>
      <c r="O18" s="23">
        <f>F18</f>
        <v/>
      </c>
      <c r="P18" s="23">
        <f>M18</f>
        <v/>
      </c>
      <c r="Q18" s="23">
        <f>P18-O18</f>
        <v/>
      </c>
      <c r="R18" s="23">
        <f>0.25 * Q18</f>
        <v/>
      </c>
    </row>
    <row r="19">
      <c r="A19" s="24">
        <v>44982.0</v>
      </c>
      <c r="B19" s="23">
        <v>89.35</v>
      </c>
      <c r="C19" s="23">
        <f>index(GoogleFinance("CURRENCY:USDEUR", "price", DATE(2023, 02, 25)), 2, 2)</f>
        <v/>
      </c>
      <c r="D19" s="23">
        <f>B19*C19</f>
        <v/>
      </c>
      <c r="E19" s="23">
        <v>18.688</v>
      </c>
      <c r="F19" s="23">
        <f>D19*E19</f>
        <v/>
      </c>
      <c r="H19" s="23">
        <v>116.97</v>
      </c>
      <c r="I19" s="23">
        <f>H19*J19</f>
        <v/>
      </c>
      <c r="J19" s="23">
        <f>index(GoogleFinance("CURRENCY:USDEUR", "price", DATE(2023, 05, 12)), 2, 2)</f>
        <v/>
      </c>
      <c r="K19" s="23">
        <v>0.11</v>
      </c>
      <c r="L19" s="23">
        <f>K19*J19</f>
        <v/>
      </c>
      <c r="M19" s="23">
        <f>I19*E19-L19</f>
        <v/>
      </c>
      <c r="O19" s="23">
        <f>F19</f>
        <v/>
      </c>
      <c r="P19" s="23">
        <f>M19</f>
        <v/>
      </c>
      <c r="Q19" s="23">
        <f>P19-O19</f>
        <v/>
      </c>
      <c r="R19" s="23">
        <f>0.25 * Q19</f>
        <v/>
      </c>
    </row>
    <row r="20">
      <c r="A20" s="24">
        <v>44890.0</v>
      </c>
      <c r="B20" s="23">
        <v>98.82</v>
      </c>
      <c r="C20" s="23">
        <f>index(GoogleFinance("CURRENCY:USDEUR", "price", DATE(2022, 11, 25)), 2, 2)</f>
        <v/>
      </c>
      <c r="D20" s="23">
        <f>B20*C20</f>
        <v/>
      </c>
      <c r="E20" s="23">
        <v>0.0</v>
      </c>
      <c r="F20" s="23">
        <f>D20*E20</f>
        <v/>
      </c>
      <c r="H20" s="23">
        <v>116.97</v>
      </c>
      <c r="I20" s="23">
        <f>H20*J20</f>
        <v/>
      </c>
      <c r="J20" s="23">
        <f>index(GoogleFinance("CURRENCY:USDEUR", "price", DATE(2023, 05, 12)), 2, 2)</f>
        <v/>
      </c>
      <c r="K20" s="23">
        <v>0.11</v>
      </c>
      <c r="L20" s="23">
        <f>K20*J20</f>
        <v/>
      </c>
      <c r="M20" s="23">
        <f>I20*E20-L20</f>
        <v/>
      </c>
      <c r="O20" s="23">
        <f>F20</f>
        <v/>
      </c>
      <c r="P20" s="23">
        <f>M20</f>
        <v/>
      </c>
      <c r="Q20" s="23">
        <f>P20-O20</f>
        <v/>
      </c>
      <c r="R20" s="23">
        <f>0.25 * Q20</f>
        <v/>
      </c>
    </row>
    <row r="21">
      <c r="A21" s="24">
        <v>44920.0</v>
      </c>
      <c r="B21" s="23">
        <v>89.81</v>
      </c>
      <c r="C21" s="23">
        <f>index(GoogleFinance("CURRENCY:USDEUR", "price", DATE(2022, 12, 25)), 2, 2)</f>
        <v/>
      </c>
      <c r="D21" s="23">
        <f>B21*C21</f>
        <v/>
      </c>
      <c r="E21" s="23">
        <v>0.624</v>
      </c>
      <c r="F21" s="23">
        <f>D21*E21</f>
        <v/>
      </c>
      <c r="H21" s="23">
        <v>116.97</v>
      </c>
      <c r="I21" s="23">
        <f>H21*J21</f>
        <v/>
      </c>
      <c r="J21" s="23">
        <f>index(GoogleFinance("CURRENCY:USDEUR", "price", DATE(2023, 05, 12)), 2, 2)</f>
        <v/>
      </c>
      <c r="K21" s="23">
        <v>0.11</v>
      </c>
      <c r="L21" s="23">
        <f>K21*J21</f>
        <v/>
      </c>
      <c r="M21" s="23">
        <f>I21*E21-L21</f>
        <v/>
      </c>
      <c r="O21" s="23">
        <f>F21</f>
        <v/>
      </c>
      <c r="P21" s="23">
        <f>M21</f>
        <v/>
      </c>
      <c r="Q21" s="23">
        <f>P21-O21</f>
        <v/>
      </c>
      <c r="R21" s="23">
        <f>0.25 * Q21</f>
        <v/>
      </c>
    </row>
    <row r="22">
      <c r="A22" s="24">
        <v>44890.0</v>
      </c>
      <c r="B22" s="23">
        <v>98.82</v>
      </c>
      <c r="C22" s="23">
        <f>index(GoogleFinance("CURRENCY:USDEUR", "price", DATE(2022, 11, 25)), 2, 2)</f>
        <v/>
      </c>
      <c r="D22" s="23">
        <f>B22*C22</f>
        <v/>
      </c>
      <c r="E22" s="23">
        <v>0.44</v>
      </c>
      <c r="F22" s="23">
        <f>D22*E22</f>
        <v/>
      </c>
      <c r="H22" s="23">
        <v>116.97</v>
      </c>
      <c r="I22" s="23">
        <f>H22*J22</f>
        <v/>
      </c>
      <c r="J22" s="23">
        <f>index(GoogleFinance("CURRENCY:USDEUR", "price", DATE(2023, 05, 12)), 2, 2)</f>
        <v/>
      </c>
      <c r="K22" s="23">
        <v>0.11</v>
      </c>
      <c r="L22" s="23">
        <f>K22*J22</f>
        <v/>
      </c>
      <c r="M22" s="23">
        <f>I22*E22-L22</f>
        <v/>
      </c>
      <c r="O22" s="23">
        <f>F22</f>
        <v/>
      </c>
      <c r="P22" s="23">
        <f>M22</f>
        <v/>
      </c>
      <c r="Q22" s="23">
        <f>P22-O22</f>
        <v/>
      </c>
      <c r="R22" s="23">
        <f>0.25 * Q22</f>
        <v/>
      </c>
    </row>
    <row r="23">
      <c r="A23" s="24">
        <v>44890.0</v>
      </c>
      <c r="B23" s="23">
        <v>98.82</v>
      </c>
      <c r="C23" s="23">
        <f>index(GoogleFinance("CURRENCY:USDEUR", "price", DATE(2022, 11, 25)), 2, 2)</f>
        <v/>
      </c>
      <c r="D23" s="23">
        <f>B23*C23</f>
        <v/>
      </c>
      <c r="E23" s="23">
        <v>36.936</v>
      </c>
      <c r="F23" s="23">
        <f>D23*E23</f>
        <v/>
      </c>
      <c r="H23" s="23">
        <v>116.97</v>
      </c>
      <c r="I23" s="23">
        <f>H23*J23</f>
        <v/>
      </c>
      <c r="J23" s="23">
        <f>index(GoogleFinance("CURRENCY:USDEUR", "price", DATE(2023, 05, 12)), 2, 2)</f>
        <v/>
      </c>
      <c r="K23" s="23">
        <v>0.11</v>
      </c>
      <c r="L23" s="23">
        <f>K23*J23</f>
        <v/>
      </c>
      <c r="M23" s="23">
        <f>I23*E23-L23</f>
        <v/>
      </c>
      <c r="O23" s="23">
        <f>F23</f>
        <v/>
      </c>
      <c r="P23" s="23">
        <f>M23</f>
        <v/>
      </c>
      <c r="Q23" s="23">
        <f>P23-O23</f>
        <v/>
      </c>
      <c r="R23" s="23">
        <f>0.25 * Q23</f>
        <v/>
      </c>
    </row>
    <row r="24">
      <c r="A24" s="24">
        <v>44920.0</v>
      </c>
      <c r="B24" s="23">
        <v>89.81</v>
      </c>
      <c r="C24" s="23">
        <f>index(GoogleFinance("CURRENCY:USDEUR", "price", DATE(2022, 12, 25)), 2, 2)</f>
        <v/>
      </c>
      <c r="D24" s="23">
        <f>B24*C24</f>
        <v/>
      </c>
      <c r="E24" s="23">
        <v>18.064</v>
      </c>
      <c r="F24" s="23">
        <f>D24*E24</f>
        <v/>
      </c>
      <c r="H24" s="23">
        <v>116.97</v>
      </c>
      <c r="I24" s="23">
        <f>H24*J24</f>
        <v/>
      </c>
      <c r="J24" s="23">
        <f>index(GoogleFinance("CURRENCY:USDEUR", "price", DATE(2023, 05, 12)), 2, 2)</f>
        <v/>
      </c>
      <c r="K24" s="23">
        <v>0.11</v>
      </c>
      <c r="L24" s="23">
        <f>K24*J24</f>
        <v/>
      </c>
      <c r="M24" s="23">
        <f>I24*E24-L24</f>
        <v/>
      </c>
      <c r="O24" s="23">
        <f>F24</f>
        <v/>
      </c>
      <c r="P24" s="23">
        <f>M24</f>
        <v/>
      </c>
      <c r="Q24" s="23">
        <f>P24-O24</f>
        <v/>
      </c>
      <c r="R24" s="23">
        <f>0.25 * Q24</f>
        <v/>
      </c>
    </row>
    <row r="25">
      <c r="B25" s="1"/>
      <c r="C25" s="2"/>
      <c r="D25" s="1"/>
      <c r="F25" s="1"/>
      <c r="Q25" s="3"/>
      <c r="R25" s="3"/>
    </row>
    <row r="26">
      <c r="B26" s="1"/>
      <c r="C26" s="2"/>
      <c r="D26" s="1"/>
      <c r="F26" s="1"/>
      <c r="Q26" s="25" t="s">
        <v>14</v>
      </c>
      <c r="R26" s="3"/>
    </row>
    <row r="27">
      <c r="B27" s="1"/>
      <c r="C27" s="2"/>
      <c r="D27" s="1"/>
      <c r="F27" s="1"/>
      <c r="Q27" s="25">
        <f>SUM(Q6:Q24)</f>
        <v/>
      </c>
      <c r="R27" s="25">
        <f>SUM(R6:R24)</f>
        <v/>
      </c>
    </row>
    <row r="28">
      <c r="B28" s="1"/>
      <c r="C28" s="2"/>
      <c r="D28" s="1"/>
      <c r="F28" s="1"/>
      <c r="Q28" s="3"/>
      <c r="R28" s="3"/>
    </row>
    <row r="29">
      <c r="B29" s="1"/>
      <c r="C29" s="2"/>
      <c r="D29" s="1"/>
      <c r="F29" s="1"/>
      <c r="Q29" s="3"/>
      <c r="R29" s="3"/>
    </row>
    <row r="30">
      <c r="B30" s="1"/>
      <c r="C30" s="2"/>
      <c r="D30" s="1"/>
      <c r="F30" s="1"/>
      <c r="Q30" s="3"/>
      <c r="R30" s="3"/>
    </row>
    <row r="31">
      <c r="B31" s="1"/>
      <c r="C31" s="2"/>
      <c r="D31" s="1"/>
      <c r="F31" s="1"/>
      <c r="Q31" s="3"/>
      <c r="R31" s="3"/>
    </row>
    <row r="32">
      <c r="B32" s="1"/>
      <c r="C32" s="2"/>
      <c r="D32" s="1"/>
      <c r="F32" s="1"/>
      <c r="Q32" s="3"/>
      <c r="R32" s="3"/>
    </row>
    <row r="33">
      <c r="B33" s="1"/>
      <c r="C33" s="2"/>
      <c r="D33" s="1"/>
      <c r="F33" s="1"/>
      <c r="Q33" s="3"/>
      <c r="R33" s="3"/>
    </row>
    <row r="34">
      <c r="B34" s="1"/>
      <c r="C34" s="2"/>
      <c r="D34" s="1"/>
      <c r="F34" s="1"/>
      <c r="Q34" s="3"/>
      <c r="R34" s="3"/>
    </row>
    <row r="35">
      <c r="B35" s="1"/>
      <c r="C35" s="2"/>
      <c r="D35" s="1"/>
      <c r="F35" s="1"/>
      <c r="Q35" s="3"/>
      <c r="R35" s="3"/>
    </row>
    <row r="36">
      <c r="B36" s="1"/>
      <c r="C36" s="2"/>
      <c r="D36" s="1"/>
      <c r="F36" s="1"/>
      <c r="Q36" s="3"/>
      <c r="R36" s="3"/>
    </row>
    <row r="37">
      <c r="B37" s="1"/>
      <c r="C37" s="2"/>
      <c r="D37" s="1"/>
      <c r="F37" s="1"/>
      <c r="Q37" s="3"/>
      <c r="R37" s="3"/>
    </row>
    <row r="38">
      <c r="B38" s="1"/>
      <c r="C38" s="2"/>
      <c r="D38" s="1"/>
      <c r="F38" s="1"/>
      <c r="Q38" s="3"/>
      <c r="R38" s="3"/>
    </row>
    <row r="39">
      <c r="B39" s="1"/>
      <c r="C39" s="2"/>
      <c r="D39" s="1"/>
      <c r="F39" s="1"/>
      <c r="Q39" s="3"/>
      <c r="R39" s="3"/>
    </row>
    <row r="40">
      <c r="B40" s="1"/>
      <c r="C40" s="2"/>
      <c r="D40" s="1"/>
      <c r="F40" s="1"/>
      <c r="Q40" s="3"/>
      <c r="R40" s="3"/>
    </row>
    <row r="41">
      <c r="B41" s="1"/>
      <c r="C41" s="2"/>
      <c r="D41" s="1"/>
      <c r="F41" s="1"/>
      <c r="Q41" s="3"/>
      <c r="R41" s="3"/>
    </row>
    <row r="42">
      <c r="B42" s="1"/>
      <c r="C42" s="2"/>
      <c r="D42" s="1"/>
      <c r="F42" s="1"/>
      <c r="Q42" s="3"/>
      <c r="R42" s="3"/>
    </row>
    <row r="43">
      <c r="B43" s="1"/>
      <c r="C43" s="2"/>
      <c r="D43" s="1"/>
      <c r="F43" s="1"/>
      <c r="Q43" s="3"/>
      <c r="R43" s="3"/>
    </row>
    <row r="44">
      <c r="B44" s="1"/>
      <c r="C44" s="2"/>
      <c r="D44" s="1"/>
      <c r="F44" s="1"/>
      <c r="Q44" s="3"/>
      <c r="R44" s="3"/>
    </row>
    <row r="45">
      <c r="B45" s="1"/>
      <c r="C45" s="2"/>
      <c r="D45" s="1"/>
      <c r="F45" s="1"/>
      <c r="Q45" s="3"/>
      <c r="R45" s="3"/>
    </row>
    <row r="46">
      <c r="B46" s="1"/>
      <c r="C46" s="2"/>
      <c r="D46" s="1"/>
      <c r="F46" s="1"/>
      <c r="Q46" s="3"/>
      <c r="R46" s="3"/>
    </row>
    <row r="47">
      <c r="B47" s="1"/>
      <c r="C47" s="2"/>
      <c r="D47" s="1"/>
      <c r="F47" s="1"/>
      <c r="Q47" s="3"/>
      <c r="R47" s="3"/>
    </row>
    <row r="48">
      <c r="B48" s="1"/>
      <c r="C48" s="2"/>
      <c r="D48" s="1"/>
      <c r="F48" s="1"/>
      <c r="Q48" s="3"/>
      <c r="R48" s="3"/>
    </row>
    <row r="49">
      <c r="B49" s="1"/>
      <c r="C49" s="2"/>
      <c r="D49" s="1"/>
      <c r="F49" s="1"/>
      <c r="Q49" s="3"/>
      <c r="R49" s="3"/>
    </row>
    <row r="50">
      <c r="B50" s="1"/>
      <c r="C50" s="2"/>
      <c r="D50" s="1"/>
      <c r="F50" s="1"/>
      <c r="Q50" s="3"/>
      <c r="R50" s="3"/>
    </row>
    <row r="51">
      <c r="B51" s="1"/>
      <c r="C51" s="2"/>
      <c r="D51" s="1"/>
      <c r="F51" s="1"/>
      <c r="Q51" s="3"/>
      <c r="R51" s="3"/>
    </row>
    <row r="52">
      <c r="B52" s="1"/>
      <c r="C52" s="2"/>
      <c r="D52" s="1"/>
      <c r="F52" s="1"/>
      <c r="Q52" s="3"/>
      <c r="R52" s="3"/>
    </row>
    <row r="53">
      <c r="B53" s="1"/>
      <c r="C53" s="2"/>
      <c r="D53" s="1"/>
      <c r="F53" s="1"/>
      <c r="Q53" s="3"/>
      <c r="R53" s="3"/>
    </row>
    <row r="54">
      <c r="B54" s="1"/>
      <c r="C54" s="2"/>
      <c r="D54" s="1"/>
      <c r="F54" s="1"/>
      <c r="Q54" s="3"/>
      <c r="R54" s="3"/>
    </row>
    <row r="55">
      <c r="B55" s="1"/>
      <c r="C55" s="2"/>
      <c r="D55" s="1"/>
      <c r="F55" s="1"/>
      <c r="Q55" s="3"/>
      <c r="R55" s="3"/>
    </row>
    <row r="56">
      <c r="B56" s="1"/>
      <c r="C56" s="2"/>
      <c r="D56" s="1"/>
      <c r="F56" s="1"/>
      <c r="Q56" s="3"/>
      <c r="R56" s="3"/>
    </row>
    <row r="57">
      <c r="B57" s="1"/>
      <c r="C57" s="2"/>
      <c r="D57" s="1"/>
      <c r="F57" s="1"/>
      <c r="Q57" s="3"/>
      <c r="R57" s="3"/>
    </row>
    <row r="58">
      <c r="B58" s="1"/>
      <c r="C58" s="2"/>
      <c r="D58" s="1"/>
      <c r="F58" s="1"/>
      <c r="Q58" s="3"/>
      <c r="R58" s="3"/>
    </row>
    <row r="59">
      <c r="B59" s="1"/>
      <c r="C59" s="2"/>
      <c r="D59" s="1"/>
      <c r="F59" s="1"/>
      <c r="Q59" s="3"/>
      <c r="R59" s="3"/>
    </row>
    <row r="60">
      <c r="B60" s="1"/>
      <c r="C60" s="2"/>
      <c r="D60" s="1"/>
      <c r="F60" s="1"/>
      <c r="Q60" s="3"/>
      <c r="R60" s="3"/>
    </row>
    <row r="61">
      <c r="B61" s="1"/>
      <c r="C61" s="2"/>
      <c r="D61" s="1"/>
      <c r="F61" s="1"/>
      <c r="Q61" s="3"/>
      <c r="R61" s="3"/>
    </row>
    <row r="62">
      <c r="B62" s="1"/>
      <c r="C62" s="2"/>
      <c r="D62" s="1"/>
      <c r="F62" s="1"/>
      <c r="Q62" s="3"/>
      <c r="R62" s="3"/>
    </row>
    <row r="63">
      <c r="B63" s="1"/>
      <c r="C63" s="2"/>
      <c r="D63" s="1"/>
      <c r="F63" s="1"/>
      <c r="Q63" s="3"/>
      <c r="R63" s="3"/>
    </row>
    <row r="64">
      <c r="B64" s="1"/>
      <c r="C64" s="2"/>
      <c r="D64" s="1"/>
      <c r="F64" s="1"/>
      <c r="Q64" s="3"/>
      <c r="R64" s="3"/>
    </row>
    <row r="65">
      <c r="B65" s="1"/>
      <c r="C65" s="2"/>
      <c r="D65" s="1"/>
      <c r="F65" s="1"/>
      <c r="Q65" s="3"/>
      <c r="R65" s="3"/>
    </row>
    <row r="66">
      <c r="B66" s="1"/>
      <c r="C66" s="2"/>
      <c r="D66" s="1"/>
      <c r="F66" s="1"/>
      <c r="Q66" s="3"/>
      <c r="R66" s="3"/>
    </row>
    <row r="67">
      <c r="B67" s="1"/>
      <c r="C67" s="2"/>
      <c r="D67" s="1"/>
      <c r="F67" s="1"/>
      <c r="Q67" s="3"/>
      <c r="R67" s="3"/>
    </row>
    <row r="68">
      <c r="B68" s="1"/>
      <c r="C68" s="2"/>
      <c r="D68" s="1"/>
      <c r="F68" s="1"/>
      <c r="Q68" s="3"/>
      <c r="R68" s="3"/>
    </row>
    <row r="69">
      <c r="B69" s="1"/>
      <c r="C69" s="2"/>
      <c r="D69" s="1"/>
      <c r="F69" s="1"/>
      <c r="Q69" s="3"/>
      <c r="R69" s="3"/>
    </row>
    <row r="70">
      <c r="B70" s="1"/>
      <c r="C70" s="2"/>
      <c r="D70" s="1"/>
      <c r="F70" s="1"/>
      <c r="Q70" s="3"/>
      <c r="R70" s="3"/>
    </row>
    <row r="71">
      <c r="B71" s="1"/>
      <c r="C71" s="2"/>
      <c r="D71" s="1"/>
      <c r="F71" s="1"/>
      <c r="Q71" s="3"/>
      <c r="R71" s="3"/>
    </row>
    <row r="72">
      <c r="B72" s="1"/>
      <c r="C72" s="2"/>
      <c r="D72" s="1"/>
      <c r="F72" s="1"/>
      <c r="Q72" s="3"/>
      <c r="R72" s="3"/>
    </row>
    <row r="73">
      <c r="B73" s="1"/>
      <c r="C73" s="2"/>
      <c r="D73" s="1"/>
      <c r="F73" s="1"/>
      <c r="Q73" s="3"/>
      <c r="R73" s="3"/>
    </row>
    <row r="74">
      <c r="B74" s="1"/>
      <c r="C74" s="2"/>
      <c r="D74" s="1"/>
      <c r="F74" s="1"/>
      <c r="Q74" s="3"/>
      <c r="R74" s="3"/>
    </row>
    <row r="75">
      <c r="B75" s="1"/>
      <c r="C75" s="2"/>
      <c r="D75" s="1"/>
      <c r="F75" s="1"/>
      <c r="Q75" s="3"/>
      <c r="R75" s="3"/>
    </row>
    <row r="76">
      <c r="B76" s="1"/>
      <c r="C76" s="2"/>
      <c r="D76" s="1"/>
      <c r="F76" s="1"/>
      <c r="Q76" s="3"/>
      <c r="R76" s="3"/>
    </row>
    <row r="77">
      <c r="B77" s="1"/>
      <c r="C77" s="2"/>
      <c r="D77" s="1"/>
      <c r="F77" s="1"/>
      <c r="Q77" s="3"/>
      <c r="R77" s="3"/>
    </row>
    <row r="78">
      <c r="B78" s="1"/>
      <c r="C78" s="2"/>
      <c r="D78" s="1"/>
      <c r="F78" s="1"/>
      <c r="Q78" s="3"/>
      <c r="R78" s="3"/>
    </row>
    <row r="79">
      <c r="B79" s="1"/>
      <c r="C79" s="2"/>
      <c r="D79" s="1"/>
      <c r="F79" s="1"/>
      <c r="Q79" s="3"/>
      <c r="R79" s="3"/>
    </row>
    <row r="80">
      <c r="B80" s="1"/>
      <c r="C80" s="2"/>
      <c r="D80" s="1"/>
      <c r="F80" s="1"/>
      <c r="Q80" s="3"/>
      <c r="R80" s="3"/>
    </row>
    <row r="81">
      <c r="B81" s="1"/>
      <c r="C81" s="2"/>
      <c r="D81" s="1"/>
      <c r="F81" s="1"/>
      <c r="Q81" s="3"/>
      <c r="R81" s="3"/>
    </row>
    <row r="82">
      <c r="B82" s="1"/>
      <c r="C82" s="2"/>
      <c r="D82" s="1"/>
      <c r="F82" s="1"/>
      <c r="Q82" s="3"/>
      <c r="R82" s="3"/>
    </row>
    <row r="83">
      <c r="B83" s="1"/>
      <c r="C83" s="2"/>
      <c r="D83" s="1"/>
      <c r="F83" s="1"/>
      <c r="Q83" s="3"/>
      <c r="R83" s="3"/>
    </row>
    <row r="84">
      <c r="B84" s="1"/>
      <c r="C84" s="2"/>
      <c r="D84" s="1"/>
      <c r="F84" s="1"/>
      <c r="Q84" s="3"/>
      <c r="R84" s="3"/>
    </row>
    <row r="85">
      <c r="B85" s="1"/>
      <c r="C85" s="2"/>
      <c r="D85" s="1"/>
      <c r="F85" s="1"/>
      <c r="Q85" s="3"/>
      <c r="R85" s="3"/>
    </row>
    <row r="86">
      <c r="B86" s="1"/>
      <c r="C86" s="2"/>
      <c r="D86" s="1"/>
      <c r="F86" s="1"/>
      <c r="Q86" s="3"/>
      <c r="R86" s="3"/>
    </row>
    <row r="87">
      <c r="B87" s="1"/>
      <c r="C87" s="2"/>
      <c r="D87" s="1"/>
      <c r="F87" s="1"/>
      <c r="Q87" s="3"/>
      <c r="R87" s="3"/>
    </row>
    <row r="88">
      <c r="B88" s="1"/>
      <c r="C88" s="2"/>
      <c r="D88" s="1"/>
      <c r="F88" s="1"/>
      <c r="Q88" s="3"/>
      <c r="R88" s="3"/>
    </row>
    <row r="89">
      <c r="B89" s="1"/>
      <c r="C89" s="2"/>
      <c r="D89" s="1"/>
      <c r="F89" s="1"/>
      <c r="Q89" s="3"/>
      <c r="R89" s="3"/>
    </row>
    <row r="90">
      <c r="B90" s="1"/>
      <c r="C90" s="2"/>
      <c r="D90" s="1"/>
      <c r="F90" s="1"/>
      <c r="Q90" s="3"/>
      <c r="R90" s="3"/>
    </row>
    <row r="91">
      <c r="B91" s="1"/>
      <c r="C91" s="2"/>
      <c r="D91" s="1"/>
      <c r="F91" s="1"/>
      <c r="Q91" s="3"/>
      <c r="R91" s="3"/>
    </row>
    <row r="92">
      <c r="B92" s="1"/>
      <c r="C92" s="2"/>
      <c r="D92" s="1"/>
      <c r="F92" s="1"/>
      <c r="Q92" s="3"/>
      <c r="R92" s="3"/>
    </row>
    <row r="93">
      <c r="B93" s="1"/>
      <c r="C93" s="2"/>
      <c r="D93" s="1"/>
      <c r="F93" s="1"/>
      <c r="Q93" s="3"/>
      <c r="R93" s="3"/>
    </row>
    <row r="94">
      <c r="B94" s="1"/>
      <c r="C94" s="2"/>
      <c r="D94" s="1"/>
      <c r="F94" s="1"/>
      <c r="Q94" s="3"/>
      <c r="R94" s="3"/>
    </row>
    <row r="95">
      <c r="B95" s="1"/>
      <c r="C95" s="2"/>
      <c r="D95" s="1"/>
      <c r="F95" s="1"/>
      <c r="Q95" s="3"/>
      <c r="R95" s="3"/>
    </row>
    <row r="96">
      <c r="B96" s="1"/>
      <c r="C96" s="2"/>
      <c r="D96" s="1"/>
      <c r="F96" s="1"/>
      <c r="Q96" s="3"/>
      <c r="R96" s="3"/>
    </row>
    <row r="97">
      <c r="B97" s="1"/>
      <c r="C97" s="2"/>
      <c r="D97" s="1"/>
      <c r="F97" s="1"/>
      <c r="Q97" s="3"/>
      <c r="R97" s="3"/>
    </row>
    <row r="98">
      <c r="B98" s="1"/>
      <c r="C98" s="2"/>
      <c r="D98" s="1"/>
      <c r="F98" s="1"/>
      <c r="Q98" s="3"/>
      <c r="R98" s="3"/>
    </row>
    <row r="99">
      <c r="B99" s="1"/>
      <c r="C99" s="2"/>
      <c r="D99" s="1"/>
      <c r="F99" s="1"/>
      <c r="Q99" s="3"/>
      <c r="R99" s="3"/>
    </row>
    <row r="100">
      <c r="B100" s="1"/>
      <c r="C100" s="2"/>
      <c r="D100" s="1"/>
      <c r="F100" s="1"/>
      <c r="Q100" s="3"/>
      <c r="R100" s="3"/>
    </row>
    <row r="101">
      <c r="B101" s="1"/>
      <c r="C101" s="2"/>
      <c r="D101" s="1"/>
      <c r="F101" s="1"/>
      <c r="Q101" s="3"/>
      <c r="R101" s="3"/>
    </row>
    <row r="102">
      <c r="B102" s="1"/>
      <c r="C102" s="2"/>
      <c r="D102" s="1"/>
      <c r="F102" s="1"/>
      <c r="Q102" s="3"/>
      <c r="R102" s="3"/>
    </row>
    <row r="103">
      <c r="B103" s="1"/>
      <c r="C103" s="2"/>
      <c r="D103" s="1"/>
      <c r="F103" s="1"/>
      <c r="Q103" s="3"/>
      <c r="R103" s="3"/>
    </row>
    <row r="104">
      <c r="B104" s="1"/>
      <c r="C104" s="2"/>
      <c r="D104" s="1"/>
      <c r="F104" s="1"/>
      <c r="Q104" s="3"/>
      <c r="R104" s="3"/>
    </row>
    <row r="105">
      <c r="B105" s="1"/>
      <c r="C105" s="2"/>
      <c r="D105" s="1"/>
      <c r="F105" s="1"/>
      <c r="Q105" s="3"/>
      <c r="R105" s="3"/>
    </row>
    <row r="106">
      <c r="B106" s="1"/>
      <c r="C106" s="2"/>
      <c r="D106" s="1"/>
      <c r="F106" s="1"/>
      <c r="Q106" s="3"/>
      <c r="R106" s="3"/>
    </row>
    <row r="107">
      <c r="B107" s="1"/>
      <c r="C107" s="2"/>
      <c r="D107" s="1"/>
      <c r="F107" s="1"/>
      <c r="Q107" s="3"/>
      <c r="R107" s="3"/>
    </row>
    <row r="108">
      <c r="B108" s="1"/>
      <c r="C108" s="2"/>
      <c r="D108" s="1"/>
      <c r="F108" s="1"/>
      <c r="Q108" s="3"/>
      <c r="R108" s="3"/>
    </row>
    <row r="109">
      <c r="B109" s="1"/>
      <c r="C109" s="2"/>
      <c r="D109" s="1"/>
      <c r="F109" s="1"/>
      <c r="Q109" s="3"/>
      <c r="R109" s="3"/>
    </row>
    <row r="110">
      <c r="B110" s="1"/>
      <c r="C110" s="2"/>
      <c r="D110" s="1"/>
      <c r="F110" s="1"/>
      <c r="Q110" s="3"/>
      <c r="R110" s="3"/>
    </row>
    <row r="111">
      <c r="B111" s="1"/>
      <c r="C111" s="2"/>
      <c r="D111" s="1"/>
      <c r="F111" s="1"/>
      <c r="Q111" s="3"/>
      <c r="R111" s="3"/>
    </row>
    <row r="112">
      <c r="B112" s="1"/>
      <c r="C112" s="2"/>
      <c r="D112" s="1"/>
      <c r="F112" s="1"/>
      <c r="Q112" s="3"/>
      <c r="R112" s="3"/>
    </row>
    <row r="113">
      <c r="B113" s="1"/>
      <c r="C113" s="2"/>
      <c r="D113" s="1"/>
      <c r="F113" s="1"/>
      <c r="Q113" s="3"/>
      <c r="R113" s="3"/>
    </row>
    <row r="114">
      <c r="B114" s="1"/>
      <c r="C114" s="2"/>
      <c r="D114" s="1"/>
      <c r="F114" s="1"/>
      <c r="Q114" s="3"/>
      <c r="R114" s="3"/>
    </row>
    <row r="115">
      <c r="B115" s="1"/>
      <c r="C115" s="2"/>
      <c r="D115" s="1"/>
      <c r="F115" s="1"/>
      <c r="Q115" s="3"/>
      <c r="R115" s="3"/>
    </row>
    <row r="116">
      <c r="B116" s="1"/>
      <c r="C116" s="2"/>
      <c r="D116" s="1"/>
      <c r="F116" s="1"/>
      <c r="Q116" s="3"/>
      <c r="R116" s="3"/>
    </row>
    <row r="117">
      <c r="B117" s="1"/>
      <c r="C117" s="2"/>
      <c r="D117" s="1"/>
      <c r="F117" s="1"/>
      <c r="Q117" s="3"/>
      <c r="R117" s="3"/>
    </row>
    <row r="118">
      <c r="B118" s="1"/>
      <c r="C118" s="2"/>
      <c r="D118" s="1"/>
      <c r="F118" s="1"/>
      <c r="Q118" s="3"/>
      <c r="R118" s="3"/>
    </row>
    <row r="119">
      <c r="B119" s="1"/>
      <c r="C119" s="2"/>
      <c r="D119" s="1"/>
      <c r="F119" s="1"/>
      <c r="Q119" s="3"/>
      <c r="R119" s="3"/>
    </row>
    <row r="120">
      <c r="B120" s="1"/>
      <c r="C120" s="2"/>
      <c r="D120" s="1"/>
      <c r="F120" s="1"/>
      <c r="Q120" s="3"/>
      <c r="R120" s="3"/>
    </row>
    <row r="121">
      <c r="B121" s="1"/>
      <c r="C121" s="2"/>
      <c r="D121" s="1"/>
      <c r="F121" s="1"/>
      <c r="Q121" s="3"/>
      <c r="R121" s="3"/>
    </row>
    <row r="122">
      <c r="B122" s="1"/>
      <c r="C122" s="2"/>
      <c r="D122" s="1"/>
      <c r="F122" s="1"/>
      <c r="Q122" s="3"/>
      <c r="R122" s="3"/>
    </row>
    <row r="123">
      <c r="B123" s="1"/>
      <c r="C123" s="2"/>
      <c r="D123" s="1"/>
      <c r="F123" s="1"/>
      <c r="Q123" s="3"/>
      <c r="R123" s="3"/>
    </row>
    <row r="124">
      <c r="B124" s="1"/>
      <c r="C124" s="2"/>
      <c r="D124" s="1"/>
      <c r="F124" s="1"/>
      <c r="Q124" s="3"/>
      <c r="R124" s="3"/>
    </row>
    <row r="125">
      <c r="B125" s="1"/>
      <c r="C125" s="2"/>
      <c r="D125" s="1"/>
      <c r="F125" s="1"/>
      <c r="Q125" s="3"/>
      <c r="R125" s="3"/>
    </row>
    <row r="126">
      <c r="B126" s="1"/>
      <c r="C126" s="2"/>
      <c r="D126" s="1"/>
      <c r="F126" s="1"/>
      <c r="Q126" s="3"/>
      <c r="R126" s="3"/>
    </row>
    <row r="127">
      <c r="B127" s="1"/>
      <c r="C127" s="2"/>
      <c r="D127" s="1"/>
      <c r="F127" s="1"/>
      <c r="Q127" s="3"/>
      <c r="R127" s="3"/>
    </row>
    <row r="128">
      <c r="B128" s="1"/>
      <c r="C128" s="2"/>
      <c r="D128" s="1"/>
      <c r="F128" s="1"/>
      <c r="Q128" s="3"/>
      <c r="R128" s="3"/>
    </row>
    <row r="129">
      <c r="B129" s="1"/>
      <c r="C129" s="2"/>
      <c r="D129" s="1"/>
      <c r="F129" s="1"/>
      <c r="Q129" s="3"/>
      <c r="R129" s="3"/>
    </row>
    <row r="130">
      <c r="B130" s="1"/>
      <c r="C130" s="2"/>
      <c r="D130" s="1"/>
      <c r="F130" s="1"/>
      <c r="Q130" s="3"/>
      <c r="R130" s="3"/>
    </row>
    <row r="131">
      <c r="B131" s="1"/>
      <c r="C131" s="2"/>
      <c r="D131" s="1"/>
      <c r="F131" s="1"/>
      <c r="Q131" s="3"/>
      <c r="R131" s="3"/>
    </row>
    <row r="132">
      <c r="B132" s="1"/>
      <c r="C132" s="2"/>
      <c r="D132" s="1"/>
      <c r="F132" s="1"/>
      <c r="Q132" s="3"/>
      <c r="R132" s="3"/>
    </row>
    <row r="133">
      <c r="B133" s="1"/>
      <c r="C133" s="2"/>
      <c r="D133" s="1"/>
      <c r="F133" s="1"/>
      <c r="Q133" s="3"/>
      <c r="R133" s="3"/>
    </row>
    <row r="134">
      <c r="B134" s="1"/>
      <c r="C134" s="2"/>
      <c r="D134" s="1"/>
      <c r="F134" s="1"/>
      <c r="Q134" s="3"/>
      <c r="R134" s="3"/>
    </row>
    <row r="135">
      <c r="B135" s="1"/>
      <c r="C135" s="2"/>
      <c r="D135" s="1"/>
      <c r="F135" s="1"/>
      <c r="Q135" s="3"/>
      <c r="R135" s="3"/>
    </row>
    <row r="136">
      <c r="B136" s="1"/>
      <c r="C136" s="2"/>
      <c r="D136" s="1"/>
      <c r="F136" s="1"/>
      <c r="Q136" s="3"/>
      <c r="R136" s="3"/>
    </row>
    <row r="137">
      <c r="B137" s="1"/>
      <c r="C137" s="2"/>
      <c r="D137" s="1"/>
      <c r="F137" s="1"/>
      <c r="Q137" s="3"/>
      <c r="R137" s="3"/>
    </row>
    <row r="138">
      <c r="B138" s="1"/>
      <c r="C138" s="2"/>
      <c r="D138" s="1"/>
      <c r="F138" s="1"/>
      <c r="Q138" s="3"/>
      <c r="R138" s="3"/>
    </row>
    <row r="139">
      <c r="B139" s="1"/>
      <c r="C139" s="2"/>
      <c r="D139" s="1"/>
      <c r="F139" s="1"/>
      <c r="Q139" s="3"/>
      <c r="R139" s="3"/>
    </row>
    <row r="140">
      <c r="B140" s="1"/>
      <c r="C140" s="2"/>
      <c r="D140" s="1"/>
      <c r="F140" s="1"/>
      <c r="Q140" s="3"/>
      <c r="R140" s="3"/>
    </row>
    <row r="141">
      <c r="B141" s="1"/>
      <c r="C141" s="2"/>
      <c r="D141" s="1"/>
      <c r="F141" s="1"/>
      <c r="Q141" s="3"/>
      <c r="R141" s="3"/>
    </row>
    <row r="142">
      <c r="B142" s="1"/>
      <c r="C142" s="2"/>
      <c r="D142" s="1"/>
      <c r="F142" s="1"/>
      <c r="Q142" s="3"/>
      <c r="R142" s="3"/>
    </row>
    <row r="143">
      <c r="B143" s="1"/>
      <c r="C143" s="2"/>
      <c r="D143" s="1"/>
      <c r="F143" s="1"/>
      <c r="Q143" s="3"/>
      <c r="R143" s="3"/>
    </row>
    <row r="144">
      <c r="B144" s="1"/>
      <c r="C144" s="2"/>
      <c r="D144" s="1"/>
      <c r="F144" s="1"/>
      <c r="Q144" s="3"/>
      <c r="R144" s="3"/>
    </row>
    <row r="145">
      <c r="B145" s="1"/>
      <c r="C145" s="2"/>
      <c r="D145" s="1"/>
      <c r="F145" s="1"/>
      <c r="Q145" s="3"/>
      <c r="R145" s="3"/>
    </row>
    <row r="146">
      <c r="B146" s="1"/>
      <c r="C146" s="2"/>
      <c r="D146" s="1"/>
      <c r="F146" s="1"/>
      <c r="Q146" s="3"/>
      <c r="R146" s="3"/>
    </row>
    <row r="147">
      <c r="B147" s="1"/>
      <c r="C147" s="2"/>
      <c r="D147" s="1"/>
      <c r="F147" s="1"/>
      <c r="Q147" s="3"/>
      <c r="R147" s="3"/>
    </row>
    <row r="148">
      <c r="B148" s="1"/>
      <c r="C148" s="2"/>
      <c r="D148" s="1"/>
      <c r="F148" s="1"/>
      <c r="Q148" s="3"/>
      <c r="R148" s="3"/>
    </row>
    <row r="149">
      <c r="B149" s="1"/>
      <c r="C149" s="2"/>
      <c r="D149" s="1"/>
      <c r="F149" s="1"/>
      <c r="Q149" s="3"/>
      <c r="R149" s="3"/>
    </row>
    <row r="150">
      <c r="B150" s="1"/>
      <c r="C150" s="2"/>
      <c r="D150" s="1"/>
      <c r="F150" s="1"/>
      <c r="Q150" s="3"/>
      <c r="R150" s="3"/>
    </row>
    <row r="151">
      <c r="B151" s="1"/>
      <c r="C151" s="2"/>
      <c r="D151" s="1"/>
      <c r="F151" s="1"/>
      <c r="Q151" s="3"/>
      <c r="R151" s="3"/>
    </row>
    <row r="152">
      <c r="B152" s="1"/>
      <c r="C152" s="2"/>
      <c r="D152" s="1"/>
      <c r="F152" s="1"/>
      <c r="Q152" s="3"/>
      <c r="R152" s="3"/>
    </row>
    <row r="153">
      <c r="B153" s="1"/>
      <c r="C153" s="2"/>
      <c r="D153" s="1"/>
      <c r="F153" s="1"/>
      <c r="Q153" s="3"/>
      <c r="R153" s="3"/>
    </row>
    <row r="154">
      <c r="B154" s="1"/>
      <c r="C154" s="2"/>
      <c r="D154" s="1"/>
      <c r="F154" s="1"/>
      <c r="Q154" s="3"/>
      <c r="R154" s="3"/>
    </row>
    <row r="155">
      <c r="B155" s="1"/>
      <c r="C155" s="2"/>
      <c r="D155" s="1"/>
      <c r="F155" s="1"/>
      <c r="Q155" s="3"/>
      <c r="R155" s="3"/>
    </row>
    <row r="156">
      <c r="B156" s="1"/>
      <c r="C156" s="2"/>
      <c r="D156" s="1"/>
      <c r="F156" s="1"/>
      <c r="Q156" s="3"/>
      <c r="R156" s="3"/>
    </row>
    <row r="157">
      <c r="B157" s="1"/>
      <c r="C157" s="2"/>
      <c r="D157" s="1"/>
      <c r="F157" s="1"/>
      <c r="Q157" s="3"/>
      <c r="R157" s="3"/>
    </row>
    <row r="158">
      <c r="B158" s="1"/>
      <c r="C158" s="2"/>
      <c r="D158" s="1"/>
      <c r="F158" s="1"/>
      <c r="Q158" s="3"/>
      <c r="R158" s="3"/>
    </row>
    <row r="159">
      <c r="B159" s="1"/>
      <c r="C159" s="2"/>
      <c r="D159" s="1"/>
      <c r="F159" s="1"/>
      <c r="Q159" s="3"/>
      <c r="R159" s="3"/>
    </row>
    <row r="160">
      <c r="B160" s="1"/>
      <c r="C160" s="2"/>
      <c r="D160" s="1"/>
      <c r="F160" s="1"/>
      <c r="Q160" s="3"/>
      <c r="R160" s="3"/>
    </row>
    <row r="161">
      <c r="B161" s="1"/>
      <c r="C161" s="2"/>
      <c r="D161" s="1"/>
      <c r="F161" s="1"/>
      <c r="Q161" s="3"/>
      <c r="R161" s="3"/>
    </row>
    <row r="162">
      <c r="B162" s="1"/>
      <c r="C162" s="2"/>
      <c r="D162" s="1"/>
      <c r="F162" s="1"/>
      <c r="Q162" s="3"/>
      <c r="R162" s="3"/>
    </row>
    <row r="163">
      <c r="B163" s="1"/>
      <c r="C163" s="2"/>
      <c r="D163" s="1"/>
      <c r="F163" s="1"/>
      <c r="Q163" s="3"/>
      <c r="R163" s="3"/>
    </row>
    <row r="164">
      <c r="B164" s="1"/>
      <c r="C164" s="2"/>
      <c r="D164" s="1"/>
      <c r="F164" s="1"/>
      <c r="Q164" s="3"/>
      <c r="R164" s="3"/>
    </row>
    <row r="165">
      <c r="B165" s="1"/>
      <c r="C165" s="2"/>
      <c r="D165" s="1"/>
      <c r="F165" s="1"/>
      <c r="Q165" s="3"/>
      <c r="R165" s="3"/>
    </row>
    <row r="166">
      <c r="B166" s="1"/>
      <c r="C166" s="2"/>
      <c r="D166" s="1"/>
      <c r="F166" s="1"/>
      <c r="Q166" s="3"/>
      <c r="R166" s="3"/>
    </row>
    <row r="167">
      <c r="B167" s="1"/>
      <c r="C167" s="2"/>
      <c r="D167" s="1"/>
      <c r="F167" s="1"/>
      <c r="Q167" s="3"/>
      <c r="R167" s="3"/>
    </row>
    <row r="168">
      <c r="B168" s="1"/>
      <c r="C168" s="2"/>
      <c r="D168" s="1"/>
      <c r="F168" s="1"/>
      <c r="Q168" s="3"/>
      <c r="R168" s="3"/>
    </row>
    <row r="169">
      <c r="B169" s="1"/>
      <c r="C169" s="2"/>
      <c r="D169" s="1"/>
      <c r="F169" s="1"/>
      <c r="Q169" s="3"/>
      <c r="R169" s="3"/>
    </row>
    <row r="170">
      <c r="B170" s="1"/>
      <c r="C170" s="2"/>
      <c r="D170" s="1"/>
      <c r="F170" s="1"/>
      <c r="Q170" s="3"/>
      <c r="R170" s="3"/>
    </row>
    <row r="171">
      <c r="B171" s="1"/>
      <c r="C171" s="2"/>
      <c r="D171" s="1"/>
      <c r="F171" s="1"/>
      <c r="Q171" s="3"/>
      <c r="R171" s="3"/>
    </row>
    <row r="172">
      <c r="B172" s="1"/>
      <c r="C172" s="2"/>
      <c r="D172" s="1"/>
      <c r="F172" s="1"/>
      <c r="Q172" s="3"/>
      <c r="R172" s="3"/>
    </row>
    <row r="173">
      <c r="B173" s="1"/>
      <c r="C173" s="2"/>
      <c r="D173" s="1"/>
      <c r="F173" s="1"/>
      <c r="Q173" s="3"/>
      <c r="R173" s="3"/>
    </row>
    <row r="174">
      <c r="B174" s="1"/>
      <c r="C174" s="2"/>
      <c r="D174" s="1"/>
      <c r="F174" s="1"/>
      <c r="Q174" s="3"/>
      <c r="R174" s="3"/>
    </row>
    <row r="175">
      <c r="B175" s="1"/>
      <c r="C175" s="2"/>
      <c r="D175" s="1"/>
      <c r="F175" s="1"/>
      <c r="Q175" s="3"/>
      <c r="R175" s="3"/>
    </row>
    <row r="176">
      <c r="B176" s="1"/>
      <c r="C176" s="2"/>
      <c r="D176" s="1"/>
      <c r="F176" s="1"/>
      <c r="Q176" s="3"/>
      <c r="R176" s="3"/>
    </row>
    <row r="177">
      <c r="B177" s="1"/>
      <c r="C177" s="2"/>
      <c r="D177" s="1"/>
      <c r="F177" s="1"/>
      <c r="Q177" s="3"/>
      <c r="R177" s="3"/>
    </row>
    <row r="178">
      <c r="B178" s="1"/>
      <c r="C178" s="2"/>
      <c r="D178" s="1"/>
      <c r="F178" s="1"/>
      <c r="Q178" s="3"/>
      <c r="R178" s="3"/>
    </row>
    <row r="179">
      <c r="B179" s="1"/>
      <c r="C179" s="2"/>
      <c r="D179" s="1"/>
      <c r="F179" s="1"/>
      <c r="Q179" s="3"/>
      <c r="R179" s="3"/>
    </row>
    <row r="180">
      <c r="B180" s="1"/>
      <c r="C180" s="2"/>
      <c r="D180" s="1"/>
      <c r="F180" s="1"/>
      <c r="Q180" s="3"/>
      <c r="R180" s="3"/>
    </row>
    <row r="181">
      <c r="B181" s="1"/>
      <c r="C181" s="2"/>
      <c r="D181" s="1"/>
      <c r="F181" s="1"/>
      <c r="Q181" s="3"/>
      <c r="R181" s="3"/>
    </row>
    <row r="182">
      <c r="B182" s="1"/>
      <c r="C182" s="2"/>
      <c r="D182" s="1"/>
      <c r="F182" s="1"/>
      <c r="Q182" s="3"/>
      <c r="R182" s="3"/>
    </row>
    <row r="183">
      <c r="B183" s="1"/>
      <c r="C183" s="2"/>
      <c r="D183" s="1"/>
      <c r="F183" s="1"/>
      <c r="Q183" s="3"/>
      <c r="R183" s="3"/>
    </row>
    <row r="184">
      <c r="B184" s="1"/>
      <c r="C184" s="2"/>
      <c r="D184" s="1"/>
      <c r="F184" s="1"/>
      <c r="Q184" s="3"/>
      <c r="R184" s="3"/>
    </row>
    <row r="185">
      <c r="B185" s="1"/>
      <c r="C185" s="2"/>
      <c r="D185" s="1"/>
      <c r="F185" s="1"/>
      <c r="Q185" s="3"/>
      <c r="R185" s="3"/>
    </row>
    <row r="186">
      <c r="B186" s="1"/>
      <c r="C186" s="2"/>
      <c r="D186" s="1"/>
      <c r="F186" s="1"/>
      <c r="Q186" s="3"/>
      <c r="R186" s="3"/>
    </row>
    <row r="187">
      <c r="B187" s="1"/>
      <c r="C187" s="2"/>
      <c r="D187" s="1"/>
      <c r="F187" s="1"/>
      <c r="Q187" s="3"/>
      <c r="R187" s="3"/>
    </row>
    <row r="188">
      <c r="B188" s="1"/>
      <c r="C188" s="2"/>
      <c r="D188" s="1"/>
      <c r="F188" s="1"/>
      <c r="Q188" s="3"/>
      <c r="R188" s="3"/>
    </row>
    <row r="189">
      <c r="B189" s="1"/>
      <c r="C189" s="2"/>
      <c r="D189" s="1"/>
      <c r="F189" s="1"/>
      <c r="Q189" s="3"/>
      <c r="R189" s="3"/>
    </row>
    <row r="190">
      <c r="B190" s="1"/>
      <c r="C190" s="2"/>
      <c r="D190" s="1"/>
      <c r="F190" s="1"/>
      <c r="Q190" s="3"/>
      <c r="R190" s="3"/>
    </row>
    <row r="191">
      <c r="B191" s="1"/>
      <c r="C191" s="2"/>
      <c r="D191" s="1"/>
      <c r="F191" s="1"/>
      <c r="Q191" s="3"/>
      <c r="R191" s="3"/>
    </row>
    <row r="192">
      <c r="B192" s="1"/>
      <c r="C192" s="2"/>
      <c r="D192" s="1"/>
      <c r="F192" s="1"/>
      <c r="Q192" s="3"/>
      <c r="R192" s="3"/>
    </row>
    <row r="193">
      <c r="B193" s="1"/>
      <c r="C193" s="2"/>
      <c r="D193" s="1"/>
      <c r="F193" s="1"/>
      <c r="Q193" s="3"/>
      <c r="R193" s="3"/>
    </row>
    <row r="194">
      <c r="B194" s="1"/>
      <c r="C194" s="2"/>
      <c r="D194" s="1"/>
      <c r="F194" s="1"/>
      <c r="Q194" s="3"/>
      <c r="R194" s="3"/>
    </row>
    <row r="195">
      <c r="B195" s="1"/>
      <c r="C195" s="2"/>
      <c r="D195" s="1"/>
      <c r="F195" s="1"/>
      <c r="Q195" s="3"/>
      <c r="R195" s="3"/>
    </row>
    <row r="196">
      <c r="B196" s="1"/>
      <c r="C196" s="2"/>
      <c r="D196" s="1"/>
      <c r="F196" s="1"/>
      <c r="Q196" s="3"/>
      <c r="R196" s="3"/>
    </row>
    <row r="197">
      <c r="B197" s="1"/>
      <c r="C197" s="2"/>
      <c r="D197" s="1"/>
      <c r="F197" s="1"/>
      <c r="Q197" s="3"/>
      <c r="R197" s="3"/>
    </row>
    <row r="198">
      <c r="B198" s="1"/>
      <c r="C198" s="2"/>
      <c r="D198" s="1"/>
      <c r="F198" s="1"/>
      <c r="Q198" s="3"/>
      <c r="R198" s="3"/>
    </row>
    <row r="199">
      <c r="B199" s="1"/>
      <c r="C199" s="2"/>
      <c r="D199" s="1"/>
      <c r="F199" s="1"/>
      <c r="Q199" s="3"/>
      <c r="R199" s="3"/>
    </row>
    <row r="200">
      <c r="B200" s="1"/>
      <c r="C200" s="2"/>
      <c r="D200" s="1"/>
      <c r="F200" s="1"/>
      <c r="Q200" s="3"/>
      <c r="R200" s="3"/>
    </row>
    <row r="201">
      <c r="B201" s="1"/>
      <c r="C201" s="2"/>
      <c r="D201" s="1"/>
      <c r="F201" s="1"/>
      <c r="Q201" s="3"/>
      <c r="R201" s="3"/>
    </row>
    <row r="202">
      <c r="B202" s="1"/>
      <c r="C202" s="2"/>
      <c r="D202" s="1"/>
      <c r="F202" s="1"/>
      <c r="Q202" s="3"/>
      <c r="R202" s="3"/>
    </row>
    <row r="203">
      <c r="B203" s="1"/>
      <c r="C203" s="2"/>
      <c r="D203" s="1"/>
      <c r="F203" s="1"/>
      <c r="Q203" s="3"/>
      <c r="R203" s="3"/>
    </row>
    <row r="204">
      <c r="B204" s="1"/>
      <c r="C204" s="2"/>
      <c r="D204" s="1"/>
      <c r="F204" s="1"/>
      <c r="Q204" s="3"/>
      <c r="R204" s="3"/>
    </row>
    <row r="205">
      <c r="B205" s="1"/>
      <c r="C205" s="2"/>
      <c r="D205" s="1"/>
      <c r="F205" s="1"/>
      <c r="Q205" s="3"/>
      <c r="R205" s="3"/>
    </row>
    <row r="206">
      <c r="B206" s="1"/>
      <c r="C206" s="2"/>
      <c r="D206" s="1"/>
      <c r="F206" s="1"/>
      <c r="Q206" s="3"/>
      <c r="R206" s="3"/>
    </row>
    <row r="207">
      <c r="B207" s="1"/>
      <c r="C207" s="2"/>
      <c r="D207" s="1"/>
      <c r="F207" s="1"/>
      <c r="Q207" s="3"/>
      <c r="R207" s="3"/>
    </row>
    <row r="208">
      <c r="B208" s="1"/>
      <c r="C208" s="2"/>
      <c r="D208" s="1"/>
      <c r="F208" s="1"/>
      <c r="Q208" s="3"/>
      <c r="R208" s="3"/>
    </row>
    <row r="209">
      <c r="B209" s="1"/>
      <c r="C209" s="2"/>
      <c r="D209" s="1"/>
      <c r="F209" s="1"/>
      <c r="Q209" s="3"/>
      <c r="R209" s="3"/>
    </row>
    <row r="210">
      <c r="B210" s="1"/>
      <c r="C210" s="2"/>
      <c r="D210" s="1"/>
      <c r="F210" s="1"/>
      <c r="Q210" s="3"/>
      <c r="R210" s="3"/>
    </row>
    <row r="211">
      <c r="B211" s="1"/>
      <c r="C211" s="2"/>
      <c r="D211" s="1"/>
      <c r="F211" s="1"/>
      <c r="Q211" s="3"/>
      <c r="R211" s="3"/>
    </row>
    <row r="212">
      <c r="B212" s="1"/>
      <c r="C212" s="2"/>
      <c r="D212" s="1"/>
      <c r="F212" s="1"/>
      <c r="Q212" s="3"/>
      <c r="R212" s="3"/>
    </row>
    <row r="213">
      <c r="B213" s="1"/>
      <c r="C213" s="2"/>
      <c r="D213" s="1"/>
      <c r="F213" s="1"/>
      <c r="Q213" s="3"/>
      <c r="R213" s="3"/>
    </row>
    <row r="214">
      <c r="B214" s="1"/>
      <c r="C214" s="2"/>
      <c r="D214" s="1"/>
      <c r="F214" s="1"/>
      <c r="Q214" s="3"/>
      <c r="R214" s="3"/>
    </row>
    <row r="215">
      <c r="B215" s="1"/>
      <c r="C215" s="2"/>
      <c r="D215" s="1"/>
      <c r="F215" s="1"/>
      <c r="Q215" s="3"/>
      <c r="R215" s="3"/>
    </row>
    <row r="216">
      <c r="B216" s="1"/>
      <c r="C216" s="2"/>
      <c r="D216" s="1"/>
      <c r="F216" s="1"/>
      <c r="Q216" s="3"/>
      <c r="R216" s="3"/>
    </row>
    <row r="217">
      <c r="B217" s="1"/>
      <c r="C217" s="2"/>
      <c r="D217" s="1"/>
      <c r="F217" s="1"/>
      <c r="Q217" s="3"/>
      <c r="R217" s="3"/>
    </row>
    <row r="218">
      <c r="B218" s="1"/>
      <c r="C218" s="2"/>
      <c r="D218" s="1"/>
      <c r="F218" s="1"/>
      <c r="Q218" s="3"/>
      <c r="R218" s="3"/>
    </row>
    <row r="219">
      <c r="B219" s="1"/>
      <c r="C219" s="2"/>
      <c r="D219" s="1"/>
      <c r="F219" s="1"/>
      <c r="Q219" s="3"/>
      <c r="R219" s="3"/>
    </row>
    <row r="220">
      <c r="B220" s="1"/>
      <c r="C220" s="2"/>
      <c r="D220" s="1"/>
      <c r="F220" s="1"/>
      <c r="Q220" s="3"/>
      <c r="R220" s="3"/>
    </row>
  </sheetData>
  <mergeCells count="3">
    <mergeCell ref="A3:F3"/>
    <mergeCell ref="O3:R3"/>
    <mergeCell ref="H3:M3"/>
  </mergeCells>
  <drawing r:id="rId1"/>
</worksheet>
</file>