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2525"/>
  </bookViews>
  <sheets>
    <sheet name="Timeline" sheetId="4" r:id="rId1"/>
  </sheets>
  <calcPr calcId="145621"/>
</workbook>
</file>

<file path=xl/calcChain.xml><?xml version="1.0" encoding="utf-8"?>
<calcChain xmlns="http://schemas.openxmlformats.org/spreadsheetml/2006/main">
  <c r="C39" i="4" l="1"/>
  <c r="C56" i="4"/>
  <c r="C57" i="4" s="1"/>
  <c r="C58" i="4" s="1"/>
  <c r="C35" i="4"/>
  <c r="C36" i="4"/>
  <c r="C30" i="4"/>
  <c r="C31" i="4" s="1"/>
  <c r="C25" i="4"/>
  <c r="D25" i="4"/>
  <c r="D24" i="4"/>
  <c r="D23" i="4"/>
  <c r="D22" i="4"/>
  <c r="D21" i="4"/>
  <c r="C22" i="4"/>
  <c r="C23" i="4" s="1"/>
  <c r="C50" i="4"/>
  <c r="C9" i="4"/>
  <c r="D8" i="4"/>
  <c r="C8" i="4"/>
  <c r="C18" i="4"/>
  <c r="D18" i="4" s="1"/>
  <c r="C17" i="4"/>
  <c r="D17" i="4" s="1"/>
  <c r="C53" i="4" s="1"/>
  <c r="D53" i="4" s="1"/>
  <c r="C16" i="4"/>
  <c r="D16" i="4" s="1"/>
  <c r="C52" i="4" s="1"/>
  <c r="D52" i="4" s="1"/>
  <c r="C15" i="4"/>
  <c r="D15" i="4" s="1"/>
  <c r="C51" i="4" s="1"/>
  <c r="D51" i="4" s="1"/>
  <c r="F2" i="4"/>
  <c r="F5" i="4" s="1"/>
  <c r="C65" i="4"/>
  <c r="C66" i="4" s="1"/>
  <c r="D44" i="4"/>
  <c r="C21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D56" i="4" l="1"/>
  <c r="C59" i="4"/>
  <c r="D58" i="4"/>
  <c r="D57" i="4"/>
  <c r="C24" i="4"/>
  <c r="C26" i="4" s="1"/>
  <c r="D64" i="4"/>
  <c r="D66" i="4"/>
  <c r="D65" i="4"/>
  <c r="C45" i="4"/>
  <c r="D45" i="4" s="1"/>
  <c r="D50" i="4"/>
  <c r="D20" i="4"/>
  <c r="G2" i="4"/>
  <c r="H2" i="4" s="1"/>
  <c r="I2" i="4" s="1"/>
  <c r="F3" i="4"/>
  <c r="F4" i="4"/>
  <c r="D59" i="4" l="1"/>
  <c r="C60" i="4"/>
  <c r="C61" i="4" s="1"/>
  <c r="C27" i="4"/>
  <c r="D26" i="4"/>
  <c r="C46" i="4"/>
  <c r="D46" i="4" s="1"/>
  <c r="C42" i="4"/>
  <c r="D42" i="4" s="1"/>
  <c r="D41" i="4"/>
  <c r="H5" i="4"/>
  <c r="G5" i="4"/>
  <c r="I5" i="4"/>
  <c r="J2" i="4"/>
  <c r="C62" i="4" l="1"/>
  <c r="D62" i="4" s="1"/>
  <c r="D61" i="4"/>
  <c r="D60" i="4"/>
  <c r="C28" i="4"/>
  <c r="D27" i="4"/>
  <c r="C47" i="4"/>
  <c r="D47" i="4" s="1"/>
  <c r="D55" i="4"/>
  <c r="K2" i="4"/>
  <c r="J5" i="4"/>
  <c r="C29" i="4" l="1"/>
  <c r="D28" i="4"/>
  <c r="L2" i="4"/>
  <c r="K5" i="4"/>
  <c r="D29" i="4" l="1"/>
  <c r="M2" i="4"/>
  <c r="L5" i="4"/>
  <c r="D30" i="4" l="1"/>
  <c r="M5" i="4"/>
  <c r="M4" i="4"/>
  <c r="M3" i="4"/>
  <c r="N2" i="4"/>
  <c r="C32" i="4" l="1"/>
  <c r="D31" i="4"/>
  <c r="O2" i="4"/>
  <c r="N5" i="4"/>
  <c r="D32" i="4" l="1"/>
  <c r="C33" i="4"/>
  <c r="P2" i="4"/>
  <c r="O5" i="4"/>
  <c r="C34" i="4" l="1"/>
  <c r="D33" i="4"/>
  <c r="Q2" i="4"/>
  <c r="P5" i="4"/>
  <c r="D34" i="4" l="1"/>
  <c r="Q5" i="4"/>
  <c r="R2" i="4"/>
  <c r="D35" i="4" l="1"/>
  <c r="S2" i="4"/>
  <c r="R5" i="4"/>
  <c r="D36" i="4" l="1"/>
  <c r="C37" i="4"/>
  <c r="T2" i="4"/>
  <c r="S5" i="4"/>
  <c r="D37" i="4" l="1"/>
  <c r="C38" i="4"/>
  <c r="U2" i="4"/>
  <c r="T5" i="4"/>
  <c r="T4" i="4"/>
  <c r="T3" i="4"/>
  <c r="D39" i="4" l="1"/>
  <c r="D38" i="4"/>
  <c r="U5" i="4"/>
  <c r="V2" i="4"/>
  <c r="W2" i="4" l="1"/>
  <c r="V5" i="4"/>
  <c r="X2" i="4" l="1"/>
  <c r="W5" i="4"/>
  <c r="Y2" i="4" l="1"/>
  <c r="X5" i="4"/>
  <c r="Y5" i="4" l="1"/>
  <c r="Z2" i="4"/>
  <c r="AA2" i="4" l="1"/>
  <c r="Z5" i="4"/>
  <c r="AA4" i="4" l="1"/>
  <c r="AA3" i="4"/>
  <c r="AB2" i="4"/>
  <c r="AA5" i="4"/>
  <c r="AC2" i="4" l="1"/>
  <c r="AB5" i="4"/>
  <c r="AC5" i="4" l="1"/>
  <c r="AD2" i="4"/>
  <c r="AE2" i="4" l="1"/>
  <c r="AD5" i="4"/>
  <c r="AF2" i="4" l="1"/>
  <c r="AE5" i="4"/>
  <c r="AG2" i="4" l="1"/>
  <c r="AF5" i="4"/>
  <c r="AG5" i="4" l="1"/>
  <c r="AH2" i="4"/>
  <c r="AI2" i="4" l="1"/>
  <c r="AH5" i="4"/>
  <c r="AH4" i="4"/>
  <c r="AH3" i="4"/>
  <c r="AJ2" i="4" l="1"/>
  <c r="AI5" i="4"/>
  <c r="AK2" i="4" l="1"/>
  <c r="AJ5" i="4"/>
  <c r="AK5" i="4" l="1"/>
  <c r="AL2" i="4"/>
  <c r="AM2" i="4" l="1"/>
  <c r="AL5" i="4"/>
  <c r="AN2" i="4" l="1"/>
  <c r="AM5" i="4"/>
  <c r="AO2" i="4" l="1"/>
  <c r="AN5" i="4"/>
  <c r="AO5" i="4" l="1"/>
  <c r="AO3" i="4"/>
  <c r="AO4" i="4"/>
  <c r="AP2" i="4"/>
  <c r="AQ2" i="4" l="1"/>
  <c r="AP5" i="4"/>
  <c r="AR2" i="4" l="1"/>
  <c r="AQ5" i="4"/>
  <c r="AS2" i="4" l="1"/>
  <c r="AR5" i="4"/>
  <c r="AS5" i="4" l="1"/>
  <c r="AT2" i="4"/>
  <c r="AU2" i="4" l="1"/>
  <c r="AT5" i="4"/>
  <c r="AV2" i="4" l="1"/>
  <c r="AU5" i="4"/>
  <c r="AW2" i="4" l="1"/>
  <c r="AV5" i="4"/>
  <c r="AV4" i="4"/>
  <c r="AV3" i="4"/>
  <c r="AW5" i="4" l="1"/>
  <c r="AX2" i="4"/>
  <c r="AY2" i="4" l="1"/>
  <c r="AX5" i="4"/>
  <c r="AZ2" i="4" l="1"/>
  <c r="AY5" i="4"/>
  <c r="BA2" i="4" l="1"/>
  <c r="AZ5" i="4"/>
  <c r="BA5" i="4" l="1"/>
  <c r="BB2" i="4"/>
  <c r="BC2" i="4" l="1"/>
  <c r="BB5" i="4"/>
  <c r="BC4" i="4" l="1"/>
  <c r="BC3" i="4"/>
  <c r="BD2" i="4"/>
  <c r="BC5" i="4"/>
  <c r="BE2" i="4" l="1"/>
  <c r="BD5" i="4"/>
  <c r="BE5" i="4" l="1"/>
  <c r="BF2" i="4"/>
  <c r="BG2" i="4" l="1"/>
  <c r="BF5" i="4"/>
  <c r="BH2" i="4" l="1"/>
  <c r="BG5" i="4"/>
  <c r="BI2" i="4" l="1"/>
  <c r="BH5" i="4"/>
  <c r="BI5" i="4" l="1"/>
  <c r="BJ2" i="4"/>
  <c r="BJ4" i="4" l="1"/>
  <c r="BK2" i="4"/>
  <c r="BJ5" i="4"/>
  <c r="BJ3" i="4"/>
  <c r="BK5" i="4" l="1"/>
  <c r="BL2" i="4"/>
  <c r="BL5" i="4" l="1"/>
  <c r="BM2" i="4"/>
  <c r="BM5" i="4" l="1"/>
  <c r="BN2" i="4"/>
  <c r="BO2" i="4" l="1"/>
  <c r="BN5" i="4"/>
  <c r="BP2" i="4" l="1"/>
  <c r="BP5" i="4" s="1"/>
  <c r="BO5" i="4"/>
  <c r="D9" i="4"/>
  <c r="C10" i="4" s="1"/>
  <c r="D10" i="4" s="1"/>
  <c r="C11" i="4" s="1"/>
  <c r="D11" i="4" s="1"/>
  <c r="C12" i="4" s="1"/>
  <c r="D12" i="4" s="1"/>
</calcChain>
</file>

<file path=xl/comments1.xml><?xml version="1.0" encoding="utf-8"?>
<comments xmlns="http://schemas.openxmlformats.org/spreadsheetml/2006/main">
  <authors>
    <author>Vertex42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</commentList>
</comments>
</file>

<file path=xl/sharedStrings.xml><?xml version="1.0" encoding="utf-8"?>
<sst xmlns="http://schemas.openxmlformats.org/spreadsheetml/2006/main" count="66" uniqueCount="55">
  <si>
    <t>Task</t>
  </si>
  <si>
    <t>Start</t>
  </si>
  <si>
    <t>End</t>
  </si>
  <si>
    <t>Cal. Days</t>
  </si>
  <si>
    <t>ฝ่ายท่าเรือสินวัฒนา</t>
  </si>
  <si>
    <t>ฝ่ายขนถ่ายสินค้าท่าเรือ</t>
  </si>
  <si>
    <t>ฝ่ายขนถ่ายสินค้าทางทะเล</t>
  </si>
  <si>
    <t>เตรียมความพร้อม</t>
  </si>
  <si>
    <t xml:space="preserve"> . เตรียมเครื่องจักร</t>
  </si>
  <si>
    <t xml:space="preserve"> . เตรียมพนักงาน</t>
  </si>
  <si>
    <t xml:space="preserve"> . เตรียมสายกวาด</t>
  </si>
  <si>
    <t xml:space="preserve"> . เตรียมโฟร์แมน</t>
  </si>
  <si>
    <t>ปฏิบัติงานประจำวัน</t>
  </si>
  <si>
    <t>เครื่องจักรกล</t>
  </si>
  <si>
    <t xml:space="preserve"> . รายงานการตรวจเช็คเครื่องจักร</t>
  </si>
  <si>
    <t xml:space="preserve"> . ข้อมูลเครื่องจักร</t>
  </si>
  <si>
    <t xml:space="preserve"> . แผน PM เครื่องจักร</t>
  </si>
  <si>
    <t>S.P. Inter Marine Co.,LTD.</t>
  </si>
  <si>
    <t xml:space="preserve"> . Logbook</t>
  </si>
  <si>
    <t xml:space="preserve"> . บันทึกการรับงานจากการตลาด</t>
  </si>
  <si>
    <t xml:space="preserve"> . พนักงานปฏิบัติงานประจำวัน</t>
  </si>
  <si>
    <t xml:space="preserve"> . แผนการขนถ่ายสินค้า</t>
  </si>
  <si>
    <t xml:space="preserve"> . รายงานประจำวันOUT</t>
  </si>
  <si>
    <t xml:space="preserve"> . รายงานประจำวันIN</t>
  </si>
  <si>
    <t xml:space="preserve"> . รายงานประจำวันออกโกดัง</t>
  </si>
  <si>
    <t xml:space="preserve"> . รายงานการปฏิบัติงานหน้าท่า</t>
  </si>
  <si>
    <t xml:space="preserve"> . แจ้งเหตุการณ์หน้าท่า</t>
  </si>
  <si>
    <t xml:space="preserve"> . เบิกน้ำมัน</t>
  </si>
  <si>
    <t xml:space="preserve"> . ต้นทุนคลังสินค้า</t>
  </si>
  <si>
    <t xml:space="preserve"> . ปริมาณน้ำมันคงเหลือ</t>
  </si>
  <si>
    <t xml:space="preserve"> . รับน้ำมัน</t>
  </si>
  <si>
    <t xml:space="preserve"> . จ่ายน้ำมันในงาน</t>
  </si>
  <si>
    <t xml:space="preserve"> . จ่ายน้ำมันในบริษัท</t>
  </si>
  <si>
    <t xml:space="preserve"> . จ่ายน้ำมันเรือยนต์</t>
  </si>
  <si>
    <t xml:space="preserve"> . ขายน้ำมัน</t>
  </si>
  <si>
    <t xml:space="preserve"> . เครื่องจักรกล</t>
  </si>
  <si>
    <t xml:space="preserve"> . ใบลงเวลาการทำงานประจำวันฯ</t>
  </si>
  <si>
    <t xml:space="preserve"> . ซ่อมบำรุง</t>
  </si>
  <si>
    <t xml:space="preserve"> . ปฏิทินงาน</t>
  </si>
  <si>
    <t xml:space="preserve"> . การปฏิบัติงานเรือใหญ่</t>
  </si>
  <si>
    <t xml:space="preserve"> . Stock น้ำมันหน้าท่า</t>
  </si>
  <si>
    <t xml:space="preserve"> . รายงานการขนถ่ายสินค้า</t>
  </si>
  <si>
    <t xml:space="preserve"> . Daily Report</t>
  </si>
  <si>
    <t xml:space="preserve"> . รายงานการใช้น้ำมัน</t>
  </si>
  <si>
    <t xml:space="preserve"> . เครื่องจักรเสียหาย</t>
  </si>
  <si>
    <t xml:space="preserve"> . ปรับปรุงรายชื่อพนักงาน</t>
  </si>
  <si>
    <t>ออกแบบ-F0004 Rev.1 ใบรายงานการตรวจเช็คแกร๊ป</t>
  </si>
  <si>
    <t>ออกแบบ-F0005 Rev.1 ใบตรวจเช็คเครื่องกำเนิดไฟฟ้า</t>
  </si>
  <si>
    <t>ออกแบบ-F0006 Rev.1 ใบรายงานการตรวจเช็ค Crane</t>
  </si>
  <si>
    <t>ออกแบบ-F0007 Rev.1 ใบรายงานการตรวจเช็คกว้านและระบบลำเลียง</t>
  </si>
  <si>
    <t>ออกแบบ-รายการตรวจเช็คเครื่องจักร</t>
  </si>
  <si>
    <t xml:space="preserve"> . F0004 Rev.1 ใบรายงานการตรวจเช็คแกร๊ป</t>
  </si>
  <si>
    <t xml:space="preserve"> . F0005 Rev.1 ใบตรวจเช็คเครื่องกำเนิดไฟฟ้า</t>
  </si>
  <si>
    <t xml:space="preserve"> . F0006 Rev.1 ใบรายงานการตรวจเช็ค Crane</t>
  </si>
  <si>
    <t xml:space="preserve"> . F0007 Rev.1 ใบรายงานการตรวจเช็คกว้านและระบบลำเลียง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</si>
</sst>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8" formatCode="m\ /\ d\ /\ yy"/>
    <numFmt numFmtId="198" formatCode="dd\-mm\-yyyy"/>
    <numFmt numFmtId="199" formatCode="[$-409]dd\ mmmm\ yyyy;@"/>
  </numFmts>
  <fonts count="1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color indexed="56"/>
      <name val="Arial"/>
      <family val="2"/>
    </font>
    <font>
      <i/>
      <sz val="8"/>
      <color theme="0" tint="-0.249977111117893"/>
      <name val="Arial"/>
      <family val="2"/>
    </font>
    <font>
      <sz val="9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Tahoma"/>
      <family val="2"/>
      <scheme val="major"/>
    </font>
    <font>
      <b/>
      <sz val="10"/>
      <name val="Tahoma"/>
      <family val="2"/>
      <scheme val="major"/>
    </font>
    <font>
      <b/>
      <sz val="16"/>
      <color theme="4" tint="-0.499984740745262"/>
      <name val="Tahom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indexed="22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/>
      <right/>
      <top style="thin">
        <color rgb="FFEFEFEF"/>
      </top>
      <bottom/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 applyBorder="1" applyAlignment="1">
      <alignment vertical="center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" fontId="4" fillId="0" borderId="3" xfId="1" applyNumberFormat="1" applyFont="1" applyFill="1" applyBorder="1" applyAlignment="1" applyProtection="1">
      <alignment horizontal="center" vertical="center"/>
      <protection locked="0"/>
    </xf>
    <xf numFmtId="1" fontId="8" fillId="4" borderId="4" xfId="0" applyNumberFormat="1" applyFont="1" applyFill="1" applyBorder="1" applyAlignment="1" applyProtection="1">
      <alignment horizontal="center" vertical="center"/>
      <protection locked="0"/>
    </xf>
    <xf numFmtId="1" fontId="8" fillId="4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vertical="center"/>
      <protection locked="0"/>
    </xf>
    <xf numFmtId="0" fontId="15" fillId="0" borderId="3" xfId="0" applyFont="1" applyFill="1" applyBorder="1" applyAlignment="1" applyProtection="1">
      <alignment vertical="center"/>
      <protection locked="0"/>
    </xf>
    <xf numFmtId="0" fontId="16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98" fontId="2" fillId="2" borderId="0" xfId="0" applyNumberFormat="1" applyFont="1" applyFill="1" applyBorder="1" applyAlignment="1" applyProtection="1">
      <alignment horizontal="center" vertical="center"/>
      <protection locked="0"/>
    </xf>
    <xf numFmtId="198" fontId="8" fillId="0" borderId="4" xfId="0" applyNumberFormat="1" applyFont="1" applyBorder="1" applyAlignment="1" applyProtection="1">
      <alignment horizontal="center" vertical="center"/>
      <protection locked="0"/>
    </xf>
    <xf numFmtId="198" fontId="9" fillId="0" borderId="3" xfId="0" applyNumberFormat="1" applyFont="1" applyFill="1" applyBorder="1" applyAlignment="1" applyProtection="1">
      <alignment horizontal="center" vertical="center"/>
      <protection locked="0"/>
    </xf>
    <xf numFmtId="198" fontId="0" fillId="0" borderId="0" xfId="0" applyNumberFormat="1" applyAlignment="1">
      <alignment horizontal="center" vertical="center"/>
    </xf>
    <xf numFmtId="0" fontId="6" fillId="0" borderId="11" xfId="0" applyNumberFormat="1" applyFont="1" applyFill="1" applyBorder="1" applyAlignment="1" applyProtection="1">
      <alignment horizontal="center" vertical="center"/>
    </xf>
    <xf numFmtId="0" fontId="15" fillId="0" borderId="13" xfId="0" applyNumberFormat="1" applyFont="1" applyFill="1" applyBorder="1" applyAlignment="1" applyProtection="1">
      <alignment horizontal="right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14" fillId="0" borderId="13" xfId="0" applyNumberFormat="1" applyFont="1" applyFill="1" applyBorder="1" applyAlignment="1" applyProtection="1">
      <alignment horizontal="right" vertical="center"/>
      <protection locked="0"/>
    </xf>
    <xf numFmtId="0" fontId="6" fillId="0" borderId="15" xfId="0" applyNumberFormat="1" applyFont="1" applyFill="1" applyBorder="1" applyAlignment="1" applyProtection="1">
      <alignment vertical="center"/>
    </xf>
    <xf numFmtId="0" fontId="7" fillId="0" borderId="16" xfId="0" applyFont="1" applyBorder="1" applyAlignment="1" applyProtection="1">
      <alignment horizontal="left" vertical="center"/>
    </xf>
    <xf numFmtId="198" fontId="7" fillId="0" borderId="16" xfId="0" applyNumberFormat="1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17" xfId="0" applyNumberFormat="1" applyFont="1" applyFill="1" applyBorder="1" applyAlignment="1" applyProtection="1">
      <alignment horizontal="center" vertical="center" shrinkToFit="1"/>
    </xf>
    <xf numFmtId="0" fontId="4" fillId="0" borderId="18" xfId="0" applyNumberFormat="1" applyFont="1" applyFill="1" applyBorder="1" applyAlignment="1" applyProtection="1">
      <alignment horizontal="center" vertical="center" shrinkToFit="1"/>
    </xf>
    <xf numFmtId="0" fontId="6" fillId="0" borderId="19" xfId="0" applyNumberFormat="1" applyFont="1" applyFill="1" applyBorder="1" applyAlignment="1" applyProtection="1">
      <alignment horizontal="center" vertical="center"/>
    </xf>
    <xf numFmtId="199" fontId="6" fillId="0" borderId="20" xfId="0" applyNumberFormat="1" applyFont="1" applyFill="1" applyBorder="1" applyAlignment="1" applyProtection="1">
      <alignment horizontal="center" vertical="center"/>
    </xf>
    <xf numFmtId="199" fontId="6" fillId="0" borderId="2" xfId="0" applyNumberFormat="1" applyFont="1" applyFill="1" applyBorder="1" applyAlignment="1" applyProtection="1">
      <alignment horizontal="center" vertical="center"/>
    </xf>
    <xf numFmtId="199" fontId="6" fillId="0" borderId="12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199" fontId="0" fillId="0" borderId="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6" fillId="0" borderId="7" xfId="0" applyNumberFormat="1" applyFont="1" applyFill="1" applyBorder="1" applyAlignment="1" applyProtection="1">
      <alignment horizontal="center" vertical="center"/>
    </xf>
    <xf numFmtId="199" fontId="6" fillId="0" borderId="21" xfId="0" applyNumberFormat="1" applyFont="1" applyFill="1" applyBorder="1" applyAlignment="1" applyProtection="1">
      <alignment horizontal="center" vertical="center"/>
    </xf>
    <xf numFmtId="0" fontId="4" fillId="0" borderId="22" xfId="0" applyNumberFormat="1" applyFont="1" applyFill="1" applyBorder="1" applyAlignment="1" applyProtection="1">
      <alignment horizontal="center" vertical="center" shrinkToFit="1"/>
    </xf>
    <xf numFmtId="0" fontId="4" fillId="0" borderId="23" xfId="0" applyNumberFormat="1" applyFont="1" applyFill="1" applyBorder="1" applyAlignment="1" applyProtection="1">
      <alignment horizontal="center" vertical="center" shrinkToFit="1"/>
    </xf>
    <xf numFmtId="0" fontId="4" fillId="0" borderId="13" xfId="0" applyFont="1" applyFill="1" applyBorder="1" applyAlignment="1" applyProtection="1">
      <alignment horizontal="center" vertical="center"/>
      <protection locked="0"/>
    </xf>
    <xf numFmtId="0" fontId="14" fillId="0" borderId="24" xfId="0" applyNumberFormat="1" applyFont="1" applyFill="1" applyBorder="1" applyAlignment="1" applyProtection="1">
      <alignment horizontal="right" vertical="center"/>
      <protection locked="0"/>
    </xf>
    <xf numFmtId="0" fontId="14" fillId="0" borderId="6" xfId="0" applyFont="1" applyFill="1" applyBorder="1" applyAlignment="1" applyProtection="1">
      <alignment vertical="center"/>
      <protection locked="0"/>
    </xf>
    <xf numFmtId="198" fontId="8" fillId="0" borderId="25" xfId="0" applyNumberFormat="1" applyFont="1" applyBorder="1" applyAlignment="1" applyProtection="1">
      <alignment horizontal="center" vertical="center"/>
      <protection locked="0"/>
    </xf>
    <xf numFmtId="1" fontId="8" fillId="4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26" xfId="0" applyFont="1" applyFill="1" applyBorder="1" applyAlignment="1" applyProtection="1">
      <alignment horizontal="center" vertical="center"/>
      <protection locked="0"/>
    </xf>
    <xf numFmtId="0" fontId="15" fillId="0" borderId="27" xfId="0" applyNumberFormat="1" applyFont="1" applyFill="1" applyBorder="1" applyAlignment="1" applyProtection="1">
      <alignment horizontal="right" vertical="center"/>
      <protection locked="0"/>
    </xf>
    <xf numFmtId="198" fontId="8" fillId="0" borderId="5" xfId="0" applyNumberFormat="1" applyFont="1" applyBorder="1" applyAlignment="1" applyProtection="1">
      <alignment horizontal="center" vertical="center"/>
      <protection locked="0"/>
    </xf>
    <xf numFmtId="1" fontId="8" fillId="4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27" xfId="0" applyFont="1" applyFill="1" applyBorder="1" applyAlignment="1" applyProtection="1">
      <alignment horizontal="center" vertical="center"/>
      <protection locked="0"/>
    </xf>
    <xf numFmtId="0" fontId="4" fillId="0" borderId="28" xfId="0" applyFont="1" applyFill="1" applyBorder="1" applyAlignment="1" applyProtection="1">
      <alignment horizontal="center" vertical="center"/>
      <protection locked="0"/>
    </xf>
    <xf numFmtId="0" fontId="4" fillId="0" borderId="29" xfId="0" applyFont="1" applyFill="1" applyBorder="1" applyAlignment="1" applyProtection="1">
      <alignment horizontal="center" vertical="center"/>
      <protection locked="0"/>
    </xf>
    <xf numFmtId="0" fontId="15" fillId="5" borderId="15" xfId="0" applyNumberFormat="1" applyFont="1" applyFill="1" applyBorder="1" applyAlignment="1" applyProtection="1">
      <alignment horizontal="right" vertical="center"/>
      <protection locked="0"/>
    </xf>
    <xf numFmtId="0" fontId="15" fillId="5" borderId="16" xfId="0" applyFont="1" applyFill="1" applyBorder="1" applyAlignment="1" applyProtection="1">
      <alignment vertical="center" wrapText="1"/>
      <protection locked="0"/>
    </xf>
    <xf numFmtId="198" fontId="4" fillId="5" borderId="16" xfId="0" applyNumberFormat="1" applyFont="1" applyFill="1" applyBorder="1" applyAlignment="1" applyProtection="1">
      <alignment horizontal="center" vertical="center"/>
      <protection locked="0"/>
    </xf>
    <xf numFmtId="1" fontId="4" fillId="5" borderId="16" xfId="1" applyNumberFormat="1" applyFont="1" applyFill="1" applyBorder="1" applyAlignment="1" applyProtection="1">
      <alignment horizontal="center" vertical="center"/>
      <protection locked="0"/>
    </xf>
    <xf numFmtId="0" fontId="4" fillId="5" borderId="15" xfId="0" applyFont="1" applyFill="1" applyBorder="1" applyAlignment="1" applyProtection="1">
      <alignment horizontal="center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0" xfId="0" applyFont="1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198" fontId="0" fillId="5" borderId="16" xfId="0" applyNumberFormat="1" applyFill="1" applyBorder="1" applyAlignment="1">
      <alignment horizontal="center" vertical="center"/>
    </xf>
    <xf numFmtId="0" fontId="15" fillId="0" borderId="28" xfId="0" applyFont="1" applyFill="1" applyBorder="1" applyAlignment="1" applyProtection="1">
      <alignment vertical="center"/>
      <protection locked="0"/>
    </xf>
    <xf numFmtId="188" fontId="5" fillId="2" borderId="15" xfId="0" applyNumberFormat="1" applyFont="1" applyFill="1" applyBorder="1" applyAlignment="1" applyProtection="1">
      <alignment horizontal="center" vertical="center"/>
    </xf>
    <xf numFmtId="188" fontId="5" fillId="2" borderId="16" xfId="0" applyNumberFormat="1" applyFont="1" applyFill="1" applyBorder="1" applyAlignment="1" applyProtection="1">
      <alignment horizontal="center" vertical="center"/>
    </xf>
    <xf numFmtId="188" fontId="5" fillId="2" borderId="30" xfId="0" applyNumberFormat="1" applyFont="1" applyFill="1" applyBorder="1" applyAlignment="1" applyProtection="1">
      <alignment horizontal="center" vertical="center"/>
    </xf>
    <xf numFmtId="0" fontId="15" fillId="0" borderId="10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alignment vertical="center" wrapText="1"/>
      <protection locked="0"/>
    </xf>
    <xf numFmtId="198" fontId="8" fillId="0" borderId="0" xfId="0" applyNumberFormat="1" applyFont="1" applyBorder="1" applyAlignment="1" applyProtection="1">
      <alignment horizontal="center" vertical="center"/>
      <protection locked="0"/>
    </xf>
    <xf numFmtId="0" fontId="15" fillId="5" borderId="8" xfId="0" applyNumberFormat="1" applyFont="1" applyFill="1" applyBorder="1" applyAlignment="1" applyProtection="1">
      <alignment horizontal="right" vertical="center"/>
      <protection locked="0"/>
    </xf>
    <xf numFmtId="0" fontId="15" fillId="5" borderId="9" xfId="0" applyFont="1" applyFill="1" applyBorder="1" applyAlignment="1" applyProtection="1">
      <alignment vertical="center" wrapText="1"/>
      <protection locked="0"/>
    </xf>
    <xf numFmtId="198" fontId="4" fillId="5" borderId="9" xfId="0" applyNumberFormat="1" applyFont="1" applyFill="1" applyBorder="1" applyAlignment="1" applyProtection="1">
      <alignment horizontal="center" vertical="center"/>
      <protection locked="0"/>
    </xf>
    <xf numFmtId="1" fontId="4" fillId="5" borderId="9" xfId="1" applyNumberFormat="1" applyFont="1" applyFill="1" applyBorder="1" applyAlignment="1" applyProtection="1">
      <alignment horizontal="center" vertical="center"/>
      <protection locked="0"/>
    </xf>
    <xf numFmtId="0" fontId="14" fillId="0" borderId="27" xfId="0" applyNumberFormat="1" applyFont="1" applyFill="1" applyBorder="1" applyAlignment="1" applyProtection="1">
      <alignment horizontal="right" vertical="center"/>
      <protection locked="0"/>
    </xf>
    <xf numFmtId="0" fontId="14" fillId="0" borderId="28" xfId="0" applyFont="1" applyFill="1" applyBorder="1" applyAlignment="1" applyProtection="1">
      <alignment vertical="center"/>
      <protection locked="0"/>
    </xf>
    <xf numFmtId="0" fontId="15" fillId="0" borderId="31" xfId="0" applyNumberFormat="1" applyFont="1" applyFill="1" applyBorder="1" applyAlignment="1" applyProtection="1">
      <alignment horizontal="right" vertical="center"/>
      <protection locked="0"/>
    </xf>
    <xf numFmtId="0" fontId="15" fillId="0" borderId="31" xfId="0" applyFont="1" applyFill="1" applyBorder="1" applyAlignment="1" applyProtection="1">
      <alignment vertical="center" wrapText="1"/>
      <protection locked="0"/>
    </xf>
    <xf numFmtId="198" fontId="8" fillId="0" borderId="31" xfId="0" applyNumberFormat="1" applyFont="1" applyBorder="1" applyAlignment="1" applyProtection="1">
      <alignment horizontal="center" vertical="center"/>
      <protection locked="0"/>
    </xf>
    <xf numFmtId="1" fontId="8" fillId="4" borderId="31" xfId="0" applyNumberFormat="1" applyFont="1" applyFill="1" applyBorder="1" applyAlignment="1" applyProtection="1">
      <alignment horizontal="center" vertical="center"/>
      <protection locked="0"/>
    </xf>
    <xf numFmtId="0" fontId="14" fillId="0" borderId="31" xfId="0" applyNumberFormat="1" applyFont="1" applyFill="1" applyBorder="1" applyAlignment="1" applyProtection="1">
      <alignment horizontal="right" vertical="center"/>
      <protection locked="0"/>
    </xf>
    <xf numFmtId="0" fontId="14" fillId="0" borderId="31" xfId="0" applyFont="1" applyFill="1" applyBorder="1" applyAlignment="1" applyProtection="1">
      <alignment vertical="center"/>
      <protection locked="0"/>
    </xf>
    <xf numFmtId="0" fontId="0" fillId="0" borderId="31" xfId="0" applyBorder="1"/>
    <xf numFmtId="0" fontId="14" fillId="0" borderId="31" xfId="0" applyFont="1" applyFill="1" applyBorder="1" applyAlignment="1" applyProtection="1">
      <alignment vertical="center" wrapText="1"/>
      <protection locked="0"/>
    </xf>
    <xf numFmtId="0" fontId="15" fillId="0" borderId="31" xfId="0" applyFont="1" applyFill="1" applyBorder="1" applyAlignment="1" applyProtection="1">
      <alignment vertical="center"/>
      <protection locked="0"/>
    </xf>
    <xf numFmtId="198" fontId="8" fillId="0" borderId="0" xfId="0" applyNumberFormat="1" applyFont="1" applyFill="1" applyBorder="1" applyAlignment="1" applyProtection="1">
      <alignment horizontal="center" vertical="center"/>
      <protection locked="0"/>
    </xf>
    <xf numFmtId="1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198" fontId="8" fillId="0" borderId="31" xfId="0" applyNumberFormat="1" applyFont="1" applyFill="1" applyBorder="1" applyAlignment="1" applyProtection="1">
      <alignment horizontal="center" vertical="center"/>
      <protection locked="0"/>
    </xf>
    <xf numFmtId="1" fontId="8" fillId="0" borderId="31" xfId="0" applyNumberFormat="1" applyFont="1" applyFill="1" applyBorder="1" applyAlignment="1" applyProtection="1">
      <alignment horizontal="center" vertical="center"/>
      <protection locked="0"/>
    </xf>
    <xf numFmtId="198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5" xfId="0" applyNumberFormat="1" applyFont="1" applyFill="1" applyBorder="1" applyAlignment="1" applyProtection="1">
      <alignment horizontal="center" vertical="center"/>
      <protection locked="0"/>
    </xf>
    <xf numFmtId="198" fontId="8" fillId="0" borderId="4" xfId="0" applyNumberFormat="1" applyFont="1" applyFill="1" applyBorder="1" applyAlignment="1" applyProtection="1">
      <alignment horizontal="center" vertical="center"/>
      <protection locked="0"/>
    </xf>
    <xf numFmtId="1" fontId="8" fillId="0" borderId="4" xfId="0" applyNumberFormat="1" applyFont="1" applyFill="1" applyBorder="1" applyAlignment="1" applyProtection="1">
      <alignment horizontal="center" vertical="center"/>
      <protection locked="0"/>
    </xf>
    <xf numFmtId="198" fontId="8" fillId="3" borderId="4" xfId="0" applyNumberFormat="1" applyFont="1" applyFill="1" applyBorder="1" applyAlignment="1" applyProtection="1">
      <alignment horizontal="center" vertical="center"/>
      <protection locked="0"/>
    </xf>
    <xf numFmtId="198" fontId="8" fillId="3" borderId="31" xfId="0" applyNumberFormat="1" applyFont="1" applyFill="1" applyBorder="1" applyAlignment="1" applyProtection="1">
      <alignment horizontal="center" vertical="center"/>
      <protection locked="0"/>
    </xf>
    <xf numFmtId="198" fontId="8" fillId="3" borderId="5" xfId="0" applyNumberFormat="1" applyFont="1" applyFill="1" applyBorder="1" applyAlignment="1" applyProtection="1">
      <alignment horizontal="center" vertical="center"/>
      <protection locked="0"/>
    </xf>
    <xf numFmtId="198" fontId="8" fillId="3" borderId="25" xfId="0" applyNumberFormat="1" applyFont="1" applyFill="1" applyBorder="1" applyAlignment="1" applyProtection="1">
      <alignment horizontal="center" vertical="center"/>
      <protection locked="0"/>
    </xf>
    <xf numFmtId="198" fontId="8" fillId="3" borderId="0" xfId="0" applyNumberFormat="1" applyFont="1" applyFill="1" applyBorder="1" applyAlignment="1" applyProtection="1">
      <alignment horizontal="center" vertical="center"/>
      <protection locked="0"/>
    </xf>
    <xf numFmtId="198" fontId="0" fillId="0" borderId="31" xfId="0" applyNumberFormat="1" applyBorder="1"/>
  </cellXfs>
  <cellStyles count="2">
    <cellStyle name="Normal" xfId="0" builtinId="0"/>
    <cellStyle name="Percent" xfId="1" builtinId="5"/>
  </cellStyles>
  <dxfs count="8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67"/>
  <sheetViews>
    <sheetView tabSelected="1" workbookViewId="0">
      <pane xSplit="66" ySplit="5" topLeftCell="BO6" activePane="bottomRight" state="frozen"/>
      <selection pane="topRight" activeCell="BO1" sqref="BO1"/>
      <selection pane="bottomLeft" activeCell="A6" sqref="A6"/>
      <selection pane="bottomRight" activeCell="V17" sqref="V17"/>
    </sheetView>
  </sheetViews>
  <sheetFormatPr defaultRowHeight="17.100000000000001" customHeight="1" x14ac:dyDescent="0.2"/>
  <cols>
    <col min="1" max="1" width="6.5" style="11" customWidth="1"/>
    <col min="2" max="2" width="53.625" style="11" customWidth="1"/>
    <col min="3" max="3" width="12.625" style="12" customWidth="1"/>
    <col min="4" max="4" width="12.625" style="16" hidden="1" customWidth="1"/>
    <col min="5" max="5" width="9" style="11" hidden="1" customWidth="1"/>
    <col min="6" max="68" width="2.125" style="11" customWidth="1"/>
    <col min="69" max="16384" width="9" style="11"/>
  </cols>
  <sheetData>
    <row r="1" spans="1:68" ht="30.75" customHeight="1" x14ac:dyDescent="0.2">
      <c r="A1" s="10" t="s">
        <v>17</v>
      </c>
      <c r="B1" s="10"/>
      <c r="C1" s="10"/>
      <c r="D1" s="13"/>
      <c r="E1" s="4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7.100000000000001" customHeight="1" x14ac:dyDescent="0.2">
      <c r="A2" s="31"/>
      <c r="B2" s="31"/>
      <c r="C2" s="32">
        <v>43017</v>
      </c>
      <c r="D2" s="32"/>
      <c r="E2" s="31"/>
      <c r="F2" s="63">
        <f>C2-WEEKDAY(C2,1)+2+7*0</f>
        <v>43017</v>
      </c>
      <c r="G2" s="64">
        <f>F2+1</f>
        <v>43018</v>
      </c>
      <c r="H2" s="64">
        <f t="shared" ref="H2:BI2" si="0">G2+1</f>
        <v>43019</v>
      </c>
      <c r="I2" s="64">
        <f t="shared" si="0"/>
        <v>43020</v>
      </c>
      <c r="J2" s="64">
        <f t="shared" si="0"/>
        <v>43021</v>
      </c>
      <c r="K2" s="64">
        <f t="shared" si="0"/>
        <v>43022</v>
      </c>
      <c r="L2" s="64">
        <f t="shared" si="0"/>
        <v>43023</v>
      </c>
      <c r="M2" s="64">
        <f t="shared" si="0"/>
        <v>43024</v>
      </c>
      <c r="N2" s="64">
        <f t="shared" si="0"/>
        <v>43025</v>
      </c>
      <c r="O2" s="64">
        <f t="shared" si="0"/>
        <v>43026</v>
      </c>
      <c r="P2" s="64">
        <f t="shared" si="0"/>
        <v>43027</v>
      </c>
      <c r="Q2" s="64">
        <f t="shared" si="0"/>
        <v>43028</v>
      </c>
      <c r="R2" s="64">
        <f t="shared" si="0"/>
        <v>43029</v>
      </c>
      <c r="S2" s="64">
        <f t="shared" si="0"/>
        <v>43030</v>
      </c>
      <c r="T2" s="64">
        <f t="shared" si="0"/>
        <v>43031</v>
      </c>
      <c r="U2" s="64">
        <f t="shared" si="0"/>
        <v>43032</v>
      </c>
      <c r="V2" s="64">
        <f t="shared" si="0"/>
        <v>43033</v>
      </c>
      <c r="W2" s="64">
        <f t="shared" si="0"/>
        <v>43034</v>
      </c>
      <c r="X2" s="64">
        <f t="shared" si="0"/>
        <v>43035</v>
      </c>
      <c r="Y2" s="64">
        <f t="shared" si="0"/>
        <v>43036</v>
      </c>
      <c r="Z2" s="64">
        <f t="shared" si="0"/>
        <v>43037</v>
      </c>
      <c r="AA2" s="64">
        <f t="shared" si="0"/>
        <v>43038</v>
      </c>
      <c r="AB2" s="64">
        <f t="shared" si="0"/>
        <v>43039</v>
      </c>
      <c r="AC2" s="64">
        <f t="shared" si="0"/>
        <v>43040</v>
      </c>
      <c r="AD2" s="64">
        <f t="shared" si="0"/>
        <v>43041</v>
      </c>
      <c r="AE2" s="64">
        <f t="shared" si="0"/>
        <v>43042</v>
      </c>
      <c r="AF2" s="64">
        <f t="shared" si="0"/>
        <v>43043</v>
      </c>
      <c r="AG2" s="64">
        <f t="shared" si="0"/>
        <v>43044</v>
      </c>
      <c r="AH2" s="64">
        <f t="shared" si="0"/>
        <v>43045</v>
      </c>
      <c r="AI2" s="64">
        <f t="shared" si="0"/>
        <v>43046</v>
      </c>
      <c r="AJ2" s="64">
        <f t="shared" si="0"/>
        <v>43047</v>
      </c>
      <c r="AK2" s="64">
        <f t="shared" si="0"/>
        <v>43048</v>
      </c>
      <c r="AL2" s="64">
        <f t="shared" si="0"/>
        <v>43049</v>
      </c>
      <c r="AM2" s="64">
        <f t="shared" si="0"/>
        <v>43050</v>
      </c>
      <c r="AN2" s="64">
        <f t="shared" si="0"/>
        <v>43051</v>
      </c>
      <c r="AO2" s="64">
        <f t="shared" si="0"/>
        <v>43052</v>
      </c>
      <c r="AP2" s="64">
        <f t="shared" si="0"/>
        <v>43053</v>
      </c>
      <c r="AQ2" s="64">
        <f t="shared" si="0"/>
        <v>43054</v>
      </c>
      <c r="AR2" s="64">
        <f t="shared" si="0"/>
        <v>43055</v>
      </c>
      <c r="AS2" s="64">
        <f t="shared" si="0"/>
        <v>43056</v>
      </c>
      <c r="AT2" s="64">
        <f t="shared" si="0"/>
        <v>43057</v>
      </c>
      <c r="AU2" s="64">
        <f t="shared" si="0"/>
        <v>43058</v>
      </c>
      <c r="AV2" s="64">
        <f t="shared" si="0"/>
        <v>43059</v>
      </c>
      <c r="AW2" s="64">
        <f t="shared" si="0"/>
        <v>43060</v>
      </c>
      <c r="AX2" s="64">
        <f t="shared" si="0"/>
        <v>43061</v>
      </c>
      <c r="AY2" s="64">
        <f t="shared" si="0"/>
        <v>43062</v>
      </c>
      <c r="AZ2" s="64">
        <f t="shared" si="0"/>
        <v>43063</v>
      </c>
      <c r="BA2" s="64">
        <f t="shared" si="0"/>
        <v>43064</v>
      </c>
      <c r="BB2" s="64">
        <f t="shared" si="0"/>
        <v>43065</v>
      </c>
      <c r="BC2" s="64">
        <f t="shared" si="0"/>
        <v>43066</v>
      </c>
      <c r="BD2" s="64">
        <f t="shared" si="0"/>
        <v>43067</v>
      </c>
      <c r="BE2" s="64">
        <f t="shared" si="0"/>
        <v>43068</v>
      </c>
      <c r="BF2" s="64">
        <f t="shared" si="0"/>
        <v>43069</v>
      </c>
      <c r="BG2" s="64">
        <f t="shared" si="0"/>
        <v>43070</v>
      </c>
      <c r="BH2" s="64">
        <f t="shared" si="0"/>
        <v>43071</v>
      </c>
      <c r="BI2" s="64">
        <f t="shared" si="0"/>
        <v>43072</v>
      </c>
      <c r="BJ2" s="64">
        <f t="shared" ref="BJ2" si="1">BI2+1</f>
        <v>43073</v>
      </c>
      <c r="BK2" s="64">
        <f t="shared" ref="BK2" si="2">BJ2+1</f>
        <v>43074</v>
      </c>
      <c r="BL2" s="64">
        <f t="shared" ref="BL2" si="3">BK2+1</f>
        <v>43075</v>
      </c>
      <c r="BM2" s="64">
        <f t="shared" ref="BM2" si="4">BL2+1</f>
        <v>43076</v>
      </c>
      <c r="BN2" s="64">
        <f t="shared" ref="BN2" si="5">BM2+1</f>
        <v>43077</v>
      </c>
      <c r="BO2" s="64">
        <f t="shared" ref="BO2" si="6">BN2+1</f>
        <v>43078</v>
      </c>
      <c r="BP2" s="65">
        <f t="shared" ref="BP2" si="7">BO2+1</f>
        <v>43079</v>
      </c>
    </row>
    <row r="3" spans="1:68" ht="17.100000000000001" customHeight="1" x14ac:dyDescent="0.2">
      <c r="A3" s="33"/>
      <c r="B3" s="31"/>
      <c r="C3" s="31"/>
      <c r="D3" s="31"/>
      <c r="E3" s="31"/>
      <c r="F3" s="27" t="str">
        <f>"Week "&amp;(F2-($C$2-WEEKDAY($C$2,1)+2))/7+1</f>
        <v>Week 1</v>
      </c>
      <c r="G3" s="3"/>
      <c r="H3" s="3"/>
      <c r="I3" s="3"/>
      <c r="J3" s="3"/>
      <c r="K3" s="3"/>
      <c r="L3" s="3"/>
      <c r="M3" s="3" t="str">
        <f>"Week "&amp;(M2-($C$2-WEEKDAY($C$2,1)+2))/7+1</f>
        <v>Week 2</v>
      </c>
      <c r="N3" s="3"/>
      <c r="O3" s="3"/>
      <c r="P3" s="3"/>
      <c r="Q3" s="3"/>
      <c r="R3" s="3"/>
      <c r="S3" s="3"/>
      <c r="T3" s="3" t="str">
        <f>"Week "&amp;(T2-($C$2-WEEKDAY($C$2,1)+2))/7+1</f>
        <v>Week 3</v>
      </c>
      <c r="U3" s="3"/>
      <c r="V3" s="3"/>
      <c r="W3" s="3"/>
      <c r="X3" s="3"/>
      <c r="Y3" s="3"/>
      <c r="Z3" s="3"/>
      <c r="AA3" s="3" t="str">
        <f>"Week "&amp;(AA2-($C$2-WEEKDAY($C$2,1)+2))/7+1</f>
        <v>Week 4</v>
      </c>
      <c r="AB3" s="3"/>
      <c r="AC3" s="3"/>
      <c r="AD3" s="3"/>
      <c r="AE3" s="3"/>
      <c r="AF3" s="3"/>
      <c r="AG3" s="3"/>
      <c r="AH3" s="3" t="str">
        <f>"Week "&amp;(AH2-($C$2-WEEKDAY($C$2,1)+2))/7+1</f>
        <v>Week 5</v>
      </c>
      <c r="AI3" s="3"/>
      <c r="AJ3" s="3"/>
      <c r="AK3" s="3"/>
      <c r="AL3" s="3"/>
      <c r="AM3" s="3"/>
      <c r="AN3" s="3"/>
      <c r="AO3" s="3" t="str">
        <f>"Week "&amp;(AO2-($C$2-WEEKDAY($C$2,1)+2))/7+1</f>
        <v>Week 6</v>
      </c>
      <c r="AP3" s="3"/>
      <c r="AQ3" s="3"/>
      <c r="AR3" s="3"/>
      <c r="AS3" s="3"/>
      <c r="AT3" s="3"/>
      <c r="AU3" s="3"/>
      <c r="AV3" s="3" t="str">
        <f>"Week "&amp;(AV2-($C$2-WEEKDAY($C$2,1)+2))/7+1</f>
        <v>Week 7</v>
      </c>
      <c r="AW3" s="3"/>
      <c r="AX3" s="3"/>
      <c r="AY3" s="3"/>
      <c r="AZ3" s="3"/>
      <c r="BA3" s="3"/>
      <c r="BB3" s="3"/>
      <c r="BC3" s="3" t="str">
        <f>"Week "&amp;(BC2-($C$2-WEEKDAY($C$2,1)+2))/7+1</f>
        <v>Week 8</v>
      </c>
      <c r="BD3" s="3"/>
      <c r="BE3" s="3"/>
      <c r="BF3" s="3"/>
      <c r="BG3" s="3"/>
      <c r="BH3" s="3"/>
      <c r="BI3" s="34"/>
      <c r="BJ3" s="3" t="str">
        <f>"Week "&amp;(BJ2-($C$2-WEEKDAY($C$2,1)+2))/7+1</f>
        <v>Week 9</v>
      </c>
      <c r="BK3" s="3"/>
      <c r="BL3" s="3"/>
      <c r="BM3" s="3"/>
      <c r="BN3" s="3"/>
      <c r="BO3" s="3"/>
      <c r="BP3" s="17"/>
    </row>
    <row r="4" spans="1:68" ht="17.100000000000001" customHeight="1" x14ac:dyDescent="0.2">
      <c r="A4" s="33"/>
      <c r="B4" s="31"/>
      <c r="C4" s="31"/>
      <c r="D4" s="31"/>
      <c r="E4" s="31"/>
      <c r="F4" s="28">
        <f>F2</f>
        <v>43017</v>
      </c>
      <c r="G4" s="29"/>
      <c r="H4" s="29"/>
      <c r="I4" s="29"/>
      <c r="J4" s="29"/>
      <c r="K4" s="29"/>
      <c r="L4" s="29"/>
      <c r="M4" s="29">
        <f>M2</f>
        <v>43024</v>
      </c>
      <c r="N4" s="29"/>
      <c r="O4" s="29"/>
      <c r="P4" s="29"/>
      <c r="Q4" s="29"/>
      <c r="R4" s="29"/>
      <c r="S4" s="29"/>
      <c r="T4" s="29">
        <f>T2</f>
        <v>43031</v>
      </c>
      <c r="U4" s="29"/>
      <c r="V4" s="29"/>
      <c r="W4" s="29"/>
      <c r="X4" s="29"/>
      <c r="Y4" s="29"/>
      <c r="Z4" s="29"/>
      <c r="AA4" s="29">
        <f>AA2</f>
        <v>43038</v>
      </c>
      <c r="AB4" s="29"/>
      <c r="AC4" s="29"/>
      <c r="AD4" s="29"/>
      <c r="AE4" s="29"/>
      <c r="AF4" s="29"/>
      <c r="AG4" s="29"/>
      <c r="AH4" s="29">
        <f>AH2</f>
        <v>43045</v>
      </c>
      <c r="AI4" s="29"/>
      <c r="AJ4" s="29"/>
      <c r="AK4" s="29"/>
      <c r="AL4" s="29"/>
      <c r="AM4" s="29"/>
      <c r="AN4" s="29"/>
      <c r="AO4" s="29">
        <f>AO2</f>
        <v>43052</v>
      </c>
      <c r="AP4" s="29"/>
      <c r="AQ4" s="29"/>
      <c r="AR4" s="29"/>
      <c r="AS4" s="29"/>
      <c r="AT4" s="29"/>
      <c r="AU4" s="29"/>
      <c r="AV4" s="29">
        <f>AV2</f>
        <v>43059</v>
      </c>
      <c r="AW4" s="29"/>
      <c r="AX4" s="29"/>
      <c r="AY4" s="29"/>
      <c r="AZ4" s="29"/>
      <c r="BA4" s="29"/>
      <c r="BB4" s="29"/>
      <c r="BC4" s="29">
        <f>BC2</f>
        <v>43066</v>
      </c>
      <c r="BD4" s="29"/>
      <c r="BE4" s="29"/>
      <c r="BF4" s="29"/>
      <c r="BG4" s="29"/>
      <c r="BH4" s="29"/>
      <c r="BI4" s="35"/>
      <c r="BJ4" s="29">
        <f>BJ2</f>
        <v>43073</v>
      </c>
      <c r="BK4" s="29"/>
      <c r="BL4" s="29"/>
      <c r="BM4" s="29"/>
      <c r="BN4" s="29"/>
      <c r="BO4" s="29"/>
      <c r="BP4" s="30"/>
    </row>
    <row r="5" spans="1:68" ht="17.100000000000001" customHeight="1" x14ac:dyDescent="0.2">
      <c r="A5" s="21"/>
      <c r="B5" s="22" t="s">
        <v>0</v>
      </c>
      <c r="C5" s="23" t="s">
        <v>1</v>
      </c>
      <c r="D5" s="23" t="s">
        <v>2</v>
      </c>
      <c r="E5" s="24" t="s">
        <v>3</v>
      </c>
      <c r="F5" s="37" t="str">
        <f>CHOOSE(WEEKDAY(F2,1),"S","M","T","W","T","F","S")</f>
        <v>M</v>
      </c>
      <c r="G5" s="25" t="str">
        <f t="shared" ref="G5:L5" si="8">CHOOSE(WEEKDAY(G2,1),"S","M","T","W","T","F","S")</f>
        <v>T</v>
      </c>
      <c r="H5" s="25" t="str">
        <f t="shared" si="8"/>
        <v>W</v>
      </c>
      <c r="I5" s="25" t="str">
        <f t="shared" si="8"/>
        <v>T</v>
      </c>
      <c r="J5" s="25" t="str">
        <f t="shared" si="8"/>
        <v>F</v>
      </c>
      <c r="K5" s="25" t="str">
        <f t="shared" si="8"/>
        <v>S</v>
      </c>
      <c r="L5" s="25" t="str">
        <f t="shared" si="8"/>
        <v>S</v>
      </c>
      <c r="M5" s="25" t="str">
        <f>CHOOSE(WEEKDAY(M2,1),"S","M","T","W","T","F","S")</f>
        <v>M</v>
      </c>
      <c r="N5" s="25" t="str">
        <f t="shared" ref="N5:S5" si="9">CHOOSE(WEEKDAY(N2,1),"S","M","T","W","T","F","S")</f>
        <v>T</v>
      </c>
      <c r="O5" s="25" t="str">
        <f t="shared" si="9"/>
        <v>W</v>
      </c>
      <c r="P5" s="25" t="str">
        <f t="shared" si="9"/>
        <v>T</v>
      </c>
      <c r="Q5" s="25" t="str">
        <f t="shared" si="9"/>
        <v>F</v>
      </c>
      <c r="R5" s="25" t="str">
        <f t="shared" si="9"/>
        <v>S</v>
      </c>
      <c r="S5" s="25" t="str">
        <f t="shared" si="9"/>
        <v>S</v>
      </c>
      <c r="T5" s="25" t="str">
        <f>CHOOSE(WEEKDAY(T2,1),"S","M","T","W","T","F","S")</f>
        <v>M</v>
      </c>
      <c r="U5" s="25" t="str">
        <f t="shared" ref="U5:Z5" si="10">CHOOSE(WEEKDAY(U2,1),"S","M","T","W","T","F","S")</f>
        <v>T</v>
      </c>
      <c r="V5" s="25" t="str">
        <f t="shared" si="10"/>
        <v>W</v>
      </c>
      <c r="W5" s="25" t="str">
        <f t="shared" si="10"/>
        <v>T</v>
      </c>
      <c r="X5" s="25" t="str">
        <f t="shared" si="10"/>
        <v>F</v>
      </c>
      <c r="Y5" s="25" t="str">
        <f t="shared" si="10"/>
        <v>S</v>
      </c>
      <c r="Z5" s="25" t="str">
        <f t="shared" si="10"/>
        <v>S</v>
      </c>
      <c r="AA5" s="25" t="str">
        <f>CHOOSE(WEEKDAY(AA2,1),"S","M","T","W","T","F","S")</f>
        <v>M</v>
      </c>
      <c r="AB5" s="25" t="str">
        <f t="shared" ref="AB5:AG5" si="11">CHOOSE(WEEKDAY(AB2,1),"S","M","T","W","T","F","S")</f>
        <v>T</v>
      </c>
      <c r="AC5" s="25" t="str">
        <f t="shared" si="11"/>
        <v>W</v>
      </c>
      <c r="AD5" s="25" t="str">
        <f t="shared" si="11"/>
        <v>T</v>
      </c>
      <c r="AE5" s="25" t="str">
        <f t="shared" si="11"/>
        <v>F</v>
      </c>
      <c r="AF5" s="25" t="str">
        <f t="shared" si="11"/>
        <v>S</v>
      </c>
      <c r="AG5" s="25" t="str">
        <f t="shared" si="11"/>
        <v>S</v>
      </c>
      <c r="AH5" s="25" t="str">
        <f>CHOOSE(WEEKDAY(AH2,1),"S","M","T","W","T","F","S")</f>
        <v>M</v>
      </c>
      <c r="AI5" s="25" t="str">
        <f t="shared" ref="AI5:AN5" si="12">CHOOSE(WEEKDAY(AI2,1),"S","M","T","W","T","F","S")</f>
        <v>T</v>
      </c>
      <c r="AJ5" s="25" t="str">
        <f t="shared" si="12"/>
        <v>W</v>
      </c>
      <c r="AK5" s="25" t="str">
        <f t="shared" si="12"/>
        <v>T</v>
      </c>
      <c r="AL5" s="25" t="str">
        <f t="shared" si="12"/>
        <v>F</v>
      </c>
      <c r="AM5" s="25" t="str">
        <f t="shared" si="12"/>
        <v>S</v>
      </c>
      <c r="AN5" s="25" t="str">
        <f t="shared" si="12"/>
        <v>S</v>
      </c>
      <c r="AO5" s="25" t="str">
        <f>CHOOSE(WEEKDAY(AO2,1),"S","M","T","W","T","F","S")</f>
        <v>M</v>
      </c>
      <c r="AP5" s="25" t="str">
        <f t="shared" ref="AP5:AU5" si="13">CHOOSE(WEEKDAY(AP2,1),"S","M","T","W","T","F","S")</f>
        <v>T</v>
      </c>
      <c r="AQ5" s="25" t="str">
        <f t="shared" si="13"/>
        <v>W</v>
      </c>
      <c r="AR5" s="25" t="str">
        <f t="shared" si="13"/>
        <v>T</v>
      </c>
      <c r="AS5" s="25" t="str">
        <f t="shared" si="13"/>
        <v>F</v>
      </c>
      <c r="AT5" s="25" t="str">
        <f t="shared" si="13"/>
        <v>S</v>
      </c>
      <c r="AU5" s="25" t="str">
        <f t="shared" si="13"/>
        <v>S</v>
      </c>
      <c r="AV5" s="25" t="str">
        <f>CHOOSE(WEEKDAY(AV2,1),"S","M","T","W","T","F","S")</f>
        <v>M</v>
      </c>
      <c r="AW5" s="25" t="str">
        <f t="shared" ref="AW5:BB5" si="14">CHOOSE(WEEKDAY(AW2,1),"S","M","T","W","T","F","S")</f>
        <v>T</v>
      </c>
      <c r="AX5" s="25" t="str">
        <f t="shared" si="14"/>
        <v>W</v>
      </c>
      <c r="AY5" s="25" t="str">
        <f t="shared" si="14"/>
        <v>T</v>
      </c>
      <c r="AZ5" s="25" t="str">
        <f t="shared" si="14"/>
        <v>F</v>
      </c>
      <c r="BA5" s="25" t="str">
        <f t="shared" si="14"/>
        <v>S</v>
      </c>
      <c r="BB5" s="25" t="str">
        <f t="shared" si="14"/>
        <v>S</v>
      </c>
      <c r="BC5" s="25" t="str">
        <f>CHOOSE(WEEKDAY(BC2,1),"S","M","T","W","T","F","S")</f>
        <v>M</v>
      </c>
      <c r="BD5" s="25" t="str">
        <f t="shared" ref="BD5:BI5" si="15">CHOOSE(WEEKDAY(BD2,1),"S","M","T","W","T","F","S")</f>
        <v>T</v>
      </c>
      <c r="BE5" s="25" t="str">
        <f t="shared" si="15"/>
        <v>W</v>
      </c>
      <c r="BF5" s="25" t="str">
        <f t="shared" si="15"/>
        <v>T</v>
      </c>
      <c r="BG5" s="25" t="str">
        <f t="shared" si="15"/>
        <v>F</v>
      </c>
      <c r="BH5" s="25" t="str">
        <f t="shared" si="15"/>
        <v>S</v>
      </c>
      <c r="BI5" s="36" t="str">
        <f t="shared" si="15"/>
        <v>S</v>
      </c>
      <c r="BJ5" s="25" t="str">
        <f>CHOOSE(WEEKDAY(BJ2,1),"S","M","T","W","T","F","S")</f>
        <v>M</v>
      </c>
      <c r="BK5" s="25" t="str">
        <f t="shared" ref="BK5:BP5" si="16">CHOOSE(WEEKDAY(BK2,1),"S","M","T","W","T","F","S")</f>
        <v>T</v>
      </c>
      <c r="BL5" s="25" t="str">
        <f t="shared" si="16"/>
        <v>W</v>
      </c>
      <c r="BM5" s="25" t="str">
        <f t="shared" si="16"/>
        <v>T</v>
      </c>
      <c r="BN5" s="25" t="str">
        <f t="shared" si="16"/>
        <v>F</v>
      </c>
      <c r="BO5" s="25" t="str">
        <f t="shared" si="16"/>
        <v>S</v>
      </c>
      <c r="BP5" s="26" t="str">
        <f t="shared" si="16"/>
        <v>S</v>
      </c>
    </row>
    <row r="6" spans="1:68" ht="17.100000000000001" customHeight="1" x14ac:dyDescent="0.2">
      <c r="A6" s="52" t="str">
        <f ca="1">IF(ISERROR(VALUE(SUBSTITUTE(OFFSET(A6,-1,0,1,1),".",""))),"1",IF(ISERROR(FIND("`",SUBSTITUTE(OFFSET(A6,-1,0,1,1),".","`",1))),TEXT(VALUE(OFFSET(A6,-1,0,1,1))+1,"#"),TEXT(VALUE(LEFT(OFFSET(A6,-1,0,1,1),FIND("`",SUBSTITUTE(OFFSET(A6,-1,0,1,1),".","`",1))-1))+1,"#")))</f>
        <v>1</v>
      </c>
      <c r="B6" s="53" t="s">
        <v>6</v>
      </c>
      <c r="C6" s="54"/>
      <c r="D6" s="54"/>
      <c r="E6" s="55"/>
      <c r="F6" s="56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8"/>
    </row>
    <row r="7" spans="1:68" s="86" customFormat="1" ht="17.100000000000001" customHeight="1" x14ac:dyDescent="0.2">
      <c r="A7" s="46" t="str">
        <f t="shared" ref="A7" ca="1" si="17">IF(ISERROR(VALUE(SUBSTITUTE(OFFSET(A7,-1,0,1,1),".",""))),"0.1",IF(ISERROR(FIND("`",SUBSTITUTE(OFFSET(A7,-1,0,1,1),".","`",1))),OFFSET(A7,-1,0,1,1)&amp;".1",LEFT(OFFSET(A7,-1,0,1,1),FIND("`",SUBSTITUTE(OFFSET(A7,-1,0,1,1),".","`",1)))&amp;IF(ISERROR(FIND("`",SUBSTITUTE(OFFSET(A7,-1,0,1,1),".","`",2))),VALUE(RIGHT(OFFSET(A7,-1,0,1,1),LEN(OFFSET(A7,-1,0,1,1))-FIND("`",SUBSTITUTE(OFFSET(A7,-1,0,1,1),".","`",1))))+1,VALUE(MID(OFFSET(A7,-1,0,1,1),FIND("`",SUBSTITUTE(OFFSET(A7,-1,0,1,1),".","`",1))+1,(FIND("`",SUBSTITUTE(OFFSET(A7,-1,0,1,1),".","`",2))-FIND("`",SUBSTITUTE(OFFSET(A7,-1,0,1,1),".","`",1))-1)))+1)))</f>
        <v>1.1</v>
      </c>
      <c r="B7" s="62" t="s">
        <v>13</v>
      </c>
      <c r="C7" s="89"/>
      <c r="D7" s="89"/>
      <c r="E7" s="90"/>
      <c r="F7" s="49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/>
    </row>
    <row r="8" spans="1:68" ht="17.100000000000001" customHeight="1" x14ac:dyDescent="0.2">
      <c r="A8" s="20" t="str">
        <f ca="1">IF(ISERROR(VALUE(SUBSTITUTE(OFFSET(A8,-1,0,1,1),".",""))),"0.0.1",IF(ISERROR(FIND("`",SUBSTITUTE(OFFSET(A8,-1,0,1,1),".","`",2))),OFFSET(A8,-1,0,1,1)&amp;".1",LEFT(OFFSET(A8,-1,0,1,1),FIND("`",SUBSTITUTE(OFFSET(A8,-1,0,1,1),".","`",2)))&amp;IF(ISERROR(FIND("`",SUBSTITUTE(OFFSET(A8,-1,0,1,1),".","`",3))),VALUE(RIGHT(OFFSET(A8,-1,0,1,1),LEN(OFFSET(A8,-1,0,1,1))-FIND("`",SUBSTITUTE(OFFSET(A8,-1,0,1,1),".","`",2))))+1,VALUE(MID(OFFSET(A8,-1,0,1,1),FIND("`",SUBSTITUTE(OFFSET(A8,-1,0,1,1),".","`",2))+1,(FIND("`",SUBSTITUTE(OFFSET(A8,-1,0,1,1),".","`",3))-FIND("`",SUBSTITUTE(OFFSET(A8,-1,0,1,1),".","`",2))-1)))+1)))</f>
        <v>1.1.1</v>
      </c>
      <c r="B8" s="8" t="s">
        <v>50</v>
      </c>
      <c r="C8" s="93">
        <f>D15</f>
        <v>43026</v>
      </c>
      <c r="D8" s="14">
        <f>IF(E8=0,C8,C8+E8-1)</f>
        <v>43028</v>
      </c>
      <c r="E8" s="6">
        <v>3</v>
      </c>
      <c r="F8" s="3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19"/>
    </row>
    <row r="9" spans="1:68" ht="17.100000000000001" customHeight="1" x14ac:dyDescent="0.2">
      <c r="A9" s="20" t="str">
        <f ca="1">IF(ISERROR(VALUE(SUBSTITUTE(OFFSET(A9,-1,0,1,1),".",""))),"0.0.1",IF(ISERROR(FIND("`",SUBSTITUTE(OFFSET(A9,-1,0,1,1),".","`",2))),OFFSET(A9,-1,0,1,1)&amp;".1",LEFT(OFFSET(A9,-1,0,1,1),FIND("`",SUBSTITUTE(OFFSET(A9,-1,0,1,1),".","`",2)))&amp;IF(ISERROR(FIND("`",SUBSTITUTE(OFFSET(A9,-1,0,1,1),".","`",3))),VALUE(RIGHT(OFFSET(A9,-1,0,1,1),LEN(OFFSET(A9,-1,0,1,1))-FIND("`",SUBSTITUTE(OFFSET(A9,-1,0,1,1),".","`",2))))+1,VALUE(MID(OFFSET(A9,-1,0,1,1),FIND("`",SUBSTITUTE(OFFSET(A9,-1,0,1,1),".","`",2))+1,(FIND("`",SUBSTITUTE(OFFSET(A9,-1,0,1,1),".","`",3))-FIND("`",SUBSTITUTE(OFFSET(A9,-1,0,1,1),".","`",2))-1)))+1)))</f>
        <v>1.1.2</v>
      </c>
      <c r="B9" s="8" t="s">
        <v>46</v>
      </c>
      <c r="C9" s="93">
        <f>D8</f>
        <v>43028</v>
      </c>
      <c r="D9" s="14">
        <f t="shared" ref="D9:D12" si="18">IF(E9=0,C9,C9+E9-1)</f>
        <v>43029</v>
      </c>
      <c r="E9" s="6">
        <v>2</v>
      </c>
      <c r="F9" s="3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19"/>
    </row>
    <row r="10" spans="1:68" ht="17.100000000000001" customHeight="1" x14ac:dyDescent="0.2">
      <c r="A10" s="20" t="str">
        <f ca="1">IF(ISERROR(VALUE(SUBSTITUTE(OFFSET(A10,-1,0,1,1),".",""))),"0.0.1",IF(ISERROR(FIND("`",SUBSTITUTE(OFFSET(A10,-1,0,1,1),".","`",2))),OFFSET(A10,-1,0,1,1)&amp;".1",LEFT(OFFSET(A10,-1,0,1,1),FIND("`",SUBSTITUTE(OFFSET(A10,-1,0,1,1),".","`",2)))&amp;IF(ISERROR(FIND("`",SUBSTITUTE(OFFSET(A10,-1,0,1,1),".","`",3))),VALUE(RIGHT(OFFSET(A10,-1,0,1,1),LEN(OFFSET(A10,-1,0,1,1))-FIND("`",SUBSTITUTE(OFFSET(A10,-1,0,1,1),".","`",2))))+1,VALUE(MID(OFFSET(A10,-1,0,1,1),FIND("`",SUBSTITUTE(OFFSET(A10,-1,0,1,1),".","`",2))+1,(FIND("`",SUBSTITUTE(OFFSET(A10,-1,0,1,1),".","`",3))-FIND("`",SUBSTITUTE(OFFSET(A10,-1,0,1,1),".","`",2))-1)))+1)))</f>
        <v>1.1.3</v>
      </c>
      <c r="B10" s="8" t="s">
        <v>47</v>
      </c>
      <c r="C10" s="93">
        <f t="shared" ref="C9:C12" si="19">D9</f>
        <v>43029</v>
      </c>
      <c r="D10" s="14">
        <f t="shared" si="18"/>
        <v>43031</v>
      </c>
      <c r="E10" s="6">
        <v>3</v>
      </c>
      <c r="F10" s="3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19"/>
    </row>
    <row r="11" spans="1:68" ht="17.100000000000001" customHeight="1" x14ac:dyDescent="0.2">
      <c r="A11" s="20" t="str">
        <f ca="1">IF(ISERROR(VALUE(SUBSTITUTE(OFFSET(A11,-1,0,1,1),".",""))),"0.0.1",IF(ISERROR(FIND("`",SUBSTITUTE(OFFSET(A11,-1,0,1,1),".","`",2))),OFFSET(A11,-1,0,1,1)&amp;".1",LEFT(OFFSET(A11,-1,0,1,1),FIND("`",SUBSTITUTE(OFFSET(A11,-1,0,1,1),".","`",2)))&amp;IF(ISERROR(FIND("`",SUBSTITUTE(OFFSET(A11,-1,0,1,1),".","`",3))),VALUE(RIGHT(OFFSET(A11,-1,0,1,1),LEN(OFFSET(A11,-1,0,1,1))-FIND("`",SUBSTITUTE(OFFSET(A11,-1,0,1,1),".","`",2))))+1,VALUE(MID(OFFSET(A11,-1,0,1,1),FIND("`",SUBSTITUTE(OFFSET(A11,-1,0,1,1),".","`",2))+1,(FIND("`",SUBSTITUTE(OFFSET(A11,-1,0,1,1),".","`",3))-FIND("`",SUBSTITUTE(OFFSET(A11,-1,0,1,1),".","`",2))-1)))+1)))</f>
        <v>1.1.4</v>
      </c>
      <c r="B11" s="8" t="s">
        <v>48</v>
      </c>
      <c r="C11" s="93">
        <f t="shared" si="19"/>
        <v>43031</v>
      </c>
      <c r="D11" s="14">
        <f>IF(E11=0,C11,C11+E11-1)</f>
        <v>43033</v>
      </c>
      <c r="E11" s="6">
        <v>3</v>
      </c>
      <c r="F11" s="38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19"/>
    </row>
    <row r="12" spans="1:68" ht="17.100000000000001" customHeight="1" x14ac:dyDescent="0.2">
      <c r="A12" s="39" t="str">
        <f ca="1">IF(ISERROR(VALUE(SUBSTITUTE(OFFSET(A12,-1,0,1,1),".",""))),"0.0.1",IF(ISERROR(FIND("`",SUBSTITUTE(OFFSET(A12,-1,0,1,1),".","`",2))),OFFSET(A12,-1,0,1,1)&amp;".1",LEFT(OFFSET(A12,-1,0,1,1),FIND("`",SUBSTITUTE(OFFSET(A12,-1,0,1,1),".","`",2)))&amp;IF(ISERROR(FIND("`",SUBSTITUTE(OFFSET(A12,-1,0,1,1),".","`",3))),VALUE(RIGHT(OFFSET(A12,-1,0,1,1),LEN(OFFSET(A12,-1,0,1,1))-FIND("`",SUBSTITUTE(OFFSET(A12,-1,0,1,1),".","`",2))))+1,VALUE(MID(OFFSET(A12,-1,0,1,1),FIND("`",SUBSTITUTE(OFFSET(A12,-1,0,1,1),".","`",2))+1,(FIND("`",SUBSTITUTE(OFFSET(A12,-1,0,1,1),".","`",3))-FIND("`",SUBSTITUTE(OFFSET(A12,-1,0,1,1),".","`",2))-1)))+1)))</f>
        <v>1.1.5</v>
      </c>
      <c r="B12" s="40" t="s">
        <v>49</v>
      </c>
      <c r="C12" s="93">
        <f t="shared" si="19"/>
        <v>43033</v>
      </c>
      <c r="D12" s="41">
        <f t="shared" si="18"/>
        <v>43035</v>
      </c>
      <c r="E12" s="6">
        <v>3</v>
      </c>
      <c r="F12" s="43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5"/>
    </row>
    <row r="13" spans="1:68" ht="17.100000000000001" customHeight="1" x14ac:dyDescent="0.2">
      <c r="A13" s="69" t="str">
        <f ca="1">IF(ISERROR(VALUE(SUBSTITUTE(OFFSET(A13,-1,0,1,1),".",""))),"1",IF(ISERROR(FIND("`",SUBSTITUTE(OFFSET(A13,-1,0,1,1),".","`",1))),TEXT(VALUE(OFFSET(A13,-1,0,1,1))+1,"#"),TEXT(VALUE(LEFT(OFFSET(A13,-1,0,1,1),FIND("`",SUBSTITUTE(OFFSET(A13,-1,0,1,1),".","`",1))-1))+1,"#")))</f>
        <v>2</v>
      </c>
      <c r="B13" s="70" t="s">
        <v>4</v>
      </c>
      <c r="C13" s="71"/>
      <c r="D13" s="71"/>
      <c r="E13" s="72"/>
      <c r="F13" s="56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8"/>
    </row>
    <row r="14" spans="1:68" s="86" customFormat="1" ht="17.100000000000001" customHeight="1" x14ac:dyDescent="0.2">
      <c r="A14" s="75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76" t="s">
        <v>7</v>
      </c>
      <c r="C14" s="87"/>
      <c r="D14" s="87"/>
      <c r="E14" s="88">
        <v>10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1"/>
    </row>
    <row r="15" spans="1:68" ht="17.100000000000001" customHeight="1" x14ac:dyDescent="0.2">
      <c r="A15" s="79" t="str">
        <f ca="1">IF(ISERROR(VALUE(SUBSTITUTE(OFFSET(A15,-1,0,1,1),".",""))),"0.0.1",IF(ISERROR(FIND("`",SUBSTITUTE(OFFSET(A15,-1,0,1,1),".","`",2))),OFFSET(A15,-1,0,1,1)&amp;".1",LEFT(OFFSET(A15,-1,0,1,1),FIND("`",SUBSTITUTE(OFFSET(A15,-1,0,1,1),".","`",2)))&amp;IF(ISERROR(FIND("`",SUBSTITUTE(OFFSET(A15,-1,0,1,1),".","`",3))),VALUE(RIGHT(OFFSET(A15,-1,0,1,1),LEN(OFFSET(A15,-1,0,1,1))-FIND("`",SUBSTITUTE(OFFSET(A15,-1,0,1,1),".","`",2))))+1,VALUE(MID(OFFSET(A15,-1,0,1,1),FIND("`",SUBSTITUTE(OFFSET(A15,-1,0,1,1),".","`",2))+1,(FIND("`",SUBSTITUTE(OFFSET(A15,-1,0,1,1),".","`",3))-FIND("`",SUBSTITUTE(OFFSET(A15,-1,0,1,1),".","`",2))-1)))+1)))</f>
        <v>2.1.1</v>
      </c>
      <c r="B15" s="80" t="s">
        <v>8</v>
      </c>
      <c r="C15" s="94">
        <f t="shared" ref="C15:C18" si="20">$C$2</f>
        <v>43017</v>
      </c>
      <c r="D15" s="77">
        <f t="shared" ref="D15:D18" si="21">IF(E15=0,C15,C15+E15-1)</f>
        <v>43026</v>
      </c>
      <c r="E15" s="78">
        <v>10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19"/>
    </row>
    <row r="16" spans="1:68" ht="17.100000000000001" customHeight="1" x14ac:dyDescent="0.2">
      <c r="A16" s="79" t="str">
        <f t="shared" ref="A16:A18" ca="1" si="22">IF(ISERROR(VALUE(SUBSTITUTE(OFFSET(A16,-1,0,1,1),".",""))),"0.0.1",IF(ISERROR(FIND("`",SUBSTITUTE(OFFSET(A16,-1,0,1,1),".","`",2))),OFFSET(A16,-1,0,1,1)&amp;".1",LEFT(OFFSET(A16,-1,0,1,1),FIND("`",SUBSTITUTE(OFFSET(A16,-1,0,1,1),".","`",2)))&amp;IF(ISERROR(FIND("`",SUBSTITUTE(OFFSET(A16,-1,0,1,1),".","`",3))),VALUE(RIGHT(OFFSET(A16,-1,0,1,1),LEN(OFFSET(A16,-1,0,1,1))-FIND("`",SUBSTITUTE(OFFSET(A16,-1,0,1,1),".","`",2))))+1,VALUE(MID(OFFSET(A16,-1,0,1,1),FIND("`",SUBSTITUTE(OFFSET(A16,-1,0,1,1),".","`",2))+1,(FIND("`",SUBSTITUTE(OFFSET(A16,-1,0,1,1),".","`",3))-FIND("`",SUBSTITUTE(OFFSET(A16,-1,0,1,1),".","`",2))-1)))+1)))</f>
        <v>2.1.2</v>
      </c>
      <c r="B16" s="82" t="s">
        <v>9</v>
      </c>
      <c r="C16" s="94">
        <f t="shared" si="20"/>
        <v>43017</v>
      </c>
      <c r="D16" s="77">
        <f t="shared" si="21"/>
        <v>43026</v>
      </c>
      <c r="E16" s="78">
        <v>10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19"/>
    </row>
    <row r="17" spans="1:68" ht="17.100000000000001" customHeight="1" x14ac:dyDescent="0.2">
      <c r="A17" s="79" t="str">
        <f t="shared" ca="1" si="22"/>
        <v>2.1.3</v>
      </c>
      <c r="B17" s="82" t="s">
        <v>10</v>
      </c>
      <c r="C17" s="94">
        <f t="shared" si="20"/>
        <v>43017</v>
      </c>
      <c r="D17" s="77">
        <f t="shared" si="21"/>
        <v>43026</v>
      </c>
      <c r="E17" s="78">
        <v>10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19"/>
    </row>
    <row r="18" spans="1:68" ht="17.100000000000001" customHeight="1" x14ac:dyDescent="0.2">
      <c r="A18" s="79" t="str">
        <f t="shared" ca="1" si="22"/>
        <v>2.1.4</v>
      </c>
      <c r="B18" s="82" t="s">
        <v>11</v>
      </c>
      <c r="C18" s="94">
        <f t="shared" si="20"/>
        <v>43017</v>
      </c>
      <c r="D18" s="77">
        <f t="shared" si="21"/>
        <v>43026</v>
      </c>
      <c r="E18" s="78">
        <v>10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19"/>
    </row>
    <row r="19" spans="1:68" s="86" customFormat="1" ht="17.100000000000001" customHeight="1" x14ac:dyDescent="0.2">
      <c r="A19" s="75" t="str">
        <f t="shared" ref="A19:A40" ca="1" si="23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2.2</v>
      </c>
      <c r="B19" s="83" t="s">
        <v>12</v>
      </c>
      <c r="C19" s="87"/>
      <c r="D19" s="87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19"/>
    </row>
    <row r="20" spans="1:68" ht="17.100000000000001" customHeight="1" x14ac:dyDescent="0.2">
      <c r="A20" s="79" t="str">
        <f ca="1">IF(ISERROR(VALUE(SUBSTITUTE(OFFSET(A20,-1,0,1,1),".",""))),"0.0.1",IF(ISERROR(FIND("`",SUBSTITUTE(OFFSET(A20,-1,0,1,1),".","`",2))),OFFSET(A20,-1,0,1,1)&amp;".1",LEFT(OFFSET(A20,-1,0,1,1),FIND("`",SUBSTITUTE(OFFSET(A20,-1,0,1,1),".","`",2)))&amp;IF(ISERROR(FIND("`",SUBSTITUTE(OFFSET(A20,-1,0,1,1),".","`",3))),VALUE(RIGHT(OFFSET(A20,-1,0,1,1),LEN(OFFSET(A20,-1,0,1,1))-FIND("`",SUBSTITUTE(OFFSET(A20,-1,0,1,1),".","`",2))))+1,VALUE(MID(OFFSET(A20,-1,0,1,1),FIND("`",SUBSTITUTE(OFFSET(A20,-1,0,1,1),".","`",2))+1,(FIND("`",SUBSTITUTE(OFFSET(A20,-1,0,1,1),".","`",3))-FIND("`",SUBSTITUTE(OFFSET(A20,-1,0,1,1),".","`",2))-1)))+1)))</f>
        <v>2.2.1</v>
      </c>
      <c r="B20" s="80" t="s">
        <v>19</v>
      </c>
      <c r="C20" s="94">
        <v>43045</v>
      </c>
      <c r="D20" s="77">
        <f t="shared" ref="D20:D39" si="24">IF(E20=0,C20,C20+E20-1)</f>
        <v>43046</v>
      </c>
      <c r="E20" s="78">
        <v>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19"/>
    </row>
    <row r="21" spans="1:68" ht="17.100000000000001" customHeight="1" x14ac:dyDescent="0.2">
      <c r="A21" s="73" t="str">
        <f ca="1">IF(ISERROR(VALUE(SUBSTITUTE(OFFSET(A21,-1,0,1,1),".",""))),"0.0.1",IF(ISERROR(FIND("`",SUBSTITUTE(OFFSET(A21,-1,0,1,1),".","`",2))),OFFSET(A21,-1,0,1,1)&amp;".1",LEFT(OFFSET(A21,-1,0,1,1),FIND("`",SUBSTITUTE(OFFSET(A21,-1,0,1,1),".","`",2)))&amp;IF(ISERROR(FIND("`",SUBSTITUTE(OFFSET(A21,-1,0,1,1),".","`",3))),VALUE(RIGHT(OFFSET(A21,-1,0,1,1),LEN(OFFSET(A21,-1,0,1,1))-FIND("`",SUBSTITUTE(OFFSET(A21,-1,0,1,1),".","`",2))))+1,VALUE(MID(OFFSET(A21,-1,0,1,1),FIND("`",SUBSTITUTE(OFFSET(A21,-1,0,1,1),".","`",2))+1,(FIND("`",SUBSTITUTE(OFFSET(A21,-1,0,1,1),".","`",3))-FIND("`",SUBSTITUTE(OFFSET(A21,-1,0,1,1),".","`",2))-1)))+1)))</f>
        <v>2.2.2</v>
      </c>
      <c r="B21" s="74" t="s">
        <v>20</v>
      </c>
      <c r="C21" s="95">
        <f t="shared" ref="C20:C39" si="25">C20+1</f>
        <v>43046</v>
      </c>
      <c r="D21" s="77">
        <f t="shared" si="24"/>
        <v>43047</v>
      </c>
      <c r="E21" s="78">
        <v>2</v>
      </c>
      <c r="F21" s="3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19"/>
    </row>
    <row r="22" spans="1:68" ht="17.100000000000001" customHeight="1" x14ac:dyDescent="0.2">
      <c r="A22" s="20" t="str">
        <f ca="1">IF(ISERROR(VALUE(SUBSTITUTE(OFFSET(A22,-1,0,1,1),".",""))),"0.0.1",IF(ISERROR(FIND("`",SUBSTITUTE(OFFSET(A22,-1,0,1,1),".","`",2))),OFFSET(A22,-1,0,1,1)&amp;".1",LEFT(OFFSET(A22,-1,0,1,1),FIND("`",SUBSTITUTE(OFFSET(A22,-1,0,1,1),".","`",2)))&amp;IF(ISERROR(FIND("`",SUBSTITUTE(OFFSET(A22,-1,0,1,1),".","`",3))),VALUE(RIGHT(OFFSET(A22,-1,0,1,1),LEN(OFFSET(A22,-1,0,1,1))-FIND("`",SUBSTITUTE(OFFSET(A22,-1,0,1,1),".","`",2))))+1,VALUE(MID(OFFSET(A22,-1,0,1,1),FIND("`",SUBSTITUTE(OFFSET(A22,-1,0,1,1),".","`",2))+1,(FIND("`",SUBSTITUTE(OFFSET(A22,-1,0,1,1),".","`",3))-FIND("`",SUBSTITUTE(OFFSET(A22,-1,0,1,1),".","`",2))-1)))+1)))</f>
        <v>2.2.3</v>
      </c>
      <c r="B22" s="8" t="s">
        <v>21</v>
      </c>
      <c r="C22" s="95">
        <f t="shared" si="25"/>
        <v>43047</v>
      </c>
      <c r="D22" s="77">
        <f t="shared" si="24"/>
        <v>43048</v>
      </c>
      <c r="E22" s="78">
        <v>2</v>
      </c>
      <c r="F22" s="3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19"/>
    </row>
    <row r="23" spans="1:68" ht="17.100000000000001" customHeight="1" x14ac:dyDescent="0.2">
      <c r="A23" s="20" t="str">
        <f ca="1">IF(ISERROR(VALUE(SUBSTITUTE(OFFSET(A23,-1,0,1,1),".",""))),"0.0.1",IF(ISERROR(FIND("`",SUBSTITUTE(OFFSET(A23,-1,0,1,1),".","`",2))),OFFSET(A23,-1,0,1,1)&amp;".1",LEFT(OFFSET(A23,-1,0,1,1),FIND("`",SUBSTITUTE(OFFSET(A23,-1,0,1,1),".","`",2)))&amp;IF(ISERROR(FIND("`",SUBSTITUTE(OFFSET(A23,-1,0,1,1),".","`",3))),VALUE(RIGHT(OFFSET(A23,-1,0,1,1),LEN(OFFSET(A23,-1,0,1,1))-FIND("`",SUBSTITUTE(OFFSET(A23,-1,0,1,1),".","`",2))))+1,VALUE(MID(OFFSET(A23,-1,0,1,1),FIND("`",SUBSTITUTE(OFFSET(A23,-1,0,1,1),".","`",2))+1,(FIND("`",SUBSTITUTE(OFFSET(A23,-1,0,1,1),".","`",3))-FIND("`",SUBSTITUTE(OFFSET(A23,-1,0,1,1),".","`",2))-1)))+1)))</f>
        <v>2.2.4</v>
      </c>
      <c r="B23" s="8" t="s">
        <v>22</v>
      </c>
      <c r="C23" s="95">
        <f t="shared" si="25"/>
        <v>43048</v>
      </c>
      <c r="D23" s="77">
        <f t="shared" si="24"/>
        <v>43049</v>
      </c>
      <c r="E23" s="78">
        <v>2</v>
      </c>
      <c r="F23" s="3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19"/>
    </row>
    <row r="24" spans="1:68" ht="17.100000000000001" customHeight="1" x14ac:dyDescent="0.2">
      <c r="A24" s="20" t="str">
        <f ca="1">IF(ISERROR(VALUE(SUBSTITUTE(OFFSET(A24,-1,0,1,1),".",""))),"0.0.1",IF(ISERROR(FIND("`",SUBSTITUTE(OFFSET(A24,-1,0,1,1),".","`",2))),OFFSET(A24,-1,0,1,1)&amp;".1",LEFT(OFFSET(A24,-1,0,1,1),FIND("`",SUBSTITUTE(OFFSET(A24,-1,0,1,1),".","`",2)))&amp;IF(ISERROR(FIND("`",SUBSTITUTE(OFFSET(A24,-1,0,1,1),".","`",3))),VALUE(RIGHT(OFFSET(A24,-1,0,1,1),LEN(OFFSET(A24,-1,0,1,1))-FIND("`",SUBSTITUTE(OFFSET(A24,-1,0,1,1),".","`",2))))+1,VALUE(MID(OFFSET(A24,-1,0,1,1),FIND("`",SUBSTITUTE(OFFSET(A24,-1,0,1,1),".","`",2))+1,(FIND("`",SUBSTITUTE(OFFSET(A24,-1,0,1,1),".","`",3))-FIND("`",SUBSTITUTE(OFFSET(A24,-1,0,1,1),".","`",2))-1)))+1)))</f>
        <v>2.2.5</v>
      </c>
      <c r="B24" s="8" t="s">
        <v>23</v>
      </c>
      <c r="C24" s="95">
        <f t="shared" si="25"/>
        <v>43049</v>
      </c>
      <c r="D24" s="77">
        <f t="shared" si="24"/>
        <v>43050</v>
      </c>
      <c r="E24" s="78">
        <v>2</v>
      </c>
      <c r="F24" s="3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19"/>
    </row>
    <row r="25" spans="1:68" ht="17.100000000000001" customHeight="1" x14ac:dyDescent="0.2">
      <c r="A25" s="20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2.2.6</v>
      </c>
      <c r="B25" s="8" t="s">
        <v>24</v>
      </c>
      <c r="C25" s="95">
        <f>C24+3</f>
        <v>43052</v>
      </c>
      <c r="D25" s="77">
        <f t="shared" si="24"/>
        <v>43053</v>
      </c>
      <c r="E25" s="78">
        <v>2</v>
      </c>
      <c r="F25" s="3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19"/>
    </row>
    <row r="26" spans="1:68" ht="17.100000000000001" customHeight="1" x14ac:dyDescent="0.2">
      <c r="A26" s="20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2.2.7</v>
      </c>
      <c r="B26" s="8" t="s">
        <v>25</v>
      </c>
      <c r="C26" s="95">
        <f t="shared" si="25"/>
        <v>43053</v>
      </c>
      <c r="D26" s="77">
        <f t="shared" si="24"/>
        <v>43054</v>
      </c>
      <c r="E26" s="78">
        <v>2</v>
      </c>
      <c r="F26" s="3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19"/>
    </row>
    <row r="27" spans="1:68" ht="17.100000000000001" customHeight="1" x14ac:dyDescent="0.2">
      <c r="A27" s="20" t="str">
        <f ca="1">IF(ISERROR(VALUE(SUBSTITUTE(OFFSET(A27,-1,0,1,1),".",""))),"0.0.1",IF(ISERROR(FIND("`",SUBSTITUTE(OFFSET(A27,-1,0,1,1),".","`",2))),OFFSET(A27,-1,0,1,1)&amp;".1",LEFT(OFFSET(A27,-1,0,1,1),FIND("`",SUBSTITUTE(OFFSET(A27,-1,0,1,1),".","`",2)))&amp;IF(ISERROR(FIND("`",SUBSTITUTE(OFFSET(A27,-1,0,1,1),".","`",3))),VALUE(RIGHT(OFFSET(A27,-1,0,1,1),LEN(OFFSET(A27,-1,0,1,1))-FIND("`",SUBSTITUTE(OFFSET(A27,-1,0,1,1),".","`",2))))+1,VALUE(MID(OFFSET(A27,-1,0,1,1),FIND("`",SUBSTITUTE(OFFSET(A27,-1,0,1,1),".","`",2))+1,(FIND("`",SUBSTITUTE(OFFSET(A27,-1,0,1,1),".","`",3))-FIND("`",SUBSTITUTE(OFFSET(A27,-1,0,1,1),".","`",2))-1)))+1)))</f>
        <v>2.2.8</v>
      </c>
      <c r="B27" s="8" t="s">
        <v>26</v>
      </c>
      <c r="C27" s="95">
        <f t="shared" si="25"/>
        <v>43054</v>
      </c>
      <c r="D27" s="77">
        <f t="shared" si="24"/>
        <v>43055</v>
      </c>
      <c r="E27" s="78">
        <v>2</v>
      </c>
      <c r="F27" s="3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19"/>
    </row>
    <row r="28" spans="1:68" ht="17.100000000000001" customHeight="1" x14ac:dyDescent="0.2">
      <c r="A28" s="20" t="str">
        <f ca="1">IF(ISERROR(VALUE(SUBSTITUTE(OFFSET(A28,-1,0,1,1),".",""))),"0.0.1",IF(ISERROR(FIND("`",SUBSTITUTE(OFFSET(A28,-1,0,1,1),".","`",2))),OFFSET(A28,-1,0,1,1)&amp;".1",LEFT(OFFSET(A28,-1,0,1,1),FIND("`",SUBSTITUTE(OFFSET(A28,-1,0,1,1),".","`",2)))&amp;IF(ISERROR(FIND("`",SUBSTITUTE(OFFSET(A28,-1,0,1,1),".","`",3))),VALUE(RIGHT(OFFSET(A28,-1,0,1,1),LEN(OFFSET(A28,-1,0,1,1))-FIND("`",SUBSTITUTE(OFFSET(A28,-1,0,1,1),".","`",2))))+1,VALUE(MID(OFFSET(A28,-1,0,1,1),FIND("`",SUBSTITUTE(OFFSET(A28,-1,0,1,1),".","`",2))+1,(FIND("`",SUBSTITUTE(OFFSET(A28,-1,0,1,1),".","`",3))-FIND("`",SUBSTITUTE(OFFSET(A28,-1,0,1,1),".","`",2))-1)))+1)))</f>
        <v>2.2.9</v>
      </c>
      <c r="B28" s="8" t="s">
        <v>27</v>
      </c>
      <c r="C28" s="95">
        <f t="shared" si="25"/>
        <v>43055</v>
      </c>
      <c r="D28" s="77">
        <f t="shared" si="24"/>
        <v>43056</v>
      </c>
      <c r="E28" s="78">
        <v>2</v>
      </c>
      <c r="F28" s="3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19"/>
    </row>
    <row r="29" spans="1:68" ht="17.100000000000001" customHeight="1" x14ac:dyDescent="0.2">
      <c r="A29" s="20" t="str">
        <f ca="1">IF(ISERROR(VALUE(SUBSTITUTE(OFFSET(A29,-1,0,1,1),".",""))),"0.0.1",IF(ISERROR(FIND("`",SUBSTITUTE(OFFSET(A29,-1,0,1,1),".","`",2))),OFFSET(A29,-1,0,1,1)&amp;".1",LEFT(OFFSET(A29,-1,0,1,1),FIND("`",SUBSTITUTE(OFFSET(A29,-1,0,1,1),".","`",2)))&amp;IF(ISERROR(FIND("`",SUBSTITUTE(OFFSET(A29,-1,0,1,1),".","`",3))),VALUE(RIGHT(OFFSET(A29,-1,0,1,1),LEN(OFFSET(A29,-1,0,1,1))-FIND("`",SUBSTITUTE(OFFSET(A29,-1,0,1,1),".","`",2))))+1,VALUE(MID(OFFSET(A29,-1,0,1,1),FIND("`",SUBSTITUTE(OFFSET(A29,-1,0,1,1),".","`",2))+1,(FIND("`",SUBSTITUTE(OFFSET(A29,-1,0,1,1),".","`",3))-FIND("`",SUBSTITUTE(OFFSET(A29,-1,0,1,1),".","`",2))-1)))+1)))</f>
        <v>2.2.10</v>
      </c>
      <c r="B29" s="8" t="s">
        <v>35</v>
      </c>
      <c r="C29" s="95">
        <f t="shared" si="25"/>
        <v>43056</v>
      </c>
      <c r="D29" s="77">
        <f t="shared" si="24"/>
        <v>43057</v>
      </c>
      <c r="E29" s="78">
        <v>2</v>
      </c>
      <c r="F29" s="3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19"/>
    </row>
    <row r="30" spans="1:68" ht="17.100000000000001" customHeight="1" x14ac:dyDescent="0.2">
      <c r="A30" s="20" t="str">
        <f ca="1">IF(ISERROR(VALUE(SUBSTITUTE(OFFSET(A30,-1,0,1,1),".",""))),"0.0.1",IF(ISERROR(FIND("`",SUBSTITUTE(OFFSET(A30,-1,0,1,1),".","`",2))),OFFSET(A30,-1,0,1,1)&amp;".1",LEFT(OFFSET(A30,-1,0,1,1),FIND("`",SUBSTITUTE(OFFSET(A30,-1,0,1,1),".","`",2)))&amp;IF(ISERROR(FIND("`",SUBSTITUTE(OFFSET(A30,-1,0,1,1),".","`",3))),VALUE(RIGHT(OFFSET(A30,-1,0,1,1),LEN(OFFSET(A30,-1,0,1,1))-FIND("`",SUBSTITUTE(OFFSET(A30,-1,0,1,1),".","`",2))))+1,VALUE(MID(OFFSET(A30,-1,0,1,1),FIND("`",SUBSTITUTE(OFFSET(A30,-1,0,1,1),".","`",2))+1,(FIND("`",SUBSTITUTE(OFFSET(A30,-1,0,1,1),".","`",3))-FIND("`",SUBSTITUTE(OFFSET(A30,-1,0,1,1),".","`",2))-1)))+1)))</f>
        <v>2.2.11</v>
      </c>
      <c r="B30" s="8" t="s">
        <v>36</v>
      </c>
      <c r="C30" s="95">
        <f>C29+3</f>
        <v>43059</v>
      </c>
      <c r="D30" s="77">
        <f t="shared" si="24"/>
        <v>43060</v>
      </c>
      <c r="E30" s="78">
        <v>2</v>
      </c>
      <c r="F30" s="3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19"/>
    </row>
    <row r="31" spans="1:68" ht="17.100000000000001" customHeight="1" x14ac:dyDescent="0.2">
      <c r="A31" s="20" t="str">
        <f ca="1">IF(ISERROR(VALUE(SUBSTITUTE(OFFSET(A31,-1,0,1,1),".",""))),"0.0.1",IF(ISERROR(FIND("`",SUBSTITUTE(OFFSET(A31,-1,0,1,1),".","`",2))),OFFSET(A31,-1,0,1,1)&amp;".1",LEFT(OFFSET(A31,-1,0,1,1),FIND("`",SUBSTITUTE(OFFSET(A31,-1,0,1,1),".","`",2)))&amp;IF(ISERROR(FIND("`",SUBSTITUTE(OFFSET(A31,-1,0,1,1),".","`",3))),VALUE(RIGHT(OFFSET(A31,-1,0,1,1),LEN(OFFSET(A31,-1,0,1,1))-FIND("`",SUBSTITUTE(OFFSET(A31,-1,0,1,1),".","`",2))))+1,VALUE(MID(OFFSET(A31,-1,0,1,1),FIND("`",SUBSTITUTE(OFFSET(A31,-1,0,1,1),".","`",2))+1,(FIND("`",SUBSTITUTE(OFFSET(A31,-1,0,1,1),".","`",3))-FIND("`",SUBSTITUTE(OFFSET(A31,-1,0,1,1),".","`",2))-1)))+1)))</f>
        <v>2.2.12</v>
      </c>
      <c r="B31" s="8" t="s">
        <v>37</v>
      </c>
      <c r="C31" s="95">
        <f t="shared" si="25"/>
        <v>43060</v>
      </c>
      <c r="D31" s="77">
        <f t="shared" si="24"/>
        <v>43061</v>
      </c>
      <c r="E31" s="78">
        <v>2</v>
      </c>
      <c r="F31" s="3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19"/>
    </row>
    <row r="32" spans="1:68" ht="17.100000000000001" customHeight="1" x14ac:dyDescent="0.2">
      <c r="A32" s="20" t="str">
        <f ca="1">IF(ISERROR(VALUE(SUBSTITUTE(OFFSET(A32,-1,0,1,1),".",""))),"0.0.1",IF(ISERROR(FIND("`",SUBSTITUTE(OFFSET(A32,-1,0,1,1),".","`",2))),OFFSET(A32,-1,0,1,1)&amp;".1",LEFT(OFFSET(A32,-1,0,1,1),FIND("`",SUBSTITUTE(OFFSET(A32,-1,0,1,1),".","`",2)))&amp;IF(ISERROR(FIND("`",SUBSTITUTE(OFFSET(A32,-1,0,1,1),".","`",3))),VALUE(RIGHT(OFFSET(A32,-1,0,1,1),LEN(OFFSET(A32,-1,0,1,1))-FIND("`",SUBSTITUTE(OFFSET(A32,-1,0,1,1),".","`",2))))+1,VALUE(MID(OFFSET(A32,-1,0,1,1),FIND("`",SUBSTITUTE(OFFSET(A32,-1,0,1,1),".","`",2))+1,(FIND("`",SUBSTITUTE(OFFSET(A32,-1,0,1,1),".","`",3))-FIND("`",SUBSTITUTE(OFFSET(A32,-1,0,1,1),".","`",2))-1)))+1)))</f>
        <v>2.2.13</v>
      </c>
      <c r="B32" s="8" t="s">
        <v>28</v>
      </c>
      <c r="C32" s="95">
        <f t="shared" si="25"/>
        <v>43061</v>
      </c>
      <c r="D32" s="77">
        <f t="shared" si="24"/>
        <v>43062</v>
      </c>
      <c r="E32" s="78">
        <v>2</v>
      </c>
      <c r="F32" s="3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19"/>
    </row>
    <row r="33" spans="1:68" ht="17.100000000000001" customHeight="1" x14ac:dyDescent="0.2">
      <c r="A33" s="20" t="str">
        <f ca="1">IF(ISERROR(VALUE(SUBSTITUTE(OFFSET(A33,-1,0,1,1),".",""))),"0.0.1",IF(ISERROR(FIND("`",SUBSTITUTE(OFFSET(A33,-1,0,1,1),".","`",2))),OFFSET(A33,-1,0,1,1)&amp;".1",LEFT(OFFSET(A33,-1,0,1,1),FIND("`",SUBSTITUTE(OFFSET(A33,-1,0,1,1),".","`",2)))&amp;IF(ISERROR(FIND("`",SUBSTITUTE(OFFSET(A33,-1,0,1,1),".","`",3))),VALUE(RIGHT(OFFSET(A33,-1,0,1,1),LEN(OFFSET(A33,-1,0,1,1))-FIND("`",SUBSTITUTE(OFFSET(A33,-1,0,1,1),".","`",2))))+1,VALUE(MID(OFFSET(A33,-1,0,1,1),FIND("`",SUBSTITUTE(OFFSET(A33,-1,0,1,1),".","`",2))+1,(FIND("`",SUBSTITUTE(OFFSET(A33,-1,0,1,1),".","`",3))-FIND("`",SUBSTITUTE(OFFSET(A33,-1,0,1,1),".","`",2))-1)))+1)))</f>
        <v>2.2.14</v>
      </c>
      <c r="B33" s="8" t="s">
        <v>29</v>
      </c>
      <c r="C33" s="95">
        <f t="shared" si="25"/>
        <v>43062</v>
      </c>
      <c r="D33" s="77">
        <f t="shared" si="24"/>
        <v>43063</v>
      </c>
      <c r="E33" s="78">
        <v>2</v>
      </c>
      <c r="F33" s="3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19"/>
    </row>
    <row r="34" spans="1:68" ht="17.100000000000001" customHeight="1" x14ac:dyDescent="0.2">
      <c r="A34" s="20" t="str">
        <f ca="1">IF(ISERROR(VALUE(SUBSTITUTE(OFFSET(A34,-1,0,1,1),".",""))),"0.0.1",IF(ISERROR(FIND("`",SUBSTITUTE(OFFSET(A34,-1,0,1,1),".","`",2))),OFFSET(A34,-1,0,1,1)&amp;".1",LEFT(OFFSET(A34,-1,0,1,1),FIND("`",SUBSTITUTE(OFFSET(A34,-1,0,1,1),".","`",2)))&amp;IF(ISERROR(FIND("`",SUBSTITUTE(OFFSET(A34,-1,0,1,1),".","`",3))),VALUE(RIGHT(OFFSET(A34,-1,0,1,1),LEN(OFFSET(A34,-1,0,1,1))-FIND("`",SUBSTITUTE(OFFSET(A34,-1,0,1,1),".","`",2))))+1,VALUE(MID(OFFSET(A34,-1,0,1,1),FIND("`",SUBSTITUTE(OFFSET(A34,-1,0,1,1),".","`",2))+1,(FIND("`",SUBSTITUTE(OFFSET(A34,-1,0,1,1),".","`",3))-FIND("`",SUBSTITUTE(OFFSET(A34,-1,0,1,1),".","`",2))-1)))+1)))</f>
        <v>2.2.15</v>
      </c>
      <c r="B34" s="8" t="s">
        <v>30</v>
      </c>
      <c r="C34" s="95">
        <f t="shared" si="25"/>
        <v>43063</v>
      </c>
      <c r="D34" s="77">
        <f t="shared" si="24"/>
        <v>43064</v>
      </c>
      <c r="E34" s="78">
        <v>2</v>
      </c>
      <c r="F34" s="3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19"/>
    </row>
    <row r="35" spans="1:68" ht="17.100000000000001" customHeight="1" x14ac:dyDescent="0.2">
      <c r="A35" s="20" t="str">
        <f ca="1">IF(ISERROR(VALUE(SUBSTITUTE(OFFSET(A35,-1,0,1,1),".",""))),"0.0.1",IF(ISERROR(FIND("`",SUBSTITUTE(OFFSET(A35,-1,0,1,1),".","`",2))),OFFSET(A35,-1,0,1,1)&amp;".1",LEFT(OFFSET(A35,-1,0,1,1),FIND("`",SUBSTITUTE(OFFSET(A35,-1,0,1,1),".","`",2)))&amp;IF(ISERROR(FIND("`",SUBSTITUTE(OFFSET(A35,-1,0,1,1),".","`",3))),VALUE(RIGHT(OFFSET(A35,-1,0,1,1),LEN(OFFSET(A35,-1,0,1,1))-FIND("`",SUBSTITUTE(OFFSET(A35,-1,0,1,1),".","`",2))))+1,VALUE(MID(OFFSET(A35,-1,0,1,1),FIND("`",SUBSTITUTE(OFFSET(A35,-1,0,1,1),".","`",2))+1,(FIND("`",SUBSTITUTE(OFFSET(A35,-1,0,1,1),".","`",3))-FIND("`",SUBSTITUTE(OFFSET(A35,-1,0,1,1),".","`",2))-1)))+1)))</f>
        <v>2.2.16</v>
      </c>
      <c r="B35" s="8" t="s">
        <v>31</v>
      </c>
      <c r="C35" s="95">
        <f>C34+3</f>
        <v>43066</v>
      </c>
      <c r="D35" s="77">
        <f t="shared" si="24"/>
        <v>43067</v>
      </c>
      <c r="E35" s="78">
        <v>2</v>
      </c>
      <c r="F35" s="3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19"/>
    </row>
    <row r="36" spans="1:68" ht="17.100000000000001" customHeight="1" x14ac:dyDescent="0.2">
      <c r="A36" s="20" t="str">
        <f ca="1">IF(ISERROR(VALUE(SUBSTITUTE(OFFSET(A36,-1,0,1,1),".",""))),"0.0.1",IF(ISERROR(FIND("`",SUBSTITUTE(OFFSET(A36,-1,0,1,1),".","`",2))),OFFSET(A36,-1,0,1,1)&amp;".1",LEFT(OFFSET(A36,-1,0,1,1),FIND("`",SUBSTITUTE(OFFSET(A36,-1,0,1,1),".","`",2)))&amp;IF(ISERROR(FIND("`",SUBSTITUTE(OFFSET(A36,-1,0,1,1),".","`",3))),VALUE(RIGHT(OFFSET(A36,-1,0,1,1),LEN(OFFSET(A36,-1,0,1,1))-FIND("`",SUBSTITUTE(OFFSET(A36,-1,0,1,1),".","`",2))))+1,VALUE(MID(OFFSET(A36,-1,0,1,1),FIND("`",SUBSTITUTE(OFFSET(A36,-1,0,1,1),".","`",2))+1,(FIND("`",SUBSTITUTE(OFFSET(A36,-1,0,1,1),".","`",3))-FIND("`",SUBSTITUTE(OFFSET(A36,-1,0,1,1),".","`",2))-1)))+1)))</f>
        <v>2.2.17</v>
      </c>
      <c r="B36" s="8" t="s">
        <v>32</v>
      </c>
      <c r="C36" s="95">
        <f>C35+1</f>
        <v>43067</v>
      </c>
      <c r="D36" s="77">
        <f t="shared" si="24"/>
        <v>43068</v>
      </c>
      <c r="E36" s="78">
        <v>2</v>
      </c>
      <c r="F36" s="3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19"/>
    </row>
    <row r="37" spans="1:68" ht="17.100000000000001" customHeight="1" x14ac:dyDescent="0.2">
      <c r="A37" s="20" t="str">
        <f ca="1">IF(ISERROR(VALUE(SUBSTITUTE(OFFSET(A37,-1,0,1,1),".",""))),"0.0.1",IF(ISERROR(FIND("`",SUBSTITUTE(OFFSET(A37,-1,0,1,1),".","`",2))),OFFSET(A37,-1,0,1,1)&amp;".1",LEFT(OFFSET(A37,-1,0,1,1),FIND("`",SUBSTITUTE(OFFSET(A37,-1,0,1,1),".","`",2)))&amp;IF(ISERROR(FIND("`",SUBSTITUTE(OFFSET(A37,-1,0,1,1),".","`",3))),VALUE(RIGHT(OFFSET(A37,-1,0,1,1),LEN(OFFSET(A37,-1,0,1,1))-FIND("`",SUBSTITUTE(OFFSET(A37,-1,0,1,1),".","`",2))))+1,VALUE(MID(OFFSET(A37,-1,0,1,1),FIND("`",SUBSTITUTE(OFFSET(A37,-1,0,1,1),".","`",2))+1,(FIND("`",SUBSTITUTE(OFFSET(A37,-1,0,1,1),".","`",3))-FIND("`",SUBSTITUTE(OFFSET(A37,-1,0,1,1),".","`",2))-1)))+1)))</f>
        <v>2.2.18</v>
      </c>
      <c r="B37" s="8" t="s">
        <v>33</v>
      </c>
      <c r="C37" s="95">
        <f t="shared" si="25"/>
        <v>43068</v>
      </c>
      <c r="D37" s="77">
        <f t="shared" si="24"/>
        <v>43069</v>
      </c>
      <c r="E37" s="78">
        <v>2</v>
      </c>
      <c r="F37" s="3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19"/>
    </row>
    <row r="38" spans="1:68" ht="17.100000000000001" customHeight="1" x14ac:dyDescent="0.2">
      <c r="A38" s="20" t="str">
        <f ca="1">IF(ISERROR(VALUE(SUBSTITUTE(OFFSET(A38,-1,0,1,1),".",""))),"0.0.1",IF(ISERROR(FIND("`",SUBSTITUTE(OFFSET(A38,-1,0,1,1),".","`",2))),OFFSET(A38,-1,0,1,1)&amp;".1",LEFT(OFFSET(A38,-1,0,1,1),FIND("`",SUBSTITUTE(OFFSET(A38,-1,0,1,1),".","`",2)))&amp;IF(ISERROR(FIND("`",SUBSTITUTE(OFFSET(A38,-1,0,1,1),".","`",3))),VALUE(RIGHT(OFFSET(A38,-1,0,1,1),LEN(OFFSET(A38,-1,0,1,1))-FIND("`",SUBSTITUTE(OFFSET(A38,-1,0,1,1),".","`",2))))+1,VALUE(MID(OFFSET(A38,-1,0,1,1),FIND("`",SUBSTITUTE(OFFSET(A38,-1,0,1,1),".","`",2))+1,(FIND("`",SUBSTITUTE(OFFSET(A38,-1,0,1,1),".","`",3))-FIND("`",SUBSTITUTE(OFFSET(A38,-1,0,1,1),".","`",2))-1)))+1)))</f>
        <v>2.2.19</v>
      </c>
      <c r="B38" s="8" t="s">
        <v>34</v>
      </c>
      <c r="C38" s="95">
        <f t="shared" si="25"/>
        <v>43069</v>
      </c>
      <c r="D38" s="77">
        <f t="shared" si="24"/>
        <v>43070</v>
      </c>
      <c r="E38" s="78">
        <v>2</v>
      </c>
      <c r="F38" s="3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19"/>
    </row>
    <row r="39" spans="1:68" ht="17.100000000000001" customHeight="1" x14ac:dyDescent="0.2">
      <c r="A39" s="20" t="str">
        <f ca="1">IF(ISERROR(VALUE(SUBSTITUTE(OFFSET(A39,-1,0,1,1),".",""))),"0.0.1",IF(ISERROR(FIND("`",SUBSTITUTE(OFFSET(A39,-1,0,1,1),".","`",2))),OFFSET(A39,-1,0,1,1)&amp;".1",LEFT(OFFSET(A39,-1,0,1,1),FIND("`",SUBSTITUTE(OFFSET(A39,-1,0,1,1),".","`",2)))&amp;IF(ISERROR(FIND("`",SUBSTITUTE(OFFSET(A39,-1,0,1,1),".","`",3))),VALUE(RIGHT(OFFSET(A39,-1,0,1,1),LEN(OFFSET(A39,-1,0,1,1))-FIND("`",SUBSTITUTE(OFFSET(A39,-1,0,1,1),".","`",2))))+1,VALUE(MID(OFFSET(A39,-1,0,1,1),FIND("`",SUBSTITUTE(OFFSET(A39,-1,0,1,1),".","`",2))+1,(FIND("`",SUBSTITUTE(OFFSET(A39,-1,0,1,1),".","`",3))-FIND("`",SUBSTITUTE(OFFSET(A39,-1,0,1,1),".","`",2))-1)))+1)))</f>
        <v>2.2.20</v>
      </c>
      <c r="B39" s="8" t="s">
        <v>38</v>
      </c>
      <c r="C39" s="95">
        <f>C38-3</f>
        <v>43066</v>
      </c>
      <c r="D39" s="77">
        <f t="shared" si="24"/>
        <v>43070</v>
      </c>
      <c r="E39" s="78">
        <v>5</v>
      </c>
      <c r="F39" s="3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19"/>
    </row>
    <row r="40" spans="1:68" s="86" customFormat="1" ht="17.100000000000001" customHeight="1" x14ac:dyDescent="0.2">
      <c r="A40" s="18" t="str">
        <f t="shared" ca="1" si="23"/>
        <v>2.3</v>
      </c>
      <c r="B40" s="9" t="s">
        <v>13</v>
      </c>
      <c r="C40" s="91"/>
      <c r="D40" s="91"/>
      <c r="E40" s="92"/>
      <c r="F40" s="3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19"/>
    </row>
    <row r="41" spans="1:68" ht="17.100000000000001" customHeight="1" x14ac:dyDescent="0.2">
      <c r="A41" s="20" t="str">
        <f ca="1">IF(ISERROR(VALUE(SUBSTITUTE(OFFSET(A41,-1,0,1,1),".",""))),"0.0.1",IF(ISERROR(FIND("`",SUBSTITUTE(OFFSET(A41,-1,0,1,1),".","`",2))),OFFSET(A41,-1,0,1,1)&amp;".1",LEFT(OFFSET(A41,-1,0,1,1),FIND("`",SUBSTITUTE(OFFSET(A41,-1,0,1,1),".","`",2)))&amp;IF(ISERROR(FIND("`",SUBSTITUTE(OFFSET(A41,-1,0,1,1),".","`",3))),VALUE(RIGHT(OFFSET(A41,-1,0,1,1),LEN(OFFSET(A41,-1,0,1,1))-FIND("`",SUBSTITUTE(OFFSET(A41,-1,0,1,1),".","`",2))))+1,VALUE(MID(OFFSET(A41,-1,0,1,1),FIND("`",SUBSTITUTE(OFFSET(A41,-1,0,1,1),".","`",2))+1,(FIND("`",SUBSTITUTE(OFFSET(A41,-1,0,1,1),".","`",3))-FIND("`",SUBSTITUTE(OFFSET(A41,-1,0,1,1),".","`",2))-1)))+1)))</f>
        <v>2.3.1</v>
      </c>
      <c r="B41" s="8" t="s">
        <v>15</v>
      </c>
      <c r="C41" s="93">
        <v>43045</v>
      </c>
      <c r="D41" s="14">
        <f t="shared" ref="D41:D42" si="26">IF(E41=0,C41,C41+E41-1)</f>
        <v>43045</v>
      </c>
      <c r="E41" s="6">
        <v>1</v>
      </c>
      <c r="F41" s="3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19"/>
    </row>
    <row r="42" spans="1:68" ht="17.100000000000001" customHeight="1" x14ac:dyDescent="0.2">
      <c r="A42" s="20" t="str">
        <f ca="1">IF(ISERROR(VALUE(SUBSTITUTE(OFFSET(A42,-1,0,1,1),".",""))),"0.0.1",IF(ISERROR(FIND("`",SUBSTITUTE(OFFSET(A42,-1,0,1,1),".","`",2))),OFFSET(A42,-1,0,1,1)&amp;".1",LEFT(OFFSET(A42,-1,0,1,1),FIND("`",SUBSTITUTE(OFFSET(A42,-1,0,1,1),".","`",2)))&amp;IF(ISERROR(FIND("`",SUBSTITUTE(OFFSET(A42,-1,0,1,1),".","`",3))),VALUE(RIGHT(OFFSET(A42,-1,0,1,1),LEN(OFFSET(A42,-1,0,1,1))-FIND("`",SUBSTITUTE(OFFSET(A42,-1,0,1,1),".","`",2))))+1,VALUE(MID(OFFSET(A42,-1,0,1,1),FIND("`",SUBSTITUTE(OFFSET(A42,-1,0,1,1),".","`",2))+1,(FIND("`",SUBSTITUTE(OFFSET(A42,-1,0,1,1),".","`",3))-FIND("`",SUBSTITUTE(OFFSET(A42,-1,0,1,1),".","`",2))-1)))+1)))</f>
        <v>2.3.2</v>
      </c>
      <c r="B42" s="8" t="s">
        <v>16</v>
      </c>
      <c r="C42" s="93">
        <f t="shared" ref="C41:C42" si="27">C41+1</f>
        <v>43046</v>
      </c>
      <c r="D42" s="14">
        <f t="shared" si="26"/>
        <v>43048</v>
      </c>
      <c r="E42" s="6">
        <v>3</v>
      </c>
      <c r="F42" s="3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19"/>
    </row>
    <row r="43" spans="1:68" ht="17.100000000000001" customHeight="1" x14ac:dyDescent="0.2">
      <c r="A43" s="20" t="str">
        <f ca="1">IF(ISERROR(VALUE(SUBSTITUTE(OFFSET(A43,-1,0,1,1),".",""))),"0.0.1",IF(ISERROR(FIND("`",SUBSTITUTE(OFFSET(A43,-1,0,1,1),".","`",2))),OFFSET(A43,-1,0,1,1)&amp;".1",LEFT(OFFSET(A43,-1,0,1,1),FIND("`",SUBSTITUTE(OFFSET(A43,-1,0,1,1),".","`",2)))&amp;IF(ISERROR(FIND("`",SUBSTITUTE(OFFSET(A43,-1,0,1,1),".","`",3))),VALUE(RIGHT(OFFSET(A43,-1,0,1,1),LEN(OFFSET(A43,-1,0,1,1))-FIND("`",SUBSTITUTE(OFFSET(A43,-1,0,1,1),".","`",2))))+1,VALUE(MID(OFFSET(A43,-1,0,1,1),FIND("`",SUBSTITUTE(OFFSET(A43,-1,0,1,1),".","`",2))+1,(FIND("`",SUBSTITUTE(OFFSET(A43,-1,0,1,1),".","`",3))-FIND("`",SUBSTITUTE(OFFSET(A43,-1,0,1,1),".","`",2))-1)))+1)))</f>
        <v>2.3.3</v>
      </c>
      <c r="B43" s="8" t="s">
        <v>14</v>
      </c>
      <c r="C43" s="15"/>
      <c r="D43" s="15"/>
      <c r="E43" s="5"/>
      <c r="F43" s="3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19"/>
    </row>
    <row r="44" spans="1:68" ht="17.100000000000001" customHeight="1" x14ac:dyDescent="0.2">
      <c r="A44" s="20" t="str">
        <f ca="1">IF(ISERROR(VALUE(SUBSTITUTE(OFFSET(A44,-1,0,1,1),".",""))),"0.0.1",IF(ISERROR(FIND("`",SUBSTITUTE(OFFSET(A44,-1,0,1,1),".","`",2))),OFFSET(A44,-1,0,1,1)&amp;".1",LEFT(OFFSET(A44,-1,0,1,1),FIND("`",SUBSTITUTE(OFFSET(A44,-1,0,1,1),".","`",2)))&amp;IF(ISERROR(FIND("`",SUBSTITUTE(OFFSET(A44,-1,0,1,1),".","`",3))),VALUE(RIGHT(OFFSET(A44,-1,0,1,1),LEN(OFFSET(A44,-1,0,1,1))-FIND("`",SUBSTITUTE(OFFSET(A44,-1,0,1,1),".","`",2))))+1,VALUE(MID(OFFSET(A44,-1,0,1,1),FIND("`",SUBSTITUTE(OFFSET(A44,-1,0,1,1),".","`",2))+1,(FIND("`",SUBSTITUTE(OFFSET(A44,-1,0,1,1),".","`",3))-FIND("`",SUBSTITUTE(OFFSET(A44,-1,0,1,1),".","`",2))-1)))+1)))</f>
        <v>2.3.4</v>
      </c>
      <c r="B44" s="8" t="s">
        <v>51</v>
      </c>
      <c r="C44" s="93">
        <v>43038</v>
      </c>
      <c r="D44" s="14">
        <f>IF(E44=0,C44,C44+E44-1)</f>
        <v>43039</v>
      </c>
      <c r="E44" s="6">
        <v>2</v>
      </c>
      <c r="F44" s="3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19"/>
    </row>
    <row r="45" spans="1:68" ht="17.100000000000001" customHeight="1" x14ac:dyDescent="0.2">
      <c r="A45" s="20" t="str">
        <f ca="1">IF(ISERROR(VALUE(SUBSTITUTE(OFFSET(A45,-1,0,1,1),".",""))),"0.0.1",IF(ISERROR(FIND("`",SUBSTITUTE(OFFSET(A45,-1,0,1,1),".","`",2))),OFFSET(A45,-1,0,1,1)&amp;".1",LEFT(OFFSET(A45,-1,0,1,1),FIND("`",SUBSTITUTE(OFFSET(A45,-1,0,1,1),".","`",2)))&amp;IF(ISERROR(FIND("`",SUBSTITUTE(OFFSET(A45,-1,0,1,1),".","`",3))),VALUE(RIGHT(OFFSET(A45,-1,0,1,1),LEN(OFFSET(A45,-1,0,1,1))-FIND("`",SUBSTITUTE(OFFSET(A45,-1,0,1,1),".","`",2))))+1,VALUE(MID(OFFSET(A45,-1,0,1,1),FIND("`",SUBSTITUTE(OFFSET(A45,-1,0,1,1),".","`",2))+1,(FIND("`",SUBSTITUTE(OFFSET(A45,-1,0,1,1),".","`",3))-FIND("`",SUBSTITUTE(OFFSET(A45,-1,0,1,1),".","`",2))-1)))+1)))</f>
        <v>2.3.5</v>
      </c>
      <c r="B45" s="8" t="s">
        <v>52</v>
      </c>
      <c r="C45" s="93">
        <f t="shared" ref="C45:C47" si="28">C44+1</f>
        <v>43039</v>
      </c>
      <c r="D45" s="14">
        <f t="shared" ref="D45:D47" si="29">IF(E45=0,C45,C45+E45-1)</f>
        <v>43040</v>
      </c>
      <c r="E45" s="6">
        <v>2</v>
      </c>
      <c r="F45" s="3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19"/>
    </row>
    <row r="46" spans="1:68" ht="17.100000000000001" customHeight="1" x14ac:dyDescent="0.2">
      <c r="A46" s="20" t="str">
        <f ca="1">IF(ISERROR(VALUE(SUBSTITUTE(OFFSET(A46,-1,0,1,1),".",""))),"0.0.1",IF(ISERROR(FIND("`",SUBSTITUTE(OFFSET(A46,-1,0,1,1),".","`",2))),OFFSET(A46,-1,0,1,1)&amp;".1",LEFT(OFFSET(A46,-1,0,1,1),FIND("`",SUBSTITUTE(OFFSET(A46,-1,0,1,1),".","`",2)))&amp;IF(ISERROR(FIND("`",SUBSTITUTE(OFFSET(A46,-1,0,1,1),".","`",3))),VALUE(RIGHT(OFFSET(A46,-1,0,1,1),LEN(OFFSET(A46,-1,0,1,1))-FIND("`",SUBSTITUTE(OFFSET(A46,-1,0,1,1),".","`",2))))+1,VALUE(MID(OFFSET(A46,-1,0,1,1),FIND("`",SUBSTITUTE(OFFSET(A46,-1,0,1,1),".","`",2))+1,(FIND("`",SUBSTITUTE(OFFSET(A46,-1,0,1,1),".","`",3))-FIND("`",SUBSTITUTE(OFFSET(A46,-1,0,1,1),".","`",2))-1)))+1)))</f>
        <v>2.3.6</v>
      </c>
      <c r="B46" s="8" t="s">
        <v>53</v>
      </c>
      <c r="C46" s="93">
        <f t="shared" si="28"/>
        <v>43040</v>
      </c>
      <c r="D46" s="14">
        <f t="shared" si="29"/>
        <v>43041</v>
      </c>
      <c r="E46" s="6">
        <v>2</v>
      </c>
      <c r="F46" s="3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19"/>
    </row>
    <row r="47" spans="1:68" ht="17.100000000000001" customHeight="1" x14ac:dyDescent="0.2">
      <c r="A47" s="39" t="str">
        <f ca="1">IF(ISERROR(VALUE(SUBSTITUTE(OFFSET(A47,-1,0,1,1),".",""))),"0.0.1",IF(ISERROR(FIND("`",SUBSTITUTE(OFFSET(A47,-1,0,1,1),".","`",2))),OFFSET(A47,-1,0,1,1)&amp;".1",LEFT(OFFSET(A47,-1,0,1,1),FIND("`",SUBSTITUTE(OFFSET(A47,-1,0,1,1),".","`",2)))&amp;IF(ISERROR(FIND("`",SUBSTITUTE(OFFSET(A47,-1,0,1,1),".","`",3))),VALUE(RIGHT(OFFSET(A47,-1,0,1,1),LEN(OFFSET(A47,-1,0,1,1))-FIND("`",SUBSTITUTE(OFFSET(A47,-1,0,1,1),".","`",2))))+1,VALUE(MID(OFFSET(A47,-1,0,1,1),FIND("`",SUBSTITUTE(OFFSET(A47,-1,0,1,1),".","`",2))+1,(FIND("`",SUBSTITUTE(OFFSET(A47,-1,0,1,1),".","`",3))-FIND("`",SUBSTITUTE(OFFSET(A47,-1,0,1,1),".","`",2))-1)))+1)))</f>
        <v>2.3.7</v>
      </c>
      <c r="B47" s="40" t="s">
        <v>54</v>
      </c>
      <c r="C47" s="96">
        <f t="shared" si="28"/>
        <v>43041</v>
      </c>
      <c r="D47" s="41">
        <f t="shared" si="29"/>
        <v>43042</v>
      </c>
      <c r="E47" s="42">
        <v>2</v>
      </c>
      <c r="F47" s="43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5"/>
    </row>
    <row r="48" spans="1:68" ht="17.100000000000001" customHeight="1" x14ac:dyDescent="0.2">
      <c r="A48" s="52" t="str">
        <f ca="1">IF(ISERROR(VALUE(SUBSTITUTE(OFFSET(A48,-1,0,1,1),".",""))),"1",IF(ISERROR(FIND("`",SUBSTITUTE(OFFSET(A48,-1,0,1,1),".","`",1))),TEXT(VALUE(OFFSET(A48,-1,0,1,1))+1,"#"),TEXT(VALUE(LEFT(OFFSET(A48,-1,0,1,1),FIND("`",SUBSTITUTE(OFFSET(A48,-1,0,1,1),".","`",1))-1))+1,"#")))</f>
        <v>3</v>
      </c>
      <c r="B48" s="53" t="s">
        <v>5</v>
      </c>
      <c r="C48" s="54"/>
      <c r="D48" s="54"/>
      <c r="E48" s="55"/>
      <c r="F48" s="56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8"/>
    </row>
    <row r="49" spans="1:68" s="86" customFormat="1" ht="17.100000000000001" customHeight="1" x14ac:dyDescent="0.2">
      <c r="A49" s="66" t="str">
        <f t="shared" ref="A49" ca="1" si="30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3.1</v>
      </c>
      <c r="B49" s="67" t="s">
        <v>7</v>
      </c>
      <c r="C49" s="84"/>
      <c r="D49" s="84"/>
      <c r="E49" s="85"/>
      <c r="F49" s="49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1"/>
    </row>
    <row r="50" spans="1:68" ht="17.100000000000001" customHeight="1" x14ac:dyDescent="0.2">
      <c r="A50" s="79" t="str">
        <f ca="1">IF(ISERROR(VALUE(SUBSTITUTE(OFFSET(A50,-1,0,1,1),".",""))),"0.0.1",IF(ISERROR(FIND("`",SUBSTITUTE(OFFSET(A50,-1,0,1,1),".","`",2))),OFFSET(A50,-1,0,1,1)&amp;".1",LEFT(OFFSET(A50,-1,0,1,1),FIND("`",SUBSTITUTE(OFFSET(A50,-1,0,1,1),".","`",2)))&amp;IF(ISERROR(FIND("`",SUBSTITUTE(OFFSET(A50,-1,0,1,1),".","`",3))),VALUE(RIGHT(OFFSET(A50,-1,0,1,1),LEN(OFFSET(A50,-1,0,1,1))-FIND("`",SUBSTITUTE(OFFSET(A50,-1,0,1,1),".","`",2))))+1,VALUE(MID(OFFSET(A50,-1,0,1,1),FIND("`",SUBSTITUTE(OFFSET(A50,-1,0,1,1),".","`",2))+1,(FIND("`",SUBSTITUTE(OFFSET(A50,-1,0,1,1),".","`",3))-FIND("`",SUBSTITUTE(OFFSET(A50,-1,0,1,1),".","`",2))-1)))+1)))</f>
        <v>3.1.1</v>
      </c>
      <c r="B50" s="80" t="s">
        <v>8</v>
      </c>
      <c r="C50" s="97">
        <f>D15</f>
        <v>43026</v>
      </c>
      <c r="D50" s="68">
        <f t="shared" ref="D50:D53" si="31">IF(E50=0,C50,C50+E50-1)</f>
        <v>43034</v>
      </c>
      <c r="E50" s="7">
        <v>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19"/>
    </row>
    <row r="51" spans="1:68" ht="17.100000000000001" customHeight="1" x14ac:dyDescent="0.2">
      <c r="A51" s="79" t="str">
        <f t="shared" ref="A51:A53" ca="1" si="32">IF(ISERROR(VALUE(SUBSTITUTE(OFFSET(A51,-1,0,1,1),".",""))),"0.0.1",IF(ISERROR(FIND("`",SUBSTITUTE(OFFSET(A51,-1,0,1,1),".","`",2))),OFFSET(A51,-1,0,1,1)&amp;".1",LEFT(OFFSET(A51,-1,0,1,1),FIND("`",SUBSTITUTE(OFFSET(A51,-1,0,1,1),".","`",2)))&amp;IF(ISERROR(FIND("`",SUBSTITUTE(OFFSET(A51,-1,0,1,1),".","`",3))),VALUE(RIGHT(OFFSET(A51,-1,0,1,1),LEN(OFFSET(A51,-1,0,1,1))-FIND("`",SUBSTITUTE(OFFSET(A51,-1,0,1,1),".","`",2))))+1,VALUE(MID(OFFSET(A51,-1,0,1,1),FIND("`",SUBSTITUTE(OFFSET(A51,-1,0,1,1),".","`",2))+1,(FIND("`",SUBSTITUTE(OFFSET(A51,-1,0,1,1),".","`",3))-FIND("`",SUBSTITUTE(OFFSET(A51,-1,0,1,1),".","`",2))-1)))+1)))</f>
        <v>3.1.2</v>
      </c>
      <c r="B51" s="82" t="s">
        <v>9</v>
      </c>
      <c r="C51" s="97">
        <f t="shared" ref="C50:C53" si="33">D15</f>
        <v>43026</v>
      </c>
      <c r="D51" s="68">
        <f t="shared" si="31"/>
        <v>43034</v>
      </c>
      <c r="E51" s="7">
        <v>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19"/>
    </row>
    <row r="52" spans="1:68" ht="17.100000000000001" customHeight="1" x14ac:dyDescent="0.2">
      <c r="A52" s="79" t="str">
        <f t="shared" ca="1" si="32"/>
        <v>3.1.3</v>
      </c>
      <c r="B52" s="82" t="s">
        <v>10</v>
      </c>
      <c r="C52" s="97">
        <f t="shared" si="33"/>
        <v>43026</v>
      </c>
      <c r="D52" s="68">
        <f t="shared" si="31"/>
        <v>43034</v>
      </c>
      <c r="E52" s="7">
        <v>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19"/>
    </row>
    <row r="53" spans="1:68" ht="17.100000000000001" customHeight="1" x14ac:dyDescent="0.2">
      <c r="A53" s="79" t="str">
        <f t="shared" ca="1" si="32"/>
        <v>3.1.4</v>
      </c>
      <c r="B53" s="82" t="s">
        <v>11</v>
      </c>
      <c r="C53" s="97">
        <f t="shared" si="33"/>
        <v>43026</v>
      </c>
      <c r="D53" s="68">
        <f t="shared" si="31"/>
        <v>43034</v>
      </c>
      <c r="E53" s="7">
        <v>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19"/>
    </row>
    <row r="54" spans="1:68" ht="17.100000000000001" customHeight="1" x14ac:dyDescent="0.2">
      <c r="A54" s="75" t="str">
        <f t="shared" ref="A54" ca="1" si="34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3.2</v>
      </c>
      <c r="B54" s="83" t="s">
        <v>12</v>
      </c>
      <c r="C54" s="98"/>
      <c r="D54" s="98"/>
      <c r="E54" s="8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19"/>
    </row>
    <row r="55" spans="1:68" ht="17.100000000000001" customHeight="1" x14ac:dyDescent="0.2">
      <c r="A55" s="73" t="str">
        <f ca="1">IF(ISERROR(VALUE(SUBSTITUTE(OFFSET(A55,-1,0,1,1),".",""))),"0.0.1",IF(ISERROR(FIND("`",SUBSTITUTE(OFFSET(A55,-1,0,1,1),".","`",2))),OFFSET(A55,-1,0,1,1)&amp;".1",LEFT(OFFSET(A55,-1,0,1,1),FIND("`",SUBSTITUTE(OFFSET(A55,-1,0,1,1),".","`",2)))&amp;IF(ISERROR(FIND("`",SUBSTITUTE(OFFSET(A55,-1,0,1,1),".","`",3))),VALUE(RIGHT(OFFSET(A55,-1,0,1,1),LEN(OFFSET(A55,-1,0,1,1))-FIND("`",SUBSTITUTE(OFFSET(A55,-1,0,1,1),".","`",2))))+1,VALUE(MID(OFFSET(A55,-1,0,1,1),FIND("`",SUBSTITUTE(OFFSET(A55,-1,0,1,1),".","`",2))+1,(FIND("`",SUBSTITUTE(OFFSET(A55,-1,0,1,1),".","`",3))-FIND("`",SUBSTITUTE(OFFSET(A55,-1,0,1,1),".","`",2))-1)))+1)))</f>
        <v>3.2.1</v>
      </c>
      <c r="B55" s="74" t="s">
        <v>39</v>
      </c>
      <c r="C55" s="95">
        <v>43059</v>
      </c>
      <c r="D55" s="47">
        <f t="shared" ref="D55:D59" si="35">IF(E55=0,C55,C55+E55-1)</f>
        <v>43060</v>
      </c>
      <c r="E55" s="48">
        <v>2</v>
      </c>
      <c r="F55" s="3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19"/>
    </row>
    <row r="56" spans="1:68" ht="17.100000000000001" customHeight="1" x14ac:dyDescent="0.2">
      <c r="A56" s="20" t="str">
        <f ca="1">IF(ISERROR(VALUE(SUBSTITUTE(OFFSET(A56,-1,0,1,1),".",""))),"0.0.1",IF(ISERROR(FIND("`",SUBSTITUTE(OFFSET(A56,-1,0,1,1),".","`",2))),OFFSET(A56,-1,0,1,1)&amp;".1",LEFT(OFFSET(A56,-1,0,1,1),FIND("`",SUBSTITUTE(OFFSET(A56,-1,0,1,1),".","`",2)))&amp;IF(ISERROR(FIND("`",SUBSTITUTE(OFFSET(A56,-1,0,1,1),".","`",3))),VALUE(RIGHT(OFFSET(A56,-1,0,1,1),LEN(OFFSET(A56,-1,0,1,1))-FIND("`",SUBSTITUTE(OFFSET(A56,-1,0,1,1),".","`",2))))+1,VALUE(MID(OFFSET(A56,-1,0,1,1),FIND("`",SUBSTITUTE(OFFSET(A56,-1,0,1,1),".","`",2))+1,(FIND("`",SUBSTITUTE(OFFSET(A56,-1,0,1,1),".","`",3))-FIND("`",SUBSTITUTE(OFFSET(A56,-1,0,1,1),".","`",2))-1)))+1)))</f>
        <v>3.2.2</v>
      </c>
      <c r="B56" s="8" t="s">
        <v>40</v>
      </c>
      <c r="C56" s="95">
        <f>C55+1</f>
        <v>43060</v>
      </c>
      <c r="D56" s="77">
        <f t="shared" si="35"/>
        <v>43061</v>
      </c>
      <c r="E56" s="78">
        <v>2</v>
      </c>
      <c r="F56" s="3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19"/>
    </row>
    <row r="57" spans="1:68" ht="17.100000000000001" customHeight="1" x14ac:dyDescent="0.2">
      <c r="A57" s="20" t="str">
        <f ca="1">IF(ISERROR(VALUE(SUBSTITUTE(OFFSET(A57,-1,0,1,1),".",""))),"0.0.1",IF(ISERROR(FIND("`",SUBSTITUTE(OFFSET(A57,-1,0,1,1),".","`",2))),OFFSET(A57,-1,0,1,1)&amp;".1",LEFT(OFFSET(A57,-1,0,1,1),FIND("`",SUBSTITUTE(OFFSET(A57,-1,0,1,1),".","`",2)))&amp;IF(ISERROR(FIND("`",SUBSTITUTE(OFFSET(A57,-1,0,1,1),".","`",3))),VALUE(RIGHT(OFFSET(A57,-1,0,1,1),LEN(OFFSET(A57,-1,0,1,1))-FIND("`",SUBSTITUTE(OFFSET(A57,-1,0,1,1),".","`",2))))+1,VALUE(MID(OFFSET(A57,-1,0,1,1),FIND("`",SUBSTITUTE(OFFSET(A57,-1,0,1,1),".","`",2))+1,(FIND("`",SUBSTITUTE(OFFSET(A57,-1,0,1,1),".","`",3))-FIND("`",SUBSTITUTE(OFFSET(A57,-1,0,1,1),".","`",2))-1)))+1)))</f>
        <v>3.2.3</v>
      </c>
      <c r="B57" s="8" t="s">
        <v>41</v>
      </c>
      <c r="C57" s="95">
        <f t="shared" ref="C57:C62" si="36">C56+1</f>
        <v>43061</v>
      </c>
      <c r="D57" s="77">
        <f t="shared" si="35"/>
        <v>43062</v>
      </c>
      <c r="E57" s="78">
        <v>2</v>
      </c>
      <c r="F57" s="3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19"/>
    </row>
    <row r="58" spans="1:68" ht="17.100000000000001" customHeight="1" x14ac:dyDescent="0.2">
      <c r="A58" s="20" t="str">
        <f ca="1">IF(ISERROR(VALUE(SUBSTITUTE(OFFSET(A58,-1,0,1,1),".",""))),"0.0.1",IF(ISERROR(FIND("`",SUBSTITUTE(OFFSET(A58,-1,0,1,1),".","`",2))),OFFSET(A58,-1,0,1,1)&amp;".1",LEFT(OFFSET(A58,-1,0,1,1),FIND("`",SUBSTITUTE(OFFSET(A58,-1,0,1,1),".","`",2)))&amp;IF(ISERROR(FIND("`",SUBSTITUTE(OFFSET(A58,-1,0,1,1),".","`",3))),VALUE(RIGHT(OFFSET(A58,-1,0,1,1),LEN(OFFSET(A58,-1,0,1,1))-FIND("`",SUBSTITUTE(OFFSET(A58,-1,0,1,1),".","`",2))))+1,VALUE(MID(OFFSET(A58,-1,0,1,1),FIND("`",SUBSTITUTE(OFFSET(A58,-1,0,1,1),".","`",2))+1,(FIND("`",SUBSTITUTE(OFFSET(A58,-1,0,1,1),".","`",3))-FIND("`",SUBSTITUTE(OFFSET(A58,-1,0,1,1),".","`",2))-1)))+1)))</f>
        <v>3.2.4</v>
      </c>
      <c r="B58" s="8" t="s">
        <v>42</v>
      </c>
      <c r="C58" s="95">
        <f t="shared" si="36"/>
        <v>43062</v>
      </c>
      <c r="D58" s="77">
        <f t="shared" si="35"/>
        <v>43063</v>
      </c>
      <c r="E58" s="78">
        <v>2</v>
      </c>
      <c r="F58" s="3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19"/>
    </row>
    <row r="59" spans="1:68" ht="17.100000000000001" customHeight="1" x14ac:dyDescent="0.2">
      <c r="A59" s="20" t="str">
        <f ca="1">IF(ISERROR(VALUE(SUBSTITUTE(OFFSET(A59,-1,0,1,1),".",""))),"0.0.1",IF(ISERROR(FIND("`",SUBSTITUTE(OFFSET(A59,-1,0,1,1),".","`",2))),OFFSET(A59,-1,0,1,1)&amp;".1",LEFT(OFFSET(A59,-1,0,1,1),FIND("`",SUBSTITUTE(OFFSET(A59,-1,0,1,1),".","`",2)))&amp;IF(ISERROR(FIND("`",SUBSTITUTE(OFFSET(A59,-1,0,1,1),".","`",3))),VALUE(RIGHT(OFFSET(A59,-1,0,1,1),LEN(OFFSET(A59,-1,0,1,1))-FIND("`",SUBSTITUTE(OFFSET(A59,-1,0,1,1),".","`",2))))+1,VALUE(MID(OFFSET(A59,-1,0,1,1),FIND("`",SUBSTITUTE(OFFSET(A59,-1,0,1,1),".","`",2))+1,(FIND("`",SUBSTITUTE(OFFSET(A59,-1,0,1,1),".","`",3))-FIND("`",SUBSTITUTE(OFFSET(A59,-1,0,1,1),".","`",2))-1)))+1)))</f>
        <v>3.2.5</v>
      </c>
      <c r="B59" s="8" t="s">
        <v>43</v>
      </c>
      <c r="C59" s="95">
        <f t="shared" si="36"/>
        <v>43063</v>
      </c>
      <c r="D59" s="77">
        <f t="shared" si="35"/>
        <v>43064</v>
      </c>
      <c r="E59" s="78">
        <v>2</v>
      </c>
      <c r="F59" s="3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19"/>
    </row>
    <row r="60" spans="1:68" ht="17.100000000000001" customHeight="1" x14ac:dyDescent="0.2">
      <c r="A60" s="20" t="str">
        <f ca="1">IF(ISERROR(VALUE(SUBSTITUTE(OFFSET(A60,-1,0,1,1),".",""))),"0.0.1",IF(ISERROR(FIND("`",SUBSTITUTE(OFFSET(A60,-1,0,1,1),".","`",2))),OFFSET(A60,-1,0,1,1)&amp;".1",LEFT(OFFSET(A60,-1,0,1,1),FIND("`",SUBSTITUTE(OFFSET(A60,-1,0,1,1),".","`",2)))&amp;IF(ISERROR(FIND("`",SUBSTITUTE(OFFSET(A60,-1,0,1,1),".","`",3))),VALUE(RIGHT(OFFSET(A60,-1,0,1,1),LEN(OFFSET(A60,-1,0,1,1))-FIND("`",SUBSTITUTE(OFFSET(A60,-1,0,1,1),".","`",2))))+1,VALUE(MID(OFFSET(A60,-1,0,1,1),FIND("`",SUBSTITUTE(OFFSET(A60,-1,0,1,1),".","`",2))+1,(FIND("`",SUBSTITUTE(OFFSET(A60,-1,0,1,1),".","`",3))-FIND("`",SUBSTITUTE(OFFSET(A60,-1,0,1,1),".","`",2))-1)))+1)))</f>
        <v>3.2.6</v>
      </c>
      <c r="B60" s="8" t="s">
        <v>44</v>
      </c>
      <c r="C60" s="95">
        <f>C59+3</f>
        <v>43066</v>
      </c>
      <c r="D60" s="14">
        <f t="shared" ref="D58:D60" si="37">IF(E60=0,C60,C60+E60-1)</f>
        <v>43067</v>
      </c>
      <c r="E60" s="6">
        <v>2</v>
      </c>
      <c r="F60" s="3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19"/>
    </row>
    <row r="61" spans="1:68" ht="17.100000000000001" customHeight="1" x14ac:dyDescent="0.2">
      <c r="A61" s="20" t="str">
        <f ca="1">IF(ISERROR(VALUE(SUBSTITUTE(OFFSET(A61,-1,0,1,1),".",""))),"0.0.1",IF(ISERROR(FIND("`",SUBSTITUTE(OFFSET(A61,-1,0,1,1),".","`",2))),OFFSET(A61,-1,0,1,1)&amp;".1",LEFT(OFFSET(A61,-1,0,1,1),FIND("`",SUBSTITUTE(OFFSET(A61,-1,0,1,1),".","`",2)))&amp;IF(ISERROR(FIND("`",SUBSTITUTE(OFFSET(A61,-1,0,1,1),".","`",3))),VALUE(RIGHT(OFFSET(A61,-1,0,1,1),LEN(OFFSET(A61,-1,0,1,1))-FIND("`",SUBSTITUTE(OFFSET(A61,-1,0,1,1),".","`",2))))+1,VALUE(MID(OFFSET(A61,-1,0,1,1),FIND("`",SUBSTITUTE(OFFSET(A61,-1,0,1,1),".","`",2))+1,(FIND("`",SUBSTITUTE(OFFSET(A61,-1,0,1,1),".","`",3))-FIND("`",SUBSTITUTE(OFFSET(A61,-1,0,1,1),".","`",2))-1)))+1)))</f>
        <v>3.2.7</v>
      </c>
      <c r="B61" s="8" t="s">
        <v>45</v>
      </c>
      <c r="C61" s="95">
        <f t="shared" si="36"/>
        <v>43067</v>
      </c>
      <c r="D61" s="14">
        <f>IF(E61=0,C61,C61+E61-1)</f>
        <v>43068</v>
      </c>
      <c r="E61" s="6">
        <v>2</v>
      </c>
      <c r="F61" s="3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19"/>
    </row>
    <row r="62" spans="1:68" ht="17.100000000000001" customHeight="1" x14ac:dyDescent="0.2">
      <c r="A62" s="20" t="str">
        <f ca="1">IF(ISERROR(VALUE(SUBSTITUTE(OFFSET(A62,-1,0,1,1),".",""))),"0.0.1",IF(ISERROR(FIND("`",SUBSTITUTE(OFFSET(A62,-1,0,1,1),".","`",2))),OFFSET(A62,-1,0,1,1)&amp;".1",LEFT(OFFSET(A62,-1,0,1,1),FIND("`",SUBSTITUTE(OFFSET(A62,-1,0,1,1),".","`",2)))&amp;IF(ISERROR(FIND("`",SUBSTITUTE(OFFSET(A62,-1,0,1,1),".","`",3))),VALUE(RIGHT(OFFSET(A62,-1,0,1,1),LEN(OFFSET(A62,-1,0,1,1))-FIND("`",SUBSTITUTE(OFFSET(A62,-1,0,1,1),".","`",2))))+1,VALUE(MID(OFFSET(A62,-1,0,1,1),FIND("`",SUBSTITUTE(OFFSET(A62,-1,0,1,1),".","`",2))+1,(FIND("`",SUBSTITUTE(OFFSET(A62,-1,0,1,1),".","`",3))-FIND("`",SUBSTITUTE(OFFSET(A62,-1,0,1,1),".","`",2))-1)))+1)))</f>
        <v>3.2.8</v>
      </c>
      <c r="B62" s="8" t="s">
        <v>18</v>
      </c>
      <c r="C62" s="95">
        <f t="shared" si="36"/>
        <v>43068</v>
      </c>
      <c r="D62" s="14">
        <f t="shared" ref="D62" si="38">IF(E62=0,C62,C62+E62-1)</f>
        <v>43069</v>
      </c>
      <c r="E62" s="6">
        <v>2</v>
      </c>
      <c r="F62" s="3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19"/>
    </row>
    <row r="63" spans="1:68" s="86" customFormat="1" ht="17.100000000000001" customHeight="1" x14ac:dyDescent="0.2">
      <c r="A63" s="18" t="str">
        <f t="shared" ref="A63" ca="1" si="39">IF(ISERROR(VALUE(SUBSTITUTE(OFFSET(A63,-1,0,1,1),".",""))),"0.1",IF(ISERROR(FIND("`",SUBSTITUTE(OFFSET(A63,-1,0,1,1),".","`",1))),OFFSET(A63,-1,0,1,1)&amp;".1",LEFT(OFFSET(A63,-1,0,1,1),FIND("`",SUBSTITUTE(OFFSET(A63,-1,0,1,1),".","`",1)))&amp;IF(ISERROR(FIND("`",SUBSTITUTE(OFFSET(A63,-1,0,1,1),".","`",2))),VALUE(RIGHT(OFFSET(A63,-1,0,1,1),LEN(OFFSET(A63,-1,0,1,1))-FIND("`",SUBSTITUTE(OFFSET(A63,-1,0,1,1),".","`",1))))+1,VALUE(MID(OFFSET(A63,-1,0,1,1),FIND("`",SUBSTITUTE(OFFSET(A63,-1,0,1,1),".","`",1))+1,(FIND("`",SUBSTITUTE(OFFSET(A63,-1,0,1,1),".","`",2))-FIND("`",SUBSTITUTE(OFFSET(A63,-1,0,1,1),".","`",1))-1)))+1)))</f>
        <v>3.3</v>
      </c>
      <c r="B63" s="9" t="s">
        <v>13</v>
      </c>
      <c r="C63" s="91"/>
      <c r="D63" s="91"/>
      <c r="E63" s="92"/>
      <c r="F63" s="3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19"/>
    </row>
    <row r="64" spans="1:68" ht="17.100000000000001" customHeight="1" x14ac:dyDescent="0.2">
      <c r="A64" s="20" t="str">
        <f ca="1">IF(ISERROR(VALUE(SUBSTITUTE(OFFSET(A64,-1,0,1,1),".",""))),"0.0.1",IF(ISERROR(FIND("`",SUBSTITUTE(OFFSET(A64,-1,0,1,1),".","`",2))),OFFSET(A64,-1,0,1,1)&amp;".1",LEFT(OFFSET(A64,-1,0,1,1),FIND("`",SUBSTITUTE(OFFSET(A64,-1,0,1,1),".","`",2)))&amp;IF(ISERROR(FIND("`",SUBSTITUTE(OFFSET(A64,-1,0,1,1),".","`",3))),VALUE(RIGHT(OFFSET(A64,-1,0,1,1),LEN(OFFSET(A64,-1,0,1,1))-FIND("`",SUBSTITUTE(OFFSET(A64,-1,0,1,1),".","`",2))))+1,VALUE(MID(OFFSET(A64,-1,0,1,1),FIND("`",SUBSTITUTE(OFFSET(A64,-1,0,1,1),".","`",2))+1,(FIND("`",SUBSTITUTE(OFFSET(A64,-1,0,1,1),".","`",3))-FIND("`",SUBSTITUTE(OFFSET(A64,-1,0,1,1),".","`",2))-1)))+1)))</f>
        <v>3.3.1</v>
      </c>
      <c r="B64" s="8" t="s">
        <v>15</v>
      </c>
      <c r="C64" s="93">
        <v>43045</v>
      </c>
      <c r="D64" s="14">
        <f>IF(E64=0,C64,C64+E64-1)</f>
        <v>43046</v>
      </c>
      <c r="E64" s="6">
        <v>2</v>
      </c>
      <c r="F64" s="3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19"/>
    </row>
    <row r="65" spans="1:68" ht="17.100000000000001" customHeight="1" x14ac:dyDescent="0.2">
      <c r="A65" s="20" t="str">
        <f ca="1">IF(ISERROR(VALUE(SUBSTITUTE(OFFSET(A65,-1,0,1,1),".",""))),"0.0.1",IF(ISERROR(FIND("`",SUBSTITUTE(OFFSET(A65,-1,0,1,1),".","`",2))),OFFSET(A65,-1,0,1,1)&amp;".1",LEFT(OFFSET(A65,-1,0,1,1),FIND("`",SUBSTITUTE(OFFSET(A65,-1,0,1,1),".","`",2)))&amp;IF(ISERROR(FIND("`",SUBSTITUTE(OFFSET(A65,-1,0,1,1),".","`",3))),VALUE(RIGHT(OFFSET(A65,-1,0,1,1),LEN(OFFSET(A65,-1,0,1,1))-FIND("`",SUBSTITUTE(OFFSET(A65,-1,0,1,1),".","`",2))))+1,VALUE(MID(OFFSET(A65,-1,0,1,1),FIND("`",SUBSTITUTE(OFFSET(A65,-1,0,1,1),".","`",2))+1,(FIND("`",SUBSTITUTE(OFFSET(A65,-1,0,1,1),".","`",3))-FIND("`",SUBSTITUTE(OFFSET(A65,-1,0,1,1),".","`",2))-1)))+1)))</f>
        <v>3.3.2</v>
      </c>
      <c r="B65" s="8" t="s">
        <v>18</v>
      </c>
      <c r="C65" s="93">
        <f t="shared" ref="C55:C66" si="40">C64+1</f>
        <v>43046</v>
      </c>
      <c r="D65" s="14">
        <f t="shared" ref="D65:D66" si="41">IF(E65=0,C65,C65+E65-1)</f>
        <v>43047</v>
      </c>
      <c r="E65" s="6">
        <v>2</v>
      </c>
      <c r="F65" s="3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19"/>
    </row>
    <row r="66" spans="1:68" ht="17.100000000000001" customHeight="1" x14ac:dyDescent="0.2">
      <c r="A66" s="39" t="str">
        <f ca="1">IF(ISERROR(VALUE(SUBSTITUTE(OFFSET(A66,-1,0,1,1),".",""))),"0.0.1",IF(ISERROR(FIND("`",SUBSTITUTE(OFFSET(A66,-1,0,1,1),".","`",2))),OFFSET(A66,-1,0,1,1)&amp;".1",LEFT(OFFSET(A66,-1,0,1,1),FIND("`",SUBSTITUTE(OFFSET(A66,-1,0,1,1),".","`",2)))&amp;IF(ISERROR(FIND("`",SUBSTITUTE(OFFSET(A66,-1,0,1,1),".","`",3))),VALUE(RIGHT(OFFSET(A66,-1,0,1,1),LEN(OFFSET(A66,-1,0,1,1))-FIND("`",SUBSTITUTE(OFFSET(A66,-1,0,1,1),".","`",2))))+1,VALUE(MID(OFFSET(A66,-1,0,1,1),FIND("`",SUBSTITUTE(OFFSET(A66,-1,0,1,1),".","`",2))+1,(FIND("`",SUBSTITUTE(OFFSET(A66,-1,0,1,1),".","`",3))-FIND("`",SUBSTITUTE(OFFSET(A66,-1,0,1,1),".","`",2))-1)))+1)))</f>
        <v>3.3.3</v>
      </c>
      <c r="B66" s="40" t="s">
        <v>14</v>
      </c>
      <c r="C66" s="96">
        <f t="shared" si="40"/>
        <v>43047</v>
      </c>
      <c r="D66" s="41">
        <f t="shared" si="41"/>
        <v>43048</v>
      </c>
      <c r="E66" s="42">
        <v>2</v>
      </c>
      <c r="F66" s="43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5"/>
    </row>
    <row r="67" spans="1:68" ht="17.100000000000001" customHeight="1" x14ac:dyDescent="0.2">
      <c r="A67" s="59"/>
      <c r="B67" s="60"/>
      <c r="C67" s="61"/>
      <c r="D67" s="61"/>
      <c r="E67" s="60"/>
      <c r="F67" s="59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57"/>
      <c r="BJ67" s="60"/>
      <c r="BK67" s="60"/>
      <c r="BL67" s="60"/>
      <c r="BM67" s="60"/>
      <c r="BN67" s="60"/>
      <c r="BO67" s="60"/>
      <c r="BP67" s="58"/>
    </row>
  </sheetData>
  <mergeCells count="20">
    <mergeCell ref="BJ3:BP3"/>
    <mergeCell ref="BJ4:BP4"/>
    <mergeCell ref="AO4:AU4"/>
    <mergeCell ref="AV4:BB4"/>
    <mergeCell ref="BC4:BI4"/>
    <mergeCell ref="A1:C1"/>
    <mergeCell ref="AA3:AG3"/>
    <mergeCell ref="AH3:AN3"/>
    <mergeCell ref="AO3:AU3"/>
    <mergeCell ref="AV3:BB3"/>
    <mergeCell ref="BC3:BI3"/>
    <mergeCell ref="F4:L4"/>
    <mergeCell ref="M4:S4"/>
    <mergeCell ref="T4:Z4"/>
    <mergeCell ref="AA4:AG4"/>
    <mergeCell ref="AH4:AN4"/>
    <mergeCell ref="C2:D2"/>
    <mergeCell ref="F3:L3"/>
    <mergeCell ref="M3:S3"/>
    <mergeCell ref="T3:Z3"/>
  </mergeCells>
  <conditionalFormatting sqref="F5:BH5">
    <cfRule type="expression" dxfId="7" priority="143">
      <formula>AND(TODAY()&gt;=F2,TODAY()&lt;G2)</formula>
    </cfRule>
  </conditionalFormatting>
  <conditionalFormatting sqref="F6:BH66 BI48 BI67 BJ6:BO66 BP48 BP67">
    <cfRule type="expression" dxfId="6" priority="144">
      <formula>F$2=TODAY()</formula>
    </cfRule>
    <cfRule type="expression" dxfId="5" priority="145">
      <formula>AND($C6&lt;G$2,$D6&gt;=F$2)</formula>
    </cfRule>
  </conditionalFormatting>
  <conditionalFormatting sqref="BI5">
    <cfRule type="expression" dxfId="4" priority="146">
      <formula>AND(TODAY()&gt;=BI2,TODAY()&lt;#REF!)</formula>
    </cfRule>
  </conditionalFormatting>
  <conditionalFormatting sqref="BI6:BI47 BI49:BI66 BP6:BP47 BP49:BP66">
    <cfRule type="expression" dxfId="3" priority="147">
      <formula>BI$2=TODAY()</formula>
    </cfRule>
    <cfRule type="expression" dxfId="2" priority="148">
      <formula>AND($C6&lt;#REF!,$D6&gt;=BI$2)</formula>
    </cfRule>
  </conditionalFormatting>
  <conditionalFormatting sqref="BJ5:BO5">
    <cfRule type="expression" dxfId="1" priority="37">
      <formula>AND(TODAY()&gt;=BJ2,TODAY()&lt;BK2)</formula>
    </cfRule>
  </conditionalFormatting>
  <conditionalFormatting sqref="BP5">
    <cfRule type="expression" dxfId="0" priority="40">
      <formula>AND(TODAY()&gt;=BP2,TODAY()&lt;#REF!)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Timeline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2017-10-18T03:28:50Z</dcterms:created>
  <dcterms:modified xsi:type="dcterms:W3CDTF">2017-10-18T07:20:38Z</dcterms:modified>
</cp:coreProperties>
</file>